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3039214\Desktop\編集用ログ\"/>
    </mc:Choice>
  </mc:AlternateContent>
  <bookViews>
    <workbookView xWindow="0" yWindow="0" windowWidth="14640" windowHeight="7080" firstSheet="2" activeTab="7"/>
  </bookViews>
  <sheets>
    <sheet name="simple_survey" sheetId="19" r:id="rId1"/>
    <sheet name="★11月2日" sheetId="12" r:id="rId2"/>
    <sheet name="★11月3日" sheetId="13" r:id="rId3"/>
    <sheet name="★11月4日" sheetId="14" r:id="rId4"/>
    <sheet name="★11月5日" sheetId="15" r:id="rId5"/>
    <sheet name="★11月6日" sheetId="16" r:id="rId6"/>
    <sheet name="★11月7日" sheetId="17" r:id="rId7"/>
    <sheet name="★11月8日" sheetId="20" r:id="rId8"/>
  </sheets>
  <definedNames>
    <definedName name="_xlnm._FilterDatabase" localSheetId="1" hidden="1">★11月2日!$A$1:$AL$353</definedName>
    <definedName name="_xlnm._FilterDatabase" localSheetId="2" hidden="1">★11月3日!$A$1:$AL$517</definedName>
    <definedName name="_xlnm._FilterDatabase" localSheetId="3" hidden="1">★11月4日!$A$1:$AL$536</definedName>
    <definedName name="_xlnm._FilterDatabase" localSheetId="4" hidden="1">★11月5日!$A$1:$AM$335</definedName>
    <definedName name="_xlnm._FilterDatabase" localSheetId="5" hidden="1">★11月6日!$A$1:$AL$356</definedName>
    <definedName name="_xlnm._FilterDatabase" localSheetId="6" hidden="1">★11月7日!$A$1:$AL$359</definedName>
    <definedName name="_xlnm._FilterDatabase" localSheetId="7" hidden="1">★11月8日!$A$1:$AK$379</definedName>
    <definedName name="_xlnm._FilterDatabase" localSheetId="0" hidden="1">simple_survey!$A$1:$QR$1529</definedName>
  </definedNames>
  <calcPr calcId="162913"/>
</workbook>
</file>

<file path=xl/calcChain.xml><?xml version="1.0" encoding="utf-8"?>
<calcChain xmlns="http://schemas.openxmlformats.org/spreadsheetml/2006/main">
  <c r="AF3" i="20" l="1"/>
  <c r="AG3" i="20"/>
  <c r="AH3" i="20"/>
  <c r="AF4" i="20"/>
  <c r="AH4" i="20" s="1"/>
  <c r="AG4" i="20"/>
  <c r="AF5" i="20"/>
  <c r="AG5" i="20"/>
  <c r="AH5" i="20" s="1"/>
  <c r="AF6" i="20"/>
  <c r="AG6" i="20"/>
  <c r="AF7" i="20"/>
  <c r="AG7" i="20"/>
  <c r="AH7" i="20" s="1"/>
  <c r="AF8" i="20"/>
  <c r="AH8" i="20" s="1"/>
  <c r="AG8" i="20"/>
  <c r="AF9" i="20"/>
  <c r="AG9" i="20"/>
  <c r="AF10" i="20"/>
  <c r="AG10" i="20"/>
  <c r="AH10" i="20" s="1"/>
  <c r="AF11" i="20"/>
  <c r="AG11" i="20"/>
  <c r="AF12" i="20"/>
  <c r="AG12" i="20"/>
  <c r="AH12" i="20"/>
  <c r="AF13" i="20"/>
  <c r="AG13" i="20"/>
  <c r="AF14" i="20"/>
  <c r="AG14" i="20"/>
  <c r="AH14" i="20" s="1"/>
  <c r="AF15" i="20"/>
  <c r="AG15" i="20"/>
  <c r="AF16" i="20"/>
  <c r="AG16" i="20"/>
  <c r="AF17" i="20"/>
  <c r="AG17" i="20"/>
  <c r="AF18" i="20"/>
  <c r="AG18" i="20"/>
  <c r="AF19" i="20"/>
  <c r="AG19" i="20"/>
  <c r="AF20" i="20"/>
  <c r="AG20" i="20"/>
  <c r="AF21" i="20"/>
  <c r="AG21" i="20"/>
  <c r="AF22" i="20"/>
  <c r="AG22" i="20"/>
  <c r="AH22" i="20" s="1"/>
  <c r="AF23" i="20"/>
  <c r="AG23" i="20"/>
  <c r="AF24" i="20"/>
  <c r="AG24" i="20"/>
  <c r="AH24" i="20" s="1"/>
  <c r="AF25" i="20"/>
  <c r="AG25" i="20"/>
  <c r="AF26" i="20"/>
  <c r="AG26" i="20"/>
  <c r="AF27" i="20"/>
  <c r="AG27" i="20"/>
  <c r="AF28" i="20"/>
  <c r="AG28" i="20"/>
  <c r="AH28" i="20"/>
  <c r="AF29" i="20"/>
  <c r="AG29" i="20"/>
  <c r="AH29" i="20" s="1"/>
  <c r="AF30" i="20"/>
  <c r="AG30" i="20"/>
  <c r="AH30" i="20" s="1"/>
  <c r="AF31" i="20"/>
  <c r="AG31" i="20"/>
  <c r="AH31" i="20" s="1"/>
  <c r="AF32" i="20"/>
  <c r="AG32" i="20"/>
  <c r="AF33" i="20"/>
  <c r="AG33" i="20"/>
  <c r="AF34" i="20"/>
  <c r="AG34" i="20"/>
  <c r="AF35" i="20"/>
  <c r="AG35" i="20"/>
  <c r="AH35" i="20" s="1"/>
  <c r="AF36" i="20"/>
  <c r="AH36" i="20" s="1"/>
  <c r="AG36" i="20"/>
  <c r="AF37" i="20"/>
  <c r="AG37" i="20"/>
  <c r="AF38" i="20"/>
  <c r="AG38" i="20"/>
  <c r="AF39" i="20"/>
  <c r="AG39" i="20"/>
  <c r="AF40" i="20"/>
  <c r="AH40" i="20" s="1"/>
  <c r="AG40" i="20"/>
  <c r="AF41" i="20"/>
  <c r="AG41" i="20"/>
  <c r="AF42" i="20"/>
  <c r="AG42" i="20"/>
  <c r="AF43" i="20"/>
  <c r="AG43" i="20"/>
  <c r="AF44" i="20"/>
  <c r="AG44" i="20"/>
  <c r="AF45" i="20"/>
  <c r="AG45" i="20"/>
  <c r="AF46" i="20"/>
  <c r="AG46" i="20"/>
  <c r="AF47" i="20"/>
  <c r="AG47" i="20"/>
  <c r="AH47" i="20" s="1"/>
  <c r="AF48" i="20"/>
  <c r="AG48" i="20"/>
  <c r="AF49" i="20"/>
  <c r="AG49" i="20"/>
  <c r="AF50" i="20"/>
  <c r="AG50" i="20"/>
  <c r="AF51" i="20"/>
  <c r="AH51" i="20" s="1"/>
  <c r="AG51" i="20"/>
  <c r="AF52" i="20"/>
  <c r="AG52" i="20"/>
  <c r="AH52" i="20"/>
  <c r="AF53" i="20"/>
  <c r="AG53" i="20"/>
  <c r="AF54" i="20"/>
  <c r="AG54" i="20"/>
  <c r="AF55" i="20"/>
  <c r="AG55" i="20"/>
  <c r="AF56" i="20"/>
  <c r="AH56" i="20" s="1"/>
  <c r="AG56" i="20"/>
  <c r="AF57" i="20"/>
  <c r="AG57" i="20"/>
  <c r="AF58" i="20"/>
  <c r="AG58" i="20"/>
  <c r="AF59" i="20"/>
  <c r="AG59" i="20"/>
  <c r="AH59" i="20"/>
  <c r="AF60" i="20"/>
  <c r="AG60" i="20"/>
  <c r="AF61" i="20"/>
  <c r="AG61" i="20"/>
  <c r="AF62" i="20"/>
  <c r="AG62" i="20"/>
  <c r="AF63" i="20"/>
  <c r="AG63" i="20"/>
  <c r="AH63" i="20" s="1"/>
  <c r="AF64" i="20"/>
  <c r="AG64" i="20"/>
  <c r="AH64" i="20"/>
  <c r="AF65" i="20"/>
  <c r="AH65" i="20" s="1"/>
  <c r="AG65" i="20"/>
  <c r="AF66" i="20"/>
  <c r="AG66" i="20"/>
  <c r="AF67" i="20"/>
  <c r="AH67" i="20" s="1"/>
  <c r="AG67" i="20"/>
  <c r="AF68" i="20"/>
  <c r="AG68" i="20"/>
  <c r="AF69" i="20"/>
  <c r="AG69" i="20"/>
  <c r="AF70" i="20"/>
  <c r="AG70" i="20"/>
  <c r="AF71" i="20"/>
  <c r="AG71" i="20"/>
  <c r="AF72" i="20"/>
  <c r="AG72" i="20"/>
  <c r="AF73" i="20"/>
  <c r="AG73" i="20"/>
  <c r="AF74" i="20"/>
  <c r="AG74" i="20"/>
  <c r="AF75" i="20"/>
  <c r="AG75" i="20"/>
  <c r="AF76" i="20"/>
  <c r="AG76" i="20"/>
  <c r="AH76" i="20"/>
  <c r="AF77" i="20"/>
  <c r="AG77" i="20"/>
  <c r="AF78" i="20"/>
  <c r="AG78" i="20"/>
  <c r="AF79" i="20"/>
  <c r="AG79" i="20"/>
  <c r="AF80" i="20"/>
  <c r="AH80" i="20" s="1"/>
  <c r="AG80" i="20"/>
  <c r="AF81" i="20"/>
  <c r="AG81" i="20"/>
  <c r="AF82" i="20"/>
  <c r="AG82" i="20"/>
  <c r="AF83" i="20"/>
  <c r="AG83" i="20"/>
  <c r="AH83" i="20"/>
  <c r="AF84" i="20"/>
  <c r="AG84" i="20"/>
  <c r="AF85" i="20"/>
  <c r="AG85" i="20"/>
  <c r="AF86" i="20"/>
  <c r="AG86" i="20"/>
  <c r="AF87" i="20"/>
  <c r="AG87" i="20"/>
  <c r="AH87" i="20" s="1"/>
  <c r="AF88" i="20"/>
  <c r="AG88" i="20"/>
  <c r="AH88" i="20"/>
  <c r="AF89" i="20"/>
  <c r="AG89" i="20"/>
  <c r="AF90" i="20"/>
  <c r="AG90" i="20"/>
  <c r="AH90" i="20"/>
  <c r="AF91" i="20"/>
  <c r="AG91" i="20"/>
  <c r="AH91" i="20" s="1"/>
  <c r="AF92" i="20"/>
  <c r="AG92" i="20"/>
  <c r="AH92" i="20" s="1"/>
  <c r="AF93" i="20"/>
  <c r="AG93" i="20"/>
  <c r="AH93" i="20"/>
  <c r="AF94" i="20"/>
  <c r="AH94" i="20" s="1"/>
  <c r="AG94" i="20"/>
  <c r="AF95" i="20"/>
  <c r="AG95" i="20"/>
  <c r="AH95" i="20" s="1"/>
  <c r="AF96" i="20"/>
  <c r="AH96" i="20" s="1"/>
  <c r="AG96" i="20"/>
  <c r="AF97" i="20"/>
  <c r="AG97" i="20"/>
  <c r="AF98" i="20"/>
  <c r="AG98" i="20"/>
  <c r="AH98" i="20"/>
  <c r="AF99" i="20"/>
  <c r="AG99" i="20"/>
  <c r="AF100" i="20"/>
  <c r="AG100" i="20"/>
  <c r="AH100" i="20" s="1"/>
  <c r="AF101" i="20"/>
  <c r="AH101" i="20" s="1"/>
  <c r="AG101" i="20"/>
  <c r="AF102" i="20"/>
  <c r="AG102" i="20"/>
  <c r="AF103" i="20"/>
  <c r="AG103" i="20"/>
  <c r="AH103" i="20" s="1"/>
  <c r="AF104" i="20"/>
  <c r="AH104" i="20" s="1"/>
  <c r="AG104" i="20"/>
  <c r="AF105" i="20"/>
  <c r="AG105" i="20"/>
  <c r="AF106" i="20"/>
  <c r="AH106" i="20" s="1"/>
  <c r="AG106" i="20"/>
  <c r="AF107" i="20"/>
  <c r="AG107" i="20"/>
  <c r="AH107" i="20" s="1"/>
  <c r="AF108" i="20"/>
  <c r="AG108" i="20"/>
  <c r="AH108" i="20" s="1"/>
  <c r="AF109" i="20"/>
  <c r="AH109" i="20" s="1"/>
  <c r="AG109" i="20"/>
  <c r="AF110" i="20"/>
  <c r="AG110" i="20"/>
  <c r="AF111" i="20"/>
  <c r="AG111" i="20"/>
  <c r="AF112" i="20"/>
  <c r="AG112" i="20"/>
  <c r="AH112" i="20"/>
  <c r="AF113" i="20"/>
  <c r="AG113" i="20"/>
  <c r="AF114" i="20"/>
  <c r="AH114" i="20" s="1"/>
  <c r="AG114" i="20"/>
  <c r="AF115" i="20"/>
  <c r="AG115" i="20"/>
  <c r="AH115" i="20" s="1"/>
  <c r="AF116" i="20"/>
  <c r="AG116" i="20"/>
  <c r="AF117" i="20"/>
  <c r="AG117" i="20"/>
  <c r="AH117" i="20" s="1"/>
  <c r="AF118" i="20"/>
  <c r="AH118" i="20" s="1"/>
  <c r="AG118" i="20"/>
  <c r="AF119" i="20"/>
  <c r="AG119" i="20"/>
  <c r="AH119" i="20" s="1"/>
  <c r="AF120" i="20"/>
  <c r="AG120" i="20"/>
  <c r="AF121" i="20"/>
  <c r="AG121" i="20"/>
  <c r="AF122" i="20"/>
  <c r="AH122" i="20" s="1"/>
  <c r="AG122" i="20"/>
  <c r="AF123" i="20"/>
  <c r="AG123" i="20"/>
  <c r="AH123" i="20" s="1"/>
  <c r="AF124" i="20"/>
  <c r="AG124" i="20"/>
  <c r="AH124" i="20" s="1"/>
  <c r="AF125" i="20"/>
  <c r="AG125" i="20"/>
  <c r="AH125" i="20" s="1"/>
  <c r="AF126" i="20"/>
  <c r="AG126" i="20"/>
  <c r="AF127" i="20"/>
  <c r="AG127" i="20"/>
  <c r="AH127" i="20" s="1"/>
  <c r="AF128" i="20"/>
  <c r="AG128" i="20"/>
  <c r="AH128" i="20" s="1"/>
  <c r="AF129" i="20"/>
  <c r="AG129" i="20"/>
  <c r="AF130" i="20"/>
  <c r="AG130" i="20"/>
  <c r="AH130" i="20"/>
  <c r="AF131" i="20"/>
  <c r="AG131" i="20"/>
  <c r="AF132" i="20"/>
  <c r="AG132" i="20"/>
  <c r="AH132" i="20" s="1"/>
  <c r="AF133" i="20"/>
  <c r="AG133" i="20"/>
  <c r="AF134" i="20"/>
  <c r="AG134" i="20"/>
  <c r="AF135" i="20"/>
  <c r="AG135" i="20"/>
  <c r="AF136" i="20"/>
  <c r="AG136" i="20"/>
  <c r="AH136" i="20" s="1"/>
  <c r="AF137" i="20"/>
  <c r="AG137" i="20"/>
  <c r="AF138" i="20"/>
  <c r="AG138" i="20"/>
  <c r="AH138" i="20"/>
  <c r="AF139" i="20"/>
  <c r="AG139" i="20"/>
  <c r="AH139" i="20" s="1"/>
  <c r="AF140" i="20"/>
  <c r="AG140" i="20"/>
  <c r="AH140" i="20" s="1"/>
  <c r="AF141" i="20"/>
  <c r="AG141" i="20"/>
  <c r="AH141" i="20" s="1"/>
  <c r="AF142" i="20"/>
  <c r="AG142" i="20"/>
  <c r="AF143" i="20"/>
  <c r="AG143" i="20"/>
  <c r="AH143" i="20" s="1"/>
  <c r="AF144" i="20"/>
  <c r="AG144" i="20"/>
  <c r="AH144" i="20" s="1"/>
  <c r="AF145" i="20"/>
  <c r="AG145" i="20"/>
  <c r="AF146" i="20"/>
  <c r="AH146" i="20" s="1"/>
  <c r="AG146" i="20"/>
  <c r="AF147" i="20"/>
  <c r="AG147" i="20"/>
  <c r="AH147" i="20" s="1"/>
  <c r="AF148" i="20"/>
  <c r="AG148" i="20"/>
  <c r="AF149" i="20"/>
  <c r="AG149" i="20"/>
  <c r="AH149" i="20" s="1"/>
  <c r="AF150" i="20"/>
  <c r="AH150" i="20" s="1"/>
  <c r="AG150" i="20"/>
  <c r="AF151" i="20"/>
  <c r="AG151" i="20"/>
  <c r="AH151" i="20" s="1"/>
  <c r="AF152" i="20"/>
  <c r="AG152" i="20"/>
  <c r="AF153" i="20"/>
  <c r="AG153" i="20"/>
  <c r="AF154" i="20"/>
  <c r="AG154" i="20"/>
  <c r="AF155" i="20"/>
  <c r="AG155" i="20"/>
  <c r="AH155" i="20" s="1"/>
  <c r="AF156" i="20"/>
  <c r="AG156" i="20"/>
  <c r="AF157" i="20"/>
  <c r="AG157" i="20"/>
  <c r="AH157" i="20" s="1"/>
  <c r="AF158" i="20"/>
  <c r="AG158" i="20"/>
  <c r="AF159" i="20"/>
  <c r="AG159" i="20"/>
  <c r="AF160" i="20"/>
  <c r="AG160" i="20"/>
  <c r="AF161" i="20"/>
  <c r="AG161" i="20"/>
  <c r="AF162" i="20"/>
  <c r="AG162" i="20"/>
  <c r="AF163" i="20"/>
  <c r="AG163" i="20"/>
  <c r="AH163" i="20" s="1"/>
  <c r="AF164" i="20"/>
  <c r="AG164" i="20"/>
  <c r="AF165" i="20"/>
  <c r="AG165" i="20"/>
  <c r="AF166" i="20"/>
  <c r="AG166" i="20"/>
  <c r="AF167" i="20"/>
  <c r="AG167" i="20"/>
  <c r="AH167" i="20" s="1"/>
  <c r="AF168" i="20"/>
  <c r="AG168" i="20"/>
  <c r="AF169" i="20"/>
  <c r="AG169" i="20"/>
  <c r="AF170" i="20"/>
  <c r="AG170" i="20"/>
  <c r="AF171" i="20"/>
  <c r="AG171" i="20"/>
  <c r="AH171" i="20" s="1"/>
  <c r="AF172" i="20"/>
  <c r="AG172" i="20"/>
  <c r="AF173" i="20"/>
  <c r="AG173" i="20"/>
  <c r="AH173" i="20" s="1"/>
  <c r="AF174" i="20"/>
  <c r="AG174" i="20"/>
  <c r="AF175" i="20"/>
  <c r="AG175" i="20"/>
  <c r="AF176" i="20"/>
  <c r="AG176" i="20"/>
  <c r="AF177" i="20"/>
  <c r="AG177" i="20"/>
  <c r="AF178" i="20"/>
  <c r="AG178" i="20"/>
  <c r="AF179" i="20"/>
  <c r="AG179" i="20"/>
  <c r="AH179" i="20" s="1"/>
  <c r="AF180" i="20"/>
  <c r="AG180" i="20"/>
  <c r="AF181" i="20"/>
  <c r="AG181" i="20"/>
  <c r="AF182" i="20"/>
  <c r="AG182" i="20"/>
  <c r="AF183" i="20"/>
  <c r="AG183" i="20"/>
  <c r="AH183" i="20" s="1"/>
  <c r="AF184" i="20"/>
  <c r="AG184" i="20"/>
  <c r="AF185" i="20"/>
  <c r="AG185" i="20"/>
  <c r="AF186" i="20"/>
  <c r="AG186" i="20"/>
  <c r="AF187" i="20"/>
  <c r="AG187" i="20"/>
  <c r="AH187" i="20" s="1"/>
  <c r="AF188" i="20"/>
  <c r="AG188" i="20"/>
  <c r="AF189" i="20"/>
  <c r="AG189" i="20"/>
  <c r="AH189" i="20" s="1"/>
  <c r="AF190" i="20"/>
  <c r="AG190" i="20"/>
  <c r="AF191" i="20"/>
  <c r="AG191" i="20"/>
  <c r="AF192" i="20"/>
  <c r="AG192" i="20"/>
  <c r="AF193" i="20"/>
  <c r="AG193" i="20"/>
  <c r="AF194" i="20"/>
  <c r="AG194" i="20"/>
  <c r="AF195" i="20"/>
  <c r="AG195" i="20"/>
  <c r="AH195" i="20" s="1"/>
  <c r="AF196" i="20"/>
  <c r="AG196" i="20"/>
  <c r="AF197" i="20"/>
  <c r="AG197" i="20"/>
  <c r="AF198" i="20"/>
  <c r="AG198" i="20"/>
  <c r="AF199" i="20"/>
  <c r="AG199" i="20"/>
  <c r="AH199" i="20" s="1"/>
  <c r="AF200" i="20"/>
  <c r="AG200" i="20"/>
  <c r="AF201" i="20"/>
  <c r="AG201" i="20"/>
  <c r="AF202" i="20"/>
  <c r="AG202" i="20"/>
  <c r="AF203" i="20"/>
  <c r="AG203" i="20"/>
  <c r="AH203" i="20" s="1"/>
  <c r="AF204" i="20"/>
  <c r="AG204" i="20"/>
  <c r="AF205" i="20"/>
  <c r="AG205" i="20"/>
  <c r="AH205" i="20" s="1"/>
  <c r="AF206" i="20"/>
  <c r="AG206" i="20"/>
  <c r="AF207" i="20"/>
  <c r="AG207" i="20"/>
  <c r="AF208" i="20"/>
  <c r="AG208" i="20"/>
  <c r="AF209" i="20"/>
  <c r="AG209" i="20"/>
  <c r="AF210" i="20"/>
  <c r="AG210" i="20"/>
  <c r="AF211" i="20"/>
  <c r="AG211" i="20"/>
  <c r="AF212" i="20"/>
  <c r="AG212" i="20"/>
  <c r="AF213" i="20"/>
  <c r="AG213" i="20"/>
  <c r="AF214" i="20"/>
  <c r="AG214" i="20"/>
  <c r="AF215" i="20"/>
  <c r="AG215" i="20"/>
  <c r="AF216" i="20"/>
  <c r="AG216" i="20"/>
  <c r="AF217" i="20"/>
  <c r="AG217" i="20"/>
  <c r="AF218" i="20"/>
  <c r="AG218" i="20"/>
  <c r="AF219" i="20"/>
  <c r="AG219" i="20"/>
  <c r="AF220" i="20"/>
  <c r="AG220" i="20"/>
  <c r="AF221" i="20"/>
  <c r="AG221" i="20"/>
  <c r="AF222" i="20"/>
  <c r="AG222" i="20"/>
  <c r="AF223" i="20"/>
  <c r="AG223" i="20"/>
  <c r="AF224" i="20"/>
  <c r="AG224" i="20"/>
  <c r="AF225" i="20"/>
  <c r="AG225" i="20"/>
  <c r="AF226" i="20"/>
  <c r="AG226" i="20"/>
  <c r="AF227" i="20"/>
  <c r="AG227" i="20"/>
  <c r="AF228" i="20"/>
  <c r="AG228" i="20"/>
  <c r="AF229" i="20"/>
  <c r="AG229" i="20"/>
  <c r="AF230" i="20"/>
  <c r="AG230" i="20"/>
  <c r="AF231" i="20"/>
  <c r="AG231" i="20"/>
  <c r="AF232" i="20"/>
  <c r="AG232" i="20"/>
  <c r="AF233" i="20"/>
  <c r="AG233" i="20"/>
  <c r="AF234" i="20"/>
  <c r="AG234" i="20"/>
  <c r="AF235" i="20"/>
  <c r="AG235" i="20"/>
  <c r="AF236" i="20"/>
  <c r="AG236" i="20"/>
  <c r="AF237" i="20"/>
  <c r="AG237" i="20"/>
  <c r="AF238" i="20"/>
  <c r="AG238" i="20"/>
  <c r="AF239" i="20"/>
  <c r="AG239" i="20"/>
  <c r="AF240" i="20"/>
  <c r="AG240" i="20"/>
  <c r="AF241" i="20"/>
  <c r="AG241" i="20"/>
  <c r="AF242" i="20"/>
  <c r="AG242" i="20"/>
  <c r="AF243" i="20"/>
  <c r="AG243" i="20"/>
  <c r="AF244" i="20"/>
  <c r="AG244" i="20"/>
  <c r="AF245" i="20"/>
  <c r="AG245" i="20"/>
  <c r="AF246" i="20"/>
  <c r="AG246" i="20"/>
  <c r="AF247" i="20"/>
  <c r="AG247" i="20"/>
  <c r="AF248" i="20"/>
  <c r="AG248" i="20"/>
  <c r="AF249" i="20"/>
  <c r="AG249" i="20"/>
  <c r="AF250" i="20"/>
  <c r="AG250" i="20"/>
  <c r="AF251" i="20"/>
  <c r="AG251" i="20"/>
  <c r="AF252" i="20"/>
  <c r="AG252" i="20"/>
  <c r="AF253" i="20"/>
  <c r="AG253" i="20"/>
  <c r="AF254" i="20"/>
  <c r="AG254" i="20"/>
  <c r="AF255" i="20"/>
  <c r="AG255" i="20"/>
  <c r="AF256" i="20"/>
  <c r="AG256" i="20"/>
  <c r="AF257" i="20"/>
  <c r="AG257" i="20"/>
  <c r="AF258" i="20"/>
  <c r="AG258" i="20"/>
  <c r="AF259" i="20"/>
  <c r="AG259" i="20"/>
  <c r="AF260" i="20"/>
  <c r="AG260" i="20"/>
  <c r="AF261" i="20"/>
  <c r="AG261" i="20"/>
  <c r="AF262" i="20"/>
  <c r="AG262" i="20"/>
  <c r="AF263" i="20"/>
  <c r="AG263" i="20"/>
  <c r="AF264" i="20"/>
  <c r="AG264" i="20"/>
  <c r="AF265" i="20"/>
  <c r="AG265" i="20"/>
  <c r="AF266" i="20"/>
  <c r="AG266" i="20"/>
  <c r="AF267" i="20"/>
  <c r="AG267" i="20"/>
  <c r="AF268" i="20"/>
  <c r="AG268" i="20"/>
  <c r="AF269" i="20"/>
  <c r="AG269" i="20"/>
  <c r="AF270" i="20"/>
  <c r="AG270" i="20"/>
  <c r="AF271" i="20"/>
  <c r="AG271" i="20"/>
  <c r="AF272" i="20"/>
  <c r="AG272" i="20"/>
  <c r="AF273" i="20"/>
  <c r="AG273" i="20"/>
  <c r="AF274" i="20"/>
  <c r="AG274" i="20"/>
  <c r="AF275" i="20"/>
  <c r="AG275" i="20"/>
  <c r="AF276" i="20"/>
  <c r="AG276" i="20"/>
  <c r="AF277" i="20"/>
  <c r="AG277" i="20"/>
  <c r="AF278" i="20"/>
  <c r="AG278" i="20"/>
  <c r="AF279" i="20"/>
  <c r="AG279" i="20"/>
  <c r="AF280" i="20"/>
  <c r="AG280" i="20"/>
  <c r="AF281" i="20"/>
  <c r="AG281" i="20"/>
  <c r="AF282" i="20"/>
  <c r="AG282" i="20"/>
  <c r="AF283" i="20"/>
  <c r="AG283" i="20"/>
  <c r="AF284" i="20"/>
  <c r="AG284" i="20"/>
  <c r="AF285" i="20"/>
  <c r="AG285" i="20"/>
  <c r="AF286" i="20"/>
  <c r="AG286" i="20"/>
  <c r="AF287" i="20"/>
  <c r="AG287" i="20"/>
  <c r="AF288" i="20"/>
  <c r="AG288" i="20"/>
  <c r="AF289" i="20"/>
  <c r="AG289" i="20"/>
  <c r="AF290" i="20"/>
  <c r="AH290" i="20" s="1"/>
  <c r="AG290" i="20"/>
  <c r="AF291" i="20"/>
  <c r="AG291" i="20"/>
  <c r="AF292" i="20"/>
  <c r="AG292" i="20"/>
  <c r="AF293" i="20"/>
  <c r="AG293" i="20"/>
  <c r="AF294" i="20"/>
  <c r="AH294" i="20" s="1"/>
  <c r="AG294" i="20"/>
  <c r="AF295" i="20"/>
  <c r="AG295" i="20"/>
  <c r="AF296" i="20"/>
  <c r="AG296" i="20"/>
  <c r="AF297" i="20"/>
  <c r="AG297" i="20"/>
  <c r="AF298" i="20"/>
  <c r="AG298" i="20"/>
  <c r="AF299" i="20"/>
  <c r="AG299" i="20"/>
  <c r="AF300" i="20"/>
  <c r="AG300" i="20"/>
  <c r="AF301" i="20"/>
  <c r="AG301" i="20"/>
  <c r="AF302" i="20"/>
  <c r="AH302" i="20" s="1"/>
  <c r="AG302" i="20"/>
  <c r="AF303" i="20"/>
  <c r="AG303" i="20"/>
  <c r="AF304" i="20"/>
  <c r="AG304" i="20"/>
  <c r="AF305" i="20"/>
  <c r="AG305" i="20"/>
  <c r="AF306" i="20"/>
  <c r="AG306" i="20"/>
  <c r="AF307" i="20"/>
  <c r="AG307" i="20"/>
  <c r="AF308" i="20"/>
  <c r="AG308" i="20"/>
  <c r="AF309" i="20"/>
  <c r="AG309" i="20"/>
  <c r="AF310" i="20"/>
  <c r="AH310" i="20" s="1"/>
  <c r="AG310" i="20"/>
  <c r="AF311" i="20"/>
  <c r="AG311" i="20"/>
  <c r="AF312" i="20"/>
  <c r="AG312" i="20"/>
  <c r="AF313" i="20"/>
  <c r="AG313" i="20"/>
  <c r="AF314" i="20"/>
  <c r="AG314" i="20"/>
  <c r="AF315" i="20"/>
  <c r="AG315" i="20"/>
  <c r="AF316" i="20"/>
  <c r="AG316" i="20"/>
  <c r="AF317" i="20"/>
  <c r="AG317" i="20"/>
  <c r="AF318" i="20"/>
  <c r="AG318" i="20"/>
  <c r="AF319" i="20"/>
  <c r="AG319" i="20"/>
  <c r="AF320" i="20"/>
  <c r="AG320" i="20"/>
  <c r="AF321" i="20"/>
  <c r="AG321" i="20"/>
  <c r="AF322" i="20"/>
  <c r="AH322" i="20" s="1"/>
  <c r="AG322" i="20"/>
  <c r="AF323" i="20"/>
  <c r="AG323" i="20"/>
  <c r="AF324" i="20"/>
  <c r="AG324" i="20"/>
  <c r="AF325" i="20"/>
  <c r="AG325" i="20"/>
  <c r="AF326" i="20"/>
  <c r="AH326" i="20" s="1"/>
  <c r="AG326" i="20"/>
  <c r="AF327" i="20"/>
  <c r="AG327" i="20"/>
  <c r="AF328" i="20"/>
  <c r="AG328" i="20"/>
  <c r="AF329" i="20"/>
  <c r="AG329" i="20"/>
  <c r="AF330" i="20"/>
  <c r="AG330" i="20"/>
  <c r="AF331" i="20"/>
  <c r="AG331" i="20"/>
  <c r="AF332" i="20"/>
  <c r="AG332" i="20"/>
  <c r="AF333" i="20"/>
  <c r="AG333" i="20"/>
  <c r="AF334" i="20"/>
  <c r="AH334" i="20" s="1"/>
  <c r="AG334" i="20"/>
  <c r="AF335" i="20"/>
  <c r="AG335" i="20"/>
  <c r="AF336" i="20"/>
  <c r="AG336" i="20"/>
  <c r="AF337" i="20"/>
  <c r="AG337" i="20"/>
  <c r="AF338" i="20"/>
  <c r="AG338" i="20"/>
  <c r="AF339" i="20"/>
  <c r="AG339" i="20"/>
  <c r="AF340" i="20"/>
  <c r="AG340" i="20"/>
  <c r="AF341" i="20"/>
  <c r="AG341" i="20"/>
  <c r="AF342" i="20"/>
  <c r="AH342" i="20" s="1"/>
  <c r="AG342" i="20"/>
  <c r="AF343" i="20"/>
  <c r="AG343" i="20"/>
  <c r="AF344" i="20"/>
  <c r="AG344" i="20"/>
  <c r="AF345" i="20"/>
  <c r="AG345" i="20"/>
  <c r="AF346" i="20"/>
  <c r="AG346" i="20"/>
  <c r="AF347" i="20"/>
  <c r="AG347" i="20"/>
  <c r="AF348" i="20"/>
  <c r="AG348" i="20"/>
  <c r="AF349" i="20"/>
  <c r="AG349" i="20"/>
  <c r="AF350" i="20"/>
  <c r="AG350" i="20"/>
  <c r="AF351" i="20"/>
  <c r="AG351" i="20"/>
  <c r="AF352" i="20"/>
  <c r="AG352" i="20"/>
  <c r="AF353" i="20"/>
  <c r="AG353" i="20"/>
  <c r="AF354" i="20"/>
  <c r="AH354" i="20" s="1"/>
  <c r="AG354" i="20"/>
  <c r="AF355" i="20"/>
  <c r="AG355" i="20"/>
  <c r="AF356" i="20"/>
  <c r="AG356" i="20"/>
  <c r="AF357" i="20"/>
  <c r="AG357" i="20"/>
  <c r="AF358" i="20"/>
  <c r="AH358" i="20" s="1"/>
  <c r="AG358" i="20"/>
  <c r="AF359" i="20"/>
  <c r="AG359" i="20"/>
  <c r="AF360" i="20"/>
  <c r="AG360" i="20"/>
  <c r="AF361" i="20"/>
  <c r="AG361" i="20"/>
  <c r="AF362" i="20"/>
  <c r="AG362" i="20"/>
  <c r="AF363" i="20"/>
  <c r="AG363" i="20"/>
  <c r="AF364" i="20"/>
  <c r="AG364" i="20"/>
  <c r="AF365" i="20"/>
  <c r="AG365" i="20"/>
  <c r="AF366" i="20"/>
  <c r="AH366" i="20" s="1"/>
  <c r="AG366" i="20"/>
  <c r="AF367" i="20"/>
  <c r="AG367" i="20"/>
  <c r="AF368" i="20"/>
  <c r="AG368" i="20"/>
  <c r="AF369" i="20"/>
  <c r="AG369" i="20"/>
  <c r="AF370" i="20"/>
  <c r="AG370" i="20"/>
  <c r="AF371" i="20"/>
  <c r="AG371" i="20"/>
  <c r="AF372" i="20"/>
  <c r="AG372" i="20"/>
  <c r="AF373" i="20"/>
  <c r="AG373" i="20"/>
  <c r="AF374" i="20"/>
  <c r="AH374" i="20" s="1"/>
  <c r="AG374" i="20"/>
  <c r="AF375" i="20"/>
  <c r="AG375" i="20"/>
  <c r="AF376" i="20"/>
  <c r="AG376" i="20"/>
  <c r="AF377" i="20"/>
  <c r="AG377" i="20"/>
  <c r="AF378" i="20"/>
  <c r="AG378" i="20"/>
  <c r="AF379" i="20"/>
  <c r="AG379" i="20"/>
  <c r="AG2" i="20"/>
  <c r="AF2" i="20"/>
  <c r="A2" i="20"/>
  <c r="AB2" i="20" s="1"/>
  <c r="B2" i="20"/>
  <c r="X2" i="20"/>
  <c r="Y2" i="20"/>
  <c r="Z2" i="20" s="1"/>
  <c r="AC2" i="20"/>
  <c r="A3" i="20"/>
  <c r="AB3" i="20" s="1"/>
  <c r="B3" i="20"/>
  <c r="X3" i="20"/>
  <c r="Y3" i="20"/>
  <c r="Z3" i="20" s="1"/>
  <c r="AC3" i="20"/>
  <c r="A4" i="20"/>
  <c r="AB4" i="20" s="1"/>
  <c r="B4" i="20"/>
  <c r="AC4" i="20" s="1"/>
  <c r="X4" i="20"/>
  <c r="Y4" i="20"/>
  <c r="Z4" i="20" s="1"/>
  <c r="A5" i="20"/>
  <c r="AB5" i="20" s="1"/>
  <c r="B5" i="20"/>
  <c r="X5" i="20"/>
  <c r="Y5" i="20"/>
  <c r="Z5" i="20" s="1"/>
  <c r="AC5" i="20"/>
  <c r="A6" i="20"/>
  <c r="AB6" i="20" s="1"/>
  <c r="B6" i="20"/>
  <c r="X6" i="20"/>
  <c r="Y6" i="20"/>
  <c r="Z6" i="20" s="1"/>
  <c r="A7" i="20"/>
  <c r="B7" i="20"/>
  <c r="X7" i="20"/>
  <c r="Y7" i="20"/>
  <c r="Z7" i="20" s="1"/>
  <c r="AB7" i="20"/>
  <c r="A8" i="20"/>
  <c r="AB8" i="20" s="1"/>
  <c r="B8" i="20"/>
  <c r="X8" i="20"/>
  <c r="Y8" i="20"/>
  <c r="Z8" i="20" s="1"/>
  <c r="A9" i="20"/>
  <c r="AB9" i="20" s="1"/>
  <c r="B9" i="20"/>
  <c r="X9" i="20"/>
  <c r="Y9" i="20"/>
  <c r="Z9" i="20" s="1"/>
  <c r="A10" i="20"/>
  <c r="AB10" i="20" s="1"/>
  <c r="B10" i="20"/>
  <c r="X10" i="20"/>
  <c r="Y10" i="20"/>
  <c r="Z10" i="20" s="1"/>
  <c r="A11" i="20"/>
  <c r="B11" i="20"/>
  <c r="X11" i="20"/>
  <c r="AC11" i="20" s="1"/>
  <c r="Y11" i="20"/>
  <c r="Z11" i="20" s="1"/>
  <c r="AB11" i="20"/>
  <c r="A12" i="20"/>
  <c r="AB12" i="20" s="1"/>
  <c r="B12" i="20"/>
  <c r="X12" i="20"/>
  <c r="Y12" i="20"/>
  <c r="Z12" i="20" s="1"/>
  <c r="A13" i="20"/>
  <c r="AB13" i="20" s="1"/>
  <c r="B13" i="20"/>
  <c r="AC13" i="20" s="1"/>
  <c r="X13" i="20"/>
  <c r="Y13" i="20"/>
  <c r="Z13" i="20" s="1"/>
  <c r="A14" i="20"/>
  <c r="B14" i="20"/>
  <c r="X14" i="20"/>
  <c r="Y14" i="20"/>
  <c r="Z14" i="20" s="1"/>
  <c r="AB14" i="20"/>
  <c r="A15" i="20"/>
  <c r="B15" i="20"/>
  <c r="X15" i="20"/>
  <c r="Y15" i="20"/>
  <c r="Z15" i="20" s="1"/>
  <c r="AB15" i="20"/>
  <c r="A16" i="20"/>
  <c r="AB16" i="20" s="1"/>
  <c r="B16" i="20"/>
  <c r="X16" i="20"/>
  <c r="Y16" i="20"/>
  <c r="Z16" i="20" s="1"/>
  <c r="A17" i="20"/>
  <c r="AB17" i="20" s="1"/>
  <c r="B17" i="20"/>
  <c r="X17" i="20"/>
  <c r="Y17" i="20"/>
  <c r="Z17" i="20" s="1"/>
  <c r="A18" i="20"/>
  <c r="AB18" i="20" s="1"/>
  <c r="B18" i="20"/>
  <c r="X18" i="20"/>
  <c r="Y18" i="20"/>
  <c r="Z18" i="20" s="1"/>
  <c r="A19" i="20"/>
  <c r="B19" i="20"/>
  <c r="X19" i="20"/>
  <c r="AC19" i="20" s="1"/>
  <c r="Y19" i="20"/>
  <c r="Z19" i="20" s="1"/>
  <c r="AB19" i="20"/>
  <c r="A20" i="20"/>
  <c r="AB20" i="20" s="1"/>
  <c r="B20" i="20"/>
  <c r="X20" i="20"/>
  <c r="Y20" i="20"/>
  <c r="Z20" i="20" s="1"/>
  <c r="A21" i="20"/>
  <c r="AB21" i="20" s="1"/>
  <c r="B21" i="20"/>
  <c r="X21" i="20"/>
  <c r="Y21" i="20"/>
  <c r="Z21" i="20" s="1"/>
  <c r="A22" i="20"/>
  <c r="AB22" i="20" s="1"/>
  <c r="B22" i="20"/>
  <c r="X22" i="20"/>
  <c r="Y22" i="20"/>
  <c r="Z22" i="20" s="1"/>
  <c r="A23" i="20"/>
  <c r="B23" i="20"/>
  <c r="X23" i="20"/>
  <c r="AC23" i="20" s="1"/>
  <c r="Y23" i="20"/>
  <c r="Z23" i="20" s="1"/>
  <c r="AB23" i="20"/>
  <c r="A24" i="20"/>
  <c r="AB24" i="20" s="1"/>
  <c r="B24" i="20"/>
  <c r="X24" i="20"/>
  <c r="Y24" i="20"/>
  <c r="Z24" i="20" s="1"/>
  <c r="A25" i="20"/>
  <c r="B25" i="20"/>
  <c r="X25" i="20"/>
  <c r="Y25" i="20"/>
  <c r="Z25" i="20" s="1"/>
  <c r="AB25" i="20"/>
  <c r="AC25" i="20"/>
  <c r="A26" i="20"/>
  <c r="B26" i="20"/>
  <c r="X26" i="20"/>
  <c r="AC26" i="20" s="1"/>
  <c r="Y26" i="20"/>
  <c r="Z26" i="20" s="1"/>
  <c r="AB26" i="20"/>
  <c r="A27" i="20"/>
  <c r="AB27" i="20" s="1"/>
  <c r="B27" i="20"/>
  <c r="X27" i="20"/>
  <c r="Y27" i="20"/>
  <c r="Z27" i="20" s="1"/>
  <c r="A28" i="20"/>
  <c r="AB28" i="20" s="1"/>
  <c r="B28" i="20"/>
  <c r="X28" i="20"/>
  <c r="Y28" i="20"/>
  <c r="Z28" i="20" s="1"/>
  <c r="A29" i="20"/>
  <c r="AB29" i="20" s="1"/>
  <c r="B29" i="20"/>
  <c r="X29" i="20"/>
  <c r="Y29" i="20"/>
  <c r="Z29" i="20" s="1"/>
  <c r="A30" i="20"/>
  <c r="B30" i="20"/>
  <c r="X30" i="20"/>
  <c r="AC30" i="20" s="1"/>
  <c r="Y30" i="20"/>
  <c r="Z30" i="20" s="1"/>
  <c r="AB30" i="20"/>
  <c r="A31" i="20"/>
  <c r="B31" i="20"/>
  <c r="X31" i="20"/>
  <c r="Y31" i="20"/>
  <c r="Z31" i="20" s="1"/>
  <c r="AB31" i="20"/>
  <c r="A32" i="20"/>
  <c r="AB32" i="20" s="1"/>
  <c r="B32" i="20"/>
  <c r="X32" i="20"/>
  <c r="Y32" i="20"/>
  <c r="Z32" i="20"/>
  <c r="A33" i="20"/>
  <c r="B33" i="20"/>
  <c r="X33" i="20"/>
  <c r="Y33" i="20"/>
  <c r="Z33" i="20" s="1"/>
  <c r="AB33" i="20"/>
  <c r="A34" i="20"/>
  <c r="AB34" i="20" s="1"/>
  <c r="B34" i="20"/>
  <c r="X34" i="20"/>
  <c r="Y34" i="20"/>
  <c r="Z34" i="20" s="1"/>
  <c r="A35" i="20"/>
  <c r="AB35" i="20" s="1"/>
  <c r="B35" i="20"/>
  <c r="X35" i="20"/>
  <c r="Y35" i="20"/>
  <c r="Z35" i="20" s="1"/>
  <c r="A36" i="20"/>
  <c r="B36" i="20"/>
  <c r="X36" i="20"/>
  <c r="AC36" i="20" s="1"/>
  <c r="Y36" i="20"/>
  <c r="Z36" i="20" s="1"/>
  <c r="AB36" i="20"/>
  <c r="A37" i="20"/>
  <c r="B37" i="20"/>
  <c r="X37" i="20"/>
  <c r="Y37" i="20"/>
  <c r="Z37" i="20" s="1"/>
  <c r="AB37" i="20"/>
  <c r="A38" i="20"/>
  <c r="AB38" i="20" s="1"/>
  <c r="B38" i="20"/>
  <c r="X38" i="20"/>
  <c r="Y38" i="20"/>
  <c r="Z38" i="20" s="1"/>
  <c r="A39" i="20"/>
  <c r="AB39" i="20" s="1"/>
  <c r="B39" i="20"/>
  <c r="X39" i="20"/>
  <c r="Y39" i="20"/>
  <c r="Z39" i="20"/>
  <c r="A40" i="20"/>
  <c r="AB40" i="20" s="1"/>
  <c r="B40" i="20"/>
  <c r="X40" i="20"/>
  <c r="Y40" i="20"/>
  <c r="Z40" i="20" s="1"/>
  <c r="A41" i="20"/>
  <c r="AB41" i="20" s="1"/>
  <c r="B41" i="20"/>
  <c r="X41" i="20"/>
  <c r="Y41" i="20"/>
  <c r="Z41" i="20" s="1"/>
  <c r="A42" i="20"/>
  <c r="AB42" i="20" s="1"/>
  <c r="B42" i="20"/>
  <c r="X42" i="20"/>
  <c r="Y42" i="20"/>
  <c r="Z42" i="20" s="1"/>
  <c r="A43" i="20"/>
  <c r="B43" i="20"/>
  <c r="X43" i="20"/>
  <c r="Y43" i="20"/>
  <c r="Z43" i="20" s="1"/>
  <c r="AB43" i="20"/>
  <c r="A44" i="20"/>
  <c r="AB44" i="20" s="1"/>
  <c r="B44" i="20"/>
  <c r="X44" i="20"/>
  <c r="Y44" i="20"/>
  <c r="Z44" i="20" s="1"/>
  <c r="A45" i="20"/>
  <c r="B45" i="20"/>
  <c r="X45" i="20"/>
  <c r="Y45" i="20"/>
  <c r="Z45" i="20" s="1"/>
  <c r="AB45" i="20"/>
  <c r="A46" i="20"/>
  <c r="AB46" i="20" s="1"/>
  <c r="B46" i="20"/>
  <c r="X46" i="20"/>
  <c r="Y46" i="20"/>
  <c r="Z46" i="20" s="1"/>
  <c r="A47" i="20"/>
  <c r="B47" i="20"/>
  <c r="X47" i="20"/>
  <c r="Y47" i="20"/>
  <c r="Z47" i="20" s="1"/>
  <c r="AB47" i="20"/>
  <c r="A48" i="20"/>
  <c r="AB48" i="20" s="1"/>
  <c r="B48" i="20"/>
  <c r="X48" i="20"/>
  <c r="Y48" i="20"/>
  <c r="Z48" i="20"/>
  <c r="A49" i="20"/>
  <c r="B49" i="20"/>
  <c r="X49" i="20"/>
  <c r="Y49" i="20"/>
  <c r="Z49" i="20" s="1"/>
  <c r="AB49" i="20"/>
  <c r="A50" i="20"/>
  <c r="AB50" i="20" s="1"/>
  <c r="B50" i="20"/>
  <c r="X50" i="20"/>
  <c r="AC50" i="20" s="1"/>
  <c r="Y50" i="20"/>
  <c r="Z50" i="20" s="1"/>
  <c r="A51" i="20"/>
  <c r="B51" i="20"/>
  <c r="X51" i="20"/>
  <c r="Y51" i="20"/>
  <c r="Z51" i="20" s="1"/>
  <c r="AB51" i="20"/>
  <c r="A52" i="20"/>
  <c r="AB52" i="20" s="1"/>
  <c r="B52" i="20"/>
  <c r="AC52" i="20" s="1"/>
  <c r="X52" i="20"/>
  <c r="Y52" i="20"/>
  <c r="Z52" i="20" s="1"/>
  <c r="A53" i="20"/>
  <c r="AB53" i="20" s="1"/>
  <c r="B53" i="20"/>
  <c r="X53" i="20"/>
  <c r="Y53" i="20"/>
  <c r="Z53" i="20" s="1"/>
  <c r="A54" i="20"/>
  <c r="AB54" i="20" s="1"/>
  <c r="B54" i="20"/>
  <c r="X54" i="20"/>
  <c r="Y54" i="20"/>
  <c r="Z54" i="20" s="1"/>
  <c r="A55" i="20"/>
  <c r="AB55" i="20" s="1"/>
  <c r="B55" i="20"/>
  <c r="X55" i="20"/>
  <c r="Y55" i="20"/>
  <c r="Z55" i="20" s="1"/>
  <c r="A56" i="20"/>
  <c r="B56" i="20"/>
  <c r="X56" i="20"/>
  <c r="Y56" i="20"/>
  <c r="Z56" i="20" s="1"/>
  <c r="AB56" i="20"/>
  <c r="A57" i="20"/>
  <c r="AB57" i="20" s="1"/>
  <c r="B57" i="20"/>
  <c r="X57" i="20"/>
  <c r="Y57" i="20"/>
  <c r="Z57" i="20" s="1"/>
  <c r="A58" i="20"/>
  <c r="AB58" i="20" s="1"/>
  <c r="B58" i="20"/>
  <c r="X58" i="20"/>
  <c r="Y58" i="20"/>
  <c r="Z58" i="20" s="1"/>
  <c r="A59" i="20"/>
  <c r="B59" i="20"/>
  <c r="X59" i="20"/>
  <c r="Y59" i="20"/>
  <c r="Z59" i="20" s="1"/>
  <c r="AB59" i="20"/>
  <c r="A60" i="20"/>
  <c r="AB60" i="20" s="1"/>
  <c r="B60" i="20"/>
  <c r="X60" i="20"/>
  <c r="Y60" i="20"/>
  <c r="Z60" i="20" s="1"/>
  <c r="A61" i="20"/>
  <c r="B61" i="20"/>
  <c r="X61" i="20"/>
  <c r="Y61" i="20"/>
  <c r="Z61" i="20" s="1"/>
  <c r="AB61" i="20"/>
  <c r="A62" i="20"/>
  <c r="AB62" i="20" s="1"/>
  <c r="B62" i="20"/>
  <c r="X62" i="20"/>
  <c r="Y62" i="20"/>
  <c r="Z62" i="20" s="1"/>
  <c r="A63" i="20"/>
  <c r="AB63" i="20" s="1"/>
  <c r="B63" i="20"/>
  <c r="X63" i="20"/>
  <c r="Y63" i="20"/>
  <c r="Z63" i="20" s="1"/>
  <c r="A64" i="20"/>
  <c r="AB64" i="20" s="1"/>
  <c r="B64" i="20"/>
  <c r="X64" i="20"/>
  <c r="Y64" i="20"/>
  <c r="Z64" i="20" s="1"/>
  <c r="A65" i="20"/>
  <c r="B65" i="20"/>
  <c r="X65" i="20"/>
  <c r="Y65" i="20"/>
  <c r="Z65" i="20" s="1"/>
  <c r="AB65" i="20"/>
  <c r="A66" i="20"/>
  <c r="B66" i="20"/>
  <c r="X66" i="20"/>
  <c r="Y66" i="20"/>
  <c r="Z66" i="20" s="1"/>
  <c r="AB66" i="20"/>
  <c r="A67" i="20"/>
  <c r="AB67" i="20" s="1"/>
  <c r="B67" i="20"/>
  <c r="X67" i="20"/>
  <c r="Y67" i="20"/>
  <c r="Z67" i="20" s="1"/>
  <c r="A68" i="20"/>
  <c r="B68" i="20"/>
  <c r="X68" i="20"/>
  <c r="Y68" i="20"/>
  <c r="Z68" i="20" s="1"/>
  <c r="AB68" i="20"/>
  <c r="A69" i="20"/>
  <c r="AB69" i="20" s="1"/>
  <c r="B69" i="20"/>
  <c r="X69" i="20"/>
  <c r="Y69" i="20"/>
  <c r="Z69" i="20" s="1"/>
  <c r="A70" i="20"/>
  <c r="AB70" i="20" s="1"/>
  <c r="B70" i="20"/>
  <c r="X70" i="20"/>
  <c r="Y70" i="20"/>
  <c r="Z70" i="20" s="1"/>
  <c r="A71" i="20"/>
  <c r="B71" i="20"/>
  <c r="X71" i="20"/>
  <c r="Y71" i="20"/>
  <c r="Z71" i="20" s="1"/>
  <c r="AB71" i="20"/>
  <c r="A72" i="20"/>
  <c r="B72" i="20"/>
  <c r="X72" i="20"/>
  <c r="Y72" i="20"/>
  <c r="Z72" i="20" s="1"/>
  <c r="AB72" i="20"/>
  <c r="A73" i="20"/>
  <c r="AB73" i="20" s="1"/>
  <c r="B73" i="20"/>
  <c r="X73" i="20"/>
  <c r="Y73" i="20"/>
  <c r="Z73" i="20" s="1"/>
  <c r="A74" i="20"/>
  <c r="B74" i="20"/>
  <c r="X74" i="20"/>
  <c r="Y74" i="20"/>
  <c r="Z74" i="20" s="1"/>
  <c r="AB74" i="20"/>
  <c r="A75" i="20"/>
  <c r="B75" i="20"/>
  <c r="X75" i="20"/>
  <c r="Y75" i="20"/>
  <c r="Z75" i="20" s="1"/>
  <c r="AB75" i="20"/>
  <c r="A76" i="20"/>
  <c r="AB76" i="20" s="1"/>
  <c r="B76" i="20"/>
  <c r="X76" i="20"/>
  <c r="Y76" i="20"/>
  <c r="Z76" i="20" s="1"/>
  <c r="A77" i="20"/>
  <c r="AB77" i="20" s="1"/>
  <c r="B77" i="20"/>
  <c r="X77" i="20"/>
  <c r="Y77" i="20"/>
  <c r="Z77" i="20" s="1"/>
  <c r="A78" i="20"/>
  <c r="B78" i="20"/>
  <c r="X78" i="20"/>
  <c r="Y78" i="20"/>
  <c r="Z78" i="20" s="1"/>
  <c r="AB78" i="20"/>
  <c r="A79" i="20"/>
  <c r="AB79" i="20" s="1"/>
  <c r="B79" i="20"/>
  <c r="X79" i="20"/>
  <c r="Y79" i="20"/>
  <c r="Z79" i="20" s="1"/>
  <c r="A80" i="20"/>
  <c r="B80" i="20"/>
  <c r="X80" i="20"/>
  <c r="Y80" i="20"/>
  <c r="Z80" i="20" s="1"/>
  <c r="AB80" i="20"/>
  <c r="A81" i="20"/>
  <c r="AB81" i="20" s="1"/>
  <c r="B81" i="20"/>
  <c r="X81" i="20"/>
  <c r="Y81" i="20"/>
  <c r="Z81" i="20" s="1"/>
  <c r="A82" i="20"/>
  <c r="B82" i="20"/>
  <c r="X82" i="20"/>
  <c r="Y82" i="20"/>
  <c r="Z82" i="20" s="1"/>
  <c r="AB82" i="20"/>
  <c r="A83" i="20"/>
  <c r="AB83" i="20" s="1"/>
  <c r="B83" i="20"/>
  <c r="AC83" i="20" s="1"/>
  <c r="X83" i="20"/>
  <c r="Y83" i="20"/>
  <c r="Z83" i="20" s="1"/>
  <c r="A84" i="20"/>
  <c r="B84" i="20"/>
  <c r="X84" i="20"/>
  <c r="Y84" i="20"/>
  <c r="Z84" i="20" s="1"/>
  <c r="AB84" i="20"/>
  <c r="A85" i="20"/>
  <c r="AB85" i="20" s="1"/>
  <c r="B85" i="20"/>
  <c r="X85" i="20"/>
  <c r="Y85" i="20"/>
  <c r="Z85" i="20" s="1"/>
  <c r="A86" i="20"/>
  <c r="AB86" i="20" s="1"/>
  <c r="B86" i="20"/>
  <c r="X86" i="20"/>
  <c r="Y86" i="20"/>
  <c r="Z86" i="20"/>
  <c r="A87" i="20"/>
  <c r="AB87" i="20" s="1"/>
  <c r="B87" i="20"/>
  <c r="X87" i="20"/>
  <c r="Y87" i="20"/>
  <c r="Z87" i="20" s="1"/>
  <c r="A88" i="20"/>
  <c r="B88" i="20"/>
  <c r="X88" i="20"/>
  <c r="Y88" i="20"/>
  <c r="Z88" i="20" s="1"/>
  <c r="AB88" i="20"/>
  <c r="A89" i="20"/>
  <c r="AB89" i="20" s="1"/>
  <c r="B89" i="20"/>
  <c r="X89" i="20"/>
  <c r="Y89" i="20"/>
  <c r="Z89" i="20" s="1"/>
  <c r="A90" i="20"/>
  <c r="AB90" i="20" s="1"/>
  <c r="B90" i="20"/>
  <c r="X90" i="20"/>
  <c r="Y90" i="20"/>
  <c r="Z90" i="20" s="1"/>
  <c r="A91" i="20"/>
  <c r="AB91" i="20" s="1"/>
  <c r="B91" i="20"/>
  <c r="X91" i="20"/>
  <c r="Y91" i="20"/>
  <c r="Z91" i="20" s="1"/>
  <c r="A92" i="20"/>
  <c r="AB92" i="20" s="1"/>
  <c r="B92" i="20"/>
  <c r="X92" i="20"/>
  <c r="Y92" i="20"/>
  <c r="Z92" i="20" s="1"/>
  <c r="A93" i="20"/>
  <c r="AB93" i="20" s="1"/>
  <c r="B93" i="20"/>
  <c r="X93" i="20"/>
  <c r="Y93" i="20"/>
  <c r="Z93" i="20" s="1"/>
  <c r="A94" i="20"/>
  <c r="B94" i="20"/>
  <c r="X94" i="20"/>
  <c r="Y94" i="20"/>
  <c r="Z94" i="20" s="1"/>
  <c r="AB94" i="20"/>
  <c r="A95" i="20"/>
  <c r="AB95" i="20" s="1"/>
  <c r="B95" i="20"/>
  <c r="X95" i="20"/>
  <c r="Y95" i="20"/>
  <c r="Z95" i="20" s="1"/>
  <c r="A96" i="20"/>
  <c r="AB96" i="20" s="1"/>
  <c r="B96" i="20"/>
  <c r="AC96" i="20" s="1"/>
  <c r="X96" i="20"/>
  <c r="Y96" i="20"/>
  <c r="Z96" i="20" s="1"/>
  <c r="A97" i="20"/>
  <c r="AB97" i="20" s="1"/>
  <c r="B97" i="20"/>
  <c r="X97" i="20"/>
  <c r="Y97" i="20"/>
  <c r="Z97" i="20" s="1"/>
  <c r="A98" i="20"/>
  <c r="AB98" i="20" s="1"/>
  <c r="B98" i="20"/>
  <c r="X98" i="20"/>
  <c r="Y98" i="20"/>
  <c r="Z98" i="20" s="1"/>
  <c r="A99" i="20"/>
  <c r="AB99" i="20" s="1"/>
  <c r="B99" i="20"/>
  <c r="X99" i="20"/>
  <c r="Y99" i="20"/>
  <c r="Z99" i="20" s="1"/>
  <c r="A100" i="20"/>
  <c r="B100" i="20"/>
  <c r="X100" i="20"/>
  <c r="Y100" i="20"/>
  <c r="Z100" i="20" s="1"/>
  <c r="AB100" i="20"/>
  <c r="A101" i="20"/>
  <c r="AB101" i="20" s="1"/>
  <c r="B101" i="20"/>
  <c r="X101" i="20"/>
  <c r="Y101" i="20"/>
  <c r="Z101" i="20" s="1"/>
  <c r="A102" i="20"/>
  <c r="AB102" i="20" s="1"/>
  <c r="B102" i="20"/>
  <c r="X102" i="20"/>
  <c r="Y102" i="20"/>
  <c r="Z102" i="20" s="1"/>
  <c r="A103" i="20"/>
  <c r="AB103" i="20" s="1"/>
  <c r="B103" i="20"/>
  <c r="X103" i="20"/>
  <c r="Y103" i="20"/>
  <c r="Z103" i="20" s="1"/>
  <c r="A104" i="20"/>
  <c r="AB104" i="20" s="1"/>
  <c r="B104" i="20"/>
  <c r="X104" i="20"/>
  <c r="Y104" i="20"/>
  <c r="Z104" i="20" s="1"/>
  <c r="A105" i="20"/>
  <c r="AB105" i="20" s="1"/>
  <c r="B105" i="20"/>
  <c r="X105" i="20"/>
  <c r="Y105" i="20"/>
  <c r="Z105" i="20" s="1"/>
  <c r="A106" i="20"/>
  <c r="B106" i="20"/>
  <c r="X106" i="20"/>
  <c r="AC106" i="20" s="1"/>
  <c r="Y106" i="20"/>
  <c r="Z106" i="20" s="1"/>
  <c r="AB106" i="20"/>
  <c r="A107" i="20"/>
  <c r="AB107" i="20" s="1"/>
  <c r="B107" i="20"/>
  <c r="X107" i="20"/>
  <c r="Y107" i="20"/>
  <c r="Z107" i="20" s="1"/>
  <c r="A108" i="20"/>
  <c r="B108" i="20"/>
  <c r="X108" i="20"/>
  <c r="Y108" i="20"/>
  <c r="Z108" i="20" s="1"/>
  <c r="AB108" i="20"/>
  <c r="A109" i="20"/>
  <c r="AB109" i="20" s="1"/>
  <c r="B109" i="20"/>
  <c r="X109" i="20"/>
  <c r="Y109" i="20"/>
  <c r="Z109" i="20" s="1"/>
  <c r="A110" i="20"/>
  <c r="AB110" i="20" s="1"/>
  <c r="B110" i="20"/>
  <c r="X110" i="20"/>
  <c r="Y110" i="20"/>
  <c r="Z110" i="20" s="1"/>
  <c r="A111" i="20"/>
  <c r="AB111" i="20" s="1"/>
  <c r="B111" i="20"/>
  <c r="X111" i="20"/>
  <c r="Y111" i="20"/>
  <c r="Z111" i="20" s="1"/>
  <c r="A112" i="20"/>
  <c r="AB112" i="20" s="1"/>
  <c r="B112" i="20"/>
  <c r="X112" i="20"/>
  <c r="Y112" i="20"/>
  <c r="Z112" i="20" s="1"/>
  <c r="A113" i="20"/>
  <c r="B113" i="20"/>
  <c r="X113" i="20"/>
  <c r="AC113" i="20" s="1"/>
  <c r="Y113" i="20"/>
  <c r="Z113" i="20" s="1"/>
  <c r="AB113" i="20"/>
  <c r="A114" i="20"/>
  <c r="B114" i="20"/>
  <c r="X114" i="20"/>
  <c r="Y114" i="20"/>
  <c r="Z114" i="20" s="1"/>
  <c r="AB114" i="20"/>
  <c r="A115" i="20"/>
  <c r="AB115" i="20" s="1"/>
  <c r="B115" i="20"/>
  <c r="X115" i="20"/>
  <c r="Y115" i="20"/>
  <c r="Z115" i="20" s="1"/>
  <c r="A116" i="20"/>
  <c r="B116" i="20"/>
  <c r="X116" i="20"/>
  <c r="Y116" i="20"/>
  <c r="Z116" i="20" s="1"/>
  <c r="AB116" i="20"/>
  <c r="A117" i="20"/>
  <c r="AB117" i="20" s="1"/>
  <c r="B117" i="20"/>
  <c r="X117" i="20"/>
  <c r="Y117" i="20"/>
  <c r="Z117" i="20" s="1"/>
  <c r="A118" i="20"/>
  <c r="B118" i="20"/>
  <c r="X118" i="20"/>
  <c r="Y118" i="20"/>
  <c r="Z118" i="20" s="1"/>
  <c r="AB118" i="20"/>
  <c r="A119" i="20"/>
  <c r="AB119" i="20" s="1"/>
  <c r="B119" i="20"/>
  <c r="X119" i="20"/>
  <c r="Y119" i="20"/>
  <c r="Z119" i="20" s="1"/>
  <c r="A120" i="20"/>
  <c r="AB120" i="20" s="1"/>
  <c r="B120" i="20"/>
  <c r="X120" i="20"/>
  <c r="Y120" i="20"/>
  <c r="Z120" i="20" s="1"/>
  <c r="A121" i="20"/>
  <c r="AB121" i="20" s="1"/>
  <c r="B121" i="20"/>
  <c r="X121" i="20"/>
  <c r="Y121" i="20"/>
  <c r="Z121" i="20" s="1"/>
  <c r="A122" i="20"/>
  <c r="AB122" i="20" s="1"/>
  <c r="B122" i="20"/>
  <c r="X122" i="20"/>
  <c r="Y122" i="20"/>
  <c r="Z122" i="20" s="1"/>
  <c r="A123" i="20"/>
  <c r="AB123" i="20" s="1"/>
  <c r="B123" i="20"/>
  <c r="X123" i="20"/>
  <c r="Y123" i="20"/>
  <c r="Z123" i="20" s="1"/>
  <c r="A124" i="20"/>
  <c r="AB124" i="20" s="1"/>
  <c r="B124" i="20"/>
  <c r="X124" i="20"/>
  <c r="Y124" i="20"/>
  <c r="Z124" i="20" s="1"/>
  <c r="A125" i="20"/>
  <c r="AB125" i="20" s="1"/>
  <c r="B125" i="20"/>
  <c r="X125" i="20"/>
  <c r="Y125" i="20"/>
  <c r="Z125" i="20" s="1"/>
  <c r="A126" i="20"/>
  <c r="B126" i="20"/>
  <c r="X126" i="20"/>
  <c r="Y126" i="20"/>
  <c r="Z126" i="20" s="1"/>
  <c r="AB126" i="20"/>
  <c r="A127" i="20"/>
  <c r="AB127" i="20" s="1"/>
  <c r="B127" i="20"/>
  <c r="X127" i="20"/>
  <c r="Y127" i="20"/>
  <c r="Z127" i="20" s="1"/>
  <c r="A128" i="20"/>
  <c r="AB128" i="20" s="1"/>
  <c r="B128" i="20"/>
  <c r="X128" i="20"/>
  <c r="Y128" i="20"/>
  <c r="Z128" i="20" s="1"/>
  <c r="A129" i="20"/>
  <c r="B129" i="20"/>
  <c r="X129" i="20"/>
  <c r="Y129" i="20"/>
  <c r="Z129" i="20" s="1"/>
  <c r="AB129" i="20"/>
  <c r="A130" i="20"/>
  <c r="AB130" i="20" s="1"/>
  <c r="B130" i="20"/>
  <c r="X130" i="20"/>
  <c r="Y130" i="20"/>
  <c r="Z130" i="20" s="1"/>
  <c r="A131" i="20"/>
  <c r="AB131" i="20" s="1"/>
  <c r="B131" i="20"/>
  <c r="X131" i="20"/>
  <c r="AC131" i="20" s="1"/>
  <c r="Y131" i="20"/>
  <c r="Z131" i="20" s="1"/>
  <c r="A132" i="20"/>
  <c r="B132" i="20"/>
  <c r="X132" i="20"/>
  <c r="Y132" i="20"/>
  <c r="Z132" i="20" s="1"/>
  <c r="AB132" i="20"/>
  <c r="A133" i="20"/>
  <c r="B133" i="20"/>
  <c r="X133" i="20"/>
  <c r="Y133" i="20"/>
  <c r="Z133" i="20" s="1"/>
  <c r="AB133" i="20"/>
  <c r="A134" i="20"/>
  <c r="B134" i="20"/>
  <c r="X134" i="20"/>
  <c r="Y134" i="20"/>
  <c r="Z134" i="20" s="1"/>
  <c r="AB134" i="20"/>
  <c r="A135" i="20"/>
  <c r="AB135" i="20" s="1"/>
  <c r="B135" i="20"/>
  <c r="X135" i="20"/>
  <c r="Y135" i="20"/>
  <c r="Z135" i="20" s="1"/>
  <c r="A136" i="20"/>
  <c r="B136" i="20"/>
  <c r="AC136" i="20" s="1"/>
  <c r="X136" i="20"/>
  <c r="Y136" i="20"/>
  <c r="Z136" i="20" s="1"/>
  <c r="AB136" i="20"/>
  <c r="A137" i="20"/>
  <c r="AB137" i="20" s="1"/>
  <c r="B137" i="20"/>
  <c r="X137" i="20"/>
  <c r="Y137" i="20"/>
  <c r="Z137" i="20" s="1"/>
  <c r="A138" i="20"/>
  <c r="B138" i="20"/>
  <c r="X138" i="20"/>
  <c r="AC138" i="20" s="1"/>
  <c r="Y138" i="20"/>
  <c r="Z138" i="20" s="1"/>
  <c r="AB138" i="20"/>
  <c r="A139" i="20"/>
  <c r="AB139" i="20" s="1"/>
  <c r="B139" i="20"/>
  <c r="X139" i="20"/>
  <c r="Y139" i="20"/>
  <c r="Z139" i="20" s="1"/>
  <c r="A140" i="20"/>
  <c r="B140" i="20"/>
  <c r="X140" i="20"/>
  <c r="Y140" i="20"/>
  <c r="Z140" i="20" s="1"/>
  <c r="AB140" i="20"/>
  <c r="A141" i="20"/>
  <c r="AB141" i="20" s="1"/>
  <c r="B141" i="20"/>
  <c r="X141" i="20"/>
  <c r="Y141" i="20"/>
  <c r="Z141" i="20" s="1"/>
  <c r="A142" i="20"/>
  <c r="B142" i="20"/>
  <c r="X142" i="20"/>
  <c r="Y142" i="20"/>
  <c r="Z142" i="20" s="1"/>
  <c r="AB142" i="20"/>
  <c r="A143" i="20"/>
  <c r="AB143" i="20" s="1"/>
  <c r="B143" i="20"/>
  <c r="X143" i="20"/>
  <c r="Y143" i="20"/>
  <c r="Z143" i="20" s="1"/>
  <c r="A144" i="20"/>
  <c r="AB144" i="20" s="1"/>
  <c r="B144" i="20"/>
  <c r="X144" i="20"/>
  <c r="Y144" i="20"/>
  <c r="Z144" i="20" s="1"/>
  <c r="A145" i="20"/>
  <c r="AB145" i="20" s="1"/>
  <c r="B145" i="20"/>
  <c r="AC145" i="20" s="1"/>
  <c r="X145" i="20"/>
  <c r="Y145" i="20"/>
  <c r="Z145" i="20" s="1"/>
  <c r="A146" i="20"/>
  <c r="B146" i="20"/>
  <c r="X146" i="20"/>
  <c r="Y146" i="20"/>
  <c r="Z146" i="20" s="1"/>
  <c r="AB146" i="20"/>
  <c r="A147" i="20"/>
  <c r="AB147" i="20" s="1"/>
  <c r="B147" i="20"/>
  <c r="X147" i="20"/>
  <c r="Y147" i="20"/>
  <c r="Z147" i="20" s="1"/>
  <c r="A148" i="20"/>
  <c r="B148" i="20"/>
  <c r="X148" i="20"/>
  <c r="Y148" i="20"/>
  <c r="Z148" i="20" s="1"/>
  <c r="AB148" i="20"/>
  <c r="A149" i="20"/>
  <c r="AB149" i="20" s="1"/>
  <c r="B149" i="20"/>
  <c r="X149" i="20"/>
  <c r="Y149" i="20"/>
  <c r="Z149" i="20" s="1"/>
  <c r="A150" i="20"/>
  <c r="B150" i="20"/>
  <c r="X150" i="20"/>
  <c r="Y150" i="20"/>
  <c r="Z150" i="20" s="1"/>
  <c r="AB150" i="20"/>
  <c r="A151" i="20"/>
  <c r="AB151" i="20" s="1"/>
  <c r="B151" i="20"/>
  <c r="X151" i="20"/>
  <c r="Y151" i="20"/>
  <c r="Z151" i="20" s="1"/>
  <c r="A152" i="20"/>
  <c r="AB152" i="20" s="1"/>
  <c r="B152" i="20"/>
  <c r="X152" i="20"/>
  <c r="Y152" i="20"/>
  <c r="Z152" i="20"/>
  <c r="A153" i="20"/>
  <c r="AB153" i="20" s="1"/>
  <c r="B153" i="20"/>
  <c r="X153" i="20"/>
  <c r="Y153" i="20"/>
  <c r="Z153" i="20" s="1"/>
  <c r="A154" i="20"/>
  <c r="B154" i="20"/>
  <c r="X154" i="20"/>
  <c r="Y154" i="20"/>
  <c r="Z154" i="20" s="1"/>
  <c r="AB154" i="20"/>
  <c r="A155" i="20"/>
  <c r="AB155" i="20" s="1"/>
  <c r="B155" i="20"/>
  <c r="X155" i="20"/>
  <c r="Y155" i="20"/>
  <c r="Z155" i="20" s="1"/>
  <c r="A156" i="20"/>
  <c r="B156" i="20"/>
  <c r="X156" i="20"/>
  <c r="Y156" i="20"/>
  <c r="Z156" i="20" s="1"/>
  <c r="AB156" i="20"/>
  <c r="A157" i="20"/>
  <c r="AB157" i="20" s="1"/>
  <c r="B157" i="20"/>
  <c r="X157" i="20"/>
  <c r="Y157" i="20"/>
  <c r="Z157" i="20" s="1"/>
  <c r="A158" i="20"/>
  <c r="AB158" i="20" s="1"/>
  <c r="B158" i="20"/>
  <c r="X158" i="20"/>
  <c r="Y158" i="20"/>
  <c r="Z158" i="20" s="1"/>
  <c r="A159" i="20"/>
  <c r="AB159" i="20" s="1"/>
  <c r="B159" i="20"/>
  <c r="X159" i="20"/>
  <c r="Y159" i="20"/>
  <c r="Z159" i="20" s="1"/>
  <c r="A160" i="20"/>
  <c r="AB160" i="20" s="1"/>
  <c r="B160" i="20"/>
  <c r="AC160" i="20" s="1"/>
  <c r="X160" i="20"/>
  <c r="Y160" i="20"/>
  <c r="Z160" i="20" s="1"/>
  <c r="A161" i="20"/>
  <c r="B161" i="20"/>
  <c r="X161" i="20"/>
  <c r="Y161" i="20"/>
  <c r="Z161" i="20" s="1"/>
  <c r="AB161" i="20"/>
  <c r="A162" i="20"/>
  <c r="AB162" i="20" s="1"/>
  <c r="B162" i="20"/>
  <c r="X162" i="20"/>
  <c r="Y162" i="20"/>
  <c r="Z162" i="20" s="1"/>
  <c r="A163" i="20"/>
  <c r="AB163" i="20" s="1"/>
  <c r="B163" i="20"/>
  <c r="X163" i="20"/>
  <c r="Y163" i="20"/>
  <c r="Z163" i="20" s="1"/>
  <c r="A164" i="20"/>
  <c r="B164" i="20"/>
  <c r="X164" i="20"/>
  <c r="Y164" i="20"/>
  <c r="Z164" i="20" s="1"/>
  <c r="AB164" i="20"/>
  <c r="A165" i="20"/>
  <c r="AB165" i="20" s="1"/>
  <c r="B165" i="20"/>
  <c r="X165" i="20"/>
  <c r="Y165" i="20"/>
  <c r="Z165" i="20" s="1"/>
  <c r="A166" i="20"/>
  <c r="AB166" i="20" s="1"/>
  <c r="B166" i="20"/>
  <c r="X166" i="20"/>
  <c r="Y166" i="20"/>
  <c r="Z166" i="20" s="1"/>
  <c r="A167" i="20"/>
  <c r="AB167" i="20" s="1"/>
  <c r="B167" i="20"/>
  <c r="X167" i="20"/>
  <c r="Y167" i="20"/>
  <c r="Z167" i="20" s="1"/>
  <c r="A168" i="20"/>
  <c r="AB168" i="20" s="1"/>
  <c r="B168" i="20"/>
  <c r="X168" i="20"/>
  <c r="Y168" i="20"/>
  <c r="Z168" i="20" s="1"/>
  <c r="A169" i="20"/>
  <c r="B169" i="20"/>
  <c r="X169" i="20"/>
  <c r="Y169" i="20"/>
  <c r="Z169" i="20" s="1"/>
  <c r="AB169" i="20"/>
  <c r="A170" i="20"/>
  <c r="AB170" i="20" s="1"/>
  <c r="B170" i="20"/>
  <c r="AC170" i="20" s="1"/>
  <c r="X170" i="20"/>
  <c r="Y170" i="20"/>
  <c r="Z170" i="20" s="1"/>
  <c r="A171" i="20"/>
  <c r="B171" i="20"/>
  <c r="X171" i="20"/>
  <c r="Y171" i="20"/>
  <c r="Z171" i="20" s="1"/>
  <c r="AB171" i="20"/>
  <c r="A172" i="20"/>
  <c r="AB172" i="20" s="1"/>
  <c r="B172" i="20"/>
  <c r="X172" i="20"/>
  <c r="Y172" i="20"/>
  <c r="Z172" i="20" s="1"/>
  <c r="A173" i="20"/>
  <c r="B173" i="20"/>
  <c r="X173" i="20"/>
  <c r="Y173" i="20"/>
  <c r="Z173" i="20" s="1"/>
  <c r="AB173" i="20"/>
  <c r="A174" i="20"/>
  <c r="AB174" i="20" s="1"/>
  <c r="B174" i="20"/>
  <c r="X174" i="20"/>
  <c r="Y174" i="20"/>
  <c r="Z174" i="20" s="1"/>
  <c r="A175" i="20"/>
  <c r="B175" i="20"/>
  <c r="X175" i="20"/>
  <c r="Y175" i="20"/>
  <c r="Z175" i="20" s="1"/>
  <c r="AB175" i="20"/>
  <c r="A176" i="20"/>
  <c r="AB176" i="20" s="1"/>
  <c r="B176" i="20"/>
  <c r="X176" i="20"/>
  <c r="Y176" i="20"/>
  <c r="Z176" i="20" s="1"/>
  <c r="A177" i="20"/>
  <c r="B177" i="20"/>
  <c r="X177" i="20"/>
  <c r="Y177" i="20"/>
  <c r="Z177" i="20" s="1"/>
  <c r="AB177" i="20"/>
  <c r="A178" i="20"/>
  <c r="AB178" i="20" s="1"/>
  <c r="B178" i="20"/>
  <c r="X178" i="20"/>
  <c r="Y178" i="20"/>
  <c r="Z178" i="20" s="1"/>
  <c r="A179" i="20"/>
  <c r="AB179" i="20" s="1"/>
  <c r="B179" i="20"/>
  <c r="X179" i="20"/>
  <c r="Y179" i="20"/>
  <c r="Z179" i="20" s="1"/>
  <c r="A180" i="20"/>
  <c r="B180" i="20"/>
  <c r="X180" i="20"/>
  <c r="Y180" i="20"/>
  <c r="Z180" i="20" s="1"/>
  <c r="AB180" i="20"/>
  <c r="A181" i="20"/>
  <c r="AB181" i="20" s="1"/>
  <c r="B181" i="20"/>
  <c r="X181" i="20"/>
  <c r="Y181" i="20"/>
  <c r="Z181" i="20" s="1"/>
  <c r="A182" i="20"/>
  <c r="AB182" i="20" s="1"/>
  <c r="B182" i="20"/>
  <c r="X182" i="20"/>
  <c r="Y182" i="20"/>
  <c r="Z182" i="20" s="1"/>
  <c r="A183" i="20"/>
  <c r="AB183" i="20" s="1"/>
  <c r="B183" i="20"/>
  <c r="X183" i="20"/>
  <c r="Y183" i="20"/>
  <c r="Z183" i="20" s="1"/>
  <c r="A184" i="20"/>
  <c r="AB184" i="20" s="1"/>
  <c r="B184" i="20"/>
  <c r="X184" i="20"/>
  <c r="AC184" i="20" s="1"/>
  <c r="Y184" i="20"/>
  <c r="Z184" i="20" s="1"/>
  <c r="A185" i="20"/>
  <c r="B185" i="20"/>
  <c r="X185" i="20"/>
  <c r="Y185" i="20"/>
  <c r="Z185" i="20" s="1"/>
  <c r="AB185" i="20"/>
  <c r="A186" i="20"/>
  <c r="AB186" i="20" s="1"/>
  <c r="B186" i="20"/>
  <c r="X186" i="20"/>
  <c r="Y186" i="20"/>
  <c r="Z186" i="20"/>
  <c r="A187" i="20"/>
  <c r="AB187" i="20" s="1"/>
  <c r="B187" i="20"/>
  <c r="AC187" i="20" s="1"/>
  <c r="X187" i="20"/>
  <c r="Y187" i="20"/>
  <c r="Z187" i="20" s="1"/>
  <c r="A188" i="20"/>
  <c r="AB188" i="20" s="1"/>
  <c r="B188" i="20"/>
  <c r="X188" i="20"/>
  <c r="Y188" i="20"/>
  <c r="Z188" i="20" s="1"/>
  <c r="A189" i="20"/>
  <c r="B189" i="20"/>
  <c r="X189" i="20"/>
  <c r="Y189" i="20"/>
  <c r="Z189" i="20" s="1"/>
  <c r="AB189" i="20"/>
  <c r="A190" i="20"/>
  <c r="AB190" i="20" s="1"/>
  <c r="B190" i="20"/>
  <c r="X190" i="20"/>
  <c r="Y190" i="20"/>
  <c r="Z190" i="20" s="1"/>
  <c r="A191" i="20"/>
  <c r="AB191" i="20" s="1"/>
  <c r="B191" i="20"/>
  <c r="X191" i="20"/>
  <c r="Y191" i="20"/>
  <c r="Z191" i="20" s="1"/>
  <c r="A192" i="20"/>
  <c r="B192" i="20"/>
  <c r="X192" i="20"/>
  <c r="Y192" i="20"/>
  <c r="Z192" i="20" s="1"/>
  <c r="AB192" i="20"/>
  <c r="A193" i="20"/>
  <c r="AB193" i="20" s="1"/>
  <c r="B193" i="20"/>
  <c r="X193" i="20"/>
  <c r="Y193" i="20"/>
  <c r="Z193" i="20" s="1"/>
  <c r="A194" i="20"/>
  <c r="AB194" i="20" s="1"/>
  <c r="B194" i="20"/>
  <c r="X194" i="20"/>
  <c r="Y194" i="20"/>
  <c r="Z194" i="20" s="1"/>
  <c r="A195" i="20"/>
  <c r="AB195" i="20" s="1"/>
  <c r="B195" i="20"/>
  <c r="X195" i="20"/>
  <c r="Y195" i="20"/>
  <c r="Z195" i="20" s="1"/>
  <c r="A196" i="20"/>
  <c r="B196" i="20"/>
  <c r="X196" i="20"/>
  <c r="Y196" i="20"/>
  <c r="Z196" i="20" s="1"/>
  <c r="AB196" i="20"/>
  <c r="A197" i="20"/>
  <c r="AB197" i="20" s="1"/>
  <c r="B197" i="20"/>
  <c r="X197" i="20"/>
  <c r="Y197" i="20"/>
  <c r="Z197" i="20" s="1"/>
  <c r="A198" i="20"/>
  <c r="AB198" i="20" s="1"/>
  <c r="B198" i="20"/>
  <c r="X198" i="20"/>
  <c r="Y198" i="20"/>
  <c r="Z198" i="20"/>
  <c r="A199" i="20"/>
  <c r="AB199" i="20" s="1"/>
  <c r="B199" i="20"/>
  <c r="X199" i="20"/>
  <c r="Y199" i="20"/>
  <c r="Z199" i="20" s="1"/>
  <c r="A200" i="20"/>
  <c r="AB200" i="20" s="1"/>
  <c r="B200" i="20"/>
  <c r="X200" i="20"/>
  <c r="Y200" i="20"/>
  <c r="Z200" i="20" s="1"/>
  <c r="A201" i="20"/>
  <c r="AB201" i="20" s="1"/>
  <c r="B201" i="20"/>
  <c r="X201" i="20"/>
  <c r="Y201" i="20"/>
  <c r="Z201" i="20" s="1"/>
  <c r="A202" i="20"/>
  <c r="AB202" i="20" s="1"/>
  <c r="B202" i="20"/>
  <c r="X202" i="20"/>
  <c r="Y202" i="20"/>
  <c r="Z202" i="20" s="1"/>
  <c r="A203" i="20"/>
  <c r="B203" i="20"/>
  <c r="X203" i="20"/>
  <c r="Y203" i="20"/>
  <c r="Z203" i="20" s="1"/>
  <c r="AB203" i="20"/>
  <c r="A204" i="20"/>
  <c r="B204" i="20"/>
  <c r="X204" i="20"/>
  <c r="Y204" i="20"/>
  <c r="Z204" i="20" s="1"/>
  <c r="AB204" i="20"/>
  <c r="A205" i="20"/>
  <c r="AB205" i="20" s="1"/>
  <c r="B205" i="20"/>
  <c r="X205" i="20"/>
  <c r="Y205" i="20"/>
  <c r="Z205" i="20" s="1"/>
  <c r="A206" i="20"/>
  <c r="AB206" i="20" s="1"/>
  <c r="B206" i="20"/>
  <c r="X206" i="20"/>
  <c r="Y206" i="20"/>
  <c r="Z206" i="20" s="1"/>
  <c r="A207" i="20"/>
  <c r="B207" i="20"/>
  <c r="X207" i="20"/>
  <c r="Y207" i="20"/>
  <c r="Z207" i="20" s="1"/>
  <c r="AB207" i="20"/>
  <c r="A208" i="20"/>
  <c r="AB208" i="20" s="1"/>
  <c r="B208" i="20"/>
  <c r="X208" i="20"/>
  <c r="Y208" i="20"/>
  <c r="Z208" i="20" s="1"/>
  <c r="A209" i="20"/>
  <c r="AB209" i="20" s="1"/>
  <c r="B209" i="20"/>
  <c r="X209" i="20"/>
  <c r="Y209" i="20"/>
  <c r="Z209" i="20" s="1"/>
  <c r="A210" i="20"/>
  <c r="AB210" i="20" s="1"/>
  <c r="B210" i="20"/>
  <c r="X210" i="20"/>
  <c r="Y210" i="20"/>
  <c r="Z210" i="20" s="1"/>
  <c r="A211" i="20"/>
  <c r="AB211" i="20" s="1"/>
  <c r="B211" i="20"/>
  <c r="X211" i="20"/>
  <c r="Y211" i="20"/>
  <c r="Z211" i="20" s="1"/>
  <c r="A212" i="20"/>
  <c r="B212" i="20"/>
  <c r="X212" i="20"/>
  <c r="Y212" i="20"/>
  <c r="Z212" i="20" s="1"/>
  <c r="AB212" i="20"/>
  <c r="A213" i="20"/>
  <c r="AB213" i="20" s="1"/>
  <c r="B213" i="20"/>
  <c r="X213" i="20"/>
  <c r="Y213" i="20"/>
  <c r="Z213" i="20" s="1"/>
  <c r="A214" i="20"/>
  <c r="B214" i="20"/>
  <c r="X214" i="20"/>
  <c r="Y214" i="20"/>
  <c r="Z214" i="20" s="1"/>
  <c r="AB214" i="20"/>
  <c r="A215" i="20"/>
  <c r="B215" i="20"/>
  <c r="X215" i="20"/>
  <c r="Y215" i="20"/>
  <c r="Z215" i="20" s="1"/>
  <c r="AB215" i="20"/>
  <c r="A216" i="20"/>
  <c r="B216" i="20"/>
  <c r="X216" i="20"/>
  <c r="Y216" i="20"/>
  <c r="Z216" i="20" s="1"/>
  <c r="AB216" i="20"/>
  <c r="A217" i="20"/>
  <c r="AB217" i="20" s="1"/>
  <c r="B217" i="20"/>
  <c r="X217" i="20"/>
  <c r="Y217" i="20"/>
  <c r="Z217" i="20" s="1"/>
  <c r="A218" i="20"/>
  <c r="AB218" i="20" s="1"/>
  <c r="B218" i="20"/>
  <c r="X218" i="20"/>
  <c r="Y218" i="20"/>
  <c r="Z218" i="20" s="1"/>
  <c r="A219" i="20"/>
  <c r="AB219" i="20" s="1"/>
  <c r="B219" i="20"/>
  <c r="X219" i="20"/>
  <c r="AC219" i="20" s="1"/>
  <c r="Y219" i="20"/>
  <c r="Z219" i="20" s="1"/>
  <c r="A220" i="20"/>
  <c r="B220" i="20"/>
  <c r="X220" i="20"/>
  <c r="Y220" i="20"/>
  <c r="Z220" i="20" s="1"/>
  <c r="AB220" i="20"/>
  <c r="A221" i="20"/>
  <c r="AB221" i="20" s="1"/>
  <c r="B221" i="20"/>
  <c r="X221" i="20"/>
  <c r="Y221" i="20"/>
  <c r="Z221" i="20" s="1"/>
  <c r="A222" i="20"/>
  <c r="AB222" i="20" s="1"/>
  <c r="B222" i="20"/>
  <c r="X222" i="20"/>
  <c r="Y222" i="20"/>
  <c r="Z222" i="20" s="1"/>
  <c r="A223" i="20"/>
  <c r="B223" i="20"/>
  <c r="X223" i="20"/>
  <c r="Y223" i="20"/>
  <c r="Z223" i="20" s="1"/>
  <c r="AB223" i="20"/>
  <c r="A224" i="20"/>
  <c r="AB224" i="20" s="1"/>
  <c r="B224" i="20"/>
  <c r="X224" i="20"/>
  <c r="Y224" i="20"/>
  <c r="Z224" i="20" s="1"/>
  <c r="A225" i="20"/>
  <c r="AB225" i="20" s="1"/>
  <c r="B225" i="20"/>
  <c r="X225" i="20"/>
  <c r="Y225" i="20"/>
  <c r="Z225" i="20" s="1"/>
  <c r="A226" i="20"/>
  <c r="AB226" i="20" s="1"/>
  <c r="B226" i="20"/>
  <c r="X226" i="20"/>
  <c r="Y226" i="20"/>
  <c r="Z226" i="20" s="1"/>
  <c r="A227" i="20"/>
  <c r="B227" i="20"/>
  <c r="X227" i="20"/>
  <c r="Y227" i="20"/>
  <c r="Z227" i="20" s="1"/>
  <c r="AB227" i="20"/>
  <c r="A228" i="20"/>
  <c r="AB228" i="20" s="1"/>
  <c r="B228" i="20"/>
  <c r="X228" i="20"/>
  <c r="Y228" i="20"/>
  <c r="Z228" i="20" s="1"/>
  <c r="A229" i="20"/>
  <c r="AB229" i="20" s="1"/>
  <c r="B229" i="20"/>
  <c r="X229" i="20"/>
  <c r="Y229" i="20"/>
  <c r="Z229" i="20" s="1"/>
  <c r="A230" i="20"/>
  <c r="B230" i="20"/>
  <c r="X230" i="20"/>
  <c r="AC230" i="20" s="1"/>
  <c r="Y230" i="20"/>
  <c r="Z230" i="20" s="1"/>
  <c r="AB230" i="20"/>
  <c r="A231" i="20"/>
  <c r="B231" i="20"/>
  <c r="X231" i="20"/>
  <c r="Y231" i="20"/>
  <c r="Z231" i="20" s="1"/>
  <c r="AB231" i="20"/>
  <c r="A232" i="20"/>
  <c r="AB232" i="20" s="1"/>
  <c r="B232" i="20"/>
  <c r="X232" i="20"/>
  <c r="Y232" i="20"/>
  <c r="Z232" i="20" s="1"/>
  <c r="A233" i="20"/>
  <c r="AB233" i="20" s="1"/>
  <c r="B233" i="20"/>
  <c r="X233" i="20"/>
  <c r="Y233" i="20"/>
  <c r="Z233" i="20"/>
  <c r="A234" i="20"/>
  <c r="AB234" i="20" s="1"/>
  <c r="B234" i="20"/>
  <c r="X234" i="20"/>
  <c r="Y234" i="20"/>
  <c r="Z234" i="20" s="1"/>
  <c r="A235" i="20"/>
  <c r="B235" i="20"/>
  <c r="X235" i="20"/>
  <c r="Y235" i="20"/>
  <c r="Z235" i="20" s="1"/>
  <c r="AB235" i="20"/>
  <c r="A236" i="20"/>
  <c r="AB236" i="20" s="1"/>
  <c r="B236" i="20"/>
  <c r="X236" i="20"/>
  <c r="Y236" i="20"/>
  <c r="Z236" i="20" s="1"/>
  <c r="A237" i="20"/>
  <c r="AB237" i="20" s="1"/>
  <c r="B237" i="20"/>
  <c r="X237" i="20"/>
  <c r="Y237" i="20"/>
  <c r="Z237" i="20" s="1"/>
  <c r="A238" i="20"/>
  <c r="AB238" i="20" s="1"/>
  <c r="B238" i="20"/>
  <c r="X238" i="20"/>
  <c r="Y238" i="20"/>
  <c r="Z238" i="20" s="1"/>
  <c r="A239" i="20"/>
  <c r="AB239" i="20" s="1"/>
  <c r="B239" i="20"/>
  <c r="X239" i="20"/>
  <c r="Y239" i="20"/>
  <c r="Z239" i="20" s="1"/>
  <c r="A240" i="20"/>
  <c r="AB240" i="20" s="1"/>
  <c r="B240" i="20"/>
  <c r="X240" i="20"/>
  <c r="Y240" i="20"/>
  <c r="Z240" i="20" s="1"/>
  <c r="A241" i="20"/>
  <c r="AB241" i="20" s="1"/>
  <c r="B241" i="20"/>
  <c r="X241" i="20"/>
  <c r="Y241" i="20"/>
  <c r="Z241" i="20" s="1"/>
  <c r="A242" i="20"/>
  <c r="AB242" i="20" s="1"/>
  <c r="B242" i="20"/>
  <c r="X242" i="20"/>
  <c r="Y242" i="20"/>
  <c r="Z242" i="20" s="1"/>
  <c r="A243" i="20"/>
  <c r="AB243" i="20" s="1"/>
  <c r="B243" i="20"/>
  <c r="X243" i="20"/>
  <c r="AC243" i="20" s="1"/>
  <c r="Y243" i="20"/>
  <c r="Z243" i="20" s="1"/>
  <c r="A244" i="20"/>
  <c r="AB244" i="20" s="1"/>
  <c r="B244" i="20"/>
  <c r="X244" i="20"/>
  <c r="Y244" i="20"/>
  <c r="Z244" i="20" s="1"/>
  <c r="A245" i="20"/>
  <c r="B245" i="20"/>
  <c r="X245" i="20"/>
  <c r="Y245" i="20"/>
  <c r="Z245" i="20" s="1"/>
  <c r="AB245" i="20"/>
  <c r="A246" i="20"/>
  <c r="B246" i="20"/>
  <c r="X246" i="20"/>
  <c r="Y246" i="20"/>
  <c r="Z246" i="20" s="1"/>
  <c r="AB246" i="20"/>
  <c r="A247" i="20"/>
  <c r="AB247" i="20" s="1"/>
  <c r="B247" i="20"/>
  <c r="X247" i="20"/>
  <c r="Y247" i="20"/>
  <c r="Z247" i="20" s="1"/>
  <c r="A248" i="20"/>
  <c r="AB248" i="20" s="1"/>
  <c r="B248" i="20"/>
  <c r="X248" i="20"/>
  <c r="Y248" i="20"/>
  <c r="Z248" i="20" s="1"/>
  <c r="A249" i="20"/>
  <c r="AB249" i="20" s="1"/>
  <c r="B249" i="20"/>
  <c r="X249" i="20"/>
  <c r="Y249" i="20"/>
  <c r="Z249" i="20" s="1"/>
  <c r="A250" i="20"/>
  <c r="B250" i="20"/>
  <c r="X250" i="20"/>
  <c r="Y250" i="20"/>
  <c r="Z250" i="20" s="1"/>
  <c r="AB250" i="20"/>
  <c r="A251" i="20"/>
  <c r="B251" i="20"/>
  <c r="X251" i="20"/>
  <c r="Y251" i="20"/>
  <c r="Z251" i="20" s="1"/>
  <c r="AB251" i="20"/>
  <c r="A252" i="20"/>
  <c r="AB252" i="20" s="1"/>
  <c r="B252" i="20"/>
  <c r="X252" i="20"/>
  <c r="AC252" i="20" s="1"/>
  <c r="Y252" i="20"/>
  <c r="Z252" i="20" s="1"/>
  <c r="A253" i="20"/>
  <c r="B253" i="20"/>
  <c r="X253" i="20"/>
  <c r="Y253" i="20"/>
  <c r="Z253" i="20" s="1"/>
  <c r="AB253" i="20"/>
  <c r="A254" i="20"/>
  <c r="AB254" i="20" s="1"/>
  <c r="B254" i="20"/>
  <c r="X254" i="20"/>
  <c r="Y254" i="20"/>
  <c r="Z254" i="20" s="1"/>
  <c r="A255" i="20"/>
  <c r="B255" i="20"/>
  <c r="X255" i="20"/>
  <c r="Y255" i="20"/>
  <c r="Z255" i="20" s="1"/>
  <c r="AB255" i="20"/>
  <c r="A256" i="20"/>
  <c r="AB256" i="20" s="1"/>
  <c r="B256" i="20"/>
  <c r="X256" i="20"/>
  <c r="Y256" i="20"/>
  <c r="Z256" i="20"/>
  <c r="A257" i="20"/>
  <c r="B257" i="20"/>
  <c r="X257" i="20"/>
  <c r="Y257" i="20"/>
  <c r="Z257" i="20" s="1"/>
  <c r="AB257" i="20"/>
  <c r="A258" i="20"/>
  <c r="AB258" i="20" s="1"/>
  <c r="B258" i="20"/>
  <c r="X258" i="20"/>
  <c r="Y258" i="20"/>
  <c r="Z258" i="20" s="1"/>
  <c r="A259" i="20"/>
  <c r="AB259" i="20" s="1"/>
  <c r="B259" i="20"/>
  <c r="X259" i="20"/>
  <c r="AC259" i="20" s="1"/>
  <c r="Y259" i="20"/>
  <c r="Z259" i="20" s="1"/>
  <c r="A260" i="20"/>
  <c r="AB260" i="20" s="1"/>
  <c r="B260" i="20"/>
  <c r="X260" i="20"/>
  <c r="Y260" i="20"/>
  <c r="Z260" i="20" s="1"/>
  <c r="A261" i="20"/>
  <c r="AB261" i="20" s="1"/>
  <c r="B261" i="20"/>
  <c r="X261" i="20"/>
  <c r="Y261" i="20"/>
  <c r="Z261" i="20" s="1"/>
  <c r="A262" i="20"/>
  <c r="AB262" i="20" s="1"/>
  <c r="B262" i="20"/>
  <c r="X262" i="20"/>
  <c r="Y262" i="20"/>
  <c r="Z262" i="20" s="1"/>
  <c r="A263" i="20"/>
  <c r="B263" i="20"/>
  <c r="X263" i="20"/>
  <c r="Y263" i="20"/>
  <c r="Z263" i="20" s="1"/>
  <c r="AB263" i="20"/>
  <c r="A264" i="20"/>
  <c r="AB264" i="20" s="1"/>
  <c r="B264" i="20"/>
  <c r="X264" i="20"/>
  <c r="Y264" i="20"/>
  <c r="Z264" i="20" s="1"/>
  <c r="A265" i="20"/>
  <c r="AB265" i="20" s="1"/>
  <c r="B265" i="20"/>
  <c r="X265" i="20"/>
  <c r="Y265" i="20"/>
  <c r="Z265" i="20" s="1"/>
  <c r="A266" i="20"/>
  <c r="AB266" i="20" s="1"/>
  <c r="B266" i="20"/>
  <c r="X266" i="20"/>
  <c r="Y266" i="20"/>
  <c r="Z266" i="20" s="1"/>
  <c r="A267" i="20"/>
  <c r="B267" i="20"/>
  <c r="X267" i="20"/>
  <c r="Y267" i="20"/>
  <c r="Z267" i="20" s="1"/>
  <c r="AB267" i="20"/>
  <c r="A268" i="20"/>
  <c r="AB268" i="20" s="1"/>
  <c r="B268" i="20"/>
  <c r="X268" i="20"/>
  <c r="Y268" i="20"/>
  <c r="Z268" i="20" s="1"/>
  <c r="A269" i="20"/>
  <c r="AB269" i="20" s="1"/>
  <c r="B269" i="20"/>
  <c r="X269" i="20"/>
  <c r="Y269" i="20"/>
  <c r="Z269" i="20" s="1"/>
  <c r="AC269" i="20"/>
  <c r="A270" i="20"/>
  <c r="AB270" i="20" s="1"/>
  <c r="B270" i="20"/>
  <c r="X270" i="20"/>
  <c r="Y270" i="20"/>
  <c r="Z270" i="20" s="1"/>
  <c r="A271" i="20"/>
  <c r="AB271" i="20" s="1"/>
  <c r="B271" i="20"/>
  <c r="X271" i="20"/>
  <c r="Y271" i="20"/>
  <c r="Z271" i="20" s="1"/>
  <c r="A272" i="20"/>
  <c r="AB272" i="20" s="1"/>
  <c r="B272" i="20"/>
  <c r="X272" i="20"/>
  <c r="Y272" i="20"/>
  <c r="Z272" i="20" s="1"/>
  <c r="A273" i="20"/>
  <c r="AB273" i="20" s="1"/>
  <c r="B273" i="20"/>
  <c r="X273" i="20"/>
  <c r="Y273" i="20"/>
  <c r="Z273" i="20" s="1"/>
  <c r="A274" i="20"/>
  <c r="B274" i="20"/>
  <c r="X274" i="20"/>
  <c r="Y274" i="20"/>
  <c r="Z274" i="20" s="1"/>
  <c r="AB274" i="20"/>
  <c r="A275" i="20"/>
  <c r="AB275" i="20" s="1"/>
  <c r="B275" i="20"/>
  <c r="X275" i="20"/>
  <c r="Y275" i="20"/>
  <c r="Z275" i="20" s="1"/>
  <c r="A276" i="20"/>
  <c r="B276" i="20"/>
  <c r="X276" i="20"/>
  <c r="Y276" i="20"/>
  <c r="Z276" i="20" s="1"/>
  <c r="AB276" i="20"/>
  <c r="A277" i="20"/>
  <c r="AB277" i="20" s="1"/>
  <c r="B277" i="20"/>
  <c r="X277" i="20"/>
  <c r="Y277" i="20"/>
  <c r="Z277" i="20" s="1"/>
  <c r="A278" i="20"/>
  <c r="AB278" i="20" s="1"/>
  <c r="B278" i="20"/>
  <c r="X278" i="20"/>
  <c r="AC278" i="20" s="1"/>
  <c r="Y278" i="20"/>
  <c r="Z278" i="20" s="1"/>
  <c r="A279" i="20"/>
  <c r="AB279" i="20" s="1"/>
  <c r="B279" i="20"/>
  <c r="X279" i="20"/>
  <c r="Y279" i="20"/>
  <c r="Z279" i="20" s="1"/>
  <c r="A280" i="20"/>
  <c r="AB280" i="20" s="1"/>
  <c r="B280" i="20"/>
  <c r="X280" i="20"/>
  <c r="Y280" i="20"/>
  <c r="Z280" i="20" s="1"/>
  <c r="A281" i="20"/>
  <c r="AB281" i="20" s="1"/>
  <c r="B281" i="20"/>
  <c r="X281" i="20"/>
  <c r="AC281" i="20" s="1"/>
  <c r="Y281" i="20"/>
  <c r="Z281" i="20" s="1"/>
  <c r="A282" i="20"/>
  <c r="AB282" i="20" s="1"/>
  <c r="B282" i="20"/>
  <c r="X282" i="20"/>
  <c r="Y282" i="20"/>
  <c r="Z282" i="20" s="1"/>
  <c r="A283" i="20"/>
  <c r="AB283" i="20" s="1"/>
  <c r="B283" i="20"/>
  <c r="X283" i="20"/>
  <c r="Y283" i="20"/>
  <c r="Z283" i="20" s="1"/>
  <c r="A284" i="20"/>
  <c r="AB284" i="20" s="1"/>
  <c r="B284" i="20"/>
  <c r="X284" i="20"/>
  <c r="Y284" i="20"/>
  <c r="Z284" i="20" s="1"/>
  <c r="A285" i="20"/>
  <c r="B285" i="20"/>
  <c r="X285" i="20"/>
  <c r="Y285" i="20"/>
  <c r="Z285" i="20" s="1"/>
  <c r="AB285" i="20"/>
  <c r="A286" i="20"/>
  <c r="B286" i="20"/>
  <c r="X286" i="20"/>
  <c r="Y286" i="20"/>
  <c r="Z286" i="20" s="1"/>
  <c r="AB286" i="20"/>
  <c r="A287" i="20"/>
  <c r="AB287" i="20" s="1"/>
  <c r="B287" i="20"/>
  <c r="X287" i="20"/>
  <c r="Y287" i="20"/>
  <c r="Z287" i="20" s="1"/>
  <c r="A288" i="20"/>
  <c r="AB288" i="20" s="1"/>
  <c r="B288" i="20"/>
  <c r="X288" i="20"/>
  <c r="Y288" i="20"/>
  <c r="Z288" i="20" s="1"/>
  <c r="A289" i="20"/>
  <c r="AB289" i="20" s="1"/>
  <c r="B289" i="20"/>
  <c r="X289" i="20"/>
  <c r="Y289" i="20"/>
  <c r="Z289" i="20" s="1"/>
  <c r="A290" i="20"/>
  <c r="B290" i="20"/>
  <c r="X290" i="20"/>
  <c r="Y290" i="20"/>
  <c r="Z290" i="20" s="1"/>
  <c r="AB290" i="20"/>
  <c r="A291" i="20"/>
  <c r="AB291" i="20" s="1"/>
  <c r="B291" i="20"/>
  <c r="X291" i="20"/>
  <c r="Y291" i="20"/>
  <c r="Z291" i="20" s="1"/>
  <c r="A292" i="20"/>
  <c r="AB292" i="20" s="1"/>
  <c r="B292" i="20"/>
  <c r="X292" i="20"/>
  <c r="Y292" i="20"/>
  <c r="Z292" i="20" s="1"/>
  <c r="A293" i="20"/>
  <c r="AB293" i="20" s="1"/>
  <c r="B293" i="20"/>
  <c r="X293" i="20"/>
  <c r="Y293" i="20"/>
  <c r="Z293" i="20" s="1"/>
  <c r="A294" i="20"/>
  <c r="B294" i="20"/>
  <c r="X294" i="20"/>
  <c r="Y294" i="20"/>
  <c r="Z294" i="20" s="1"/>
  <c r="AB294" i="20"/>
  <c r="A295" i="20"/>
  <c r="B295" i="20"/>
  <c r="AC295" i="20" s="1"/>
  <c r="X295" i="20"/>
  <c r="Y295" i="20"/>
  <c r="Z295" i="20" s="1"/>
  <c r="AB295" i="20"/>
  <c r="A296" i="20"/>
  <c r="AB296" i="20" s="1"/>
  <c r="B296" i="20"/>
  <c r="X296" i="20"/>
  <c r="Y296" i="20"/>
  <c r="Z296" i="20" s="1"/>
  <c r="A297" i="20"/>
  <c r="AB297" i="20" s="1"/>
  <c r="B297" i="20"/>
  <c r="X297" i="20"/>
  <c r="Y297" i="20"/>
  <c r="Z297" i="20" s="1"/>
  <c r="A298" i="20"/>
  <c r="AB298" i="20" s="1"/>
  <c r="B298" i="20"/>
  <c r="X298" i="20"/>
  <c r="Y298" i="20"/>
  <c r="Z298" i="20" s="1"/>
  <c r="A299" i="20"/>
  <c r="AB299" i="20" s="1"/>
  <c r="B299" i="20"/>
  <c r="X299" i="20"/>
  <c r="Y299" i="20"/>
  <c r="Z299" i="20" s="1"/>
  <c r="A300" i="20"/>
  <c r="AB300" i="20" s="1"/>
  <c r="B300" i="20"/>
  <c r="X300" i="20"/>
  <c r="Y300" i="20"/>
  <c r="Z300" i="20" s="1"/>
  <c r="A301" i="20"/>
  <c r="AB301" i="20" s="1"/>
  <c r="B301" i="20"/>
  <c r="X301" i="20"/>
  <c r="Y301" i="20"/>
  <c r="Z301" i="20" s="1"/>
  <c r="A302" i="20"/>
  <c r="AB302" i="20" s="1"/>
  <c r="B302" i="20"/>
  <c r="X302" i="20"/>
  <c r="Y302" i="20"/>
  <c r="Z302" i="20" s="1"/>
  <c r="A303" i="20"/>
  <c r="B303" i="20"/>
  <c r="X303" i="20"/>
  <c r="Y303" i="20"/>
  <c r="Z303" i="20" s="1"/>
  <c r="AB303" i="20"/>
  <c r="A304" i="20"/>
  <c r="AB304" i="20" s="1"/>
  <c r="B304" i="20"/>
  <c r="X304" i="20"/>
  <c r="Y304" i="20"/>
  <c r="Z304" i="20" s="1"/>
  <c r="A305" i="20"/>
  <c r="B305" i="20"/>
  <c r="X305" i="20"/>
  <c r="Y305" i="20"/>
  <c r="Z305" i="20" s="1"/>
  <c r="AB305" i="20"/>
  <c r="A306" i="20"/>
  <c r="AB306" i="20" s="1"/>
  <c r="B306" i="20"/>
  <c r="X306" i="20"/>
  <c r="Y306" i="20"/>
  <c r="Z306" i="20" s="1"/>
  <c r="A307" i="20"/>
  <c r="AB307" i="20" s="1"/>
  <c r="B307" i="20"/>
  <c r="X307" i="20"/>
  <c r="Y307" i="20"/>
  <c r="Z307" i="20" s="1"/>
  <c r="A308" i="20"/>
  <c r="AB308" i="20" s="1"/>
  <c r="B308" i="20"/>
  <c r="X308" i="20"/>
  <c r="Y308" i="20"/>
  <c r="Z308" i="20" s="1"/>
  <c r="A309" i="20"/>
  <c r="B309" i="20"/>
  <c r="X309" i="20"/>
  <c r="Y309" i="20"/>
  <c r="Z309" i="20" s="1"/>
  <c r="AB309" i="20"/>
  <c r="A310" i="20"/>
  <c r="AB310" i="20" s="1"/>
  <c r="B310" i="20"/>
  <c r="X310" i="20"/>
  <c r="Y310" i="20"/>
  <c r="Z310" i="20" s="1"/>
  <c r="A311" i="20"/>
  <c r="AB311" i="20" s="1"/>
  <c r="B311" i="20"/>
  <c r="X311" i="20"/>
  <c r="Y311" i="20"/>
  <c r="Z311" i="20" s="1"/>
  <c r="A312" i="20"/>
  <c r="AB312" i="20" s="1"/>
  <c r="B312" i="20"/>
  <c r="X312" i="20"/>
  <c r="Y312" i="20"/>
  <c r="Z312" i="20" s="1"/>
  <c r="A313" i="20"/>
  <c r="AB313" i="20" s="1"/>
  <c r="B313" i="20"/>
  <c r="X313" i="20"/>
  <c r="Y313" i="20"/>
  <c r="Z313" i="20" s="1"/>
  <c r="A314" i="20"/>
  <c r="AB314" i="20" s="1"/>
  <c r="B314" i="20"/>
  <c r="X314" i="20"/>
  <c r="Y314" i="20"/>
  <c r="Z314" i="20" s="1"/>
  <c r="A315" i="20"/>
  <c r="AB315" i="20" s="1"/>
  <c r="B315" i="20"/>
  <c r="X315" i="20"/>
  <c r="Y315" i="20"/>
  <c r="Z315" i="20" s="1"/>
  <c r="A316" i="20"/>
  <c r="AB316" i="20" s="1"/>
  <c r="B316" i="20"/>
  <c r="X316" i="20"/>
  <c r="AC316" i="20" s="1"/>
  <c r="Y316" i="20"/>
  <c r="Z316" i="20" s="1"/>
  <c r="A317" i="20"/>
  <c r="B317" i="20"/>
  <c r="X317" i="20"/>
  <c r="Y317" i="20"/>
  <c r="Z317" i="20" s="1"/>
  <c r="AB317" i="20"/>
  <c r="A318" i="20"/>
  <c r="AB318" i="20" s="1"/>
  <c r="B318" i="20"/>
  <c r="X318" i="20"/>
  <c r="Y318" i="20"/>
  <c r="Z318" i="20" s="1"/>
  <c r="A319" i="20"/>
  <c r="AB319" i="20" s="1"/>
  <c r="B319" i="20"/>
  <c r="X319" i="20"/>
  <c r="Y319" i="20"/>
  <c r="Z319" i="20" s="1"/>
  <c r="A320" i="20"/>
  <c r="B320" i="20"/>
  <c r="X320" i="20"/>
  <c r="Y320" i="20"/>
  <c r="Z320" i="20" s="1"/>
  <c r="AB320" i="20"/>
  <c r="AC320" i="20"/>
  <c r="A321" i="20"/>
  <c r="B321" i="20"/>
  <c r="X321" i="20"/>
  <c r="Y321" i="20"/>
  <c r="Z321" i="20" s="1"/>
  <c r="AB321" i="20"/>
  <c r="A322" i="20"/>
  <c r="AB322" i="20" s="1"/>
  <c r="B322" i="20"/>
  <c r="X322" i="20"/>
  <c r="Y322" i="20"/>
  <c r="Z322" i="20" s="1"/>
  <c r="A323" i="20"/>
  <c r="AB323" i="20" s="1"/>
  <c r="B323" i="20"/>
  <c r="X323" i="20"/>
  <c r="Y323" i="20"/>
  <c r="Z323" i="20"/>
  <c r="A324" i="20"/>
  <c r="AB324" i="20" s="1"/>
  <c r="B324" i="20"/>
  <c r="AC324" i="20" s="1"/>
  <c r="X324" i="20"/>
  <c r="Y324" i="20"/>
  <c r="Z324" i="20" s="1"/>
  <c r="A325" i="20"/>
  <c r="AB325" i="20" s="1"/>
  <c r="B325" i="20"/>
  <c r="X325" i="20"/>
  <c r="Y325" i="20"/>
  <c r="Z325" i="20" s="1"/>
  <c r="A326" i="20"/>
  <c r="AB326" i="20" s="1"/>
  <c r="B326" i="20"/>
  <c r="X326" i="20"/>
  <c r="Y326" i="20"/>
  <c r="Z326" i="20" s="1"/>
  <c r="A327" i="20"/>
  <c r="B327" i="20"/>
  <c r="X327" i="20"/>
  <c r="Y327" i="20"/>
  <c r="Z327" i="20" s="1"/>
  <c r="AB327" i="20"/>
  <c r="A328" i="20"/>
  <c r="AB328" i="20" s="1"/>
  <c r="B328" i="20"/>
  <c r="X328" i="20"/>
  <c r="Y328" i="20"/>
  <c r="Z328" i="20"/>
  <c r="A329" i="20"/>
  <c r="B329" i="20"/>
  <c r="X329" i="20"/>
  <c r="Y329" i="20"/>
  <c r="Z329" i="20" s="1"/>
  <c r="AB329" i="20"/>
  <c r="A330" i="20"/>
  <c r="AB330" i="20" s="1"/>
  <c r="B330" i="20"/>
  <c r="X330" i="20"/>
  <c r="Y330" i="20"/>
  <c r="Z330" i="20" s="1"/>
  <c r="A331" i="20"/>
  <c r="AB331" i="20" s="1"/>
  <c r="B331" i="20"/>
  <c r="X331" i="20"/>
  <c r="Y331" i="20"/>
  <c r="Z331" i="20" s="1"/>
  <c r="A332" i="20"/>
  <c r="AB332" i="20" s="1"/>
  <c r="B332" i="20"/>
  <c r="X332" i="20"/>
  <c r="Y332" i="20"/>
  <c r="Z332" i="20" s="1"/>
  <c r="A333" i="20"/>
  <c r="B333" i="20"/>
  <c r="X333" i="20"/>
  <c r="Y333" i="20"/>
  <c r="Z333" i="20" s="1"/>
  <c r="AB333" i="20"/>
  <c r="A334" i="20"/>
  <c r="AB334" i="20" s="1"/>
  <c r="B334" i="20"/>
  <c r="X334" i="20"/>
  <c r="Y334" i="20"/>
  <c r="Z334" i="20" s="1"/>
  <c r="A335" i="20"/>
  <c r="AB335" i="20" s="1"/>
  <c r="B335" i="20"/>
  <c r="AC335" i="20" s="1"/>
  <c r="X335" i="20"/>
  <c r="Y335" i="20"/>
  <c r="Z335" i="20" s="1"/>
  <c r="A336" i="20"/>
  <c r="B336" i="20"/>
  <c r="X336" i="20"/>
  <c r="Y336" i="20"/>
  <c r="Z336" i="20" s="1"/>
  <c r="AB336" i="20"/>
  <c r="A337" i="20"/>
  <c r="AB337" i="20" s="1"/>
  <c r="B337" i="20"/>
  <c r="X337" i="20"/>
  <c r="Y337" i="20"/>
  <c r="Z337" i="20" s="1"/>
  <c r="A338" i="20"/>
  <c r="B338" i="20"/>
  <c r="X338" i="20"/>
  <c r="Y338" i="20"/>
  <c r="Z338" i="20" s="1"/>
  <c r="AB338" i="20"/>
  <c r="A339" i="20"/>
  <c r="B339" i="20"/>
  <c r="X339" i="20"/>
  <c r="Y339" i="20"/>
  <c r="Z339" i="20" s="1"/>
  <c r="AB339" i="20"/>
  <c r="A340" i="20"/>
  <c r="AB340" i="20" s="1"/>
  <c r="B340" i="20"/>
  <c r="X340" i="20"/>
  <c r="Y340" i="20"/>
  <c r="Z340" i="20" s="1"/>
  <c r="A341" i="20"/>
  <c r="AB341" i="20" s="1"/>
  <c r="B341" i="20"/>
  <c r="X341" i="20"/>
  <c r="Y341" i="20"/>
  <c r="Z341" i="20" s="1"/>
  <c r="A342" i="20"/>
  <c r="B342" i="20"/>
  <c r="X342" i="20"/>
  <c r="Y342" i="20"/>
  <c r="Z342" i="20" s="1"/>
  <c r="AB342" i="20"/>
  <c r="A343" i="20"/>
  <c r="AB343" i="20" s="1"/>
  <c r="B343" i="20"/>
  <c r="X343" i="20"/>
  <c r="Y343" i="20"/>
  <c r="Z343" i="20" s="1"/>
  <c r="A344" i="20"/>
  <c r="AB344" i="20" s="1"/>
  <c r="B344" i="20"/>
  <c r="X344" i="20"/>
  <c r="Y344" i="20"/>
  <c r="Z344" i="20" s="1"/>
  <c r="A345" i="20"/>
  <c r="AB345" i="20" s="1"/>
  <c r="B345" i="20"/>
  <c r="X345" i="20"/>
  <c r="Y345" i="20"/>
  <c r="Z345" i="20" s="1"/>
  <c r="A346" i="20"/>
  <c r="AB346" i="20" s="1"/>
  <c r="B346" i="20"/>
  <c r="X346" i="20"/>
  <c r="Y346" i="20"/>
  <c r="Z346" i="20" s="1"/>
  <c r="A347" i="20"/>
  <c r="AB347" i="20" s="1"/>
  <c r="B347" i="20"/>
  <c r="X347" i="20"/>
  <c r="Y347" i="20"/>
  <c r="Z347" i="20" s="1"/>
  <c r="A348" i="20"/>
  <c r="AB348" i="20" s="1"/>
  <c r="B348" i="20"/>
  <c r="X348" i="20"/>
  <c r="Y348" i="20"/>
  <c r="Z348" i="20" s="1"/>
  <c r="A349" i="20"/>
  <c r="AB349" i="20" s="1"/>
  <c r="B349" i="20"/>
  <c r="X349" i="20"/>
  <c r="Y349" i="20"/>
  <c r="Z349" i="20" s="1"/>
  <c r="A350" i="20"/>
  <c r="AB350" i="20" s="1"/>
  <c r="B350" i="20"/>
  <c r="X350" i="20"/>
  <c r="Y350" i="20"/>
  <c r="Z350" i="20" s="1"/>
  <c r="A351" i="20"/>
  <c r="AB351" i="20" s="1"/>
  <c r="B351" i="20"/>
  <c r="X351" i="20"/>
  <c r="Y351" i="20"/>
  <c r="Z351" i="20" s="1"/>
  <c r="A352" i="20"/>
  <c r="AB352" i="20" s="1"/>
  <c r="B352" i="20"/>
  <c r="X352" i="20"/>
  <c r="Y352" i="20"/>
  <c r="Z352" i="20" s="1"/>
  <c r="A353" i="20"/>
  <c r="AB353" i="20" s="1"/>
  <c r="B353" i="20"/>
  <c r="X353" i="20"/>
  <c r="Y353" i="20"/>
  <c r="Z353" i="20"/>
  <c r="A354" i="20"/>
  <c r="AB354" i="20" s="1"/>
  <c r="B354" i="20"/>
  <c r="X354" i="20"/>
  <c r="Y354" i="20"/>
  <c r="Z354" i="20" s="1"/>
  <c r="A355" i="20"/>
  <c r="AB355" i="20" s="1"/>
  <c r="B355" i="20"/>
  <c r="X355" i="20"/>
  <c r="Y355" i="20"/>
  <c r="Z355" i="20" s="1"/>
  <c r="A356" i="20"/>
  <c r="AB356" i="20" s="1"/>
  <c r="B356" i="20"/>
  <c r="X356" i="20"/>
  <c r="Y356" i="20"/>
  <c r="Z356" i="20" s="1"/>
  <c r="A357" i="20"/>
  <c r="B357" i="20"/>
  <c r="X357" i="20"/>
  <c r="Y357" i="20"/>
  <c r="Z357" i="20" s="1"/>
  <c r="AB357" i="20"/>
  <c r="A358" i="20"/>
  <c r="AB358" i="20" s="1"/>
  <c r="B358" i="20"/>
  <c r="X358" i="20"/>
  <c r="Y358" i="20"/>
  <c r="Z358" i="20" s="1"/>
  <c r="A359" i="20"/>
  <c r="AB359" i="20" s="1"/>
  <c r="B359" i="20"/>
  <c r="X359" i="20"/>
  <c r="Y359" i="20"/>
  <c r="Z359" i="20" s="1"/>
  <c r="A360" i="20"/>
  <c r="AB360" i="20" s="1"/>
  <c r="B360" i="20"/>
  <c r="X360" i="20"/>
  <c r="Y360" i="20"/>
  <c r="Z360" i="20" s="1"/>
  <c r="A361" i="20"/>
  <c r="AB361" i="20" s="1"/>
  <c r="B361" i="20"/>
  <c r="X361" i="20"/>
  <c r="Y361" i="20"/>
  <c r="Z361" i="20" s="1"/>
  <c r="A362" i="20"/>
  <c r="AB362" i="20" s="1"/>
  <c r="B362" i="20"/>
  <c r="X362" i="20"/>
  <c r="Y362" i="20"/>
  <c r="Z362" i="20" s="1"/>
  <c r="A363" i="20"/>
  <c r="B363" i="20"/>
  <c r="X363" i="20"/>
  <c r="Y363" i="20"/>
  <c r="Z363" i="20" s="1"/>
  <c r="AB363" i="20"/>
  <c r="A364" i="20"/>
  <c r="AB364" i="20" s="1"/>
  <c r="B364" i="20"/>
  <c r="X364" i="20"/>
  <c r="Y364" i="20"/>
  <c r="Z364" i="20"/>
  <c r="A365" i="20"/>
  <c r="AB365" i="20" s="1"/>
  <c r="B365" i="20"/>
  <c r="X365" i="20"/>
  <c r="Y365" i="20"/>
  <c r="Z365" i="20" s="1"/>
  <c r="A366" i="20"/>
  <c r="AB366" i="20" s="1"/>
  <c r="B366" i="20"/>
  <c r="X366" i="20"/>
  <c r="Y366" i="20"/>
  <c r="Z366" i="20" s="1"/>
  <c r="A367" i="20"/>
  <c r="AB367" i="20" s="1"/>
  <c r="B367" i="20"/>
  <c r="X367" i="20"/>
  <c r="Y367" i="20"/>
  <c r="Z367" i="20" s="1"/>
  <c r="A368" i="20"/>
  <c r="AB368" i="20" s="1"/>
  <c r="B368" i="20"/>
  <c r="X368" i="20"/>
  <c r="Y368" i="20"/>
  <c r="Z368" i="20" s="1"/>
  <c r="A369" i="20"/>
  <c r="AB369" i="20" s="1"/>
  <c r="B369" i="20"/>
  <c r="X369" i="20"/>
  <c r="Y369" i="20"/>
  <c r="Z369" i="20" s="1"/>
  <c r="A370" i="20"/>
  <c r="B370" i="20"/>
  <c r="X370" i="20"/>
  <c r="Y370" i="20"/>
  <c r="Z370" i="20" s="1"/>
  <c r="AB370" i="20"/>
  <c r="A371" i="20"/>
  <c r="AB371" i="20" s="1"/>
  <c r="B371" i="20"/>
  <c r="X371" i="20"/>
  <c r="Y371" i="20"/>
  <c r="Z371" i="20" s="1"/>
  <c r="A372" i="20"/>
  <c r="AB372" i="20" s="1"/>
  <c r="B372" i="20"/>
  <c r="X372" i="20"/>
  <c r="Y372" i="20"/>
  <c r="Z372" i="20" s="1"/>
  <c r="A373" i="20"/>
  <c r="AB373" i="20" s="1"/>
  <c r="B373" i="20"/>
  <c r="X373" i="20"/>
  <c r="Y373" i="20"/>
  <c r="Z373" i="20" s="1"/>
  <c r="A374" i="20"/>
  <c r="AB374" i="20" s="1"/>
  <c r="B374" i="20"/>
  <c r="X374" i="20"/>
  <c r="Y374" i="20"/>
  <c r="Z374" i="20" s="1"/>
  <c r="A375" i="20"/>
  <c r="AB375" i="20" s="1"/>
  <c r="B375" i="20"/>
  <c r="X375" i="20"/>
  <c r="AC375" i="20" s="1"/>
  <c r="Y375" i="20"/>
  <c r="Z375" i="20" s="1"/>
  <c r="A376" i="20"/>
  <c r="AB376" i="20" s="1"/>
  <c r="B376" i="20"/>
  <c r="X376" i="20"/>
  <c r="Y376" i="20"/>
  <c r="Z376" i="20" s="1"/>
  <c r="A377" i="20"/>
  <c r="AB377" i="20" s="1"/>
  <c r="B377" i="20"/>
  <c r="X377" i="20"/>
  <c r="Y377" i="20"/>
  <c r="Z377" i="20" s="1"/>
  <c r="A378" i="20"/>
  <c r="AB378" i="20" s="1"/>
  <c r="B378" i="20"/>
  <c r="X378" i="20"/>
  <c r="Y378" i="20"/>
  <c r="Z378" i="20" s="1"/>
  <c r="A379" i="20"/>
  <c r="AB379" i="20" s="1"/>
  <c r="B379" i="20"/>
  <c r="X379" i="20"/>
  <c r="Y379" i="20"/>
  <c r="Z379" i="20" s="1"/>
  <c r="H381" i="20"/>
  <c r="AC317" i="20" l="1"/>
  <c r="AC238" i="20"/>
  <c r="AC204" i="20"/>
  <c r="AC190" i="20"/>
  <c r="AC141" i="20"/>
  <c r="AH142" i="20"/>
  <c r="AH102" i="20"/>
  <c r="AH41" i="20"/>
  <c r="AC300" i="20"/>
  <c r="AC229" i="20"/>
  <c r="AC226" i="20"/>
  <c r="AC211" i="20"/>
  <c r="AC209" i="20"/>
  <c r="AC208" i="20"/>
  <c r="AC200" i="20"/>
  <c r="AC173" i="20"/>
  <c r="AH377" i="20"/>
  <c r="AH369" i="20"/>
  <c r="AH365" i="20"/>
  <c r="AH353" i="20"/>
  <c r="AH345" i="20"/>
  <c r="AH337" i="20"/>
  <c r="AH333" i="20"/>
  <c r="AH321" i="20"/>
  <c r="AH313" i="20"/>
  <c r="AH305" i="20"/>
  <c r="AH301" i="20"/>
  <c r="AH289" i="20"/>
  <c r="AH287" i="20"/>
  <c r="AH283" i="20"/>
  <c r="AH281" i="20"/>
  <c r="AH279" i="20"/>
  <c r="AH275" i="20"/>
  <c r="AH273" i="20"/>
  <c r="AH271" i="20"/>
  <c r="AH269" i="20"/>
  <c r="AH259" i="20"/>
  <c r="AH257" i="20"/>
  <c r="AH255" i="20"/>
  <c r="AH251" i="20"/>
  <c r="AH249" i="20"/>
  <c r="AH247" i="20"/>
  <c r="AH243" i="20"/>
  <c r="AH241" i="20"/>
  <c r="AH239" i="20"/>
  <c r="AH237" i="20"/>
  <c r="AH227" i="20"/>
  <c r="AH225" i="20"/>
  <c r="AH223" i="20"/>
  <c r="AH219" i="20"/>
  <c r="AH217" i="20"/>
  <c r="AH215" i="20"/>
  <c r="AH211" i="20"/>
  <c r="AH209" i="20"/>
  <c r="AH134" i="20"/>
  <c r="AH110" i="20"/>
  <c r="AH72" i="20"/>
  <c r="AH37" i="20"/>
  <c r="AH20" i="20"/>
  <c r="AC364" i="20"/>
  <c r="AC344" i="20"/>
  <c r="AC275" i="20"/>
  <c r="AC207" i="20"/>
  <c r="AC180" i="20"/>
  <c r="AC154" i="20"/>
  <c r="AC146" i="20"/>
  <c r="AC87" i="20"/>
  <c r="AC72" i="20"/>
  <c r="AH206" i="20"/>
  <c r="AH200" i="20"/>
  <c r="AH198" i="20"/>
  <c r="AH194" i="20"/>
  <c r="AH190" i="20"/>
  <c r="AH184" i="20"/>
  <c r="AH182" i="20"/>
  <c r="AH178" i="20"/>
  <c r="AH174" i="20"/>
  <c r="AH168" i="20"/>
  <c r="AH166" i="20"/>
  <c r="AH162" i="20"/>
  <c r="AH158" i="20"/>
  <c r="AH152" i="20"/>
  <c r="AH148" i="20"/>
  <c r="AH135" i="20"/>
  <c r="AH133" i="20"/>
  <c r="AH131" i="20"/>
  <c r="AH126" i="20"/>
  <c r="AH120" i="20"/>
  <c r="AH116" i="20"/>
  <c r="AH111" i="20"/>
  <c r="AH99" i="20"/>
  <c r="AH84" i="20"/>
  <c r="AH77" i="20"/>
  <c r="AH75" i="20"/>
  <c r="AH71" i="20"/>
  <c r="AH60" i="20"/>
  <c r="AH53" i="20"/>
  <c r="AH50" i="20"/>
  <c r="AH48" i="20"/>
  <c r="AH44" i="20"/>
  <c r="AH23" i="20"/>
  <c r="AH21" i="20"/>
  <c r="AH15" i="20"/>
  <c r="AH13" i="20"/>
  <c r="AH6" i="20"/>
  <c r="AC341" i="20"/>
  <c r="AC333" i="20"/>
  <c r="AC313" i="20"/>
  <c r="AC305" i="20"/>
  <c r="AC293" i="20"/>
  <c r="AC291" i="20"/>
  <c r="AC290" i="20"/>
  <c r="AC285" i="20"/>
  <c r="AC183" i="20"/>
  <c r="AC181" i="20"/>
  <c r="AC85" i="20"/>
  <c r="AH370" i="20"/>
  <c r="AH361" i="20"/>
  <c r="AH350" i="20"/>
  <c r="AH317" i="20"/>
  <c r="AH306" i="20"/>
  <c r="AH297" i="20"/>
  <c r="AH253" i="20"/>
  <c r="AH235" i="20"/>
  <c r="AH233" i="20"/>
  <c r="AH231" i="20"/>
  <c r="AH207" i="20"/>
  <c r="AH202" i="20"/>
  <c r="AH197" i="20"/>
  <c r="AH192" i="20"/>
  <c r="AH175" i="20"/>
  <c r="AH170" i="20"/>
  <c r="AH165" i="20"/>
  <c r="AH160" i="20"/>
  <c r="AH68" i="20"/>
  <c r="AH61" i="20"/>
  <c r="AH33" i="20"/>
  <c r="AC374" i="20"/>
  <c r="AC372" i="20"/>
  <c r="AC371" i="20"/>
  <c r="AC360" i="20"/>
  <c r="AC359" i="20"/>
  <c r="AC353" i="20"/>
  <c r="AC348" i="20"/>
  <c r="AC326" i="20"/>
  <c r="AC321" i="20"/>
  <c r="AC256" i="20"/>
  <c r="AC246" i="20"/>
  <c r="AC222" i="20"/>
  <c r="AC133" i="20"/>
  <c r="AC27" i="20"/>
  <c r="AC20" i="20"/>
  <c r="AH349" i="20"/>
  <c r="AH338" i="20"/>
  <c r="AH329" i="20"/>
  <c r="AH318" i="20"/>
  <c r="AH285" i="20"/>
  <c r="AH267" i="20"/>
  <c r="AH265" i="20"/>
  <c r="AH263" i="20"/>
  <c r="AH221" i="20"/>
  <c r="AH208" i="20"/>
  <c r="AH191" i="20"/>
  <c r="AH186" i="20"/>
  <c r="AH181" i="20"/>
  <c r="AH176" i="20"/>
  <c r="AH159" i="20"/>
  <c r="AH154" i="20"/>
  <c r="AH85" i="20"/>
  <c r="AH82" i="20"/>
  <c r="AH73" i="20"/>
  <c r="AH49" i="20"/>
  <c r="AH16" i="20"/>
  <c r="AH69" i="20"/>
  <c r="AH39" i="20"/>
  <c r="AH32" i="20"/>
  <c r="AH26" i="20"/>
  <c r="AH19" i="20"/>
  <c r="AH17" i="20"/>
  <c r="AC174" i="20"/>
  <c r="AC153" i="20"/>
  <c r="AC151" i="20"/>
  <c r="AC97" i="20"/>
  <c r="AC59" i="20"/>
  <c r="AC43" i="20"/>
  <c r="AC40" i="20"/>
  <c r="AC38" i="20"/>
  <c r="AC32" i="20"/>
  <c r="AC18" i="20"/>
  <c r="AC8" i="20"/>
  <c r="AH378" i="20"/>
  <c r="AH373" i="20"/>
  <c r="AH362" i="20"/>
  <c r="AH357" i="20"/>
  <c r="AH346" i="20"/>
  <c r="AH341" i="20"/>
  <c r="AH330" i="20"/>
  <c r="AH325" i="20"/>
  <c r="AH314" i="20"/>
  <c r="AH309" i="20"/>
  <c r="AH298" i="20"/>
  <c r="AH293" i="20"/>
  <c r="AH277" i="20"/>
  <c r="AH261" i="20"/>
  <c r="AH245" i="20"/>
  <c r="AH229" i="20"/>
  <c r="AH213" i="20"/>
  <c r="AH204" i="20"/>
  <c r="AH201" i="20"/>
  <c r="AH196" i="20"/>
  <c r="AH193" i="20"/>
  <c r="AH188" i="20"/>
  <c r="AH185" i="20"/>
  <c r="AH180" i="20"/>
  <c r="AH177" i="20"/>
  <c r="AH172" i="20"/>
  <c r="AH169" i="20"/>
  <c r="AH164" i="20"/>
  <c r="AH161" i="20"/>
  <c r="AH156" i="20"/>
  <c r="AH153" i="20"/>
  <c r="AH145" i="20"/>
  <c r="AH137" i="20"/>
  <c r="AH129" i="20"/>
  <c r="AH121" i="20"/>
  <c r="AH113" i="20"/>
  <c r="AH105" i="20"/>
  <c r="AH97" i="20"/>
  <c r="AH89" i="20"/>
  <c r="AH81" i="20"/>
  <c r="AH79" i="20"/>
  <c r="AH57" i="20"/>
  <c r="AH55" i="20"/>
  <c r="AH45" i="20"/>
  <c r="AH43" i="20"/>
  <c r="AH27" i="20"/>
  <c r="AH25" i="20"/>
  <c r="AH18" i="20"/>
  <c r="AH11" i="20"/>
  <c r="AH9" i="20"/>
  <c r="AC322" i="20"/>
  <c r="AC236" i="20"/>
  <c r="AC231" i="20"/>
  <c r="AH375" i="20"/>
  <c r="AH359" i="20"/>
  <c r="AH339" i="20"/>
  <c r="AH335" i="20"/>
  <c r="AH327" i="20"/>
  <c r="AH311" i="20"/>
  <c r="AH299" i="20"/>
  <c r="AH371" i="20"/>
  <c r="AH363" i="20"/>
  <c r="AH351" i="20"/>
  <c r="AH347" i="20"/>
  <c r="AH319" i="20"/>
  <c r="AH307" i="20"/>
  <c r="AH295" i="20"/>
  <c r="AC363" i="20"/>
  <c r="AC356" i="20"/>
  <c r="AC336" i="20"/>
  <c r="AC289" i="20"/>
  <c r="AC250" i="20"/>
  <c r="AC242" i="20"/>
  <c r="AC217" i="20"/>
  <c r="AC213" i="20"/>
  <c r="AC205" i="20"/>
  <c r="AH376" i="20"/>
  <c r="AH372" i="20"/>
  <c r="AH368" i="20"/>
  <c r="AH364" i="20"/>
  <c r="AH360" i="20"/>
  <c r="AH356" i="20"/>
  <c r="AH352" i="20"/>
  <c r="AH348" i="20"/>
  <c r="AH344" i="20"/>
  <c r="AH340" i="20"/>
  <c r="AH336" i="20"/>
  <c r="AH332" i="20"/>
  <c r="AH328" i="20"/>
  <c r="AH324" i="20"/>
  <c r="AH320" i="20"/>
  <c r="AH316" i="20"/>
  <c r="AH312" i="20"/>
  <c r="AH308" i="20"/>
  <c r="AH304" i="20"/>
  <c r="AH300" i="20"/>
  <c r="AH296" i="20"/>
  <c r="AH292" i="20"/>
  <c r="AH288" i="20"/>
  <c r="AH379" i="20"/>
  <c r="AH367" i="20"/>
  <c r="AH355" i="20"/>
  <c r="AH343" i="20"/>
  <c r="AH331" i="20"/>
  <c r="AH323" i="20"/>
  <c r="AH315" i="20"/>
  <c r="AH303" i="20"/>
  <c r="AH291" i="20"/>
  <c r="AC379" i="20"/>
  <c r="AC332" i="20"/>
  <c r="AC262" i="20"/>
  <c r="AC223" i="20"/>
  <c r="AC196" i="20"/>
  <c r="AC143" i="20"/>
  <c r="AC94" i="20"/>
  <c r="AC92" i="20"/>
  <c r="AC89" i="20"/>
  <c r="AC82" i="20"/>
  <c r="AC80" i="20"/>
  <c r="AC71" i="20"/>
  <c r="AC48" i="20"/>
  <c r="AC46" i="20"/>
  <c r="AC7" i="20"/>
  <c r="AH284" i="20"/>
  <c r="AH280" i="20"/>
  <c r="AH276" i="20"/>
  <c r="AH272" i="20"/>
  <c r="AH268" i="20"/>
  <c r="AH264" i="20"/>
  <c r="AH260" i="20"/>
  <c r="AH256" i="20"/>
  <c r="AH252" i="20"/>
  <c r="AH248" i="20"/>
  <c r="AH244" i="20"/>
  <c r="AH240" i="20"/>
  <c r="AH236" i="20"/>
  <c r="AH232" i="20"/>
  <c r="AH228" i="20"/>
  <c r="AH224" i="20"/>
  <c r="AH220" i="20"/>
  <c r="AH216" i="20"/>
  <c r="AH212" i="20"/>
  <c r="AH58" i="20"/>
  <c r="AH66" i="20"/>
  <c r="AC378" i="20"/>
  <c r="AC369" i="20"/>
  <c r="AC362" i="20"/>
  <c r="AC358" i="20"/>
  <c r="AC330" i="20"/>
  <c r="AC328" i="20"/>
  <c r="AC318" i="20"/>
  <c r="AC312" i="20"/>
  <c r="AC310" i="20"/>
  <c r="AC304" i="20"/>
  <c r="AC302" i="20"/>
  <c r="AC296" i="20"/>
  <c r="AC284" i="20"/>
  <c r="AC282" i="20"/>
  <c r="AC279" i="20"/>
  <c r="AC277" i="20"/>
  <c r="AC273" i="20"/>
  <c r="AC268" i="20"/>
  <c r="AC257" i="20"/>
  <c r="AC251" i="20"/>
  <c r="AC244" i="20"/>
  <c r="AC239" i="20"/>
  <c r="AC220" i="20"/>
  <c r="AC215" i="20"/>
  <c r="AC193" i="20"/>
  <c r="AC192" i="20"/>
  <c r="AC178" i="20"/>
  <c r="AC163" i="20"/>
  <c r="AC161" i="20"/>
  <c r="AC155" i="20"/>
  <c r="AC150" i="20"/>
  <c r="AC149" i="20"/>
  <c r="AC135" i="20"/>
  <c r="AC116" i="20"/>
  <c r="AC102" i="20"/>
  <c r="AC64" i="20"/>
  <c r="AC56" i="20"/>
  <c r="AC35" i="20"/>
  <c r="AC34" i="20"/>
  <c r="AC33" i="20"/>
  <c r="AC28" i="20"/>
  <c r="AC16" i="20"/>
  <c r="AC10" i="20"/>
  <c r="AH286" i="20"/>
  <c r="AH282" i="20"/>
  <c r="AH278" i="20"/>
  <c r="AH274" i="20"/>
  <c r="AH270" i="20"/>
  <c r="AH266" i="20"/>
  <c r="AH262" i="20"/>
  <c r="AH258" i="20"/>
  <c r="AH254" i="20"/>
  <c r="AH250" i="20"/>
  <c r="AH246" i="20"/>
  <c r="AH242" i="20"/>
  <c r="AH238" i="20"/>
  <c r="AH234" i="20"/>
  <c r="AH230" i="20"/>
  <c r="AH226" i="20"/>
  <c r="AH222" i="20"/>
  <c r="AH218" i="20"/>
  <c r="AH214" i="20"/>
  <c r="AH210" i="20"/>
  <c r="AH74" i="20"/>
  <c r="AH42" i="20"/>
  <c r="AH34" i="20"/>
  <c r="AH86" i="20"/>
  <c r="AH78" i="20"/>
  <c r="AH70" i="20"/>
  <c r="AH62" i="20"/>
  <c r="AH54" i="20"/>
  <c r="AH46" i="20"/>
  <c r="AH38" i="20"/>
  <c r="AC152" i="20"/>
  <c r="AC148" i="20"/>
  <c r="AC355" i="20"/>
  <c r="AC271" i="20"/>
  <c r="AC270" i="20"/>
  <c r="AC267" i="20"/>
  <c r="AC228" i="20"/>
  <c r="AC225" i="20"/>
  <c r="AC224" i="20"/>
  <c r="AC169" i="20"/>
  <c r="AC376" i="20"/>
  <c r="AC189" i="20"/>
  <c r="AC139" i="20"/>
  <c r="AC67" i="20"/>
  <c r="AC6" i="20"/>
  <c r="AC368" i="20"/>
  <c r="AC340" i="20"/>
  <c r="AC334" i="20"/>
  <c r="AC329" i="20"/>
  <c r="AC319" i="20"/>
  <c r="AC301" i="20"/>
  <c r="AC287" i="20"/>
  <c r="AC265" i="20"/>
  <c r="AC264" i="20"/>
  <c r="AC258" i="20"/>
  <c r="AC254" i="20"/>
  <c r="AC248" i="20"/>
  <c r="AC247" i="20"/>
  <c r="AC245" i="20"/>
  <c r="AC234" i="20"/>
  <c r="AC227" i="20"/>
  <c r="AC212" i="20"/>
  <c r="AC199" i="20"/>
  <c r="AC175" i="20"/>
  <c r="AC159" i="20"/>
  <c r="AC158" i="20"/>
  <c r="AC115" i="20"/>
  <c r="AC105" i="20"/>
  <c r="AC101" i="20"/>
  <c r="AC79" i="20"/>
  <c r="AC42" i="20"/>
  <c r="AC39" i="20"/>
  <c r="AC37" i="20"/>
  <c r="AC14" i="20"/>
  <c r="AC12" i="20"/>
  <c r="AC367" i="20"/>
  <c r="AC352" i="20"/>
  <c r="AC351" i="20"/>
  <c r="AC347" i="20"/>
  <c r="AC325" i="20"/>
  <c r="AC314" i="20"/>
  <c r="AC311" i="20"/>
  <c r="AC306" i="20"/>
  <c r="AC298" i="20"/>
  <c r="AC297" i="20"/>
  <c r="AC286" i="20"/>
  <c r="AC283" i="20"/>
  <c r="AC274" i="20"/>
  <c r="AC240" i="20"/>
  <c r="AC221" i="20"/>
  <c r="AC203" i="20"/>
  <c r="AC186" i="20"/>
  <c r="AC182" i="20"/>
  <c r="AC164" i="20"/>
  <c r="AC121" i="20"/>
  <c r="AC114" i="20"/>
  <c r="AC95" i="20"/>
  <c r="AC57" i="20"/>
  <c r="AC235" i="20"/>
  <c r="AC232" i="20"/>
  <c r="AC216" i="20"/>
  <c r="AC206" i="20"/>
  <c r="AC202" i="20"/>
  <c r="AC201" i="20"/>
  <c r="AC198" i="20"/>
  <c r="AC197" i="20"/>
  <c r="AC195" i="20"/>
  <c r="AC188" i="20"/>
  <c r="AC177" i="20"/>
  <c r="AC176" i="20"/>
  <c r="AC168" i="20"/>
  <c r="AC166" i="20"/>
  <c r="AC165" i="20"/>
  <c r="AC142" i="20"/>
  <c r="AC137" i="20"/>
  <c r="AC134" i="20"/>
  <c r="AC122" i="20"/>
  <c r="AC109" i="20"/>
  <c r="AC107" i="20"/>
  <c r="AC104" i="20"/>
  <c r="AC100" i="20"/>
  <c r="AC99" i="20"/>
  <c r="AC91" i="20"/>
  <c r="AC88" i="20"/>
  <c r="AC84" i="20"/>
  <c r="AC77" i="20"/>
  <c r="AC73" i="20"/>
  <c r="AC58" i="20"/>
  <c r="AC49" i="20"/>
  <c r="AC31" i="20"/>
  <c r="AC29" i="20"/>
  <c r="AC24" i="20"/>
  <c r="AC22" i="20"/>
  <c r="AC15" i="20"/>
  <c r="AC9" i="20"/>
  <c r="AH2" i="20"/>
  <c r="AC373" i="20"/>
  <c r="AC366" i="20"/>
  <c r="AC361" i="20"/>
  <c r="AC350" i="20"/>
  <c r="AC331" i="20"/>
  <c r="AC241" i="20"/>
  <c r="AC218" i="20"/>
  <c r="AC194" i="20"/>
  <c r="AC157" i="20"/>
  <c r="AC132" i="20"/>
  <c r="AC377" i="20"/>
  <c r="AC357" i="20"/>
  <c r="AC280" i="20"/>
  <c r="AC365" i="20"/>
  <c r="AC354" i="20"/>
  <c r="AC349" i="20"/>
  <c r="AC338" i="20"/>
  <c r="AC327" i="20"/>
  <c r="AC303" i="20"/>
  <c r="AC292" i="20"/>
  <c r="AC276" i="20"/>
  <c r="AC253" i="20"/>
  <c r="AC237" i="20"/>
  <c r="AC214" i="20"/>
  <c r="AC167" i="20"/>
  <c r="AC315" i="20"/>
  <c r="AC370" i="20"/>
  <c r="AC346" i="20"/>
  <c r="AC323" i="20"/>
  <c r="AC299" i="20"/>
  <c r="AC288" i="20"/>
  <c r="AC272" i="20"/>
  <c r="AC260" i="20"/>
  <c r="AC249" i="20"/>
  <c r="AC233" i="20"/>
  <c r="AC210" i="20"/>
  <c r="AA191" i="20"/>
  <c r="AC172" i="20"/>
  <c r="AA126" i="20"/>
  <c r="AC118" i="20"/>
  <c r="AC110" i="20"/>
  <c r="AC103" i="20"/>
  <c r="AC86" i="20"/>
  <c r="AC66" i="20"/>
  <c r="AC51" i="20"/>
  <c r="AC47" i="20"/>
  <c r="AC21" i="20"/>
  <c r="AC171" i="20"/>
  <c r="AC156" i="20"/>
  <c r="AC140" i="20"/>
  <c r="AC129" i="20"/>
  <c r="AC108" i="20"/>
  <c r="AC78" i="20"/>
  <c r="AC75" i="20"/>
  <c r="AC70" i="20"/>
  <c r="AC69" i="20"/>
  <c r="AC65" i="20"/>
  <c r="AC63" i="20"/>
  <c r="AC62" i="20"/>
  <c r="AC60" i="20"/>
  <c r="AC55" i="20"/>
  <c r="AC54" i="20"/>
  <c r="AC44" i="20"/>
  <c r="AC41" i="20"/>
  <c r="AC17" i="20"/>
  <c r="AC191" i="20"/>
  <c r="AC185" i="20"/>
  <c r="AC179" i="20"/>
  <c r="AC162" i="20"/>
  <c r="AC147" i="20"/>
  <c r="AC144" i="20"/>
  <c r="AC130" i="20"/>
  <c r="AC128" i="20"/>
  <c r="AC127" i="20"/>
  <c r="AC120" i="20"/>
  <c r="AC119" i="20"/>
  <c r="AC117" i="20"/>
  <c r="AC112" i="20"/>
  <c r="AC111" i="20"/>
  <c r="AC98" i="20"/>
  <c r="AC93" i="20"/>
  <c r="AC81" i="20"/>
  <c r="AC76" i="20"/>
  <c r="AC74" i="20"/>
  <c r="AC68" i="20"/>
  <c r="AC61" i="20"/>
  <c r="AC53" i="20"/>
  <c r="AC45" i="20"/>
  <c r="AA346" i="20"/>
  <c r="AA93" i="20"/>
  <c r="AA225" i="20"/>
  <c r="AA159" i="20"/>
  <c r="AA268" i="20"/>
  <c r="AA32" i="20"/>
  <c r="AA314" i="20"/>
  <c r="AA65" i="20"/>
  <c r="AC126" i="20"/>
  <c r="AA2" i="20"/>
  <c r="AE93" i="20" l="1"/>
  <c r="AD93" i="20"/>
  <c r="AE159" i="20"/>
  <c r="AD2" i="20"/>
  <c r="AE225" i="20"/>
  <c r="AE268" i="20"/>
  <c r="AE32" i="20"/>
  <c r="AD346" i="20"/>
  <c r="AD191" i="20"/>
  <c r="AD65" i="20"/>
  <c r="AD268" i="20"/>
  <c r="AE346" i="20"/>
  <c r="AD159" i="20"/>
  <c r="AE2" i="20"/>
  <c r="AE65" i="20"/>
  <c r="AE191" i="20"/>
  <c r="AD32" i="20"/>
  <c r="AD225" i="20"/>
  <c r="AD314" i="20"/>
  <c r="AE314" i="20"/>
  <c r="AE126" i="20"/>
  <c r="AD126" i="20"/>
  <c r="AF3" i="17"/>
  <c r="AG3" i="17"/>
  <c r="AH3" i="17"/>
  <c r="AF4" i="17"/>
  <c r="AH4" i="17" s="1"/>
  <c r="AG4" i="17"/>
  <c r="AF5" i="17"/>
  <c r="AG5" i="17"/>
  <c r="AH5" i="17" s="1"/>
  <c r="AF6" i="17"/>
  <c r="AG6" i="17"/>
  <c r="AF7" i="17"/>
  <c r="AG7" i="17"/>
  <c r="AH7" i="17" s="1"/>
  <c r="AF8" i="17"/>
  <c r="AH8" i="17" s="1"/>
  <c r="AG8" i="17"/>
  <c r="AF9" i="17"/>
  <c r="AG9" i="17"/>
  <c r="AF10" i="17"/>
  <c r="AG10" i="17"/>
  <c r="AH10" i="17" s="1"/>
  <c r="AF11" i="17"/>
  <c r="AG11" i="17"/>
  <c r="AF12" i="17"/>
  <c r="AG12" i="17"/>
  <c r="AH12" i="17"/>
  <c r="AF13" i="17"/>
  <c r="AG13" i="17"/>
  <c r="AF14" i="17"/>
  <c r="AG14" i="17"/>
  <c r="AH14" i="17" s="1"/>
  <c r="AF15" i="17"/>
  <c r="AG15" i="17"/>
  <c r="AF16" i="17"/>
  <c r="AG16" i="17"/>
  <c r="AF17" i="17"/>
  <c r="AG17" i="17"/>
  <c r="AF18" i="17"/>
  <c r="AG18" i="17"/>
  <c r="AF19" i="17"/>
  <c r="AG19" i="17"/>
  <c r="AF20" i="17"/>
  <c r="AG20" i="17"/>
  <c r="AF21" i="17"/>
  <c r="AG21" i="17"/>
  <c r="AF22" i="17"/>
  <c r="AG22" i="17"/>
  <c r="AH22" i="17" s="1"/>
  <c r="AF23" i="17"/>
  <c r="AG23" i="17"/>
  <c r="AF24" i="17"/>
  <c r="AG24" i="17"/>
  <c r="AH24" i="17"/>
  <c r="AF25" i="17"/>
  <c r="AG25" i="17"/>
  <c r="AF26" i="17"/>
  <c r="AG26" i="17"/>
  <c r="AH26" i="17" s="1"/>
  <c r="AF27" i="17"/>
  <c r="AG27" i="17"/>
  <c r="AF28" i="17"/>
  <c r="AH28" i="17" s="1"/>
  <c r="AG28" i="17"/>
  <c r="AF29" i="17"/>
  <c r="AG29" i="17"/>
  <c r="AF30" i="17"/>
  <c r="AG30" i="17"/>
  <c r="AF31" i="17"/>
  <c r="AG31" i="17"/>
  <c r="AH31" i="17" s="1"/>
  <c r="AF32" i="17"/>
  <c r="AH32" i="17" s="1"/>
  <c r="AG32" i="17"/>
  <c r="AF33" i="17"/>
  <c r="AG33" i="17"/>
  <c r="AF34" i="17"/>
  <c r="AG34" i="17"/>
  <c r="AF35" i="17"/>
  <c r="AG35" i="17"/>
  <c r="AH35" i="17" s="1"/>
  <c r="AF36" i="17"/>
  <c r="AH36" i="17" s="1"/>
  <c r="AG36" i="17"/>
  <c r="AF37" i="17"/>
  <c r="AG37" i="17"/>
  <c r="AF38" i="17"/>
  <c r="AG38" i="17"/>
  <c r="AF39" i="17"/>
  <c r="AG39" i="17"/>
  <c r="AH39" i="17" s="1"/>
  <c r="AF40" i="17"/>
  <c r="AH40" i="17" s="1"/>
  <c r="AG40" i="17"/>
  <c r="AF41" i="17"/>
  <c r="AG41" i="17"/>
  <c r="AF42" i="17"/>
  <c r="AG42" i="17"/>
  <c r="AF43" i="17"/>
  <c r="AG43" i="17"/>
  <c r="AF44" i="17"/>
  <c r="AG44" i="17"/>
  <c r="AH44" i="17"/>
  <c r="AF45" i="17"/>
  <c r="AG45" i="17"/>
  <c r="AF46" i="17"/>
  <c r="AG46" i="17"/>
  <c r="AF47" i="17"/>
  <c r="AG47" i="17"/>
  <c r="AF48" i="17"/>
  <c r="AG48" i="17"/>
  <c r="AF49" i="17"/>
  <c r="AG49" i="17"/>
  <c r="AF50" i="17"/>
  <c r="AG50" i="17"/>
  <c r="AF51" i="17"/>
  <c r="AG51" i="17"/>
  <c r="AF52" i="17"/>
  <c r="AG52" i="17"/>
  <c r="AF53" i="17"/>
  <c r="AG53" i="17"/>
  <c r="AF54" i="17"/>
  <c r="AG54" i="17"/>
  <c r="AF55" i="17"/>
  <c r="AG55" i="17"/>
  <c r="AF56" i="17"/>
  <c r="AG56" i="17"/>
  <c r="AH56" i="17"/>
  <c r="AF57" i="17"/>
  <c r="AG57" i="17"/>
  <c r="AF58" i="17"/>
  <c r="AG58" i="17"/>
  <c r="AF59" i="17"/>
  <c r="AG59" i="17"/>
  <c r="AF60" i="17"/>
  <c r="AH60" i="17" s="1"/>
  <c r="AG60" i="17"/>
  <c r="AF61" i="17"/>
  <c r="AG61" i="17"/>
  <c r="AF62" i="17"/>
  <c r="AG62" i="17"/>
  <c r="AF63" i="17"/>
  <c r="AG63" i="17"/>
  <c r="AH63" i="17" s="1"/>
  <c r="AF64" i="17"/>
  <c r="AH64" i="17" s="1"/>
  <c r="AG64" i="17"/>
  <c r="AF65" i="17"/>
  <c r="AG65" i="17"/>
  <c r="AF66" i="17"/>
  <c r="AG66" i="17"/>
  <c r="AF67" i="17"/>
  <c r="AG67" i="17"/>
  <c r="AH67" i="17" s="1"/>
  <c r="AF68" i="17"/>
  <c r="AH68" i="17" s="1"/>
  <c r="AG68" i="17"/>
  <c r="AF69" i="17"/>
  <c r="AG69" i="17"/>
  <c r="AF70" i="17"/>
  <c r="AG70" i="17"/>
  <c r="AF71" i="17"/>
  <c r="AG71" i="17"/>
  <c r="AH71" i="17" s="1"/>
  <c r="AF72" i="17"/>
  <c r="AH72" i="17" s="1"/>
  <c r="AG72" i="17"/>
  <c r="AF73" i="17"/>
  <c r="AG73" i="17"/>
  <c r="AF74" i="17"/>
  <c r="AG74" i="17"/>
  <c r="AF75" i="17"/>
  <c r="AG75" i="17"/>
  <c r="AF76" i="17"/>
  <c r="AG76" i="17"/>
  <c r="AH76" i="17"/>
  <c r="AF77" i="17"/>
  <c r="AG77" i="17"/>
  <c r="AF78" i="17"/>
  <c r="AG78" i="17"/>
  <c r="AF79" i="17"/>
  <c r="AG79" i="17"/>
  <c r="AF80" i="17"/>
  <c r="AG80" i="17"/>
  <c r="AF81" i="17"/>
  <c r="AG81" i="17"/>
  <c r="AF82" i="17"/>
  <c r="AG82" i="17"/>
  <c r="AF83" i="17"/>
  <c r="AG83" i="17"/>
  <c r="AF84" i="17"/>
  <c r="AG84" i="17"/>
  <c r="AF85" i="17"/>
  <c r="AG85" i="17"/>
  <c r="AF86" i="17"/>
  <c r="AG86" i="17"/>
  <c r="AF87" i="17"/>
  <c r="AG87" i="17"/>
  <c r="AF88" i="17"/>
  <c r="AG88" i="17"/>
  <c r="AH88" i="17" s="1"/>
  <c r="AF89" i="17"/>
  <c r="AH89" i="17" s="1"/>
  <c r="AG89" i="17"/>
  <c r="AF90" i="17"/>
  <c r="AG90" i="17"/>
  <c r="AH90" i="17"/>
  <c r="AF91" i="17"/>
  <c r="AG91" i="17"/>
  <c r="AH91" i="17" s="1"/>
  <c r="AF92" i="17"/>
  <c r="AG92" i="17"/>
  <c r="AF93" i="17"/>
  <c r="AG93" i="17"/>
  <c r="AH93" i="17"/>
  <c r="AF94" i="17"/>
  <c r="AH94" i="17" s="1"/>
  <c r="AG94" i="17"/>
  <c r="AF95" i="17"/>
  <c r="AG95" i="17"/>
  <c r="AF96" i="17"/>
  <c r="AG96" i="17"/>
  <c r="AH96" i="17"/>
  <c r="AF97" i="17"/>
  <c r="AH97" i="17" s="1"/>
  <c r="AG97" i="17"/>
  <c r="AF98" i="17"/>
  <c r="AG98" i="17"/>
  <c r="AF99" i="17"/>
  <c r="AG99" i="17"/>
  <c r="AH99" i="17" s="1"/>
  <c r="AF100" i="17"/>
  <c r="AH100" i="17" s="1"/>
  <c r="AG100" i="17"/>
  <c r="AF101" i="17"/>
  <c r="AG101" i="17"/>
  <c r="AF102" i="17"/>
  <c r="AH102" i="17" s="1"/>
  <c r="AG102" i="17"/>
  <c r="AF103" i="17"/>
  <c r="AG103" i="17"/>
  <c r="AH103" i="17" s="1"/>
  <c r="AF104" i="17"/>
  <c r="AG104" i="17"/>
  <c r="AH104" i="17" s="1"/>
  <c r="AF105" i="17"/>
  <c r="AG105" i="17"/>
  <c r="AH105" i="17" s="1"/>
  <c r="AF106" i="17"/>
  <c r="AG106" i="17"/>
  <c r="AF107" i="17"/>
  <c r="AG107" i="17"/>
  <c r="AH107" i="17" s="1"/>
  <c r="AF108" i="17"/>
  <c r="AG108" i="17"/>
  <c r="AF109" i="17"/>
  <c r="AH109" i="17" s="1"/>
  <c r="AG109" i="17"/>
  <c r="AF110" i="17"/>
  <c r="AG110" i="17"/>
  <c r="AH110" i="17"/>
  <c r="AF111" i="17"/>
  <c r="AG111" i="17"/>
  <c r="AF112" i="17"/>
  <c r="AH112" i="17" s="1"/>
  <c r="AG112" i="17"/>
  <c r="AF113" i="17"/>
  <c r="AG113" i="17"/>
  <c r="AH113" i="17"/>
  <c r="AF114" i="17"/>
  <c r="AG114" i="17"/>
  <c r="AF115" i="17"/>
  <c r="AG115" i="17"/>
  <c r="AH115" i="17" s="1"/>
  <c r="AF116" i="17"/>
  <c r="AG116" i="17"/>
  <c r="AH116" i="17"/>
  <c r="AF117" i="17"/>
  <c r="AG117" i="17"/>
  <c r="AF118" i="17"/>
  <c r="AG118" i="17"/>
  <c r="AH118" i="17"/>
  <c r="AF119" i="17"/>
  <c r="AG119" i="17"/>
  <c r="AH119" i="17" s="1"/>
  <c r="AF120" i="17"/>
  <c r="AG120" i="17"/>
  <c r="AH120" i="17" s="1"/>
  <c r="AF121" i="17"/>
  <c r="AG121" i="17"/>
  <c r="AH121" i="17" s="1"/>
  <c r="AF122" i="17"/>
  <c r="AG122" i="17"/>
  <c r="AF123" i="17"/>
  <c r="AG123" i="17"/>
  <c r="AH123" i="17" s="1"/>
  <c r="AF124" i="17"/>
  <c r="AG124" i="17"/>
  <c r="AF125" i="17"/>
  <c r="AG125" i="17"/>
  <c r="AH125" i="17"/>
  <c r="AF126" i="17"/>
  <c r="AH126" i="17" s="1"/>
  <c r="AG126" i="17"/>
  <c r="AF127" i="17"/>
  <c r="AG127" i="17"/>
  <c r="AF128" i="17"/>
  <c r="AG128" i="17"/>
  <c r="AH128" i="17"/>
  <c r="AF129" i="17"/>
  <c r="AH129" i="17" s="1"/>
  <c r="AG129" i="17"/>
  <c r="AF130" i="17"/>
  <c r="AG130" i="17"/>
  <c r="AF131" i="17"/>
  <c r="AG131" i="17"/>
  <c r="AH131" i="17" s="1"/>
  <c r="AF132" i="17"/>
  <c r="AH132" i="17" s="1"/>
  <c r="AG132" i="17"/>
  <c r="AF133" i="17"/>
  <c r="AG133" i="17"/>
  <c r="AF134" i="17"/>
  <c r="AH134" i="17" s="1"/>
  <c r="AG134" i="17"/>
  <c r="AF135" i="17"/>
  <c r="AG135" i="17"/>
  <c r="AH135" i="17" s="1"/>
  <c r="AF136" i="17"/>
  <c r="AG136" i="17"/>
  <c r="AH136" i="17" s="1"/>
  <c r="AF137" i="17"/>
  <c r="AG137" i="17"/>
  <c r="AH137" i="17" s="1"/>
  <c r="AF138" i="17"/>
  <c r="AG138" i="17"/>
  <c r="AF139" i="17"/>
  <c r="AG139" i="17"/>
  <c r="AH139" i="17" s="1"/>
  <c r="AF140" i="17"/>
  <c r="AG140" i="17"/>
  <c r="AF141" i="17"/>
  <c r="AH141" i="17" s="1"/>
  <c r="AG141" i="17"/>
  <c r="AF142" i="17"/>
  <c r="AG142" i="17"/>
  <c r="AH142" i="17"/>
  <c r="AF143" i="17"/>
  <c r="AG143" i="17"/>
  <c r="AF144" i="17"/>
  <c r="AH144" i="17" s="1"/>
  <c r="AG144" i="17"/>
  <c r="AF145" i="17"/>
  <c r="AG145" i="17"/>
  <c r="AH145" i="17"/>
  <c r="AF146" i="17"/>
  <c r="AG146" i="17"/>
  <c r="AF147" i="17"/>
  <c r="AG147" i="17"/>
  <c r="AH147" i="17" s="1"/>
  <c r="AF148" i="17"/>
  <c r="AG148" i="17"/>
  <c r="AH148" i="17"/>
  <c r="AF149" i="17"/>
  <c r="AG149" i="17"/>
  <c r="AF150" i="17"/>
  <c r="AG150" i="17"/>
  <c r="AH150" i="17"/>
  <c r="AF151" i="17"/>
  <c r="AG151" i="17"/>
  <c r="AH151" i="17" s="1"/>
  <c r="AF152" i="17"/>
  <c r="AG152" i="17"/>
  <c r="AH152" i="17" s="1"/>
  <c r="AF153" i="17"/>
  <c r="AG153" i="17"/>
  <c r="AH153" i="17" s="1"/>
  <c r="AF154" i="17"/>
  <c r="AG154" i="17"/>
  <c r="AH154" i="17" s="1"/>
  <c r="AF155" i="17"/>
  <c r="AG155" i="17"/>
  <c r="AH155" i="17" s="1"/>
  <c r="AF156" i="17"/>
  <c r="AG156" i="17"/>
  <c r="AH156" i="17" s="1"/>
  <c r="AF157" i="17"/>
  <c r="AG157" i="17"/>
  <c r="AH157" i="17" s="1"/>
  <c r="AF158" i="17"/>
  <c r="AG158" i="17"/>
  <c r="AH158" i="17" s="1"/>
  <c r="AF159" i="17"/>
  <c r="AG159" i="17"/>
  <c r="AH159" i="17" s="1"/>
  <c r="AF160" i="17"/>
  <c r="AG160" i="17"/>
  <c r="AH160" i="17" s="1"/>
  <c r="AF161" i="17"/>
  <c r="AG161" i="17"/>
  <c r="AH161" i="17" s="1"/>
  <c r="AF162" i="17"/>
  <c r="AG162" i="17"/>
  <c r="AH162" i="17" s="1"/>
  <c r="AF163" i="17"/>
  <c r="AG163" i="17"/>
  <c r="AH163" i="17" s="1"/>
  <c r="AF164" i="17"/>
  <c r="AG164" i="17"/>
  <c r="AH164" i="17" s="1"/>
  <c r="AF165" i="17"/>
  <c r="AG165" i="17"/>
  <c r="AH165" i="17" s="1"/>
  <c r="AF166" i="17"/>
  <c r="AG166" i="17"/>
  <c r="AH166" i="17" s="1"/>
  <c r="AF167" i="17"/>
  <c r="AG167" i="17"/>
  <c r="AH167" i="17" s="1"/>
  <c r="AF168" i="17"/>
  <c r="AG168" i="17"/>
  <c r="AH168" i="17" s="1"/>
  <c r="AF169" i="17"/>
  <c r="AG169" i="17"/>
  <c r="AH169" i="17" s="1"/>
  <c r="AF170" i="17"/>
  <c r="AG170" i="17"/>
  <c r="AH170" i="17" s="1"/>
  <c r="AF171" i="17"/>
  <c r="AG171" i="17"/>
  <c r="AH171" i="17" s="1"/>
  <c r="AF172" i="17"/>
  <c r="AG172" i="17"/>
  <c r="AH172" i="17" s="1"/>
  <c r="AF173" i="17"/>
  <c r="AG173" i="17"/>
  <c r="AH173" i="17" s="1"/>
  <c r="AF174" i="17"/>
  <c r="AG174" i="17"/>
  <c r="AH174" i="17" s="1"/>
  <c r="AF175" i="17"/>
  <c r="AG175" i="17"/>
  <c r="AH175" i="17" s="1"/>
  <c r="AF176" i="17"/>
  <c r="AG176" i="17"/>
  <c r="AH176" i="17" s="1"/>
  <c r="AF177" i="17"/>
  <c r="AG177" i="17"/>
  <c r="AH177" i="17" s="1"/>
  <c r="AF178" i="17"/>
  <c r="AG178" i="17"/>
  <c r="AH178" i="17" s="1"/>
  <c r="AF179" i="17"/>
  <c r="AG179" i="17"/>
  <c r="AH179" i="17" s="1"/>
  <c r="AF180" i="17"/>
  <c r="AG180" i="17"/>
  <c r="AH180" i="17" s="1"/>
  <c r="AF181" i="17"/>
  <c r="AG181" i="17"/>
  <c r="AH181" i="17" s="1"/>
  <c r="AF182" i="17"/>
  <c r="AG182" i="17"/>
  <c r="AH182" i="17" s="1"/>
  <c r="AF183" i="17"/>
  <c r="AG183" i="17"/>
  <c r="AH183" i="17" s="1"/>
  <c r="AF184" i="17"/>
  <c r="AG184" i="17"/>
  <c r="AH184" i="17" s="1"/>
  <c r="AF185" i="17"/>
  <c r="AG185" i="17"/>
  <c r="AH185" i="17" s="1"/>
  <c r="AF186" i="17"/>
  <c r="AG186" i="17"/>
  <c r="AH186" i="17" s="1"/>
  <c r="AF187" i="17"/>
  <c r="AG187" i="17"/>
  <c r="AH187" i="17" s="1"/>
  <c r="AF188" i="17"/>
  <c r="AG188" i="17"/>
  <c r="AH188" i="17" s="1"/>
  <c r="AF189" i="17"/>
  <c r="AG189" i="17"/>
  <c r="AH189" i="17" s="1"/>
  <c r="AF190" i="17"/>
  <c r="AG190" i="17"/>
  <c r="AH190" i="17" s="1"/>
  <c r="AF191" i="17"/>
  <c r="AG191" i="17"/>
  <c r="AH191" i="17" s="1"/>
  <c r="AF192" i="17"/>
  <c r="AG192" i="17"/>
  <c r="AH192" i="17" s="1"/>
  <c r="AF193" i="17"/>
  <c r="AG193" i="17"/>
  <c r="AH193" i="17" s="1"/>
  <c r="AF194" i="17"/>
  <c r="AG194" i="17"/>
  <c r="AH194" i="17" s="1"/>
  <c r="AF195" i="17"/>
  <c r="AG195" i="17"/>
  <c r="AH195" i="17" s="1"/>
  <c r="AF196" i="17"/>
  <c r="AG196" i="17"/>
  <c r="AH196" i="17" s="1"/>
  <c r="AF197" i="17"/>
  <c r="AG197" i="17"/>
  <c r="AH197" i="17" s="1"/>
  <c r="AF198" i="17"/>
  <c r="AG198" i="17"/>
  <c r="AH198" i="17" s="1"/>
  <c r="AF199" i="17"/>
  <c r="AG199" i="17"/>
  <c r="AH199" i="17" s="1"/>
  <c r="AF200" i="17"/>
  <c r="AG200" i="17"/>
  <c r="AH200" i="17" s="1"/>
  <c r="AF201" i="17"/>
  <c r="AG201" i="17"/>
  <c r="AH201" i="17" s="1"/>
  <c r="AF202" i="17"/>
  <c r="AG202" i="17"/>
  <c r="AH202" i="17" s="1"/>
  <c r="AF203" i="17"/>
  <c r="AG203" i="17"/>
  <c r="AH203" i="17" s="1"/>
  <c r="AF204" i="17"/>
  <c r="AG204" i="17"/>
  <c r="AH204" i="17" s="1"/>
  <c r="AF205" i="17"/>
  <c r="AG205" i="17"/>
  <c r="AH205" i="17" s="1"/>
  <c r="AF206" i="17"/>
  <c r="AG206" i="17"/>
  <c r="AH206" i="17" s="1"/>
  <c r="AF207" i="17"/>
  <c r="AG207" i="17"/>
  <c r="AH207" i="17" s="1"/>
  <c r="AF208" i="17"/>
  <c r="AG208" i="17"/>
  <c r="AH208" i="17" s="1"/>
  <c r="AF209" i="17"/>
  <c r="AG209" i="17"/>
  <c r="AH209" i="17" s="1"/>
  <c r="AF210" i="17"/>
  <c r="AG210" i="17"/>
  <c r="AF211" i="17"/>
  <c r="AG211" i="17"/>
  <c r="AF212" i="17"/>
  <c r="AG212" i="17"/>
  <c r="AF213" i="17"/>
  <c r="AG213" i="17"/>
  <c r="AF214" i="17"/>
  <c r="AG214" i="17"/>
  <c r="AF215" i="17"/>
  <c r="AG215" i="17"/>
  <c r="AF216" i="17"/>
  <c r="AG216" i="17"/>
  <c r="AF217" i="17"/>
  <c r="AG217" i="17"/>
  <c r="AF218" i="17"/>
  <c r="AG218" i="17"/>
  <c r="AF219" i="17"/>
  <c r="AG219" i="17"/>
  <c r="AF220" i="17"/>
  <c r="AG220" i="17"/>
  <c r="AF221" i="17"/>
  <c r="AG221" i="17"/>
  <c r="AF222" i="17"/>
  <c r="AG222" i="17"/>
  <c r="AF223" i="17"/>
  <c r="AG223" i="17"/>
  <c r="AF224" i="17"/>
  <c r="AG224" i="17"/>
  <c r="AF225" i="17"/>
  <c r="AG225" i="17"/>
  <c r="AF226" i="17"/>
  <c r="AG226" i="17"/>
  <c r="AF227" i="17"/>
  <c r="AG227" i="17"/>
  <c r="AF228" i="17"/>
  <c r="AG228" i="17"/>
  <c r="AF229" i="17"/>
  <c r="AG229" i="17"/>
  <c r="AF230" i="17"/>
  <c r="AG230" i="17"/>
  <c r="AF231" i="17"/>
  <c r="AG231" i="17"/>
  <c r="AF232" i="17"/>
  <c r="AG232" i="17"/>
  <c r="AF233" i="17"/>
  <c r="AG233" i="17"/>
  <c r="AF234" i="17"/>
  <c r="AG234" i="17"/>
  <c r="AF235" i="17"/>
  <c r="AG235" i="17"/>
  <c r="AF236" i="17"/>
  <c r="AG236" i="17"/>
  <c r="AF237" i="17"/>
  <c r="AG237" i="17"/>
  <c r="AF238" i="17"/>
  <c r="AG238" i="17"/>
  <c r="AF239" i="17"/>
  <c r="AG239" i="17"/>
  <c r="AF240" i="17"/>
  <c r="AG240" i="17"/>
  <c r="AF241" i="17"/>
  <c r="AG241" i="17"/>
  <c r="AF242" i="17"/>
  <c r="AG242" i="17"/>
  <c r="AF243" i="17"/>
  <c r="AG243" i="17"/>
  <c r="AF244" i="17"/>
  <c r="AG244" i="17"/>
  <c r="AF245" i="17"/>
  <c r="AG245" i="17"/>
  <c r="AF246" i="17"/>
  <c r="AG246" i="17"/>
  <c r="AF247" i="17"/>
  <c r="AG247" i="17"/>
  <c r="AF248" i="17"/>
  <c r="AG248" i="17"/>
  <c r="AF249" i="17"/>
  <c r="AG249" i="17"/>
  <c r="AF250" i="17"/>
  <c r="AG250" i="17"/>
  <c r="AF251" i="17"/>
  <c r="AG251" i="17"/>
  <c r="AF252" i="17"/>
  <c r="AG252" i="17"/>
  <c r="AF253" i="17"/>
  <c r="AG253" i="17"/>
  <c r="AF254" i="17"/>
  <c r="AG254" i="17"/>
  <c r="AF255" i="17"/>
  <c r="AG255" i="17"/>
  <c r="AF256" i="17"/>
  <c r="AG256" i="17"/>
  <c r="AF257" i="17"/>
  <c r="AG257" i="17"/>
  <c r="AF258" i="17"/>
  <c r="AG258" i="17"/>
  <c r="AF259" i="17"/>
  <c r="AG259" i="17"/>
  <c r="AF260" i="17"/>
  <c r="AG260" i="17"/>
  <c r="AF261" i="17"/>
  <c r="AG261" i="17"/>
  <c r="AF262" i="17"/>
  <c r="AG262" i="17"/>
  <c r="AF263" i="17"/>
  <c r="AG263" i="17"/>
  <c r="AF264" i="17"/>
  <c r="AG264" i="17"/>
  <c r="AF265" i="17"/>
  <c r="AG265" i="17"/>
  <c r="AF266" i="17"/>
  <c r="AG266" i="17"/>
  <c r="AF267" i="17"/>
  <c r="AG267" i="17"/>
  <c r="AF268" i="17"/>
  <c r="AG268" i="17"/>
  <c r="AF269" i="17"/>
  <c r="AG269" i="17"/>
  <c r="AF270" i="17"/>
  <c r="AG270" i="17"/>
  <c r="AF271" i="17"/>
  <c r="AG271" i="17"/>
  <c r="AF272" i="17"/>
  <c r="AG272" i="17"/>
  <c r="AF273" i="17"/>
  <c r="AG273" i="17"/>
  <c r="AF274" i="17"/>
  <c r="AG274" i="17"/>
  <c r="AF275" i="17"/>
  <c r="AG275" i="17"/>
  <c r="AF276" i="17"/>
  <c r="AG276" i="17"/>
  <c r="AF277" i="17"/>
  <c r="AG277" i="17"/>
  <c r="AF278" i="17"/>
  <c r="AG278" i="17"/>
  <c r="AF279" i="17"/>
  <c r="AG279" i="17"/>
  <c r="AF280" i="17"/>
  <c r="AG280" i="17"/>
  <c r="AF281" i="17"/>
  <c r="AG281" i="17"/>
  <c r="AF282" i="17"/>
  <c r="AG282" i="17"/>
  <c r="AF283" i="17"/>
  <c r="AG283" i="17"/>
  <c r="AF284" i="17"/>
  <c r="AG284" i="17"/>
  <c r="AF285" i="17"/>
  <c r="AG285" i="17"/>
  <c r="AF286" i="17"/>
  <c r="AG286" i="17"/>
  <c r="AF287" i="17"/>
  <c r="AG287" i="17"/>
  <c r="AH287" i="17" s="1"/>
  <c r="AF288" i="17"/>
  <c r="AG288" i="17"/>
  <c r="AF289" i="17"/>
  <c r="AG289" i="17"/>
  <c r="AF290" i="17"/>
  <c r="AG290" i="17"/>
  <c r="AF291" i="17"/>
  <c r="AG291" i="17"/>
  <c r="AH291" i="17" s="1"/>
  <c r="AF292" i="17"/>
  <c r="AG292" i="17"/>
  <c r="AH292" i="17" s="1"/>
  <c r="AF293" i="17"/>
  <c r="AG293" i="17"/>
  <c r="AF294" i="17"/>
  <c r="AH294" i="17" s="1"/>
  <c r="AG294" i="17"/>
  <c r="AF295" i="17"/>
  <c r="AG295" i="17"/>
  <c r="AH295" i="17" s="1"/>
  <c r="AF296" i="17"/>
  <c r="AH296" i="17" s="1"/>
  <c r="AG296" i="17"/>
  <c r="AF297" i="17"/>
  <c r="AG297" i="17"/>
  <c r="AF298" i="17"/>
  <c r="AH298" i="17" s="1"/>
  <c r="AG298" i="17"/>
  <c r="AF299" i="17"/>
  <c r="AG299" i="17"/>
  <c r="AH299" i="17" s="1"/>
  <c r="AF300" i="17"/>
  <c r="AG300" i="17"/>
  <c r="AF301" i="17"/>
  <c r="AG301" i="17"/>
  <c r="AF302" i="17"/>
  <c r="AH302" i="17" s="1"/>
  <c r="AG302" i="17"/>
  <c r="AF303" i="17"/>
  <c r="AG303" i="17"/>
  <c r="AH303" i="17" s="1"/>
  <c r="AF304" i="17"/>
  <c r="AG304" i="17"/>
  <c r="AF305" i="17"/>
  <c r="AG305" i="17"/>
  <c r="AF306" i="17"/>
  <c r="AG306" i="17"/>
  <c r="AF307" i="17"/>
  <c r="AG307" i="17"/>
  <c r="AH307" i="17" s="1"/>
  <c r="AF308" i="17"/>
  <c r="AG308" i="17"/>
  <c r="AH308" i="17" s="1"/>
  <c r="AF309" i="17"/>
  <c r="AG309" i="17"/>
  <c r="AF310" i="17"/>
  <c r="AG310" i="17"/>
  <c r="AH310" i="17"/>
  <c r="AF311" i="17"/>
  <c r="AG311" i="17"/>
  <c r="AF312" i="17"/>
  <c r="AG312" i="17"/>
  <c r="AF313" i="17"/>
  <c r="AG313" i="17"/>
  <c r="AF314" i="17"/>
  <c r="AG314" i="17"/>
  <c r="AF315" i="17"/>
  <c r="AG315" i="17"/>
  <c r="AF316" i="17"/>
  <c r="AG316" i="17"/>
  <c r="AH316" i="17" s="1"/>
  <c r="AF317" i="17"/>
  <c r="AG317" i="17"/>
  <c r="AF318" i="17"/>
  <c r="AG318" i="17"/>
  <c r="AH318" i="17"/>
  <c r="AF319" i="17"/>
  <c r="AG319" i="17"/>
  <c r="AH319" i="17" s="1"/>
  <c r="AF320" i="17"/>
  <c r="AG320" i="17"/>
  <c r="AF321" i="17"/>
  <c r="AG321" i="17"/>
  <c r="AF322" i="17"/>
  <c r="AG322" i="17"/>
  <c r="AF323" i="17"/>
  <c r="AG323" i="17"/>
  <c r="AH323" i="17" s="1"/>
  <c r="AF324" i="17"/>
  <c r="AG324" i="17"/>
  <c r="AH324" i="17" s="1"/>
  <c r="AF325" i="17"/>
  <c r="AG325" i="17"/>
  <c r="AF326" i="17"/>
  <c r="AH326" i="17" s="1"/>
  <c r="AG326" i="17"/>
  <c r="AF327" i="17"/>
  <c r="AG327" i="17"/>
  <c r="AH327" i="17" s="1"/>
  <c r="AF328" i="17"/>
  <c r="AH328" i="17" s="1"/>
  <c r="AG328" i="17"/>
  <c r="AF329" i="17"/>
  <c r="AG329" i="17"/>
  <c r="AF330" i="17"/>
  <c r="AH330" i="17" s="1"/>
  <c r="AG330" i="17"/>
  <c r="AF331" i="17"/>
  <c r="AG331" i="17"/>
  <c r="AH331" i="17" s="1"/>
  <c r="AF332" i="17"/>
  <c r="AG332" i="17"/>
  <c r="AF333" i="17"/>
  <c r="AG333" i="17"/>
  <c r="AF334" i="17"/>
  <c r="AH334" i="17" s="1"/>
  <c r="AG334" i="17"/>
  <c r="AF335" i="17"/>
  <c r="AG335" i="17"/>
  <c r="AH335" i="17"/>
  <c r="AF336" i="17"/>
  <c r="AG336" i="17"/>
  <c r="AH336" i="17" s="1"/>
  <c r="AF337" i="17"/>
  <c r="AG337" i="17"/>
  <c r="AF338" i="17"/>
  <c r="AG338" i="17"/>
  <c r="AF339" i="17"/>
  <c r="AH339" i="17" s="1"/>
  <c r="AG339" i="17"/>
  <c r="AF340" i="17"/>
  <c r="AG340" i="17"/>
  <c r="AH340" i="17" s="1"/>
  <c r="AF341" i="17"/>
  <c r="AH341" i="17" s="1"/>
  <c r="AG341" i="17"/>
  <c r="AF342" i="17"/>
  <c r="AG342" i="17"/>
  <c r="AF343" i="17"/>
  <c r="AH343" i="17" s="1"/>
  <c r="AG343" i="17"/>
  <c r="AF344" i="17"/>
  <c r="AG344" i="17"/>
  <c r="AH344" i="17" s="1"/>
  <c r="AF345" i="17"/>
  <c r="AG345" i="17"/>
  <c r="AF346" i="17"/>
  <c r="AG346" i="17"/>
  <c r="AF347" i="17"/>
  <c r="AG347" i="17"/>
  <c r="AH347" i="17"/>
  <c r="AF348" i="17"/>
  <c r="AG348" i="17"/>
  <c r="AF349" i="17"/>
  <c r="AG349" i="17"/>
  <c r="AF350" i="17"/>
  <c r="AH350" i="17" s="1"/>
  <c r="AG350" i="17"/>
  <c r="AF351" i="17"/>
  <c r="AG351" i="17"/>
  <c r="AH351" i="17"/>
  <c r="AF352" i="17"/>
  <c r="AG352" i="17"/>
  <c r="AH352" i="17" s="1"/>
  <c r="AF353" i="17"/>
  <c r="AG353" i="17"/>
  <c r="AF354" i="17"/>
  <c r="AG354" i="17"/>
  <c r="AF355" i="17"/>
  <c r="AH355" i="17" s="1"/>
  <c r="AG355" i="17"/>
  <c r="AF356" i="17"/>
  <c r="AG356" i="17"/>
  <c r="AH356" i="17" s="1"/>
  <c r="AF357" i="17"/>
  <c r="AH357" i="17" s="1"/>
  <c r="AG357" i="17"/>
  <c r="AF358" i="17"/>
  <c r="AG358" i="17"/>
  <c r="AF359" i="17"/>
  <c r="AH359" i="17" s="1"/>
  <c r="AG359" i="17"/>
  <c r="AG2" i="17"/>
  <c r="AF2" i="17"/>
  <c r="AH2" i="17" s="1"/>
  <c r="AF3" i="16"/>
  <c r="AH3" i="16" s="1"/>
  <c r="AG3" i="16"/>
  <c r="AF4" i="16"/>
  <c r="AH4" i="16" s="1"/>
  <c r="AG4" i="16"/>
  <c r="AF5" i="16"/>
  <c r="AG5" i="16"/>
  <c r="AF6" i="16"/>
  <c r="AG6" i="16"/>
  <c r="AF7" i="16"/>
  <c r="AG7" i="16"/>
  <c r="AF8" i="16"/>
  <c r="AH8" i="16" s="1"/>
  <c r="AG8" i="16"/>
  <c r="AF9" i="16"/>
  <c r="AG9" i="16"/>
  <c r="AF10" i="16"/>
  <c r="AG10" i="16"/>
  <c r="AF11" i="16"/>
  <c r="AG11" i="16"/>
  <c r="AF12" i="16"/>
  <c r="AH12" i="16" s="1"/>
  <c r="AG12" i="16"/>
  <c r="AF13" i="16"/>
  <c r="AG13" i="16"/>
  <c r="AF14" i="16"/>
  <c r="AG14" i="16"/>
  <c r="AF15" i="16"/>
  <c r="AG15" i="16"/>
  <c r="AF16" i="16"/>
  <c r="AG16" i="16"/>
  <c r="AF17" i="16"/>
  <c r="AG17" i="16"/>
  <c r="AF18" i="16"/>
  <c r="AG18" i="16"/>
  <c r="AF19" i="16"/>
  <c r="AG19" i="16"/>
  <c r="AF20" i="16"/>
  <c r="AH20" i="16" s="1"/>
  <c r="AG20" i="16"/>
  <c r="AF21" i="16"/>
  <c r="AG21" i="16"/>
  <c r="AF22" i="16"/>
  <c r="AG22" i="16"/>
  <c r="AF23" i="16"/>
  <c r="AG23" i="16"/>
  <c r="AF24" i="16"/>
  <c r="AG24" i="16"/>
  <c r="AH24" i="16"/>
  <c r="AF25" i="16"/>
  <c r="AG25" i="16"/>
  <c r="AF26" i="16"/>
  <c r="AG26" i="16"/>
  <c r="AH26" i="16" s="1"/>
  <c r="AF27" i="16"/>
  <c r="AG27" i="16"/>
  <c r="AF28" i="16"/>
  <c r="AG28" i="16"/>
  <c r="AH28" i="16" s="1"/>
  <c r="AF29" i="16"/>
  <c r="AG29" i="16"/>
  <c r="AF30" i="16"/>
  <c r="AG30" i="16"/>
  <c r="AF31" i="16"/>
  <c r="AG31" i="16"/>
  <c r="AF32" i="16"/>
  <c r="AH32" i="16" s="1"/>
  <c r="AG32" i="16"/>
  <c r="AF33" i="16"/>
  <c r="AG33" i="16"/>
  <c r="AF34" i="16"/>
  <c r="AG34" i="16"/>
  <c r="AF35" i="16"/>
  <c r="AG35" i="16"/>
  <c r="AF36" i="16"/>
  <c r="AH36" i="16" s="1"/>
  <c r="AG36" i="16"/>
  <c r="AF37" i="16"/>
  <c r="AG37" i="16"/>
  <c r="AF38" i="16"/>
  <c r="AG38" i="16"/>
  <c r="AF39" i="16"/>
  <c r="AG39" i="16"/>
  <c r="AF40" i="16"/>
  <c r="AH40" i="16" s="1"/>
  <c r="AG40" i="16"/>
  <c r="AF41" i="16"/>
  <c r="AG41" i="16"/>
  <c r="AF42" i="16"/>
  <c r="AG42" i="16"/>
  <c r="AF43" i="16"/>
  <c r="AG43" i="16"/>
  <c r="AF44" i="16"/>
  <c r="AG44" i="16"/>
  <c r="AH44" i="16" s="1"/>
  <c r="AF45" i="16"/>
  <c r="AG45" i="16"/>
  <c r="AF46" i="16"/>
  <c r="AG46" i="16"/>
  <c r="AF47" i="16"/>
  <c r="AG47" i="16"/>
  <c r="AF48" i="16"/>
  <c r="AG48" i="16"/>
  <c r="AF49" i="16"/>
  <c r="AG49" i="16"/>
  <c r="AF50" i="16"/>
  <c r="AG50" i="16"/>
  <c r="AF51" i="16"/>
  <c r="AG51" i="16"/>
  <c r="AF52" i="16"/>
  <c r="AH52" i="16" s="1"/>
  <c r="AG52" i="16"/>
  <c r="AF53" i="16"/>
  <c r="AG53" i="16"/>
  <c r="AF54" i="16"/>
  <c r="AG54" i="16"/>
  <c r="AF55" i="16"/>
  <c r="AG55" i="16"/>
  <c r="AF56" i="16"/>
  <c r="AG56" i="16"/>
  <c r="AH56" i="16"/>
  <c r="AF57" i="16"/>
  <c r="AG57" i="16"/>
  <c r="AF58" i="16"/>
  <c r="AG58" i="16"/>
  <c r="AF59" i="16"/>
  <c r="AG59" i="16"/>
  <c r="AF60" i="16"/>
  <c r="AG60" i="16"/>
  <c r="AH60" i="16" s="1"/>
  <c r="AF61" i="16"/>
  <c r="AG61" i="16"/>
  <c r="AF62" i="16"/>
  <c r="AG62" i="16"/>
  <c r="AF63" i="16"/>
  <c r="AG63" i="16"/>
  <c r="AF64" i="16"/>
  <c r="AH64" i="16" s="1"/>
  <c r="AG64" i="16"/>
  <c r="AF65" i="16"/>
  <c r="AG65" i="16"/>
  <c r="AF66" i="16"/>
  <c r="AG66" i="16"/>
  <c r="AF67" i="16"/>
  <c r="AG67" i="16"/>
  <c r="AF68" i="16"/>
  <c r="AG68" i="16"/>
  <c r="AF69" i="16"/>
  <c r="AG69" i="16"/>
  <c r="AF70" i="16"/>
  <c r="AG70" i="16"/>
  <c r="AF71" i="16"/>
  <c r="AG71" i="16"/>
  <c r="AF72" i="16"/>
  <c r="AH72" i="16" s="1"/>
  <c r="AG72" i="16"/>
  <c r="AF73" i="16"/>
  <c r="AG73" i="16"/>
  <c r="AF74" i="16"/>
  <c r="AG74" i="16"/>
  <c r="AF75" i="16"/>
  <c r="AG75" i="16"/>
  <c r="AF76" i="16"/>
  <c r="AH76" i="16" s="1"/>
  <c r="AG76" i="16"/>
  <c r="AF77" i="16"/>
  <c r="AG77" i="16"/>
  <c r="AF78" i="16"/>
  <c r="AG78" i="16"/>
  <c r="AF79" i="16"/>
  <c r="AG79" i="16"/>
  <c r="AH79" i="16" s="1"/>
  <c r="AF80" i="16"/>
  <c r="AG80" i="16"/>
  <c r="AF81" i="16"/>
  <c r="AG81" i="16"/>
  <c r="AF82" i="16"/>
  <c r="AH82" i="16" s="1"/>
  <c r="AG82" i="16"/>
  <c r="AF83" i="16"/>
  <c r="AH83" i="16" s="1"/>
  <c r="AG83" i="16"/>
  <c r="AF84" i="16"/>
  <c r="AG84" i="16"/>
  <c r="AH84" i="16"/>
  <c r="AF85" i="16"/>
  <c r="AH85" i="16" s="1"/>
  <c r="AG85" i="16"/>
  <c r="AF86" i="16"/>
  <c r="AG86" i="16"/>
  <c r="AF87" i="16"/>
  <c r="AG87" i="16"/>
  <c r="AF88" i="16"/>
  <c r="AH88" i="16" s="1"/>
  <c r="AG88" i="16"/>
  <c r="AF89" i="16"/>
  <c r="AG89" i="16"/>
  <c r="AH89" i="16"/>
  <c r="AF90" i="16"/>
  <c r="AH90" i="16" s="1"/>
  <c r="AG90" i="16"/>
  <c r="AF91" i="16"/>
  <c r="AG91" i="16"/>
  <c r="AH91" i="16" s="1"/>
  <c r="AF92" i="16"/>
  <c r="AG92" i="16"/>
  <c r="AH92" i="16"/>
  <c r="AF93" i="16"/>
  <c r="AG93" i="16"/>
  <c r="AF94" i="16"/>
  <c r="AG94" i="16"/>
  <c r="AH94" i="16"/>
  <c r="AF95" i="16"/>
  <c r="AG95" i="16"/>
  <c r="AF96" i="16"/>
  <c r="AG96" i="16"/>
  <c r="AH96" i="16" s="1"/>
  <c r="AF97" i="16"/>
  <c r="AG97" i="16"/>
  <c r="AH97" i="16"/>
  <c r="AF98" i="16"/>
  <c r="AH98" i="16" s="1"/>
  <c r="AG98" i="16"/>
  <c r="AF99" i="16"/>
  <c r="AG99" i="16"/>
  <c r="AH99" i="16" s="1"/>
  <c r="AF100" i="16"/>
  <c r="AH100" i="16" s="1"/>
  <c r="AG100" i="16"/>
  <c r="AF101" i="16"/>
  <c r="AG101" i="16"/>
  <c r="AF102" i="16"/>
  <c r="AG102" i="16"/>
  <c r="AF103" i="16"/>
  <c r="AG103" i="16"/>
  <c r="AH103" i="16" s="1"/>
  <c r="AF104" i="16"/>
  <c r="AH104" i="16" s="1"/>
  <c r="AG104" i="16"/>
  <c r="AF105" i="16"/>
  <c r="AG105" i="16"/>
  <c r="AF106" i="16"/>
  <c r="AG106" i="16"/>
  <c r="AH106" i="16"/>
  <c r="AF107" i="16"/>
  <c r="AG107" i="16"/>
  <c r="AF108" i="16"/>
  <c r="AG108" i="16"/>
  <c r="AF109" i="16"/>
  <c r="AG109" i="16"/>
  <c r="AF110" i="16"/>
  <c r="AG110" i="16"/>
  <c r="AF111" i="16"/>
  <c r="AG111" i="16"/>
  <c r="AF112" i="16"/>
  <c r="AG112" i="16"/>
  <c r="AH112" i="16" s="1"/>
  <c r="AF113" i="16"/>
  <c r="AG113" i="16"/>
  <c r="AF114" i="16"/>
  <c r="AG114" i="16"/>
  <c r="AH114" i="16"/>
  <c r="AF115" i="16"/>
  <c r="AG115" i="16"/>
  <c r="AF116" i="16"/>
  <c r="AG116" i="16"/>
  <c r="AH116" i="16" s="1"/>
  <c r="AF117" i="16"/>
  <c r="AH117" i="16" s="1"/>
  <c r="AG117" i="16"/>
  <c r="AF118" i="16"/>
  <c r="AG118" i="16"/>
  <c r="AF119" i="16"/>
  <c r="AG119" i="16"/>
  <c r="AF120" i="16"/>
  <c r="AG120" i="16"/>
  <c r="AF121" i="16"/>
  <c r="AG121" i="16"/>
  <c r="AF122" i="16"/>
  <c r="AH122" i="16" s="1"/>
  <c r="AG122" i="16"/>
  <c r="AF123" i="16"/>
  <c r="AG123" i="16"/>
  <c r="AH123" i="16" s="1"/>
  <c r="AF124" i="16"/>
  <c r="AG124" i="16"/>
  <c r="AF125" i="16"/>
  <c r="AG125" i="16"/>
  <c r="AH125" i="16" s="1"/>
  <c r="AF126" i="16"/>
  <c r="AH126" i="16" s="1"/>
  <c r="AG126" i="16"/>
  <c r="AF127" i="16"/>
  <c r="AG127" i="16"/>
  <c r="AH127" i="16" s="1"/>
  <c r="AF128" i="16"/>
  <c r="AG128" i="16"/>
  <c r="AF129" i="16"/>
  <c r="AG129" i="16"/>
  <c r="AH129" i="16" s="1"/>
  <c r="AF130" i="16"/>
  <c r="AH130" i="16" s="1"/>
  <c r="AG130" i="16"/>
  <c r="AF131" i="16"/>
  <c r="AG131" i="16"/>
  <c r="AF132" i="16"/>
  <c r="AG132" i="16"/>
  <c r="AF133" i="16"/>
  <c r="AG133" i="16"/>
  <c r="AF134" i="16"/>
  <c r="AH134" i="16" s="1"/>
  <c r="AG134" i="16"/>
  <c r="AF135" i="16"/>
  <c r="AG135" i="16"/>
  <c r="AH135" i="16" s="1"/>
  <c r="AF136" i="16"/>
  <c r="AH136" i="16" s="1"/>
  <c r="AG136" i="16"/>
  <c r="AF137" i="16"/>
  <c r="AG137" i="16"/>
  <c r="AF138" i="16"/>
  <c r="AG138" i="16"/>
  <c r="AH138" i="16"/>
  <c r="AF139" i="16"/>
  <c r="AG139" i="16"/>
  <c r="AF140" i="16"/>
  <c r="AG140" i="16"/>
  <c r="AF141" i="16"/>
  <c r="AG141" i="16"/>
  <c r="AF142" i="16"/>
  <c r="AG142" i="16"/>
  <c r="AF143" i="16"/>
  <c r="AG143" i="16"/>
  <c r="AF144" i="16"/>
  <c r="AG144" i="16"/>
  <c r="AH144" i="16" s="1"/>
  <c r="AF145" i="16"/>
  <c r="AG145" i="16"/>
  <c r="AF146" i="16"/>
  <c r="AG146" i="16"/>
  <c r="AH146" i="16"/>
  <c r="AF147" i="16"/>
  <c r="AG147" i="16"/>
  <c r="AF148" i="16"/>
  <c r="AG148" i="16"/>
  <c r="AH148" i="16" s="1"/>
  <c r="AF149" i="16"/>
  <c r="AH149" i="16" s="1"/>
  <c r="AG149" i="16"/>
  <c r="AF150" i="16"/>
  <c r="AG150" i="16"/>
  <c r="AF151" i="16"/>
  <c r="AG151" i="16"/>
  <c r="AF152" i="16"/>
  <c r="AG152" i="16"/>
  <c r="AF153" i="16"/>
  <c r="AG153" i="16"/>
  <c r="AF154" i="16"/>
  <c r="AG154" i="16"/>
  <c r="AF155" i="16"/>
  <c r="AG155" i="16"/>
  <c r="AF156" i="16"/>
  <c r="AG156" i="16"/>
  <c r="AF157" i="16"/>
  <c r="AG157" i="16"/>
  <c r="AF158" i="16"/>
  <c r="AG158" i="16"/>
  <c r="AF159" i="16"/>
  <c r="AG159" i="16"/>
  <c r="AF160" i="16"/>
  <c r="AG160" i="16"/>
  <c r="AF161" i="16"/>
  <c r="AG161" i="16"/>
  <c r="AF162" i="16"/>
  <c r="AG162" i="16"/>
  <c r="AF163" i="16"/>
  <c r="AG163" i="16"/>
  <c r="AF164" i="16"/>
  <c r="AG164" i="16"/>
  <c r="AF165" i="16"/>
  <c r="AG165" i="16"/>
  <c r="AF166" i="16"/>
  <c r="AG166" i="16"/>
  <c r="AF167" i="16"/>
  <c r="AG167" i="16"/>
  <c r="AF168" i="16"/>
  <c r="AG168" i="16"/>
  <c r="AF169" i="16"/>
  <c r="AG169" i="16"/>
  <c r="AF170" i="16"/>
  <c r="AG170" i="16"/>
  <c r="AF171" i="16"/>
  <c r="AG171" i="16"/>
  <c r="AF172" i="16"/>
  <c r="AG172" i="16"/>
  <c r="AF173" i="16"/>
  <c r="AG173" i="16"/>
  <c r="AF174" i="16"/>
  <c r="AG174" i="16"/>
  <c r="AF175" i="16"/>
  <c r="AG175" i="16"/>
  <c r="AF176" i="16"/>
  <c r="AG176" i="16"/>
  <c r="AF177" i="16"/>
  <c r="AG177" i="16"/>
  <c r="AF178" i="16"/>
  <c r="AG178" i="16"/>
  <c r="AF179" i="16"/>
  <c r="AG179" i="16"/>
  <c r="AF180" i="16"/>
  <c r="AG180" i="16"/>
  <c r="AF181" i="16"/>
  <c r="AG181" i="16"/>
  <c r="AF182" i="16"/>
  <c r="AG182" i="16"/>
  <c r="AF183" i="16"/>
  <c r="AG183" i="16"/>
  <c r="AF184" i="16"/>
  <c r="AG184" i="16"/>
  <c r="AF185" i="16"/>
  <c r="AG185" i="16"/>
  <c r="AF186" i="16"/>
  <c r="AG186" i="16"/>
  <c r="AF187" i="16"/>
  <c r="AG187" i="16"/>
  <c r="AF188" i="16"/>
  <c r="AG188" i="16"/>
  <c r="AF189" i="16"/>
  <c r="AG189" i="16"/>
  <c r="AF190" i="16"/>
  <c r="AG190" i="16"/>
  <c r="AF191" i="16"/>
  <c r="AG191" i="16"/>
  <c r="AF192" i="16"/>
  <c r="AG192" i="16"/>
  <c r="AF193" i="16"/>
  <c r="AG193" i="16"/>
  <c r="AF194" i="16"/>
  <c r="AG194" i="16"/>
  <c r="AF195" i="16"/>
  <c r="AG195" i="16"/>
  <c r="AF196" i="16"/>
  <c r="AG196" i="16"/>
  <c r="AF197" i="16"/>
  <c r="AG197" i="16"/>
  <c r="AF198" i="16"/>
  <c r="AG198" i="16"/>
  <c r="AF199" i="16"/>
  <c r="AG199" i="16"/>
  <c r="AF200" i="16"/>
  <c r="AG200" i="16"/>
  <c r="AF201" i="16"/>
  <c r="AG201" i="16"/>
  <c r="AF202" i="16"/>
  <c r="AG202" i="16"/>
  <c r="AF203" i="16"/>
  <c r="AG203" i="16"/>
  <c r="AF204" i="16"/>
  <c r="AG204" i="16"/>
  <c r="AF205" i="16"/>
  <c r="AG205" i="16"/>
  <c r="AF206" i="16"/>
  <c r="AG206" i="16"/>
  <c r="AF207" i="16"/>
  <c r="AG207" i="16"/>
  <c r="AF208" i="16"/>
  <c r="AG208" i="16"/>
  <c r="AF209" i="16"/>
  <c r="AG209" i="16"/>
  <c r="AF210" i="16"/>
  <c r="AG210" i="16"/>
  <c r="AF211" i="16"/>
  <c r="AG211" i="16"/>
  <c r="AF212" i="16"/>
  <c r="AG212" i="16"/>
  <c r="AF213" i="16"/>
  <c r="AG213" i="16"/>
  <c r="AF214" i="16"/>
  <c r="AG214" i="16"/>
  <c r="AF215" i="16"/>
  <c r="AG215" i="16"/>
  <c r="AF216" i="16"/>
  <c r="AG216" i="16"/>
  <c r="AF217" i="16"/>
  <c r="AG217" i="16"/>
  <c r="AF218" i="16"/>
  <c r="AG218" i="16"/>
  <c r="AF219" i="16"/>
  <c r="AG219" i="16"/>
  <c r="AF220" i="16"/>
  <c r="AG220" i="16"/>
  <c r="AF221" i="16"/>
  <c r="AG221" i="16"/>
  <c r="AF222" i="16"/>
  <c r="AG222" i="16"/>
  <c r="AF223" i="16"/>
  <c r="AG223" i="16"/>
  <c r="AF224" i="16"/>
  <c r="AG224" i="16"/>
  <c r="AF225" i="16"/>
  <c r="AG225" i="16"/>
  <c r="AF226" i="16"/>
  <c r="AG226" i="16"/>
  <c r="AF227" i="16"/>
  <c r="AG227" i="16"/>
  <c r="AF228" i="16"/>
  <c r="AG228" i="16"/>
  <c r="AF229" i="16"/>
  <c r="AG229" i="16"/>
  <c r="AF230" i="16"/>
  <c r="AG230" i="16"/>
  <c r="AF231" i="16"/>
  <c r="AG231" i="16"/>
  <c r="AF232" i="16"/>
  <c r="AG232" i="16"/>
  <c r="AF233" i="16"/>
  <c r="AG233" i="16"/>
  <c r="AF234" i="16"/>
  <c r="AG234" i="16"/>
  <c r="AF235" i="16"/>
  <c r="AG235" i="16"/>
  <c r="AF236" i="16"/>
  <c r="AG236" i="16"/>
  <c r="AF237" i="16"/>
  <c r="AG237" i="16"/>
  <c r="AF238" i="16"/>
  <c r="AG238" i="16"/>
  <c r="AF239" i="16"/>
  <c r="AG239" i="16"/>
  <c r="AF240" i="16"/>
  <c r="AG240" i="16"/>
  <c r="AF241" i="16"/>
  <c r="AG241" i="16"/>
  <c r="AF242" i="16"/>
  <c r="AG242" i="16"/>
  <c r="AF243" i="16"/>
  <c r="AG243" i="16"/>
  <c r="AF244" i="16"/>
  <c r="AG244" i="16"/>
  <c r="AF245" i="16"/>
  <c r="AG245" i="16"/>
  <c r="AF246" i="16"/>
  <c r="AG246" i="16"/>
  <c r="AF247" i="16"/>
  <c r="AG247" i="16"/>
  <c r="AF248" i="16"/>
  <c r="AG248" i="16"/>
  <c r="AF249" i="16"/>
  <c r="AG249" i="16"/>
  <c r="AF250" i="16"/>
  <c r="AG250" i="16"/>
  <c r="AF251" i="16"/>
  <c r="AG251" i="16"/>
  <c r="AF252" i="16"/>
  <c r="AG252" i="16"/>
  <c r="AF253" i="16"/>
  <c r="AG253" i="16"/>
  <c r="AF254" i="16"/>
  <c r="AG254" i="16"/>
  <c r="AF255" i="16"/>
  <c r="AG255" i="16"/>
  <c r="AF256" i="16"/>
  <c r="AG256" i="16"/>
  <c r="AF257" i="16"/>
  <c r="AG257" i="16"/>
  <c r="AF258" i="16"/>
  <c r="AG258" i="16"/>
  <c r="AF259" i="16"/>
  <c r="AG259" i="16"/>
  <c r="AF260" i="16"/>
  <c r="AG260" i="16"/>
  <c r="AF261" i="16"/>
  <c r="AG261" i="16"/>
  <c r="AF262" i="16"/>
  <c r="AG262" i="16"/>
  <c r="AF263" i="16"/>
  <c r="AG263" i="16"/>
  <c r="AF264" i="16"/>
  <c r="AG264" i="16"/>
  <c r="AF265" i="16"/>
  <c r="AG265" i="16"/>
  <c r="AF266" i="16"/>
  <c r="AG266" i="16"/>
  <c r="AF267" i="16"/>
  <c r="AG267" i="16"/>
  <c r="AF268" i="16"/>
  <c r="AG268" i="16"/>
  <c r="AF269" i="16"/>
  <c r="AG269" i="16"/>
  <c r="AF270" i="16"/>
  <c r="AG270" i="16"/>
  <c r="AF271" i="16"/>
  <c r="AG271" i="16"/>
  <c r="AF272" i="16"/>
  <c r="AG272" i="16"/>
  <c r="AF273" i="16"/>
  <c r="AG273" i="16"/>
  <c r="AF274" i="16"/>
  <c r="AG274" i="16"/>
  <c r="AF275" i="16"/>
  <c r="AG275" i="16"/>
  <c r="AF276" i="16"/>
  <c r="AG276" i="16"/>
  <c r="AF277" i="16"/>
  <c r="AG277" i="16"/>
  <c r="AF278" i="16"/>
  <c r="AG278" i="16"/>
  <c r="AF279" i="16"/>
  <c r="AG279" i="16"/>
  <c r="AF280" i="16"/>
  <c r="AG280" i="16"/>
  <c r="AF281" i="16"/>
  <c r="AG281" i="16"/>
  <c r="AF282" i="16"/>
  <c r="AG282" i="16"/>
  <c r="AF283" i="16"/>
  <c r="AG283" i="16"/>
  <c r="AF284" i="16"/>
  <c r="AG284" i="16"/>
  <c r="AF285" i="16"/>
  <c r="AG285" i="16"/>
  <c r="AF286" i="16"/>
  <c r="AG286" i="16"/>
  <c r="AF287" i="16"/>
  <c r="AG287" i="16"/>
  <c r="AF288" i="16"/>
  <c r="AG288" i="16"/>
  <c r="AF289" i="16"/>
  <c r="AG289" i="16"/>
  <c r="AF290" i="16"/>
  <c r="AG290" i="16"/>
  <c r="AF291" i="16"/>
  <c r="AG291" i="16"/>
  <c r="AF292" i="16"/>
  <c r="AG292" i="16"/>
  <c r="AF293" i="16"/>
  <c r="AG293" i="16"/>
  <c r="AF294" i="16"/>
  <c r="AG294" i="16"/>
  <c r="AF295" i="16"/>
  <c r="AG295" i="16"/>
  <c r="AF296" i="16"/>
  <c r="AG296" i="16"/>
  <c r="AF297" i="16"/>
  <c r="AG297" i="16"/>
  <c r="AF298" i="16"/>
  <c r="AG298" i="16"/>
  <c r="AF299" i="16"/>
  <c r="AG299" i="16"/>
  <c r="AF300" i="16"/>
  <c r="AG300" i="16"/>
  <c r="AF301" i="16"/>
  <c r="AG301" i="16"/>
  <c r="AF302" i="16"/>
  <c r="AG302" i="16"/>
  <c r="AF303" i="16"/>
  <c r="AG303" i="16"/>
  <c r="AF304" i="16"/>
  <c r="AG304" i="16"/>
  <c r="AF305" i="16"/>
  <c r="AG305" i="16"/>
  <c r="AF306" i="16"/>
  <c r="AG306" i="16"/>
  <c r="AF307" i="16"/>
  <c r="AG307" i="16"/>
  <c r="AF308" i="16"/>
  <c r="AG308" i="16"/>
  <c r="AF309" i="16"/>
  <c r="AG309" i="16"/>
  <c r="AF310" i="16"/>
  <c r="AG310" i="16"/>
  <c r="AF311" i="16"/>
  <c r="AG311" i="16"/>
  <c r="AF312" i="16"/>
  <c r="AG312" i="16"/>
  <c r="AF313" i="16"/>
  <c r="AG313" i="16"/>
  <c r="AF314" i="16"/>
  <c r="AG314" i="16"/>
  <c r="AF315" i="16"/>
  <c r="AG315" i="16"/>
  <c r="AF316" i="16"/>
  <c r="AG316" i="16"/>
  <c r="AF317" i="16"/>
  <c r="AG317" i="16"/>
  <c r="AF318" i="16"/>
  <c r="AG318" i="16"/>
  <c r="AF319" i="16"/>
  <c r="AG319" i="16"/>
  <c r="AF320" i="16"/>
  <c r="AG320" i="16"/>
  <c r="AF321" i="16"/>
  <c r="AG321" i="16"/>
  <c r="AF322" i="16"/>
  <c r="AG322" i="16"/>
  <c r="AF323" i="16"/>
  <c r="AG323" i="16"/>
  <c r="AF324" i="16"/>
  <c r="AG324" i="16"/>
  <c r="AF325" i="16"/>
  <c r="AG325" i="16"/>
  <c r="AF326" i="16"/>
  <c r="AG326" i="16"/>
  <c r="AF327" i="16"/>
  <c r="AG327" i="16"/>
  <c r="AF328" i="16"/>
  <c r="AG328" i="16"/>
  <c r="AF329" i="16"/>
  <c r="AG329" i="16"/>
  <c r="AF330" i="16"/>
  <c r="AG330" i="16"/>
  <c r="AF331" i="16"/>
  <c r="AG331" i="16"/>
  <c r="AF332" i="16"/>
  <c r="AG332" i="16"/>
  <c r="AF333" i="16"/>
  <c r="AG333" i="16"/>
  <c r="AF334" i="16"/>
  <c r="AG334" i="16"/>
  <c r="AF335" i="16"/>
  <c r="AG335" i="16"/>
  <c r="AF336" i="16"/>
  <c r="AG336" i="16"/>
  <c r="AF337" i="16"/>
  <c r="AG337" i="16"/>
  <c r="AF338" i="16"/>
  <c r="AG338" i="16"/>
  <c r="AF339" i="16"/>
  <c r="AG339" i="16"/>
  <c r="AF340" i="16"/>
  <c r="AG340" i="16"/>
  <c r="AF341" i="16"/>
  <c r="AH341" i="16" s="1"/>
  <c r="AG341" i="16"/>
  <c r="AF342" i="16"/>
  <c r="AH342" i="16" s="1"/>
  <c r="AG342" i="16"/>
  <c r="AF343" i="16"/>
  <c r="AG343" i="16"/>
  <c r="AH343" i="16"/>
  <c r="AF344" i="16"/>
  <c r="AH344" i="16" s="1"/>
  <c r="AG344" i="16"/>
  <c r="AF345" i="16"/>
  <c r="AG345" i="16"/>
  <c r="AF346" i="16"/>
  <c r="AH346" i="16" s="1"/>
  <c r="AG346" i="16"/>
  <c r="AF347" i="16"/>
  <c r="AG347" i="16"/>
  <c r="AF348" i="16"/>
  <c r="AH348" i="16" s="1"/>
  <c r="AG348" i="16"/>
  <c r="AF349" i="16"/>
  <c r="AG349" i="16"/>
  <c r="AF350" i="16"/>
  <c r="AH350" i="16" s="1"/>
  <c r="AG350" i="16"/>
  <c r="AF351" i="16"/>
  <c r="AG351" i="16"/>
  <c r="AH351" i="16" s="1"/>
  <c r="AF352" i="16"/>
  <c r="AH352" i="16" s="1"/>
  <c r="AG352" i="16"/>
  <c r="AF353" i="16"/>
  <c r="AG353" i="16"/>
  <c r="AF354" i="16"/>
  <c r="AG354" i="16"/>
  <c r="AH354" i="16"/>
  <c r="AF355" i="16"/>
  <c r="AG355" i="16"/>
  <c r="AF356" i="16"/>
  <c r="AG356" i="16"/>
  <c r="AG2" i="16"/>
  <c r="AF2" i="16"/>
  <c r="AF3" i="15"/>
  <c r="AG3" i="15"/>
  <c r="AH3" i="15"/>
  <c r="AF4" i="15"/>
  <c r="AG4" i="15"/>
  <c r="AF5" i="15"/>
  <c r="AG5" i="15"/>
  <c r="AH5" i="15" s="1"/>
  <c r="AF6" i="15"/>
  <c r="AG6" i="15"/>
  <c r="AF7" i="15"/>
  <c r="AG7" i="15"/>
  <c r="AH7" i="15"/>
  <c r="AF8" i="15"/>
  <c r="AG8" i="15"/>
  <c r="AH8" i="15" s="1"/>
  <c r="AF9" i="15"/>
  <c r="AG9" i="15"/>
  <c r="AH9" i="15" s="1"/>
  <c r="AF10" i="15"/>
  <c r="AG10" i="15"/>
  <c r="AH10" i="15" s="1"/>
  <c r="AF11" i="15"/>
  <c r="AG11" i="15"/>
  <c r="AF12" i="15"/>
  <c r="AG12" i="15"/>
  <c r="AH12" i="15" s="1"/>
  <c r="AF13" i="15"/>
  <c r="AG13" i="15"/>
  <c r="AF14" i="15"/>
  <c r="AG14" i="15"/>
  <c r="AH14" i="15" s="1"/>
  <c r="AF15" i="15"/>
  <c r="AG15" i="15"/>
  <c r="AF16" i="15"/>
  <c r="AG16" i="15"/>
  <c r="AF17" i="15"/>
  <c r="AG17" i="15"/>
  <c r="AF18" i="15"/>
  <c r="AG18" i="15"/>
  <c r="AH18" i="15" s="1"/>
  <c r="AF19" i="15"/>
  <c r="AH19" i="15" s="1"/>
  <c r="AG19" i="15"/>
  <c r="AF20" i="15"/>
  <c r="AG20" i="15"/>
  <c r="AF21" i="15"/>
  <c r="AG21" i="15"/>
  <c r="AF22" i="15"/>
  <c r="AG22" i="15"/>
  <c r="AF23" i="15"/>
  <c r="AH23" i="15" s="1"/>
  <c r="AG23" i="15"/>
  <c r="AF24" i="15"/>
  <c r="AG24" i="15"/>
  <c r="AF25" i="15"/>
  <c r="AG25" i="15"/>
  <c r="AF26" i="15"/>
  <c r="AG26" i="15"/>
  <c r="AH26" i="15" s="1"/>
  <c r="AF27" i="15"/>
  <c r="AG27" i="15"/>
  <c r="AF28" i="15"/>
  <c r="AG28" i="15"/>
  <c r="AF29" i="15"/>
  <c r="AG29" i="15"/>
  <c r="AF30" i="15"/>
  <c r="AG30" i="15"/>
  <c r="AH30" i="15" s="1"/>
  <c r="AF31" i="15"/>
  <c r="AG31" i="15"/>
  <c r="AF32" i="15"/>
  <c r="AG32" i="15"/>
  <c r="AF33" i="15"/>
  <c r="AG33" i="15"/>
  <c r="AF34" i="15"/>
  <c r="AG34" i="15"/>
  <c r="AH34" i="15" s="1"/>
  <c r="AF35" i="15"/>
  <c r="AG35" i="15"/>
  <c r="AH35" i="15"/>
  <c r="AF36" i="15"/>
  <c r="AH36" i="15" s="1"/>
  <c r="AG36" i="15"/>
  <c r="AF37" i="15"/>
  <c r="AG37" i="15"/>
  <c r="AF38" i="15"/>
  <c r="AG38" i="15"/>
  <c r="AF39" i="15"/>
  <c r="AG39" i="15"/>
  <c r="AH39" i="15"/>
  <c r="AF40" i="15"/>
  <c r="AG40" i="15"/>
  <c r="AF41" i="15"/>
  <c r="AG41" i="15"/>
  <c r="AF42" i="15"/>
  <c r="AG42" i="15"/>
  <c r="AH42" i="15" s="1"/>
  <c r="AF43" i="15"/>
  <c r="AG43" i="15"/>
  <c r="AF44" i="15"/>
  <c r="AG44" i="15"/>
  <c r="AF45" i="15"/>
  <c r="AG45" i="15"/>
  <c r="AF46" i="15"/>
  <c r="AG46" i="15"/>
  <c r="AH46" i="15" s="1"/>
  <c r="AF47" i="15"/>
  <c r="AG47" i="15"/>
  <c r="AF48" i="15"/>
  <c r="AG48" i="15"/>
  <c r="AF49" i="15"/>
  <c r="AG49" i="15"/>
  <c r="AF50" i="15"/>
  <c r="AG50" i="15"/>
  <c r="AH50" i="15" s="1"/>
  <c r="AF51" i="15"/>
  <c r="AH51" i="15" s="1"/>
  <c r="AG51" i="15"/>
  <c r="AF52" i="15"/>
  <c r="AG52" i="15"/>
  <c r="AF53" i="15"/>
  <c r="AG53" i="15"/>
  <c r="AF54" i="15"/>
  <c r="AG54" i="15"/>
  <c r="AF55" i="15"/>
  <c r="AH55" i="15" s="1"/>
  <c r="AG55" i="15"/>
  <c r="AF56" i="15"/>
  <c r="AG56" i="15"/>
  <c r="AF57" i="15"/>
  <c r="AG57" i="15"/>
  <c r="AF58" i="15"/>
  <c r="AG58" i="15"/>
  <c r="AH58" i="15" s="1"/>
  <c r="AF59" i="15"/>
  <c r="AG59" i="15"/>
  <c r="AF60" i="15"/>
  <c r="AG60" i="15"/>
  <c r="AF61" i="15"/>
  <c r="AG61" i="15"/>
  <c r="AF62" i="15"/>
  <c r="AG62" i="15"/>
  <c r="AH62" i="15" s="1"/>
  <c r="AF63" i="15"/>
  <c r="AG63" i="15"/>
  <c r="AF64" i="15"/>
  <c r="AG64" i="15"/>
  <c r="AF65" i="15"/>
  <c r="AG65" i="15"/>
  <c r="AF66" i="15"/>
  <c r="AG66" i="15"/>
  <c r="AH66" i="15" s="1"/>
  <c r="AF67" i="15"/>
  <c r="AG67" i="15"/>
  <c r="AH67" i="15"/>
  <c r="AF68" i="15"/>
  <c r="AH68" i="15" s="1"/>
  <c r="AG68" i="15"/>
  <c r="AF69" i="15"/>
  <c r="AG69" i="15"/>
  <c r="AF70" i="15"/>
  <c r="AG70" i="15"/>
  <c r="AF71" i="15"/>
  <c r="AG71" i="15"/>
  <c r="AH71" i="15"/>
  <c r="AF72" i="15"/>
  <c r="AG72" i="15"/>
  <c r="AF73" i="15"/>
  <c r="AG73" i="15"/>
  <c r="AF74" i="15"/>
  <c r="AG74" i="15"/>
  <c r="AH74" i="15" s="1"/>
  <c r="AF75" i="15"/>
  <c r="AG75" i="15"/>
  <c r="AF76" i="15"/>
  <c r="AG76" i="15"/>
  <c r="AF77" i="15"/>
  <c r="AG77" i="15"/>
  <c r="AF78" i="15"/>
  <c r="AG78" i="15"/>
  <c r="AH78" i="15" s="1"/>
  <c r="AF79" i="15"/>
  <c r="AG79" i="15"/>
  <c r="AF80" i="15"/>
  <c r="AG80" i="15"/>
  <c r="AF81" i="15"/>
  <c r="AG81" i="15"/>
  <c r="AF82" i="15"/>
  <c r="AG82" i="15"/>
  <c r="AF83" i="15"/>
  <c r="AH83" i="15" s="1"/>
  <c r="AG83" i="15"/>
  <c r="AF84" i="15"/>
  <c r="AG84" i="15"/>
  <c r="AF85" i="15"/>
  <c r="AG85" i="15"/>
  <c r="AF86" i="15"/>
  <c r="AG86" i="15"/>
  <c r="AF87" i="15"/>
  <c r="AG87" i="15"/>
  <c r="AF88" i="15"/>
  <c r="AG88" i="15"/>
  <c r="AH88" i="15"/>
  <c r="AF89" i="15"/>
  <c r="AG89" i="15"/>
  <c r="AF90" i="15"/>
  <c r="AG90" i="15"/>
  <c r="AF91" i="15"/>
  <c r="AG91" i="15"/>
  <c r="AH91" i="15"/>
  <c r="AF92" i="15"/>
  <c r="AH92" i="15" s="1"/>
  <c r="AG92" i="15"/>
  <c r="AF93" i="15"/>
  <c r="AG93" i="15"/>
  <c r="AF94" i="15"/>
  <c r="AG94" i="15"/>
  <c r="AF95" i="15"/>
  <c r="AG95" i="15"/>
  <c r="AH95" i="15" s="1"/>
  <c r="AF96" i="15"/>
  <c r="AG96" i="15"/>
  <c r="AH96" i="15"/>
  <c r="AF97" i="15"/>
  <c r="AH97" i="15" s="1"/>
  <c r="AG97" i="15"/>
  <c r="AF98" i="15"/>
  <c r="AG98" i="15"/>
  <c r="AF99" i="15"/>
  <c r="AH99" i="15" s="1"/>
  <c r="AG99" i="15"/>
  <c r="AF100" i="15"/>
  <c r="AH100" i="15" s="1"/>
  <c r="AG100" i="15"/>
  <c r="AF101" i="15"/>
  <c r="AG101" i="15"/>
  <c r="AF102" i="15"/>
  <c r="AG102" i="15"/>
  <c r="AF103" i="15"/>
  <c r="AG103" i="15"/>
  <c r="AH103" i="15" s="1"/>
  <c r="AF104" i="15"/>
  <c r="AH104" i="15" s="1"/>
  <c r="AG104" i="15"/>
  <c r="AF105" i="15"/>
  <c r="AG105" i="15"/>
  <c r="AF106" i="15"/>
  <c r="AG106" i="15"/>
  <c r="AF107" i="15"/>
  <c r="AH107" i="15" s="1"/>
  <c r="AG107" i="15"/>
  <c r="AF108" i="15"/>
  <c r="AG108" i="15"/>
  <c r="AH108" i="15"/>
  <c r="AF109" i="15"/>
  <c r="AG109" i="15"/>
  <c r="AF110" i="15"/>
  <c r="AG110" i="15"/>
  <c r="AF111" i="15"/>
  <c r="AG111" i="15"/>
  <c r="AH111" i="15" s="1"/>
  <c r="AF112" i="15"/>
  <c r="AH112" i="15" s="1"/>
  <c r="AG112" i="15"/>
  <c r="AF113" i="15"/>
  <c r="AG113" i="15"/>
  <c r="AF114" i="15"/>
  <c r="AG114" i="15"/>
  <c r="AF115" i="15"/>
  <c r="AG115" i="15"/>
  <c r="AH115" i="15"/>
  <c r="AF116" i="15"/>
  <c r="AG116" i="15"/>
  <c r="AH116" i="15"/>
  <c r="AF117" i="15"/>
  <c r="AH117" i="15" s="1"/>
  <c r="AG117" i="15"/>
  <c r="AF118" i="15"/>
  <c r="AG118" i="15"/>
  <c r="AF119" i="15"/>
  <c r="AG119" i="15"/>
  <c r="AF120" i="15"/>
  <c r="AG120" i="15"/>
  <c r="AH120" i="15"/>
  <c r="AF121" i="15"/>
  <c r="AG121" i="15"/>
  <c r="AF122" i="15"/>
  <c r="AG122" i="15"/>
  <c r="AF123" i="15"/>
  <c r="AG123" i="15"/>
  <c r="AH123" i="15"/>
  <c r="AF124" i="15"/>
  <c r="AH124" i="15" s="1"/>
  <c r="AG124" i="15"/>
  <c r="AF125" i="15"/>
  <c r="AG125" i="15"/>
  <c r="AF126" i="15"/>
  <c r="AG126" i="15"/>
  <c r="AF127" i="15"/>
  <c r="AG127" i="15"/>
  <c r="AF128" i="15"/>
  <c r="AG128" i="15"/>
  <c r="AH128" i="15" s="1"/>
  <c r="AF129" i="15"/>
  <c r="AH129" i="15" s="1"/>
  <c r="AG129" i="15"/>
  <c r="AF130" i="15"/>
  <c r="AG130" i="15"/>
  <c r="AF131" i="15"/>
  <c r="AH131" i="15" s="1"/>
  <c r="AG131" i="15"/>
  <c r="AF132" i="15"/>
  <c r="AG132" i="15"/>
  <c r="AH132" i="15"/>
  <c r="AF133" i="15"/>
  <c r="AG133" i="15"/>
  <c r="AH133" i="15"/>
  <c r="AF134" i="15"/>
  <c r="AH134" i="15" s="1"/>
  <c r="AG134" i="15"/>
  <c r="AF135" i="15"/>
  <c r="AG135" i="15"/>
  <c r="AH135" i="15"/>
  <c r="AF136" i="15"/>
  <c r="AG136" i="15"/>
  <c r="AH136" i="15"/>
  <c r="AF137" i="15"/>
  <c r="AH137" i="15" s="1"/>
  <c r="AG137" i="15"/>
  <c r="AF138" i="15"/>
  <c r="AG138" i="15"/>
  <c r="AF139" i="15"/>
  <c r="AH139" i="15" s="1"/>
  <c r="AG139" i="15"/>
  <c r="AF140" i="15"/>
  <c r="AH140" i="15" s="1"/>
  <c r="AG140" i="15"/>
  <c r="AF141" i="15"/>
  <c r="AG141" i="15"/>
  <c r="AF142" i="15"/>
  <c r="AG142" i="15"/>
  <c r="AF143" i="15"/>
  <c r="AG143" i="15"/>
  <c r="AF144" i="15"/>
  <c r="AG144" i="15"/>
  <c r="AF145" i="15"/>
  <c r="AG145" i="15"/>
  <c r="AH145" i="15"/>
  <c r="AF146" i="15"/>
  <c r="AG146" i="15"/>
  <c r="AF147" i="15"/>
  <c r="AG147" i="15"/>
  <c r="AF148" i="15"/>
  <c r="AG148" i="15"/>
  <c r="AH148" i="15"/>
  <c r="AF149" i="15"/>
  <c r="AH149" i="15" s="1"/>
  <c r="AG149" i="15"/>
  <c r="AF150" i="15"/>
  <c r="AG150" i="15"/>
  <c r="AF151" i="15"/>
  <c r="AG151" i="15"/>
  <c r="AH151" i="15"/>
  <c r="AF152" i="15"/>
  <c r="AH152" i="15" s="1"/>
  <c r="AG152" i="15"/>
  <c r="AF153" i="15"/>
  <c r="AG153" i="15"/>
  <c r="AF154" i="15"/>
  <c r="AG154" i="15"/>
  <c r="AF155" i="15"/>
  <c r="AH155" i="15" s="1"/>
  <c r="AG155" i="15"/>
  <c r="AF156" i="15"/>
  <c r="AG156" i="15"/>
  <c r="AH156" i="15"/>
  <c r="AF157" i="15"/>
  <c r="AG157" i="15"/>
  <c r="AF158" i="15"/>
  <c r="AG158" i="15"/>
  <c r="AF159" i="15"/>
  <c r="AG159" i="15"/>
  <c r="AF160" i="15"/>
  <c r="AG160" i="15"/>
  <c r="AH160" i="15" s="1"/>
  <c r="AF161" i="15"/>
  <c r="AG161" i="15"/>
  <c r="AH161" i="15"/>
  <c r="AF162" i="15"/>
  <c r="AG162" i="15"/>
  <c r="AF163" i="15"/>
  <c r="AG163" i="15"/>
  <c r="AF164" i="15"/>
  <c r="AH164" i="15" s="1"/>
  <c r="AG164" i="15"/>
  <c r="AF165" i="15"/>
  <c r="AH165" i="15" s="1"/>
  <c r="AG165" i="15"/>
  <c r="AF166" i="15"/>
  <c r="AG166" i="15"/>
  <c r="AF167" i="15"/>
  <c r="AH167" i="15" s="1"/>
  <c r="AG167" i="15"/>
  <c r="AF168" i="15"/>
  <c r="AH168" i="15" s="1"/>
  <c r="AG168" i="15"/>
  <c r="AF169" i="15"/>
  <c r="AG169" i="15"/>
  <c r="AF170" i="15"/>
  <c r="AG170" i="15"/>
  <c r="AF171" i="15"/>
  <c r="AG171" i="15"/>
  <c r="AH171" i="15"/>
  <c r="AF172" i="15"/>
  <c r="AG172" i="15"/>
  <c r="AH172" i="15"/>
  <c r="AF173" i="15"/>
  <c r="AH173" i="15" s="1"/>
  <c r="AG173" i="15"/>
  <c r="AF174" i="15"/>
  <c r="AG174" i="15"/>
  <c r="AF175" i="15"/>
  <c r="AH175" i="15" s="1"/>
  <c r="AG175" i="15"/>
  <c r="AF176" i="15"/>
  <c r="AG176" i="15"/>
  <c r="AH176" i="15" s="1"/>
  <c r="AF177" i="15"/>
  <c r="AH177" i="15" s="1"/>
  <c r="AG177" i="15"/>
  <c r="AF178" i="15"/>
  <c r="AG178" i="15"/>
  <c r="AF179" i="15"/>
  <c r="AG179" i="15"/>
  <c r="AF180" i="15"/>
  <c r="AH180" i="15" s="1"/>
  <c r="AG180" i="15"/>
  <c r="AF181" i="15"/>
  <c r="AG181" i="15"/>
  <c r="AH181" i="15"/>
  <c r="AF182" i="15"/>
  <c r="AG182" i="15"/>
  <c r="AF183" i="15"/>
  <c r="AH183" i="15" s="1"/>
  <c r="AG183" i="15"/>
  <c r="AF184" i="15"/>
  <c r="AG184" i="15"/>
  <c r="AH184" i="15"/>
  <c r="AF185" i="15"/>
  <c r="AG185" i="15"/>
  <c r="AF186" i="15"/>
  <c r="AG186" i="15"/>
  <c r="AF187" i="15"/>
  <c r="AG187" i="15"/>
  <c r="AH187" i="15"/>
  <c r="AF188" i="15"/>
  <c r="AH188" i="15" s="1"/>
  <c r="AG188" i="15"/>
  <c r="AF189" i="15"/>
  <c r="AG189" i="15"/>
  <c r="AF190" i="15"/>
  <c r="AG190" i="15"/>
  <c r="AF191" i="15"/>
  <c r="AG191" i="15"/>
  <c r="AF192" i="15"/>
  <c r="AG192" i="15"/>
  <c r="AH192" i="15" s="1"/>
  <c r="AF193" i="15"/>
  <c r="AH193" i="15" s="1"/>
  <c r="AG193" i="15"/>
  <c r="AF194" i="15"/>
  <c r="AG194" i="15"/>
  <c r="AF195" i="15"/>
  <c r="AH195" i="15" s="1"/>
  <c r="AG195" i="15"/>
  <c r="AF196" i="15"/>
  <c r="AG196" i="15"/>
  <c r="AH196" i="15"/>
  <c r="AF197" i="15"/>
  <c r="AG197" i="15"/>
  <c r="AH197" i="15"/>
  <c r="AF198" i="15"/>
  <c r="AH198" i="15" s="1"/>
  <c r="AG198" i="15"/>
  <c r="AF199" i="15"/>
  <c r="AG199" i="15"/>
  <c r="AH199" i="15"/>
  <c r="AF200" i="15"/>
  <c r="AG200" i="15"/>
  <c r="AH200" i="15"/>
  <c r="AF201" i="15"/>
  <c r="AH201" i="15" s="1"/>
  <c r="AG201" i="15"/>
  <c r="AF202" i="15"/>
  <c r="AG202" i="15"/>
  <c r="AF203" i="15"/>
  <c r="AH203" i="15" s="1"/>
  <c r="AG203" i="15"/>
  <c r="AF204" i="15"/>
  <c r="AH204" i="15" s="1"/>
  <c r="AG204" i="15"/>
  <c r="AF205" i="15"/>
  <c r="AG205" i="15"/>
  <c r="AF206" i="15"/>
  <c r="AG206" i="15"/>
  <c r="AF207" i="15"/>
  <c r="AG207" i="15"/>
  <c r="AF208" i="15"/>
  <c r="AG208" i="15"/>
  <c r="AF209" i="15"/>
  <c r="AG209" i="15"/>
  <c r="AH209" i="15"/>
  <c r="AF210" i="15"/>
  <c r="AG210" i="15"/>
  <c r="AF211" i="15"/>
  <c r="AG211" i="15"/>
  <c r="AF212" i="15"/>
  <c r="AG212" i="15"/>
  <c r="AH212" i="15"/>
  <c r="AF213" i="15"/>
  <c r="AH213" i="15" s="1"/>
  <c r="AG213" i="15"/>
  <c r="AF214" i="15"/>
  <c r="AG214" i="15"/>
  <c r="AF215" i="15"/>
  <c r="AG215" i="15"/>
  <c r="AH215" i="15"/>
  <c r="AF216" i="15"/>
  <c r="AH216" i="15" s="1"/>
  <c r="AG216" i="15"/>
  <c r="AF217" i="15"/>
  <c r="AG217" i="15"/>
  <c r="AF218" i="15"/>
  <c r="AG218" i="15"/>
  <c r="AF219" i="15"/>
  <c r="AH219" i="15" s="1"/>
  <c r="AG219" i="15"/>
  <c r="AF220" i="15"/>
  <c r="AG220" i="15"/>
  <c r="AH220" i="15"/>
  <c r="AF221" i="15"/>
  <c r="AG221" i="15"/>
  <c r="AF222" i="15"/>
  <c r="AG222" i="15"/>
  <c r="AF223" i="15"/>
  <c r="AG223" i="15"/>
  <c r="AF224" i="15"/>
  <c r="AG224" i="15"/>
  <c r="AH224" i="15" s="1"/>
  <c r="AF225" i="15"/>
  <c r="AG225" i="15"/>
  <c r="AH225" i="15"/>
  <c r="AF226" i="15"/>
  <c r="AG226" i="15"/>
  <c r="AF227" i="15"/>
  <c r="AG227" i="15"/>
  <c r="AF228" i="15"/>
  <c r="AH228" i="15" s="1"/>
  <c r="AG228" i="15"/>
  <c r="AF229" i="15"/>
  <c r="AH229" i="15" s="1"/>
  <c r="AG229" i="15"/>
  <c r="AF230" i="15"/>
  <c r="AG230" i="15"/>
  <c r="AF231" i="15"/>
  <c r="AH231" i="15" s="1"/>
  <c r="AG231" i="15"/>
  <c r="AF232" i="15"/>
  <c r="AH232" i="15" s="1"/>
  <c r="AG232" i="15"/>
  <c r="AF233" i="15"/>
  <c r="AG233" i="15"/>
  <c r="AF234" i="15"/>
  <c r="AG234" i="15"/>
  <c r="AF235" i="15"/>
  <c r="AG235" i="15"/>
  <c r="AH235" i="15"/>
  <c r="AF236" i="15"/>
  <c r="AG236" i="15"/>
  <c r="AH236" i="15"/>
  <c r="AF237" i="15"/>
  <c r="AH237" i="15" s="1"/>
  <c r="AG237" i="15"/>
  <c r="AF238" i="15"/>
  <c r="AG238" i="15"/>
  <c r="AF239" i="15"/>
  <c r="AH239" i="15" s="1"/>
  <c r="AG239" i="15"/>
  <c r="AF240" i="15"/>
  <c r="AG240" i="15"/>
  <c r="AH240" i="15" s="1"/>
  <c r="AF241" i="15"/>
  <c r="AH241" i="15" s="1"/>
  <c r="AG241" i="15"/>
  <c r="AF242" i="15"/>
  <c r="AG242" i="15"/>
  <c r="AF243" i="15"/>
  <c r="AG243" i="15"/>
  <c r="AF244" i="15"/>
  <c r="AH244" i="15" s="1"/>
  <c r="AG244" i="15"/>
  <c r="AF245" i="15"/>
  <c r="AG245" i="15"/>
  <c r="AH245" i="15"/>
  <c r="AF246" i="15"/>
  <c r="AG246" i="15"/>
  <c r="AF247" i="15"/>
  <c r="AH247" i="15" s="1"/>
  <c r="AG247" i="15"/>
  <c r="AF248" i="15"/>
  <c r="AG248" i="15"/>
  <c r="AH248" i="15"/>
  <c r="AF249" i="15"/>
  <c r="AG249" i="15"/>
  <c r="AF250" i="15"/>
  <c r="AG250" i="15"/>
  <c r="AF251" i="15"/>
  <c r="AG251" i="15"/>
  <c r="AH251" i="15"/>
  <c r="AF252" i="15"/>
  <c r="AH252" i="15" s="1"/>
  <c r="AG252" i="15"/>
  <c r="AF253" i="15"/>
  <c r="AG253" i="15"/>
  <c r="AF254" i="15"/>
  <c r="AG254" i="15"/>
  <c r="AF255" i="15"/>
  <c r="AG255" i="15"/>
  <c r="AF256" i="15"/>
  <c r="AG256" i="15"/>
  <c r="AH256" i="15" s="1"/>
  <c r="AF257" i="15"/>
  <c r="AH257" i="15" s="1"/>
  <c r="AG257" i="15"/>
  <c r="AF258" i="15"/>
  <c r="AG258" i="15"/>
  <c r="AF259" i="15"/>
  <c r="AH259" i="15" s="1"/>
  <c r="AG259" i="15"/>
  <c r="AF260" i="15"/>
  <c r="AG260" i="15"/>
  <c r="AH260" i="15"/>
  <c r="AF261" i="15"/>
  <c r="AG261" i="15"/>
  <c r="AH261" i="15"/>
  <c r="AF262" i="15"/>
  <c r="AH262" i="15" s="1"/>
  <c r="AG262" i="15"/>
  <c r="AF263" i="15"/>
  <c r="AG263" i="15"/>
  <c r="AH263" i="15"/>
  <c r="AF264" i="15"/>
  <c r="AG264" i="15"/>
  <c r="AH264" i="15"/>
  <c r="AF265" i="15"/>
  <c r="AH265" i="15" s="1"/>
  <c r="AG265" i="15"/>
  <c r="AF266" i="15"/>
  <c r="AG266" i="15"/>
  <c r="AF267" i="15"/>
  <c r="AH267" i="15" s="1"/>
  <c r="AG267" i="15"/>
  <c r="AF268" i="15"/>
  <c r="AH268" i="15" s="1"/>
  <c r="AG268" i="15"/>
  <c r="AF269" i="15"/>
  <c r="AG269" i="15"/>
  <c r="AF270" i="15"/>
  <c r="AG270" i="15"/>
  <c r="AF271" i="15"/>
  <c r="AG271" i="15"/>
  <c r="AF272" i="15"/>
  <c r="AG272" i="15"/>
  <c r="AF273" i="15"/>
  <c r="AG273" i="15"/>
  <c r="AH273" i="15"/>
  <c r="AF274" i="15"/>
  <c r="AG274" i="15"/>
  <c r="AF275" i="15"/>
  <c r="AG275" i="15"/>
  <c r="AF276" i="15"/>
  <c r="AG276" i="15"/>
  <c r="AH276" i="15"/>
  <c r="AF277" i="15"/>
  <c r="AH277" i="15" s="1"/>
  <c r="AG277" i="15"/>
  <c r="AF278" i="15"/>
  <c r="AG278" i="15"/>
  <c r="AF279" i="15"/>
  <c r="AG279" i="15"/>
  <c r="AH279" i="15"/>
  <c r="AF280" i="15"/>
  <c r="AH280" i="15" s="1"/>
  <c r="AG280" i="15"/>
  <c r="AF281" i="15"/>
  <c r="AG281" i="15"/>
  <c r="AF282" i="15"/>
  <c r="AG282" i="15"/>
  <c r="AF283" i="15"/>
  <c r="AH283" i="15" s="1"/>
  <c r="AG283" i="15"/>
  <c r="AF284" i="15"/>
  <c r="AG284" i="15"/>
  <c r="AH284" i="15"/>
  <c r="AF285" i="15"/>
  <c r="AG285" i="15"/>
  <c r="AF286" i="15"/>
  <c r="AG286" i="15"/>
  <c r="AF287" i="15"/>
  <c r="AG287" i="15"/>
  <c r="AF288" i="15"/>
  <c r="AG288" i="15"/>
  <c r="AH288" i="15" s="1"/>
  <c r="AF289" i="15"/>
  <c r="AG289" i="15"/>
  <c r="AH289" i="15"/>
  <c r="AF290" i="15"/>
  <c r="AG290" i="15"/>
  <c r="AF291" i="15"/>
  <c r="AG291" i="15"/>
  <c r="AF292" i="15"/>
  <c r="AH292" i="15" s="1"/>
  <c r="AG292" i="15"/>
  <c r="AF293" i="15"/>
  <c r="AH293" i="15" s="1"/>
  <c r="AG293" i="15"/>
  <c r="AF294" i="15"/>
  <c r="AG294" i="15"/>
  <c r="AF295" i="15"/>
  <c r="AH295" i="15" s="1"/>
  <c r="AG295" i="15"/>
  <c r="AF296" i="15"/>
  <c r="AH296" i="15" s="1"/>
  <c r="AG296" i="15"/>
  <c r="AF297" i="15"/>
  <c r="AG297" i="15"/>
  <c r="AF298" i="15"/>
  <c r="AG298" i="15"/>
  <c r="AF299" i="15"/>
  <c r="AG299" i="15"/>
  <c r="AF300" i="15"/>
  <c r="AG300" i="15"/>
  <c r="AF301" i="15"/>
  <c r="AG301" i="15"/>
  <c r="AF302" i="15"/>
  <c r="AG302" i="15"/>
  <c r="AF303" i="15"/>
  <c r="AG303" i="15"/>
  <c r="AF304" i="15"/>
  <c r="AG304" i="15"/>
  <c r="AF305" i="15"/>
  <c r="AG305" i="15"/>
  <c r="AF306" i="15"/>
  <c r="AG306" i="15"/>
  <c r="AF307" i="15"/>
  <c r="AG307" i="15"/>
  <c r="AF308" i="15"/>
  <c r="AG308" i="15"/>
  <c r="AF309" i="15"/>
  <c r="AG309" i="15"/>
  <c r="AF310" i="15"/>
  <c r="AG310" i="15"/>
  <c r="AF311" i="15"/>
  <c r="AG311" i="15"/>
  <c r="AF312" i="15"/>
  <c r="AG312" i="15"/>
  <c r="AF313" i="15"/>
  <c r="AG313" i="15"/>
  <c r="AF314" i="15"/>
  <c r="AG314" i="15"/>
  <c r="AF315" i="15"/>
  <c r="AG315" i="15"/>
  <c r="AF316" i="15"/>
  <c r="AG316" i="15"/>
  <c r="AF317" i="15"/>
  <c r="AG317" i="15"/>
  <c r="AF318" i="15"/>
  <c r="AG318" i="15"/>
  <c r="AF319" i="15"/>
  <c r="AG319" i="15"/>
  <c r="AF320" i="15"/>
  <c r="AG320" i="15"/>
  <c r="AF321" i="15"/>
  <c r="AG321" i="15"/>
  <c r="AF322" i="15"/>
  <c r="AG322" i="15"/>
  <c r="AF323" i="15"/>
  <c r="AG323" i="15"/>
  <c r="AF324" i="15"/>
  <c r="AG324" i="15"/>
  <c r="AF325" i="15"/>
  <c r="AG325" i="15"/>
  <c r="AF326" i="15"/>
  <c r="AG326" i="15"/>
  <c r="AF327" i="15"/>
  <c r="AG327" i="15"/>
  <c r="AF328" i="15"/>
  <c r="AG328" i="15"/>
  <c r="AF329" i="15"/>
  <c r="AG329" i="15"/>
  <c r="AF330" i="15"/>
  <c r="AG330" i="15"/>
  <c r="AF331" i="15"/>
  <c r="AG331" i="15"/>
  <c r="AF332" i="15"/>
  <c r="AG332" i="15"/>
  <c r="AF333" i="15"/>
  <c r="AG333" i="15"/>
  <c r="AF334" i="15"/>
  <c r="AG334" i="15"/>
  <c r="AF335" i="15"/>
  <c r="AG335" i="15"/>
  <c r="AG2" i="15"/>
  <c r="AF2" i="15"/>
  <c r="AG3" i="14"/>
  <c r="AG4" i="14"/>
  <c r="AG5" i="14"/>
  <c r="AG6" i="14"/>
  <c r="AG7" i="14"/>
  <c r="AG8" i="14"/>
  <c r="AG9" i="14"/>
  <c r="AG10" i="14"/>
  <c r="AG11" i="14"/>
  <c r="AG12" i="14"/>
  <c r="AG13" i="14"/>
  <c r="AG14" i="14"/>
  <c r="AH14" i="14" s="1"/>
  <c r="AG15" i="14"/>
  <c r="AG16" i="14"/>
  <c r="AG17" i="14"/>
  <c r="AG18" i="14"/>
  <c r="AH18" i="14" s="1"/>
  <c r="AG19" i="14"/>
  <c r="AG20" i="14"/>
  <c r="AG21" i="14"/>
  <c r="AG22" i="14"/>
  <c r="AG23" i="14"/>
  <c r="AG24" i="14"/>
  <c r="AG25" i="14"/>
  <c r="AG26" i="14"/>
  <c r="AH26" i="14" s="1"/>
  <c r="AG27" i="14"/>
  <c r="AG28" i="14"/>
  <c r="AG29" i="14"/>
  <c r="AG30" i="14"/>
  <c r="AH30" i="14" s="1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H42" i="14" s="1"/>
  <c r="AG43" i="14"/>
  <c r="AG44" i="14"/>
  <c r="AG45" i="14"/>
  <c r="AG46" i="14"/>
  <c r="AH46" i="14" s="1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H62" i="14" s="1"/>
  <c r="AG63" i="14"/>
  <c r="AG64" i="14"/>
  <c r="AG65" i="14"/>
  <c r="AG66" i="14"/>
  <c r="AH66" i="14" s="1"/>
  <c r="AG67" i="14"/>
  <c r="AG68" i="14"/>
  <c r="AG69" i="14"/>
  <c r="AG70" i="14"/>
  <c r="AH70" i="14" s="1"/>
  <c r="AG71" i="14"/>
  <c r="AG72" i="14"/>
  <c r="AG73" i="14"/>
  <c r="AG74" i="14"/>
  <c r="AG75" i="14"/>
  <c r="AG76" i="14"/>
  <c r="AG77" i="14"/>
  <c r="AG78" i="14"/>
  <c r="AG79" i="14"/>
  <c r="AG80" i="14"/>
  <c r="AG81" i="14"/>
  <c r="AG82" i="14"/>
  <c r="AH82" i="14" s="1"/>
  <c r="AG83" i="14"/>
  <c r="AG84" i="14"/>
  <c r="AG85" i="14"/>
  <c r="AG86" i="14"/>
  <c r="AG87" i="14"/>
  <c r="AG88" i="14"/>
  <c r="AG89" i="14"/>
  <c r="AG90" i="14"/>
  <c r="AH90" i="14" s="1"/>
  <c r="AG91" i="14"/>
  <c r="AG92" i="14"/>
  <c r="AG93" i="14"/>
  <c r="AG94" i="14"/>
  <c r="AG95" i="14"/>
  <c r="AG96" i="14"/>
  <c r="AG97" i="14"/>
  <c r="AG98" i="14"/>
  <c r="AH98" i="14" s="1"/>
  <c r="AG99" i="14"/>
  <c r="AG100" i="14"/>
  <c r="AG101" i="14"/>
  <c r="AG102" i="14"/>
  <c r="AG103" i="14"/>
  <c r="AG104" i="14"/>
  <c r="AG105" i="14"/>
  <c r="AG106" i="14"/>
  <c r="AG107" i="14"/>
  <c r="AG108" i="14"/>
  <c r="AG109" i="14"/>
  <c r="AG110" i="14"/>
  <c r="AG111" i="14"/>
  <c r="AG112" i="14"/>
  <c r="AG113" i="14"/>
  <c r="AG114" i="14"/>
  <c r="AG115" i="14"/>
  <c r="AG116" i="14"/>
  <c r="AG117" i="14"/>
  <c r="AG118" i="14"/>
  <c r="AG119" i="14"/>
  <c r="AG120" i="14"/>
  <c r="AG121" i="14"/>
  <c r="AG122" i="14"/>
  <c r="AH122" i="14" s="1"/>
  <c r="AG123" i="14"/>
  <c r="AG124" i="14"/>
  <c r="AG125" i="14"/>
  <c r="AG126" i="14"/>
  <c r="AH126" i="14" s="1"/>
  <c r="AG127" i="14"/>
  <c r="AG128" i="14"/>
  <c r="AG129" i="14"/>
  <c r="AG130" i="14"/>
  <c r="AH130" i="14" s="1"/>
  <c r="AG131" i="14"/>
  <c r="AG132" i="14"/>
  <c r="AG133" i="14"/>
  <c r="AG134" i="14"/>
  <c r="AG135" i="14"/>
  <c r="AG136" i="14"/>
  <c r="AG137" i="14"/>
  <c r="AG138" i="14"/>
  <c r="AG139" i="14"/>
  <c r="AG140" i="14"/>
  <c r="AG141" i="14"/>
  <c r="AG142" i="14"/>
  <c r="AG143" i="14"/>
  <c r="AG144" i="14"/>
  <c r="AG145" i="14"/>
  <c r="AG146" i="14"/>
  <c r="AG147" i="14"/>
  <c r="AG148" i="14"/>
  <c r="AG149" i="14"/>
  <c r="AG150" i="14"/>
  <c r="AG151" i="14"/>
  <c r="AG152" i="14"/>
  <c r="AG153" i="14"/>
  <c r="AG154" i="14"/>
  <c r="AG155" i="14"/>
  <c r="AG156" i="14"/>
  <c r="AG157" i="14"/>
  <c r="AG158" i="14"/>
  <c r="AG159" i="14"/>
  <c r="AG160" i="14"/>
  <c r="AG161" i="14"/>
  <c r="AG162" i="14"/>
  <c r="AG163" i="14"/>
  <c r="AG164" i="14"/>
  <c r="AG165" i="14"/>
  <c r="AG166" i="14"/>
  <c r="AG167" i="14"/>
  <c r="AG168" i="14"/>
  <c r="AG169" i="14"/>
  <c r="AG170" i="14"/>
  <c r="AG171" i="14"/>
  <c r="AG172" i="14"/>
  <c r="AG173" i="14"/>
  <c r="AG174" i="14"/>
  <c r="AG175" i="14"/>
  <c r="AG176" i="14"/>
  <c r="AG177" i="14"/>
  <c r="AG178" i="14"/>
  <c r="AG179" i="14"/>
  <c r="AG180" i="14"/>
  <c r="AG181" i="14"/>
  <c r="AG182" i="14"/>
  <c r="AG183" i="14"/>
  <c r="AG184" i="14"/>
  <c r="AG185" i="14"/>
  <c r="AG186" i="14"/>
  <c r="AG187" i="14"/>
  <c r="AG188" i="14"/>
  <c r="AG189" i="14"/>
  <c r="AG190" i="14"/>
  <c r="AG191" i="14"/>
  <c r="AG192" i="14"/>
  <c r="AG193" i="14"/>
  <c r="AG194" i="14"/>
  <c r="AG195" i="14"/>
  <c r="AG196" i="14"/>
  <c r="AG197" i="14"/>
  <c r="AG198" i="14"/>
  <c r="AG199" i="14"/>
  <c r="AG200" i="14"/>
  <c r="AG201" i="14"/>
  <c r="AG202" i="14"/>
  <c r="AG203" i="14"/>
  <c r="AG204" i="14"/>
  <c r="AG205" i="14"/>
  <c r="AG206" i="14"/>
  <c r="AG207" i="14"/>
  <c r="AG208" i="14"/>
  <c r="AG209" i="14"/>
  <c r="AG210" i="14"/>
  <c r="AG211" i="14"/>
  <c r="AG212" i="14"/>
  <c r="AG213" i="14"/>
  <c r="AG214" i="14"/>
  <c r="AH214" i="14" s="1"/>
  <c r="AG215" i="14"/>
  <c r="AG216" i="14"/>
  <c r="AG217" i="14"/>
  <c r="AG218" i="14"/>
  <c r="AG219" i="14"/>
  <c r="AG220" i="14"/>
  <c r="AG221" i="14"/>
  <c r="AG222" i="14"/>
  <c r="AG223" i="14"/>
  <c r="AG224" i="14"/>
  <c r="AG225" i="14"/>
  <c r="AG226" i="14"/>
  <c r="AG227" i="14"/>
  <c r="AG228" i="14"/>
  <c r="AG229" i="14"/>
  <c r="AG230" i="14"/>
  <c r="AG231" i="14"/>
  <c r="AG232" i="14"/>
  <c r="AG233" i="14"/>
  <c r="AG234" i="14"/>
  <c r="AG235" i="14"/>
  <c r="AG236" i="14"/>
  <c r="AG237" i="14"/>
  <c r="AG238" i="14"/>
  <c r="AH238" i="14" s="1"/>
  <c r="AG239" i="14"/>
  <c r="AG240" i="14"/>
  <c r="AG241" i="14"/>
  <c r="AG242" i="14"/>
  <c r="AG243" i="14"/>
  <c r="AG244" i="14"/>
  <c r="AG245" i="14"/>
  <c r="AG246" i="14"/>
  <c r="AH246" i="14" s="1"/>
  <c r="AG247" i="14"/>
  <c r="AG248" i="14"/>
  <c r="AG249" i="14"/>
  <c r="AG250" i="14"/>
  <c r="AG251" i="14"/>
  <c r="AG252" i="14"/>
  <c r="AG253" i="14"/>
  <c r="AG254" i="14"/>
  <c r="AH254" i="14" s="1"/>
  <c r="AG255" i="14"/>
  <c r="AG256" i="14"/>
  <c r="AG257" i="14"/>
  <c r="AG258" i="14"/>
  <c r="AG259" i="14"/>
  <c r="AG260" i="14"/>
  <c r="AG261" i="14"/>
  <c r="AG262" i="14"/>
  <c r="AG263" i="14"/>
  <c r="AG264" i="14"/>
  <c r="AG265" i="14"/>
  <c r="AG266" i="14"/>
  <c r="AG267" i="14"/>
  <c r="AG268" i="14"/>
  <c r="AG269" i="14"/>
  <c r="AG270" i="14"/>
  <c r="AH270" i="14" s="1"/>
  <c r="AG271" i="14"/>
  <c r="AG272" i="14"/>
  <c r="AG273" i="14"/>
  <c r="AG274" i="14"/>
  <c r="AG275" i="14"/>
  <c r="AG276" i="14"/>
  <c r="AG277" i="14"/>
  <c r="AG278" i="14"/>
  <c r="AH278" i="14" s="1"/>
  <c r="AG279" i="14"/>
  <c r="AG280" i="14"/>
  <c r="AG281" i="14"/>
  <c r="AG282" i="14"/>
  <c r="AG283" i="14"/>
  <c r="AG284" i="14"/>
  <c r="AG285" i="14"/>
  <c r="AG286" i="14"/>
  <c r="AH286" i="14" s="1"/>
  <c r="AG287" i="14"/>
  <c r="AG288" i="14"/>
  <c r="AG289" i="14"/>
  <c r="AG290" i="14"/>
  <c r="AG291" i="14"/>
  <c r="AG292" i="14"/>
  <c r="AG293" i="14"/>
  <c r="AG294" i="14"/>
  <c r="AG295" i="14"/>
  <c r="AG296" i="14"/>
  <c r="AG297" i="14"/>
  <c r="AG298" i="14"/>
  <c r="AG299" i="14"/>
  <c r="AG300" i="14"/>
  <c r="AG301" i="14"/>
  <c r="AG302" i="14"/>
  <c r="AH302" i="14" s="1"/>
  <c r="AG303" i="14"/>
  <c r="AG304" i="14"/>
  <c r="AG305" i="14"/>
  <c r="AG306" i="14"/>
  <c r="AG307" i="14"/>
  <c r="AG308" i="14"/>
  <c r="AG309" i="14"/>
  <c r="AG310" i="14"/>
  <c r="AH310" i="14" s="1"/>
  <c r="AG311" i="14"/>
  <c r="AG312" i="14"/>
  <c r="AG313" i="14"/>
  <c r="AG314" i="14"/>
  <c r="AG315" i="14"/>
  <c r="AG316" i="14"/>
  <c r="AG317" i="14"/>
  <c r="AG318" i="14"/>
  <c r="AH318" i="14" s="1"/>
  <c r="AG319" i="14"/>
  <c r="AG320" i="14"/>
  <c r="AG321" i="14"/>
  <c r="AG322" i="14"/>
  <c r="AG323" i="14"/>
  <c r="AG324" i="14"/>
  <c r="AG325" i="14"/>
  <c r="AG326" i="14"/>
  <c r="AG327" i="14"/>
  <c r="AG328" i="14"/>
  <c r="AG329" i="14"/>
  <c r="AG330" i="14"/>
  <c r="AG331" i="14"/>
  <c r="AG332" i="14"/>
  <c r="AG333" i="14"/>
  <c r="AG334" i="14"/>
  <c r="AH334" i="14" s="1"/>
  <c r="AG335" i="14"/>
  <c r="AG336" i="14"/>
  <c r="AG337" i="14"/>
  <c r="AG338" i="14"/>
  <c r="AG339" i="14"/>
  <c r="AG340" i="14"/>
  <c r="AG341" i="14"/>
  <c r="AG342" i="14"/>
  <c r="AG343" i="14"/>
  <c r="AG344" i="14"/>
  <c r="AG345" i="14"/>
  <c r="AG346" i="14"/>
  <c r="AG347" i="14"/>
  <c r="AG348" i="14"/>
  <c r="AG349" i="14"/>
  <c r="AG350" i="14"/>
  <c r="AG351" i="14"/>
  <c r="AG352" i="14"/>
  <c r="AG353" i="14"/>
  <c r="AG354" i="14"/>
  <c r="AG355" i="14"/>
  <c r="AG356" i="14"/>
  <c r="AG357" i="14"/>
  <c r="AG358" i="14"/>
  <c r="AG359" i="14"/>
  <c r="AG360" i="14"/>
  <c r="AG361" i="14"/>
  <c r="AG362" i="14"/>
  <c r="AH362" i="14" s="1"/>
  <c r="AG363" i="14"/>
  <c r="AG364" i="14"/>
  <c r="AG365" i="14"/>
  <c r="AG366" i="14"/>
  <c r="AG367" i="14"/>
  <c r="AG368" i="14"/>
  <c r="AG369" i="14"/>
  <c r="AG370" i="14"/>
  <c r="AH370" i="14" s="1"/>
  <c r="AG371" i="14"/>
  <c r="AG372" i="14"/>
  <c r="AG373" i="14"/>
  <c r="AG374" i="14"/>
  <c r="AG375" i="14"/>
  <c r="AG376" i="14"/>
  <c r="AG377" i="14"/>
  <c r="AG378" i="14"/>
  <c r="AG379" i="14"/>
  <c r="AG380" i="14"/>
  <c r="AG381" i="14"/>
  <c r="AG382" i="14"/>
  <c r="AG383" i="14"/>
  <c r="AG384" i="14"/>
  <c r="AG385" i="14"/>
  <c r="AG386" i="14"/>
  <c r="AG387" i="14"/>
  <c r="AG388" i="14"/>
  <c r="AG389" i="14"/>
  <c r="AG390" i="14"/>
  <c r="AG391" i="14"/>
  <c r="AG392" i="14"/>
  <c r="AG393" i="14"/>
  <c r="AG394" i="14"/>
  <c r="AH394" i="14" s="1"/>
  <c r="AG395" i="14"/>
  <c r="AG396" i="14"/>
  <c r="AG397" i="14"/>
  <c r="AG398" i="14"/>
  <c r="AH398" i="14" s="1"/>
  <c r="AG399" i="14"/>
  <c r="AG400" i="14"/>
  <c r="AG401" i="14"/>
  <c r="AG402" i="14"/>
  <c r="AG403" i="14"/>
  <c r="AG404" i="14"/>
  <c r="AG405" i="14"/>
  <c r="AG406" i="14"/>
  <c r="AG407" i="14"/>
  <c r="AG408" i="14"/>
  <c r="AG409" i="14"/>
  <c r="AG410" i="14"/>
  <c r="AG411" i="14"/>
  <c r="AG412" i="14"/>
  <c r="AG413" i="14"/>
  <c r="AG414" i="14"/>
  <c r="AG415" i="14"/>
  <c r="AG416" i="14"/>
  <c r="AG417" i="14"/>
  <c r="AG418" i="14"/>
  <c r="AG419" i="14"/>
  <c r="AG420" i="14"/>
  <c r="AG421" i="14"/>
  <c r="AG422" i="14"/>
  <c r="AH422" i="14" s="1"/>
  <c r="AG423" i="14"/>
  <c r="AG424" i="14"/>
  <c r="AG425" i="14"/>
  <c r="AG426" i="14"/>
  <c r="AG427" i="14"/>
  <c r="AG428" i="14"/>
  <c r="AG429" i="14"/>
  <c r="AG430" i="14"/>
  <c r="AG431" i="14"/>
  <c r="AG432" i="14"/>
  <c r="AG433" i="14"/>
  <c r="AG434" i="14"/>
  <c r="AG435" i="14"/>
  <c r="AG436" i="14"/>
  <c r="AG437" i="14"/>
  <c r="AG438" i="14"/>
  <c r="AG439" i="14"/>
  <c r="AG440" i="14"/>
  <c r="AG441" i="14"/>
  <c r="AG442" i="14"/>
  <c r="AH442" i="14" s="1"/>
  <c r="AG443" i="14"/>
  <c r="AG444" i="14"/>
  <c r="AG445" i="14"/>
  <c r="AG446" i="14"/>
  <c r="AG447" i="14"/>
  <c r="AG448" i="14"/>
  <c r="AG449" i="14"/>
  <c r="AG450" i="14"/>
  <c r="AG451" i="14"/>
  <c r="AG452" i="14"/>
  <c r="AG453" i="14"/>
  <c r="AG454" i="14"/>
  <c r="AG455" i="14"/>
  <c r="AG456" i="14"/>
  <c r="AG457" i="14"/>
  <c r="AG458" i="14"/>
  <c r="AG459" i="14"/>
  <c r="AG460" i="14"/>
  <c r="AG461" i="14"/>
  <c r="AG462" i="14"/>
  <c r="AG463" i="14"/>
  <c r="AG464" i="14"/>
  <c r="AG465" i="14"/>
  <c r="AG466" i="14"/>
  <c r="AG467" i="14"/>
  <c r="AG468" i="14"/>
  <c r="AG469" i="14"/>
  <c r="AG470" i="14"/>
  <c r="AG471" i="14"/>
  <c r="AG472" i="14"/>
  <c r="AG473" i="14"/>
  <c r="AG474" i="14"/>
  <c r="AG475" i="14"/>
  <c r="AG476" i="14"/>
  <c r="AG477" i="14"/>
  <c r="AG478" i="14"/>
  <c r="AG479" i="14"/>
  <c r="AG480" i="14"/>
  <c r="AG481" i="14"/>
  <c r="AG482" i="14"/>
  <c r="AG483" i="14"/>
  <c r="AG484" i="14"/>
  <c r="AG485" i="14"/>
  <c r="AG486" i="14"/>
  <c r="AG487" i="14"/>
  <c r="AG488" i="14"/>
  <c r="AG489" i="14"/>
  <c r="AG490" i="14"/>
  <c r="AH490" i="14" s="1"/>
  <c r="AG491" i="14"/>
  <c r="AG492" i="14"/>
  <c r="AG493" i="14"/>
  <c r="AG494" i="14"/>
  <c r="AG495" i="14"/>
  <c r="AG496" i="14"/>
  <c r="AG497" i="14"/>
  <c r="AG498" i="14"/>
  <c r="AG499" i="14"/>
  <c r="AG500" i="14"/>
  <c r="AG501" i="14"/>
  <c r="AG502" i="14"/>
  <c r="AG503" i="14"/>
  <c r="AG504" i="14"/>
  <c r="AG505" i="14"/>
  <c r="AG506" i="14"/>
  <c r="AH506" i="14" s="1"/>
  <c r="AG507" i="14"/>
  <c r="AG508" i="14"/>
  <c r="AG509" i="14"/>
  <c r="AG510" i="14"/>
  <c r="AG511" i="14"/>
  <c r="AG512" i="14"/>
  <c r="AG513" i="14"/>
  <c r="AG514" i="14"/>
  <c r="AG515" i="14"/>
  <c r="AG516" i="14"/>
  <c r="AG517" i="14"/>
  <c r="AG518" i="14"/>
  <c r="AG519" i="14"/>
  <c r="AG520" i="14"/>
  <c r="AG521" i="14"/>
  <c r="AG522" i="14"/>
  <c r="AG523" i="14"/>
  <c r="AG524" i="14"/>
  <c r="AG525" i="14"/>
  <c r="AG526" i="14"/>
  <c r="AH526" i="14" s="1"/>
  <c r="AG527" i="14"/>
  <c r="AG528" i="14"/>
  <c r="AG529" i="14"/>
  <c r="AG530" i="14"/>
  <c r="AG531" i="14"/>
  <c r="AG532" i="14"/>
  <c r="AG533" i="14"/>
  <c r="AG534" i="14"/>
  <c r="AG535" i="14"/>
  <c r="AG536" i="14"/>
  <c r="AG2" i="14"/>
  <c r="AF3" i="14"/>
  <c r="AH3" i="14" s="1"/>
  <c r="AF4" i="14"/>
  <c r="AH4" i="14" s="1"/>
  <c r="AF5" i="14"/>
  <c r="AH5" i="14" s="1"/>
  <c r="AF6" i="14"/>
  <c r="AF7" i="14"/>
  <c r="AH7" i="14" s="1"/>
  <c r="AF8" i="14"/>
  <c r="AH8" i="14" s="1"/>
  <c r="AF9" i="14"/>
  <c r="AH9" i="14" s="1"/>
  <c r="AF10" i="14"/>
  <c r="AF11" i="14"/>
  <c r="AH11" i="14" s="1"/>
  <c r="AF12" i="14"/>
  <c r="AH12" i="14" s="1"/>
  <c r="AF13" i="14"/>
  <c r="AH13" i="14"/>
  <c r="AF14" i="14"/>
  <c r="AF15" i="14"/>
  <c r="AH15" i="14" s="1"/>
  <c r="AF16" i="14"/>
  <c r="AH16" i="14" s="1"/>
  <c r="AF17" i="14"/>
  <c r="AF18" i="14"/>
  <c r="AF19" i="14"/>
  <c r="AH19" i="14" s="1"/>
  <c r="AF20" i="14"/>
  <c r="AH20" i="14" s="1"/>
  <c r="AF21" i="14"/>
  <c r="AH21" i="14" s="1"/>
  <c r="AF22" i="14"/>
  <c r="AF23" i="14"/>
  <c r="AH23" i="14" s="1"/>
  <c r="AF24" i="14"/>
  <c r="AH24" i="14"/>
  <c r="AF25" i="14"/>
  <c r="AH25" i="14"/>
  <c r="AF26" i="14"/>
  <c r="AF27" i="14"/>
  <c r="AH27" i="14" s="1"/>
  <c r="AF28" i="14"/>
  <c r="AH28" i="14" s="1"/>
  <c r="AF29" i="14"/>
  <c r="AH29" i="14"/>
  <c r="AF30" i="14"/>
  <c r="AF31" i="14"/>
  <c r="AH31" i="14"/>
  <c r="AF32" i="14"/>
  <c r="AH32" i="14" s="1"/>
  <c r="AF33" i="14"/>
  <c r="AH33" i="14"/>
  <c r="AF34" i="14"/>
  <c r="AF35" i="14"/>
  <c r="AH35" i="14" s="1"/>
  <c r="AF36" i="14"/>
  <c r="AH36" i="14"/>
  <c r="AF37" i="14"/>
  <c r="AH37" i="14" s="1"/>
  <c r="AF38" i="14"/>
  <c r="AF39" i="14"/>
  <c r="AH39" i="14" s="1"/>
  <c r="AF40" i="14"/>
  <c r="AH40" i="14"/>
  <c r="AF41" i="14"/>
  <c r="AH41" i="14" s="1"/>
  <c r="AF42" i="14"/>
  <c r="AF43" i="14"/>
  <c r="AH43" i="14" s="1"/>
  <c r="AF44" i="14"/>
  <c r="AH44" i="14" s="1"/>
  <c r="AF45" i="14"/>
  <c r="AH45" i="14" s="1"/>
  <c r="AF46" i="14"/>
  <c r="AF47" i="14"/>
  <c r="AH47" i="14" s="1"/>
  <c r="AF48" i="14"/>
  <c r="AH48" i="14" s="1"/>
  <c r="AF49" i="14"/>
  <c r="AH49" i="14" s="1"/>
  <c r="AF50" i="14"/>
  <c r="AF51" i="14"/>
  <c r="AH51" i="14" s="1"/>
  <c r="AF52" i="14"/>
  <c r="AH52" i="14" s="1"/>
  <c r="AF53" i="14"/>
  <c r="AH53" i="14" s="1"/>
  <c r="AF54" i="14"/>
  <c r="AF55" i="14"/>
  <c r="AH55" i="14" s="1"/>
  <c r="AF56" i="14"/>
  <c r="AH56" i="14"/>
  <c r="AF57" i="14"/>
  <c r="AH57" i="14" s="1"/>
  <c r="AF58" i="14"/>
  <c r="AF59" i="14"/>
  <c r="AH59" i="14" s="1"/>
  <c r="AF60" i="14"/>
  <c r="AH60" i="14" s="1"/>
  <c r="AF61" i="14"/>
  <c r="AH61" i="14"/>
  <c r="AF62" i="14"/>
  <c r="AF63" i="14"/>
  <c r="AH63" i="14" s="1"/>
  <c r="AF64" i="14"/>
  <c r="AH64" i="14"/>
  <c r="AF65" i="14"/>
  <c r="AH65" i="14" s="1"/>
  <c r="AF66" i="14"/>
  <c r="AF67" i="14"/>
  <c r="AH67" i="14" s="1"/>
  <c r="AF68" i="14"/>
  <c r="AH68" i="14" s="1"/>
  <c r="AF69" i="14"/>
  <c r="AH69" i="14" s="1"/>
  <c r="AF70" i="14"/>
  <c r="AF71" i="14"/>
  <c r="AH71" i="14" s="1"/>
  <c r="AF72" i="14"/>
  <c r="AH72" i="14" s="1"/>
  <c r="AF73" i="14"/>
  <c r="AH73" i="14" s="1"/>
  <c r="AF74" i="14"/>
  <c r="AF75" i="14"/>
  <c r="AH75" i="14" s="1"/>
  <c r="AF76" i="14"/>
  <c r="AH76" i="14" s="1"/>
  <c r="AF77" i="14"/>
  <c r="AH77" i="14"/>
  <c r="AF78" i="14"/>
  <c r="AF79" i="14"/>
  <c r="AH79" i="14" s="1"/>
  <c r="AF80" i="14"/>
  <c r="AH80" i="14"/>
  <c r="AF81" i="14"/>
  <c r="AH81" i="14" s="1"/>
  <c r="AF82" i="14"/>
  <c r="AF83" i="14"/>
  <c r="AH83" i="14" s="1"/>
  <c r="AF84" i="14"/>
  <c r="AH84" i="14" s="1"/>
  <c r="AF85" i="14"/>
  <c r="AH85" i="14" s="1"/>
  <c r="AF86" i="14"/>
  <c r="AF87" i="14"/>
  <c r="AH87" i="14" s="1"/>
  <c r="AF88" i="14"/>
  <c r="AH88" i="14"/>
  <c r="AF89" i="14"/>
  <c r="AH89" i="14"/>
  <c r="AF90" i="14"/>
  <c r="AF91" i="14"/>
  <c r="AH91" i="14" s="1"/>
  <c r="AF92" i="14"/>
  <c r="AH92" i="14" s="1"/>
  <c r="AF93" i="14"/>
  <c r="AH93" i="14"/>
  <c r="AF94" i="14"/>
  <c r="AF95" i="14"/>
  <c r="AH95" i="14" s="1"/>
  <c r="AF96" i="14"/>
  <c r="AH96" i="14"/>
  <c r="AF97" i="14"/>
  <c r="AH97" i="14" s="1"/>
  <c r="AF98" i="14"/>
  <c r="AF99" i="14"/>
  <c r="AH99" i="14" s="1"/>
  <c r="AF100" i="14"/>
  <c r="AH100" i="14" s="1"/>
  <c r="AF101" i="14"/>
  <c r="AH101" i="14" s="1"/>
  <c r="AF102" i="14"/>
  <c r="AF103" i="14"/>
  <c r="AH103" i="14" s="1"/>
  <c r="AF104" i="14"/>
  <c r="AH104" i="14"/>
  <c r="AF105" i="14"/>
  <c r="AH105" i="14" s="1"/>
  <c r="AF106" i="14"/>
  <c r="AF107" i="14"/>
  <c r="AH107" i="14" s="1"/>
  <c r="AF108" i="14"/>
  <c r="AH108" i="14" s="1"/>
  <c r="AF109" i="14"/>
  <c r="AH109" i="14"/>
  <c r="AF110" i="14"/>
  <c r="AF111" i="14"/>
  <c r="AH111" i="14" s="1"/>
  <c r="AF112" i="14"/>
  <c r="AH112" i="14"/>
  <c r="AF113" i="14"/>
  <c r="AH113" i="14" s="1"/>
  <c r="AF114" i="14"/>
  <c r="AF115" i="14"/>
  <c r="AH115" i="14" s="1"/>
  <c r="AF116" i="14"/>
  <c r="AH116" i="14" s="1"/>
  <c r="AF117" i="14"/>
  <c r="AH117" i="14" s="1"/>
  <c r="AF118" i="14"/>
  <c r="AF119" i="14"/>
  <c r="AH119" i="14" s="1"/>
  <c r="AF120" i="14"/>
  <c r="AH120" i="14"/>
  <c r="AF121" i="14"/>
  <c r="AH121" i="14" s="1"/>
  <c r="AF122" i="14"/>
  <c r="AF123" i="14"/>
  <c r="AH123" i="14" s="1"/>
  <c r="AF124" i="14"/>
  <c r="AH124" i="14" s="1"/>
  <c r="AF125" i="14"/>
  <c r="AH125" i="14" s="1"/>
  <c r="AF126" i="14"/>
  <c r="AF127" i="14"/>
  <c r="AH127" i="14" s="1"/>
  <c r="AF128" i="14"/>
  <c r="AH128" i="14" s="1"/>
  <c r="AF129" i="14"/>
  <c r="AH129" i="14" s="1"/>
  <c r="AF130" i="14"/>
  <c r="AF131" i="14"/>
  <c r="AH131" i="14" s="1"/>
  <c r="AF132" i="14"/>
  <c r="AH132" i="14"/>
  <c r="AF133" i="14"/>
  <c r="AH133" i="14" s="1"/>
  <c r="AF134" i="14"/>
  <c r="AF135" i="14"/>
  <c r="AH135" i="14"/>
  <c r="AF136" i="14"/>
  <c r="AH136" i="14" s="1"/>
  <c r="AF137" i="14"/>
  <c r="AH137" i="14" s="1"/>
  <c r="AF138" i="14"/>
  <c r="AF139" i="14"/>
  <c r="AH139" i="14" s="1"/>
  <c r="AF140" i="14"/>
  <c r="AH140" i="14" s="1"/>
  <c r="AF141" i="14"/>
  <c r="AH141" i="14" s="1"/>
  <c r="AF142" i="14"/>
  <c r="AF143" i="14"/>
  <c r="AH143" i="14"/>
  <c r="AF144" i="14"/>
  <c r="AH144" i="14" s="1"/>
  <c r="AF145" i="14"/>
  <c r="AH145" i="14"/>
  <c r="AF146" i="14"/>
  <c r="AF147" i="14"/>
  <c r="AH147" i="14" s="1"/>
  <c r="AF148" i="14"/>
  <c r="AH148" i="14" s="1"/>
  <c r="AF149" i="14"/>
  <c r="AH149" i="14" s="1"/>
  <c r="AF150" i="14"/>
  <c r="AF151" i="14"/>
  <c r="AH151" i="14" s="1"/>
  <c r="AF152" i="14"/>
  <c r="AH152" i="14" s="1"/>
  <c r="AF153" i="14"/>
  <c r="AH153" i="14" s="1"/>
  <c r="AF154" i="14"/>
  <c r="AF155" i="14"/>
  <c r="AH155" i="14" s="1"/>
  <c r="AF156" i="14"/>
  <c r="AH156" i="14"/>
  <c r="AF157" i="14"/>
  <c r="AH157" i="14" s="1"/>
  <c r="AF158" i="14"/>
  <c r="AF159" i="14"/>
  <c r="AH159" i="14" s="1"/>
  <c r="AF160" i="14"/>
  <c r="AH160" i="14"/>
  <c r="AF161" i="14"/>
  <c r="AH161" i="14" s="1"/>
  <c r="AF162" i="14"/>
  <c r="AF163" i="14"/>
  <c r="AH163" i="14"/>
  <c r="AF164" i="14"/>
  <c r="AH164" i="14"/>
  <c r="AF165" i="14"/>
  <c r="AH165" i="14"/>
  <c r="AF166" i="14"/>
  <c r="AF167" i="14"/>
  <c r="AH167" i="14"/>
  <c r="AF168" i="14"/>
  <c r="AH168" i="14" s="1"/>
  <c r="AF169" i="14"/>
  <c r="AH169" i="14"/>
  <c r="AF170" i="14"/>
  <c r="AF171" i="14"/>
  <c r="AH171" i="14" s="1"/>
  <c r="AF172" i="14"/>
  <c r="AH172" i="14"/>
  <c r="AF173" i="14"/>
  <c r="AH173" i="14" s="1"/>
  <c r="AF174" i="14"/>
  <c r="AH174" i="14" s="1"/>
  <c r="AF175" i="14"/>
  <c r="AH175" i="14"/>
  <c r="AF176" i="14"/>
  <c r="AH176" i="14" s="1"/>
  <c r="AF177" i="14"/>
  <c r="AH177" i="14" s="1"/>
  <c r="AF178" i="14"/>
  <c r="AF179" i="14"/>
  <c r="AH179" i="14" s="1"/>
  <c r="AF180" i="14"/>
  <c r="AH180" i="14" s="1"/>
  <c r="AF181" i="14"/>
  <c r="AH181" i="14" s="1"/>
  <c r="AF182" i="14"/>
  <c r="AF183" i="14"/>
  <c r="AH183" i="14" s="1"/>
  <c r="AF184" i="14"/>
  <c r="AH184" i="14" s="1"/>
  <c r="AF185" i="14"/>
  <c r="AH185" i="14" s="1"/>
  <c r="AF186" i="14"/>
  <c r="AF187" i="14"/>
  <c r="AH187" i="14" s="1"/>
  <c r="AF188" i="14"/>
  <c r="AH188" i="14" s="1"/>
  <c r="AF189" i="14"/>
  <c r="AH189" i="14" s="1"/>
  <c r="AF190" i="14"/>
  <c r="AF191" i="14"/>
  <c r="AH191" i="14"/>
  <c r="AF192" i="14"/>
  <c r="AH192" i="14" s="1"/>
  <c r="AF193" i="14"/>
  <c r="AH193" i="14" s="1"/>
  <c r="AF194" i="14"/>
  <c r="AF195" i="14"/>
  <c r="AH195" i="14" s="1"/>
  <c r="AF196" i="14"/>
  <c r="AH196" i="14"/>
  <c r="AF197" i="14"/>
  <c r="AH197" i="14" s="1"/>
  <c r="AF198" i="14"/>
  <c r="AF199" i="14"/>
  <c r="AH199" i="14" s="1"/>
  <c r="AF200" i="14"/>
  <c r="AH200" i="14"/>
  <c r="AF201" i="14"/>
  <c r="AH201" i="14" s="1"/>
  <c r="AF202" i="14"/>
  <c r="AF203" i="14"/>
  <c r="AH203" i="14" s="1"/>
  <c r="AF204" i="14"/>
  <c r="AH204" i="14" s="1"/>
  <c r="AF205" i="14"/>
  <c r="AH205" i="14" s="1"/>
  <c r="AF206" i="14"/>
  <c r="AF207" i="14"/>
  <c r="AH207" i="14" s="1"/>
  <c r="AF208" i="14"/>
  <c r="AH208" i="14" s="1"/>
  <c r="AF209" i="14"/>
  <c r="AH209" i="14" s="1"/>
  <c r="AF210" i="14"/>
  <c r="AF211" i="14"/>
  <c r="AH211" i="14"/>
  <c r="AF212" i="14"/>
  <c r="AH212" i="14" s="1"/>
  <c r="AF213" i="14"/>
  <c r="AH213" i="14" s="1"/>
  <c r="AF214" i="14"/>
  <c r="AF215" i="14"/>
  <c r="AH215" i="14" s="1"/>
  <c r="AF216" i="14"/>
  <c r="AH216" i="14" s="1"/>
  <c r="AF217" i="14"/>
  <c r="AH217" i="14" s="1"/>
  <c r="AF218" i="14"/>
  <c r="AF219" i="14"/>
  <c r="AH219" i="14" s="1"/>
  <c r="AF220" i="14"/>
  <c r="AH220" i="14" s="1"/>
  <c r="AF221" i="14"/>
  <c r="AH221" i="14" s="1"/>
  <c r="AF222" i="14"/>
  <c r="AF223" i="14"/>
  <c r="AH223" i="14" s="1"/>
  <c r="AF224" i="14"/>
  <c r="AH224" i="14" s="1"/>
  <c r="AF225" i="14"/>
  <c r="AH225" i="14" s="1"/>
  <c r="AF226" i="14"/>
  <c r="AF227" i="14"/>
  <c r="AH227" i="14" s="1"/>
  <c r="AF228" i="14"/>
  <c r="AH228" i="14"/>
  <c r="AF229" i="14"/>
  <c r="AH229" i="14" s="1"/>
  <c r="AF230" i="14"/>
  <c r="AF231" i="14"/>
  <c r="AH231" i="14" s="1"/>
  <c r="AF232" i="14"/>
  <c r="AH232" i="14" s="1"/>
  <c r="AF233" i="14"/>
  <c r="AH233" i="14" s="1"/>
  <c r="AF234" i="14"/>
  <c r="AH234" i="14" s="1"/>
  <c r="AF235" i="14"/>
  <c r="AH235" i="14" s="1"/>
  <c r="AF236" i="14"/>
  <c r="AH236" i="14" s="1"/>
  <c r="AF237" i="14"/>
  <c r="AH237" i="14" s="1"/>
  <c r="AF238" i="14"/>
  <c r="AF239" i="14"/>
  <c r="AH239" i="14"/>
  <c r="AF240" i="14"/>
  <c r="AH240" i="14" s="1"/>
  <c r="AF241" i="14"/>
  <c r="AH241" i="14" s="1"/>
  <c r="AF242" i="14"/>
  <c r="AH242" i="14"/>
  <c r="AF243" i="14"/>
  <c r="AH243" i="14" s="1"/>
  <c r="AF244" i="14"/>
  <c r="AH244" i="14"/>
  <c r="AF245" i="14"/>
  <c r="AH245" i="14" s="1"/>
  <c r="AF246" i="14"/>
  <c r="AF247" i="14"/>
  <c r="AH247" i="14" s="1"/>
  <c r="AF248" i="14"/>
  <c r="AH248" i="14" s="1"/>
  <c r="AF249" i="14"/>
  <c r="AH249" i="14" s="1"/>
  <c r="AF250" i="14"/>
  <c r="AH250" i="14" s="1"/>
  <c r="AF251" i="14"/>
  <c r="AH251" i="14"/>
  <c r="AF252" i="14"/>
  <c r="AH252" i="14" s="1"/>
  <c r="AF253" i="14"/>
  <c r="AH253" i="14" s="1"/>
  <c r="AF254" i="14"/>
  <c r="AF255" i="14"/>
  <c r="AH255" i="14" s="1"/>
  <c r="AF256" i="14"/>
  <c r="AH256" i="14" s="1"/>
  <c r="AF257" i="14"/>
  <c r="AH257" i="14" s="1"/>
  <c r="AF258" i="14"/>
  <c r="AF259" i="14"/>
  <c r="AH259" i="14" s="1"/>
  <c r="AF260" i="14"/>
  <c r="AH260" i="14" s="1"/>
  <c r="AF261" i="14"/>
  <c r="AH261" i="14" s="1"/>
  <c r="AF262" i="14"/>
  <c r="AH262" i="14"/>
  <c r="AF263" i="14"/>
  <c r="AH263" i="14" s="1"/>
  <c r="AF264" i="14"/>
  <c r="AH264" i="14"/>
  <c r="AF265" i="14"/>
  <c r="AH265" i="14" s="1"/>
  <c r="AF266" i="14"/>
  <c r="AF267" i="14"/>
  <c r="AH267" i="14" s="1"/>
  <c r="AF268" i="14"/>
  <c r="AH268" i="14" s="1"/>
  <c r="AF269" i="14"/>
  <c r="AH269" i="14" s="1"/>
  <c r="AF270" i="14"/>
  <c r="AF271" i="14"/>
  <c r="AH271" i="14"/>
  <c r="AF272" i="14"/>
  <c r="AH272" i="14" s="1"/>
  <c r="AF273" i="14"/>
  <c r="AH273" i="14" s="1"/>
  <c r="AF274" i="14"/>
  <c r="AH274" i="14"/>
  <c r="AF275" i="14"/>
  <c r="AH275" i="14" s="1"/>
  <c r="AF276" i="14"/>
  <c r="AH276" i="14"/>
  <c r="AF277" i="14"/>
  <c r="AH277" i="14" s="1"/>
  <c r="AF278" i="14"/>
  <c r="AF279" i="14"/>
  <c r="AH279" i="14" s="1"/>
  <c r="AF280" i="14"/>
  <c r="AH280" i="14" s="1"/>
  <c r="AF281" i="14"/>
  <c r="AH281" i="14" s="1"/>
  <c r="AF282" i="14"/>
  <c r="AH282" i="14" s="1"/>
  <c r="AF283" i="14"/>
  <c r="AH283" i="14"/>
  <c r="AF284" i="14"/>
  <c r="AH284" i="14" s="1"/>
  <c r="AF285" i="14"/>
  <c r="AH285" i="14" s="1"/>
  <c r="AF286" i="14"/>
  <c r="AF287" i="14"/>
  <c r="AH287" i="14" s="1"/>
  <c r="AF288" i="14"/>
  <c r="AH288" i="14" s="1"/>
  <c r="AF289" i="14"/>
  <c r="AH289" i="14" s="1"/>
  <c r="AF290" i="14"/>
  <c r="AF291" i="14"/>
  <c r="AH291" i="14" s="1"/>
  <c r="AF292" i="14"/>
  <c r="AH292" i="14" s="1"/>
  <c r="AF293" i="14"/>
  <c r="AH293" i="14" s="1"/>
  <c r="AF294" i="14"/>
  <c r="AH294" i="14"/>
  <c r="AF295" i="14"/>
  <c r="AH295" i="14" s="1"/>
  <c r="AF296" i="14"/>
  <c r="AH296" i="14"/>
  <c r="AF297" i="14"/>
  <c r="AH297" i="14" s="1"/>
  <c r="AF298" i="14"/>
  <c r="AF299" i="14"/>
  <c r="AH299" i="14" s="1"/>
  <c r="AF300" i="14"/>
  <c r="AH300" i="14" s="1"/>
  <c r="AF301" i="14"/>
  <c r="AH301" i="14" s="1"/>
  <c r="AF302" i="14"/>
  <c r="AF303" i="14"/>
  <c r="AH303" i="14"/>
  <c r="AF304" i="14"/>
  <c r="AH304" i="14" s="1"/>
  <c r="AF305" i="14"/>
  <c r="AH305" i="14" s="1"/>
  <c r="AF306" i="14"/>
  <c r="AH306" i="14"/>
  <c r="AF307" i="14"/>
  <c r="AH307" i="14" s="1"/>
  <c r="AF308" i="14"/>
  <c r="AH308" i="14"/>
  <c r="AF309" i="14"/>
  <c r="AH309" i="14" s="1"/>
  <c r="AF310" i="14"/>
  <c r="AF311" i="14"/>
  <c r="AH311" i="14" s="1"/>
  <c r="AF312" i="14"/>
  <c r="AH312" i="14" s="1"/>
  <c r="AF313" i="14"/>
  <c r="AH313" i="14" s="1"/>
  <c r="AF314" i="14"/>
  <c r="AH314" i="14" s="1"/>
  <c r="AF315" i="14"/>
  <c r="AH315" i="14"/>
  <c r="AF316" i="14"/>
  <c r="AH316" i="14" s="1"/>
  <c r="AF317" i="14"/>
  <c r="AH317" i="14" s="1"/>
  <c r="AF318" i="14"/>
  <c r="AF319" i="14"/>
  <c r="AH319" i="14" s="1"/>
  <c r="AF320" i="14"/>
  <c r="AH320" i="14" s="1"/>
  <c r="AF321" i="14"/>
  <c r="AH321" i="14" s="1"/>
  <c r="AF322" i="14"/>
  <c r="AF323" i="14"/>
  <c r="AH323" i="14" s="1"/>
  <c r="AF324" i="14"/>
  <c r="AH324" i="14" s="1"/>
  <c r="AF325" i="14"/>
  <c r="AH325" i="14" s="1"/>
  <c r="AF326" i="14"/>
  <c r="AH326" i="14"/>
  <c r="AF327" i="14"/>
  <c r="AH327" i="14" s="1"/>
  <c r="AF328" i="14"/>
  <c r="AH328" i="14" s="1"/>
  <c r="AF329" i="14"/>
  <c r="AH329" i="14" s="1"/>
  <c r="AF330" i="14"/>
  <c r="AH330" i="14" s="1"/>
  <c r="AF331" i="14"/>
  <c r="AH331" i="14"/>
  <c r="AF332" i="14"/>
  <c r="AH332" i="14" s="1"/>
  <c r="AF333" i="14"/>
  <c r="AH333" i="14" s="1"/>
  <c r="AF334" i="14"/>
  <c r="AF335" i="14"/>
  <c r="AH335" i="14" s="1"/>
  <c r="AF336" i="14"/>
  <c r="AH336" i="14" s="1"/>
  <c r="AF337" i="14"/>
  <c r="AH337" i="14" s="1"/>
  <c r="AF338" i="14"/>
  <c r="AF339" i="14"/>
  <c r="AH339" i="14" s="1"/>
  <c r="AF340" i="14"/>
  <c r="AH340" i="14" s="1"/>
  <c r="AF341" i="14"/>
  <c r="AH341" i="14" s="1"/>
  <c r="AF342" i="14"/>
  <c r="AF343" i="14"/>
  <c r="AH343" i="14" s="1"/>
  <c r="AF344" i="14"/>
  <c r="AH344" i="14"/>
  <c r="AF345" i="14"/>
  <c r="AH345" i="14" s="1"/>
  <c r="AF346" i="14"/>
  <c r="AF347" i="14"/>
  <c r="AH347" i="14"/>
  <c r="AF348" i="14"/>
  <c r="AH348" i="14" s="1"/>
  <c r="AF349" i="14"/>
  <c r="AH349" i="14" s="1"/>
  <c r="AF350" i="14"/>
  <c r="AH350" i="14"/>
  <c r="AF351" i="14"/>
  <c r="AH351" i="14" s="1"/>
  <c r="AF352" i="14"/>
  <c r="AH352" i="14"/>
  <c r="AF353" i="14"/>
  <c r="AH353" i="14" s="1"/>
  <c r="AF354" i="14"/>
  <c r="AF355" i="14"/>
  <c r="AH355" i="14" s="1"/>
  <c r="AF356" i="14"/>
  <c r="AH356" i="14" s="1"/>
  <c r="AF357" i="14"/>
  <c r="AH357" i="14" s="1"/>
  <c r="AF358" i="14"/>
  <c r="AF359" i="14"/>
  <c r="AH359" i="14"/>
  <c r="AF360" i="14"/>
  <c r="AH360" i="14" s="1"/>
  <c r="AF361" i="14"/>
  <c r="AH361" i="14" s="1"/>
  <c r="AF362" i="14"/>
  <c r="AF363" i="14"/>
  <c r="AH363" i="14" s="1"/>
  <c r="AF364" i="14"/>
  <c r="AH364" i="14" s="1"/>
  <c r="AF365" i="14"/>
  <c r="AH365" i="14"/>
  <c r="AF366" i="14"/>
  <c r="AF367" i="14"/>
  <c r="AH367" i="14"/>
  <c r="AF368" i="14"/>
  <c r="AH368" i="14" s="1"/>
  <c r="AF369" i="14"/>
  <c r="AH369" i="14" s="1"/>
  <c r="AF370" i="14"/>
  <c r="AF371" i="14"/>
  <c r="AH371" i="14" s="1"/>
  <c r="AF372" i="14"/>
  <c r="AH372" i="14" s="1"/>
  <c r="AF373" i="14"/>
  <c r="AH373" i="14" s="1"/>
  <c r="AF374" i="14"/>
  <c r="AH374" i="14"/>
  <c r="AF375" i="14"/>
  <c r="AH375" i="14" s="1"/>
  <c r="AF376" i="14"/>
  <c r="AH376" i="14"/>
  <c r="AF377" i="14"/>
  <c r="AH377" i="14" s="1"/>
  <c r="AF378" i="14"/>
  <c r="AF379" i="14"/>
  <c r="AH379" i="14" s="1"/>
  <c r="AF380" i="14"/>
  <c r="AH380" i="14" s="1"/>
  <c r="AF381" i="14"/>
  <c r="AH381" i="14" s="1"/>
  <c r="AF382" i="14"/>
  <c r="AF383" i="14"/>
  <c r="AH383" i="14" s="1"/>
  <c r="AF384" i="14"/>
  <c r="AH384" i="14" s="1"/>
  <c r="AF385" i="14"/>
  <c r="AH385" i="14" s="1"/>
  <c r="AF386" i="14"/>
  <c r="AF387" i="14"/>
  <c r="AH387" i="14" s="1"/>
  <c r="AF388" i="14"/>
  <c r="AH388" i="14"/>
  <c r="AF389" i="14"/>
  <c r="AH389" i="14" s="1"/>
  <c r="AF390" i="14"/>
  <c r="AH390" i="14" s="1"/>
  <c r="AF391" i="14"/>
  <c r="AH391" i="14" s="1"/>
  <c r="AF392" i="14"/>
  <c r="AH392" i="14"/>
  <c r="AF393" i="14"/>
  <c r="AH393" i="14" s="1"/>
  <c r="AF394" i="14"/>
  <c r="AF395" i="14"/>
  <c r="AH395" i="14" s="1"/>
  <c r="AF396" i="14"/>
  <c r="AH396" i="14" s="1"/>
  <c r="AF397" i="14"/>
  <c r="AH397" i="14"/>
  <c r="AF398" i="14"/>
  <c r="AF399" i="14"/>
  <c r="AH399" i="14" s="1"/>
  <c r="AF400" i="14"/>
  <c r="AH400" i="14" s="1"/>
  <c r="AF401" i="14"/>
  <c r="AH401" i="14" s="1"/>
  <c r="AF402" i="14"/>
  <c r="AF403" i="14"/>
  <c r="AH403" i="14" s="1"/>
  <c r="AF404" i="14"/>
  <c r="AH404" i="14" s="1"/>
  <c r="AF405" i="14"/>
  <c r="AH405" i="14" s="1"/>
  <c r="AF406" i="14"/>
  <c r="AF407" i="14"/>
  <c r="AH407" i="14"/>
  <c r="AF408" i="14"/>
  <c r="AH408" i="14"/>
  <c r="AF409" i="14"/>
  <c r="AH409" i="14" s="1"/>
  <c r="AF410" i="14"/>
  <c r="AF411" i="14"/>
  <c r="AH411" i="14"/>
  <c r="AF412" i="14"/>
  <c r="AH412" i="14" s="1"/>
  <c r="AF413" i="14"/>
  <c r="AH413" i="14" s="1"/>
  <c r="AF414" i="14"/>
  <c r="AF415" i="14"/>
  <c r="AH415" i="14" s="1"/>
  <c r="AF416" i="14"/>
  <c r="AH416" i="14" s="1"/>
  <c r="AF417" i="14"/>
  <c r="AH417" i="14" s="1"/>
  <c r="AF418" i="14"/>
  <c r="AH418" i="14"/>
  <c r="AF419" i="14"/>
  <c r="AH419" i="14" s="1"/>
  <c r="AF420" i="14"/>
  <c r="AH420" i="14"/>
  <c r="AF421" i="14"/>
  <c r="AH421" i="14" s="1"/>
  <c r="AF422" i="14"/>
  <c r="AF423" i="14"/>
  <c r="AH423" i="14" s="1"/>
  <c r="AF424" i="14"/>
  <c r="AH424" i="14" s="1"/>
  <c r="AF425" i="14"/>
  <c r="AH425" i="14" s="1"/>
  <c r="AF426" i="14"/>
  <c r="AF427" i="14"/>
  <c r="AH427" i="14" s="1"/>
  <c r="AF428" i="14"/>
  <c r="AH428" i="14" s="1"/>
  <c r="AF429" i="14"/>
  <c r="AH429" i="14" s="1"/>
  <c r="AF430" i="14"/>
  <c r="AH430" i="14" s="1"/>
  <c r="AF431" i="14"/>
  <c r="AH431" i="14" s="1"/>
  <c r="AF432" i="14"/>
  <c r="AH432" i="14" s="1"/>
  <c r="AF433" i="14"/>
  <c r="AH433" i="14" s="1"/>
  <c r="AF434" i="14"/>
  <c r="AF435" i="14"/>
  <c r="AH435" i="14" s="1"/>
  <c r="AF436" i="14"/>
  <c r="AH436" i="14" s="1"/>
  <c r="AF437" i="14"/>
  <c r="AH437" i="14" s="1"/>
  <c r="AF438" i="14"/>
  <c r="AF439" i="14"/>
  <c r="AH439" i="14" s="1"/>
  <c r="AF440" i="14"/>
  <c r="AH440" i="14" s="1"/>
  <c r="AF441" i="14"/>
  <c r="AH441" i="14" s="1"/>
  <c r="AF442" i="14"/>
  <c r="AF443" i="14"/>
  <c r="AH443" i="14" s="1"/>
  <c r="AF444" i="14"/>
  <c r="AH444" i="14"/>
  <c r="AF445" i="14"/>
  <c r="AH445" i="14"/>
  <c r="AF446" i="14"/>
  <c r="AF447" i="14"/>
  <c r="AH447" i="14" s="1"/>
  <c r="AF448" i="14"/>
  <c r="AH448" i="14"/>
  <c r="AF449" i="14"/>
  <c r="AH449" i="14" s="1"/>
  <c r="AF450" i="14"/>
  <c r="AF451" i="14"/>
  <c r="AH451" i="14" s="1"/>
  <c r="AF452" i="14"/>
  <c r="AH452" i="14" s="1"/>
  <c r="AF453" i="14"/>
  <c r="AH453" i="14"/>
  <c r="AF454" i="14"/>
  <c r="AF455" i="14"/>
  <c r="AH455" i="14" s="1"/>
  <c r="AF456" i="14"/>
  <c r="AH456" i="14"/>
  <c r="AF457" i="14"/>
  <c r="AH457" i="14" s="1"/>
  <c r="AF458" i="14"/>
  <c r="AH458" i="14" s="1"/>
  <c r="AF459" i="14"/>
  <c r="AH459" i="14" s="1"/>
  <c r="AF460" i="14"/>
  <c r="AH460" i="14"/>
  <c r="AF461" i="14"/>
  <c r="AH461" i="14"/>
  <c r="AF462" i="14"/>
  <c r="AF463" i="14"/>
  <c r="AH463" i="14" s="1"/>
  <c r="AF464" i="14"/>
  <c r="AH464" i="14" s="1"/>
  <c r="AF465" i="14"/>
  <c r="AH465" i="14" s="1"/>
  <c r="AF466" i="14"/>
  <c r="AF467" i="14"/>
  <c r="AH467" i="14" s="1"/>
  <c r="AF468" i="14"/>
  <c r="AH468" i="14" s="1"/>
  <c r="AF469" i="14"/>
  <c r="AH469" i="14"/>
  <c r="AF470" i="14"/>
  <c r="AH470" i="14" s="1"/>
  <c r="AF471" i="14"/>
  <c r="AH471" i="14" s="1"/>
  <c r="AF472" i="14"/>
  <c r="AH472" i="14" s="1"/>
  <c r="AF473" i="14"/>
  <c r="AH473" i="14" s="1"/>
  <c r="AF474" i="14"/>
  <c r="AH474" i="14" s="1"/>
  <c r="AF475" i="14"/>
  <c r="AH475" i="14" s="1"/>
  <c r="AF476" i="14"/>
  <c r="AH476" i="14"/>
  <c r="AF477" i="14"/>
  <c r="AH477" i="14"/>
  <c r="AF478" i="14"/>
  <c r="AF479" i="14"/>
  <c r="AH479" i="14" s="1"/>
  <c r="AF480" i="14"/>
  <c r="AH480" i="14"/>
  <c r="AF481" i="14"/>
  <c r="AH481" i="14" s="1"/>
  <c r="AF482" i="14"/>
  <c r="AH482" i="14" s="1"/>
  <c r="AF483" i="14"/>
  <c r="AH483" i="14" s="1"/>
  <c r="AF484" i="14"/>
  <c r="AH484" i="14" s="1"/>
  <c r="AF485" i="14"/>
  <c r="AH485" i="14"/>
  <c r="AF486" i="14"/>
  <c r="AF487" i="14"/>
  <c r="AH487" i="14" s="1"/>
  <c r="AF488" i="14"/>
  <c r="AH488" i="14"/>
  <c r="AF489" i="14"/>
  <c r="AH489" i="14" s="1"/>
  <c r="AF490" i="14"/>
  <c r="AF491" i="14"/>
  <c r="AH491" i="14" s="1"/>
  <c r="AF492" i="14"/>
  <c r="AH492" i="14"/>
  <c r="AF493" i="14"/>
  <c r="AH493" i="14"/>
  <c r="AF494" i="14"/>
  <c r="AF495" i="14"/>
  <c r="AH495" i="14" s="1"/>
  <c r="AF496" i="14"/>
  <c r="AH496" i="14" s="1"/>
  <c r="AF497" i="14"/>
  <c r="AH497" i="14" s="1"/>
  <c r="AF498" i="14"/>
  <c r="AF499" i="14"/>
  <c r="AH499" i="14" s="1"/>
  <c r="AF500" i="14"/>
  <c r="AH500" i="14" s="1"/>
  <c r="AF501" i="14"/>
  <c r="AH501" i="14" s="1"/>
  <c r="AF502" i="14"/>
  <c r="AF503" i="14"/>
  <c r="AH503" i="14" s="1"/>
  <c r="AF504" i="14"/>
  <c r="AH504" i="14" s="1"/>
  <c r="AF505" i="14"/>
  <c r="AH505" i="14" s="1"/>
  <c r="AF506" i="14"/>
  <c r="AF507" i="14"/>
  <c r="AH507" i="14" s="1"/>
  <c r="AF508" i="14"/>
  <c r="AH508" i="14" s="1"/>
  <c r="AF509" i="14"/>
  <c r="AH509" i="14"/>
  <c r="AF510" i="14"/>
  <c r="AF511" i="14"/>
  <c r="AH511" i="14"/>
  <c r="AF512" i="14"/>
  <c r="AH512" i="14" s="1"/>
  <c r="AF513" i="14"/>
  <c r="AH513" i="14"/>
  <c r="AF514" i="14"/>
  <c r="AF515" i="14"/>
  <c r="AH515" i="14" s="1"/>
  <c r="AF516" i="14"/>
  <c r="AH516" i="14" s="1"/>
  <c r="AF517" i="14"/>
  <c r="AH517" i="14"/>
  <c r="AF518" i="14"/>
  <c r="AF519" i="14"/>
  <c r="AH519" i="14"/>
  <c r="AF520" i="14"/>
  <c r="AH520" i="14" s="1"/>
  <c r="AF521" i="14"/>
  <c r="AH521" i="14"/>
  <c r="AF522" i="14"/>
  <c r="AH522" i="14"/>
  <c r="AF523" i="14"/>
  <c r="AH523" i="14"/>
  <c r="AF524" i="14"/>
  <c r="AH524" i="14" s="1"/>
  <c r="AF525" i="14"/>
  <c r="AH525" i="14" s="1"/>
  <c r="AF526" i="14"/>
  <c r="AF527" i="14"/>
  <c r="AH527" i="14" s="1"/>
  <c r="AF528" i="14"/>
  <c r="AH528" i="14" s="1"/>
  <c r="AF529" i="14"/>
  <c r="AH529" i="14" s="1"/>
  <c r="AF530" i="14"/>
  <c r="AF531" i="14"/>
  <c r="AH531" i="14" s="1"/>
  <c r="AF532" i="14"/>
  <c r="AH532" i="14" s="1"/>
  <c r="AF533" i="14"/>
  <c r="AH533" i="14" s="1"/>
  <c r="AF534" i="14"/>
  <c r="AH534" i="14" s="1"/>
  <c r="AF535" i="14"/>
  <c r="AH535" i="14" s="1"/>
  <c r="AF536" i="14"/>
  <c r="AH536" i="14"/>
  <c r="AF2" i="14"/>
  <c r="AH2" i="14"/>
  <c r="AE3" i="13"/>
  <c r="AF3" i="13"/>
  <c r="AE4" i="13"/>
  <c r="AF4" i="13"/>
  <c r="AE5" i="13"/>
  <c r="AF5" i="13"/>
  <c r="AG5" i="13" s="1"/>
  <c r="AE6" i="13"/>
  <c r="AF6" i="13"/>
  <c r="AE7" i="13"/>
  <c r="AF7" i="13"/>
  <c r="AE8" i="13"/>
  <c r="AG8" i="13" s="1"/>
  <c r="AF8" i="13"/>
  <c r="AE9" i="13"/>
  <c r="AF9" i="13"/>
  <c r="AG9" i="13" s="1"/>
  <c r="AE10" i="13"/>
  <c r="AG10" i="13" s="1"/>
  <c r="AF10" i="13"/>
  <c r="AE11" i="13"/>
  <c r="AF11" i="13"/>
  <c r="AE12" i="13"/>
  <c r="AF12" i="13"/>
  <c r="AE13" i="13"/>
  <c r="AF13" i="13"/>
  <c r="AG13" i="13" s="1"/>
  <c r="AE14" i="13"/>
  <c r="AG14" i="13" s="1"/>
  <c r="AF14" i="13"/>
  <c r="AE15" i="13"/>
  <c r="AF15" i="13"/>
  <c r="AE16" i="13"/>
  <c r="AF16" i="13"/>
  <c r="AE17" i="13"/>
  <c r="AF17" i="13"/>
  <c r="AE18" i="13"/>
  <c r="AF18" i="13"/>
  <c r="AG18" i="13"/>
  <c r="AE19" i="13"/>
  <c r="AF19" i="13"/>
  <c r="AE20" i="13"/>
  <c r="AF20" i="13"/>
  <c r="AE21" i="13"/>
  <c r="AF21" i="13"/>
  <c r="AE22" i="13"/>
  <c r="AF22" i="13"/>
  <c r="AE23" i="13"/>
  <c r="AF23" i="13"/>
  <c r="AE24" i="13"/>
  <c r="AF24" i="13"/>
  <c r="AE25" i="13"/>
  <c r="AF25" i="13"/>
  <c r="AE26" i="13"/>
  <c r="AF26" i="13"/>
  <c r="AE27" i="13"/>
  <c r="AF27" i="13"/>
  <c r="AE28" i="13"/>
  <c r="AF28" i="13"/>
  <c r="AE29" i="13"/>
  <c r="AF29" i="13"/>
  <c r="AE30" i="13"/>
  <c r="AF30" i="13"/>
  <c r="AG30" i="13"/>
  <c r="AE31" i="13"/>
  <c r="AG31" i="13" s="1"/>
  <c r="AF31" i="13"/>
  <c r="AE32" i="13"/>
  <c r="AF32" i="13"/>
  <c r="AE33" i="13"/>
  <c r="AF33" i="13"/>
  <c r="AE34" i="13"/>
  <c r="AF34" i="13"/>
  <c r="AG34" i="13"/>
  <c r="AE35" i="13"/>
  <c r="AF35" i="13"/>
  <c r="AE36" i="13"/>
  <c r="AF36" i="13"/>
  <c r="AE37" i="13"/>
  <c r="AF37" i="13"/>
  <c r="AG37" i="13" s="1"/>
  <c r="AE38" i="13"/>
  <c r="AF38" i="13"/>
  <c r="AE39" i="13"/>
  <c r="AF39" i="13"/>
  <c r="AE40" i="13"/>
  <c r="AF40" i="13"/>
  <c r="AE41" i="13"/>
  <c r="AF41" i="13"/>
  <c r="AG41" i="13" s="1"/>
  <c r="AE42" i="13"/>
  <c r="AF42" i="13"/>
  <c r="AE43" i="13"/>
  <c r="AF43" i="13"/>
  <c r="AE44" i="13"/>
  <c r="AF44" i="13"/>
  <c r="AE45" i="13"/>
  <c r="AF45" i="13"/>
  <c r="AG45" i="13" s="1"/>
  <c r="AE46" i="13"/>
  <c r="AF46" i="13"/>
  <c r="AE47" i="13"/>
  <c r="AG47" i="13" s="1"/>
  <c r="AF47" i="13"/>
  <c r="AE48" i="13"/>
  <c r="AF48" i="13"/>
  <c r="AE49" i="13"/>
  <c r="AF49" i="13"/>
  <c r="AE50" i="13"/>
  <c r="AF50" i="13"/>
  <c r="AG50" i="13"/>
  <c r="AE51" i="13"/>
  <c r="AF51" i="13"/>
  <c r="AE52" i="13"/>
  <c r="AF52" i="13"/>
  <c r="AE53" i="13"/>
  <c r="AF53" i="13"/>
  <c r="AG53" i="13" s="1"/>
  <c r="AE54" i="13"/>
  <c r="AF54" i="13"/>
  <c r="AE55" i="13"/>
  <c r="AF55" i="13"/>
  <c r="AE56" i="13"/>
  <c r="AF56" i="13"/>
  <c r="AE57" i="13"/>
  <c r="AF57" i="13"/>
  <c r="AG57" i="13" s="1"/>
  <c r="AE58" i="13"/>
  <c r="AF58" i="13"/>
  <c r="AE59" i="13"/>
  <c r="AF59" i="13"/>
  <c r="AE60" i="13"/>
  <c r="AF60" i="13"/>
  <c r="AE61" i="13"/>
  <c r="AF61" i="13"/>
  <c r="AG61" i="13" s="1"/>
  <c r="AE62" i="13"/>
  <c r="AF62" i="13"/>
  <c r="AG62" i="13" s="1"/>
  <c r="AE63" i="13"/>
  <c r="AG63" i="13" s="1"/>
  <c r="AF63" i="13"/>
  <c r="AE64" i="13"/>
  <c r="AF64" i="13"/>
  <c r="AE65" i="13"/>
  <c r="AF65" i="13"/>
  <c r="AE66" i="13"/>
  <c r="AG66" i="13" s="1"/>
  <c r="AF66" i="13"/>
  <c r="AE67" i="13"/>
  <c r="AF67" i="13"/>
  <c r="AE68" i="13"/>
  <c r="AF68" i="13"/>
  <c r="AE69" i="13"/>
  <c r="AF69" i="13"/>
  <c r="AG69" i="13" s="1"/>
  <c r="AE70" i="13"/>
  <c r="AF70" i="13"/>
  <c r="AE71" i="13"/>
  <c r="AF71" i="13"/>
  <c r="AE72" i="13"/>
  <c r="AF72" i="13"/>
  <c r="AE73" i="13"/>
  <c r="AF73" i="13"/>
  <c r="AG73" i="13" s="1"/>
  <c r="AE74" i="13"/>
  <c r="AF74" i="13"/>
  <c r="AE75" i="13"/>
  <c r="AF75" i="13"/>
  <c r="AE76" i="13"/>
  <c r="AF76" i="13"/>
  <c r="AE77" i="13"/>
  <c r="AF77" i="13"/>
  <c r="AG77" i="13" s="1"/>
  <c r="AE78" i="13"/>
  <c r="AF78" i="13"/>
  <c r="AE79" i="13"/>
  <c r="AF79" i="13"/>
  <c r="AE80" i="13"/>
  <c r="AF80" i="13"/>
  <c r="AE81" i="13"/>
  <c r="AF81" i="13"/>
  <c r="AE82" i="13"/>
  <c r="AF82" i="13"/>
  <c r="AG82" i="13"/>
  <c r="AE83" i="13"/>
  <c r="AF83" i="13"/>
  <c r="AE84" i="13"/>
  <c r="AF84" i="13"/>
  <c r="AE85" i="13"/>
  <c r="AF85" i="13"/>
  <c r="AE86" i="13"/>
  <c r="AF86" i="13"/>
  <c r="AE87" i="13"/>
  <c r="AF87" i="13"/>
  <c r="AE88" i="13"/>
  <c r="AF88" i="13"/>
  <c r="AE89" i="13"/>
  <c r="AF89" i="13"/>
  <c r="AE90" i="13"/>
  <c r="AF90" i="13"/>
  <c r="AE91" i="13"/>
  <c r="AF91" i="13"/>
  <c r="AE92" i="13"/>
  <c r="AF92" i="13"/>
  <c r="AE93" i="13"/>
  <c r="AF93" i="13"/>
  <c r="AE94" i="13"/>
  <c r="AF94" i="13"/>
  <c r="AE95" i="13"/>
  <c r="AF95" i="13"/>
  <c r="AE96" i="13"/>
  <c r="AF96" i="13"/>
  <c r="AE97" i="13"/>
  <c r="AF97" i="13"/>
  <c r="AE98" i="13"/>
  <c r="AF98" i="13"/>
  <c r="AE99" i="13"/>
  <c r="AF99" i="13"/>
  <c r="AE100" i="13"/>
  <c r="AF100" i="13"/>
  <c r="AE101" i="13"/>
  <c r="AF101" i="13"/>
  <c r="AE102" i="13"/>
  <c r="AF102" i="13"/>
  <c r="AE103" i="13"/>
  <c r="AF103" i="13"/>
  <c r="AE104" i="13"/>
  <c r="AF104" i="13"/>
  <c r="AE105" i="13"/>
  <c r="AF105" i="13"/>
  <c r="AE106" i="13"/>
  <c r="AF106" i="13"/>
  <c r="AE107" i="13"/>
  <c r="AF107" i="13"/>
  <c r="AE108" i="13"/>
  <c r="AF108" i="13"/>
  <c r="AE109" i="13"/>
  <c r="AF109" i="13"/>
  <c r="AE110" i="13"/>
  <c r="AF110" i="13"/>
  <c r="AE111" i="13"/>
  <c r="AF111" i="13"/>
  <c r="AE112" i="13"/>
  <c r="AF112" i="13"/>
  <c r="AE113" i="13"/>
  <c r="AF113" i="13"/>
  <c r="AE114" i="13"/>
  <c r="AF114" i="13"/>
  <c r="AE115" i="13"/>
  <c r="AF115" i="13"/>
  <c r="AE116" i="13"/>
  <c r="AF116" i="13"/>
  <c r="AE117" i="13"/>
  <c r="AF117" i="13"/>
  <c r="AE118" i="13"/>
  <c r="AF118" i="13"/>
  <c r="AE119" i="13"/>
  <c r="AF119" i="13"/>
  <c r="AE120" i="13"/>
  <c r="AF120" i="13"/>
  <c r="AE121" i="13"/>
  <c r="AF121" i="13"/>
  <c r="AE122" i="13"/>
  <c r="AF122" i="13"/>
  <c r="AE123" i="13"/>
  <c r="AF123" i="13"/>
  <c r="AE124" i="13"/>
  <c r="AF124" i="13"/>
  <c r="AE125" i="13"/>
  <c r="AF125" i="13"/>
  <c r="AE126" i="13"/>
  <c r="AF126" i="13"/>
  <c r="AE127" i="13"/>
  <c r="AF127" i="13"/>
  <c r="AE128" i="13"/>
  <c r="AF128" i="13"/>
  <c r="AE129" i="13"/>
  <c r="AF129" i="13"/>
  <c r="AE130" i="13"/>
  <c r="AF130" i="13"/>
  <c r="AE131" i="13"/>
  <c r="AF131" i="13"/>
  <c r="AE132" i="13"/>
  <c r="AF132" i="13"/>
  <c r="AE133" i="13"/>
  <c r="AF133" i="13"/>
  <c r="AE134" i="13"/>
  <c r="AF134" i="13"/>
  <c r="AE135" i="13"/>
  <c r="AF135" i="13"/>
  <c r="AE136" i="13"/>
  <c r="AF136" i="13"/>
  <c r="AE137" i="13"/>
  <c r="AF137" i="13"/>
  <c r="AE138" i="13"/>
  <c r="AF138" i="13"/>
  <c r="AE139" i="13"/>
  <c r="AF139" i="13"/>
  <c r="AE140" i="13"/>
  <c r="AF140" i="13"/>
  <c r="AE141" i="13"/>
  <c r="AF141" i="13"/>
  <c r="AE142" i="13"/>
  <c r="AF142" i="13"/>
  <c r="AE143" i="13"/>
  <c r="AF143" i="13"/>
  <c r="AE144" i="13"/>
  <c r="AF144" i="13"/>
  <c r="AE145" i="13"/>
  <c r="AF145" i="13"/>
  <c r="AE146" i="13"/>
  <c r="AF146" i="13"/>
  <c r="AE147" i="13"/>
  <c r="AF147" i="13"/>
  <c r="AE148" i="13"/>
  <c r="AF148" i="13"/>
  <c r="AE149" i="13"/>
  <c r="AF149" i="13"/>
  <c r="AE150" i="13"/>
  <c r="AF150" i="13"/>
  <c r="AE151" i="13"/>
  <c r="AG151" i="13" s="1"/>
  <c r="AF151" i="13"/>
  <c r="AE152" i="13"/>
  <c r="AF152" i="13"/>
  <c r="AG152" i="13"/>
  <c r="AE153" i="13"/>
  <c r="AF153" i="13"/>
  <c r="AE154" i="13"/>
  <c r="AF154" i="13"/>
  <c r="AE155" i="13"/>
  <c r="AF155" i="13"/>
  <c r="AG155" i="13" s="1"/>
  <c r="AE156" i="13"/>
  <c r="AF156" i="13"/>
  <c r="AE157" i="13"/>
  <c r="AF157" i="13"/>
  <c r="AE158" i="13"/>
  <c r="AF158" i="13"/>
  <c r="AE159" i="13"/>
  <c r="AF159" i="13"/>
  <c r="AG159" i="13"/>
  <c r="AE160" i="13"/>
  <c r="AF160" i="13"/>
  <c r="AG160" i="13"/>
  <c r="AE161" i="13"/>
  <c r="AG161" i="13" s="1"/>
  <c r="AF161" i="13"/>
  <c r="AE162" i="13"/>
  <c r="AF162" i="13"/>
  <c r="AE163" i="13"/>
  <c r="AF163" i="13"/>
  <c r="AE164" i="13"/>
  <c r="AF164" i="13"/>
  <c r="AG164" i="13"/>
  <c r="AE165" i="13"/>
  <c r="AF165" i="13"/>
  <c r="AE166" i="13"/>
  <c r="AF166" i="13"/>
  <c r="AE167" i="13"/>
  <c r="AF167" i="13"/>
  <c r="AG167" i="13"/>
  <c r="AE168" i="13"/>
  <c r="AG168" i="13" s="1"/>
  <c r="AF168" i="13"/>
  <c r="AE169" i="13"/>
  <c r="AF169" i="13"/>
  <c r="AE170" i="13"/>
  <c r="AF170" i="13"/>
  <c r="AE171" i="13"/>
  <c r="AF171" i="13"/>
  <c r="AG171" i="13" s="1"/>
  <c r="AE172" i="13"/>
  <c r="AF172" i="13"/>
  <c r="AG172" i="13"/>
  <c r="AE173" i="13"/>
  <c r="AG173" i="13" s="1"/>
  <c r="AF173" i="13"/>
  <c r="AE174" i="13"/>
  <c r="AF174" i="13"/>
  <c r="AE175" i="13"/>
  <c r="AG175" i="13" s="1"/>
  <c r="AF175" i="13"/>
  <c r="AE176" i="13"/>
  <c r="AF176" i="13"/>
  <c r="AE177" i="13"/>
  <c r="AG177" i="13" s="1"/>
  <c r="AF177" i="13"/>
  <c r="AE178" i="13"/>
  <c r="AF178" i="13"/>
  <c r="AE179" i="13"/>
  <c r="AF179" i="13"/>
  <c r="AE180" i="13"/>
  <c r="AF180" i="13"/>
  <c r="AG180" i="13"/>
  <c r="AE181" i="13"/>
  <c r="AF181" i="13"/>
  <c r="AE182" i="13"/>
  <c r="AF182" i="13"/>
  <c r="AE183" i="13"/>
  <c r="AF183" i="13"/>
  <c r="AE184" i="13"/>
  <c r="AG184" i="13" s="1"/>
  <c r="AF184" i="13"/>
  <c r="AE185" i="13"/>
  <c r="AF185" i="13"/>
  <c r="AE186" i="13"/>
  <c r="AF186" i="13"/>
  <c r="AE187" i="13"/>
  <c r="AF187" i="13"/>
  <c r="AG187" i="13" s="1"/>
  <c r="AE188" i="13"/>
  <c r="AG188" i="13" s="1"/>
  <c r="AF188" i="13"/>
  <c r="AE189" i="13"/>
  <c r="AF189" i="13"/>
  <c r="AE190" i="13"/>
  <c r="AF190" i="13"/>
  <c r="AE191" i="13"/>
  <c r="AF191" i="13"/>
  <c r="AG191" i="13"/>
  <c r="AE192" i="13"/>
  <c r="AF192" i="13"/>
  <c r="AG192" i="13"/>
  <c r="AE193" i="13"/>
  <c r="AG193" i="13" s="1"/>
  <c r="AF193" i="13"/>
  <c r="AE194" i="13"/>
  <c r="AF194" i="13"/>
  <c r="AE195" i="13"/>
  <c r="AF195" i="13"/>
  <c r="AE196" i="13"/>
  <c r="AF196" i="13"/>
  <c r="AG196" i="13"/>
  <c r="AE197" i="13"/>
  <c r="AF197" i="13"/>
  <c r="AE198" i="13"/>
  <c r="AF198" i="13"/>
  <c r="AE199" i="13"/>
  <c r="AF199" i="13"/>
  <c r="AG199" i="13"/>
  <c r="AE200" i="13"/>
  <c r="AG200" i="13" s="1"/>
  <c r="AF200" i="13"/>
  <c r="AE201" i="13"/>
  <c r="AF201" i="13"/>
  <c r="AE202" i="13"/>
  <c r="AF202" i="13"/>
  <c r="AE203" i="13"/>
  <c r="AF203" i="13"/>
  <c r="AG203" i="13" s="1"/>
  <c r="AE204" i="13"/>
  <c r="AF204" i="13"/>
  <c r="AG204" i="13"/>
  <c r="AE205" i="13"/>
  <c r="AG205" i="13" s="1"/>
  <c r="AF205" i="13"/>
  <c r="AE206" i="13"/>
  <c r="AF206" i="13"/>
  <c r="AE207" i="13"/>
  <c r="AG207" i="13" s="1"/>
  <c r="AF207" i="13"/>
  <c r="AE208" i="13"/>
  <c r="AF208" i="13"/>
  <c r="AE209" i="13"/>
  <c r="AF209" i="13"/>
  <c r="AE210" i="13"/>
  <c r="AF210" i="13"/>
  <c r="AE211" i="13"/>
  <c r="AF211" i="13"/>
  <c r="AE212" i="13"/>
  <c r="AF212" i="13"/>
  <c r="AE213" i="13"/>
  <c r="AF213" i="13"/>
  <c r="AG213" i="13"/>
  <c r="AE214" i="13"/>
  <c r="AF214" i="13"/>
  <c r="AE215" i="13"/>
  <c r="AF215" i="13"/>
  <c r="AE216" i="13"/>
  <c r="AF216" i="13"/>
  <c r="AG216" i="13"/>
  <c r="AE217" i="13"/>
  <c r="AG217" i="13" s="1"/>
  <c r="AF217" i="13"/>
  <c r="AE218" i="13"/>
  <c r="AF218" i="13"/>
  <c r="AE219" i="13"/>
  <c r="AF219" i="13"/>
  <c r="AG219" i="13"/>
  <c r="AE220" i="13"/>
  <c r="AG220" i="13" s="1"/>
  <c r="AF220" i="13"/>
  <c r="AE221" i="13"/>
  <c r="AF221" i="13"/>
  <c r="AE222" i="13"/>
  <c r="AF222" i="13"/>
  <c r="AE223" i="13"/>
  <c r="AF223" i="13"/>
  <c r="AE224" i="13"/>
  <c r="AG224" i="13" s="1"/>
  <c r="AF224" i="13"/>
  <c r="AE225" i="13"/>
  <c r="AF225" i="13"/>
  <c r="AE226" i="13"/>
  <c r="AF226" i="13"/>
  <c r="AE227" i="13"/>
  <c r="AF227" i="13"/>
  <c r="AE228" i="13"/>
  <c r="AF228" i="13"/>
  <c r="AG228" i="13" s="1"/>
  <c r="AE229" i="13"/>
  <c r="AF229" i="13"/>
  <c r="AG229" i="13" s="1"/>
  <c r="AE230" i="13"/>
  <c r="AF230" i="13"/>
  <c r="AE231" i="13"/>
  <c r="AG231" i="13" s="1"/>
  <c r="AF231" i="13"/>
  <c r="AE232" i="13"/>
  <c r="AF232" i="13"/>
  <c r="AG232" i="13"/>
  <c r="AE233" i="13"/>
  <c r="AF233" i="13"/>
  <c r="AE234" i="13"/>
  <c r="AF234" i="13"/>
  <c r="AE235" i="13"/>
  <c r="AF235" i="13"/>
  <c r="AG235" i="13"/>
  <c r="AE236" i="13"/>
  <c r="AG236" i="13" s="1"/>
  <c r="AF236" i="13"/>
  <c r="AE237" i="13"/>
  <c r="AF237" i="13"/>
  <c r="AE238" i="13"/>
  <c r="AG238" i="13" s="1"/>
  <c r="AF238" i="13"/>
  <c r="AE239" i="13"/>
  <c r="AF239" i="13"/>
  <c r="AG239" i="13"/>
  <c r="AE240" i="13"/>
  <c r="AF240" i="13"/>
  <c r="AG240" i="13"/>
  <c r="AE241" i="13"/>
  <c r="AG241" i="13" s="1"/>
  <c r="AF241" i="13"/>
  <c r="AE242" i="13"/>
  <c r="AF242" i="13"/>
  <c r="AE243" i="13"/>
  <c r="AG243" i="13" s="1"/>
  <c r="AF243" i="13"/>
  <c r="AE244" i="13"/>
  <c r="AF244" i="13"/>
  <c r="AG244" i="13" s="1"/>
  <c r="AE245" i="13"/>
  <c r="AG245" i="13" s="1"/>
  <c r="AF245" i="13"/>
  <c r="AE246" i="13"/>
  <c r="AF246" i="13"/>
  <c r="AE247" i="13"/>
  <c r="AF247" i="13"/>
  <c r="AE248" i="13"/>
  <c r="AF248" i="13"/>
  <c r="AG248" i="13" s="1"/>
  <c r="AE249" i="13"/>
  <c r="AF249" i="13"/>
  <c r="AG249" i="13"/>
  <c r="AE250" i="13"/>
  <c r="AG250" i="13" s="1"/>
  <c r="AF250" i="13"/>
  <c r="AE251" i="13"/>
  <c r="AF251" i="13"/>
  <c r="AG251" i="13" s="1"/>
  <c r="AE252" i="13"/>
  <c r="AG252" i="13" s="1"/>
  <c r="AF252" i="13"/>
  <c r="AE253" i="13"/>
  <c r="AF253" i="13"/>
  <c r="AE254" i="13"/>
  <c r="AF254" i="13"/>
  <c r="AE255" i="13"/>
  <c r="AF255" i="13"/>
  <c r="AE256" i="13"/>
  <c r="AF256" i="13"/>
  <c r="AG256" i="13"/>
  <c r="AE257" i="13"/>
  <c r="AF257" i="13"/>
  <c r="AE258" i="13"/>
  <c r="AF258" i="13"/>
  <c r="AE259" i="13"/>
  <c r="AF259" i="13"/>
  <c r="AE260" i="13"/>
  <c r="AF260" i="13"/>
  <c r="AG260" i="13" s="1"/>
  <c r="AE261" i="13"/>
  <c r="AF261" i="13"/>
  <c r="AG261" i="13"/>
  <c r="AE262" i="13"/>
  <c r="AF262" i="13"/>
  <c r="AE263" i="13"/>
  <c r="AF263" i="13"/>
  <c r="AE264" i="13"/>
  <c r="AG264" i="13" s="1"/>
  <c r="AF264" i="13"/>
  <c r="AE265" i="13"/>
  <c r="AF265" i="13"/>
  <c r="AE266" i="13"/>
  <c r="AG266" i="13" s="1"/>
  <c r="AF266" i="13"/>
  <c r="AE267" i="13"/>
  <c r="AF267" i="13"/>
  <c r="AG267" i="13"/>
  <c r="AE268" i="13"/>
  <c r="AF268" i="13"/>
  <c r="AE269" i="13"/>
  <c r="AF269" i="13"/>
  <c r="AE270" i="13"/>
  <c r="AG270" i="13" s="1"/>
  <c r="AF270" i="13"/>
  <c r="AE271" i="13"/>
  <c r="AG271" i="13" s="1"/>
  <c r="AF271" i="13"/>
  <c r="AE272" i="13"/>
  <c r="AF272" i="13"/>
  <c r="AG272" i="13"/>
  <c r="AE273" i="13"/>
  <c r="AG273" i="13" s="1"/>
  <c r="AF273" i="13"/>
  <c r="AE274" i="13"/>
  <c r="AF274" i="13"/>
  <c r="AE275" i="13"/>
  <c r="AG275" i="13" s="1"/>
  <c r="AF275" i="13"/>
  <c r="AE276" i="13"/>
  <c r="AF276" i="13"/>
  <c r="AG276" i="13" s="1"/>
  <c r="AE277" i="13"/>
  <c r="AF277" i="13"/>
  <c r="AG277" i="13"/>
  <c r="AE278" i="13"/>
  <c r="AF278" i="13"/>
  <c r="AE279" i="13"/>
  <c r="AF279" i="13"/>
  <c r="AE280" i="13"/>
  <c r="AF280" i="13"/>
  <c r="AE281" i="13"/>
  <c r="AF281" i="13"/>
  <c r="AG281" i="13"/>
  <c r="AE282" i="13"/>
  <c r="AG282" i="13" s="1"/>
  <c r="AF282" i="13"/>
  <c r="AE283" i="13"/>
  <c r="AF283" i="13"/>
  <c r="AG283" i="13" s="1"/>
  <c r="AE284" i="13"/>
  <c r="AF284" i="13"/>
  <c r="AG284" i="13"/>
  <c r="AE285" i="13"/>
  <c r="AG285" i="13" s="1"/>
  <c r="AF285" i="13"/>
  <c r="AE286" i="13"/>
  <c r="AF286" i="13"/>
  <c r="AE287" i="13"/>
  <c r="AG287" i="13" s="1"/>
  <c r="AF287" i="13"/>
  <c r="AE288" i="13"/>
  <c r="AF288" i="13"/>
  <c r="AG288" i="13"/>
  <c r="AE289" i="13"/>
  <c r="AF289" i="13"/>
  <c r="AE290" i="13"/>
  <c r="AF290" i="13"/>
  <c r="AE291" i="13"/>
  <c r="AF291" i="13"/>
  <c r="AE292" i="13"/>
  <c r="AF292" i="13"/>
  <c r="AG292" i="13" s="1"/>
  <c r="AE293" i="13"/>
  <c r="AF293" i="13"/>
  <c r="AG293" i="13"/>
  <c r="AE294" i="13"/>
  <c r="AF294" i="13"/>
  <c r="AE295" i="13"/>
  <c r="AF295" i="13"/>
  <c r="AE296" i="13"/>
  <c r="AG296" i="13" s="1"/>
  <c r="AF296" i="13"/>
  <c r="AE297" i="13"/>
  <c r="AF297" i="13"/>
  <c r="AE298" i="13"/>
  <c r="AF298" i="13"/>
  <c r="AE299" i="13"/>
  <c r="AG299" i="13" s="1"/>
  <c r="AF299" i="13"/>
  <c r="AE300" i="13"/>
  <c r="AF300" i="13"/>
  <c r="AE301" i="13"/>
  <c r="AG301" i="13" s="1"/>
  <c r="AF301" i="13"/>
  <c r="AE302" i="13"/>
  <c r="AG302" i="13" s="1"/>
  <c r="AF302" i="13"/>
  <c r="AE303" i="13"/>
  <c r="AG303" i="13" s="1"/>
  <c r="AF303" i="13"/>
  <c r="AE304" i="13"/>
  <c r="AF304" i="13"/>
  <c r="AG304" i="13" s="1"/>
  <c r="AE305" i="13"/>
  <c r="AG305" i="13" s="1"/>
  <c r="AF305" i="13"/>
  <c r="AE306" i="13"/>
  <c r="AG306" i="13" s="1"/>
  <c r="AF306" i="13"/>
  <c r="AE307" i="13"/>
  <c r="AG307" i="13" s="1"/>
  <c r="AF307" i="13"/>
  <c r="AE308" i="13"/>
  <c r="AF308" i="13"/>
  <c r="AE309" i="13"/>
  <c r="AF309" i="13"/>
  <c r="AG309" i="13"/>
  <c r="AE310" i="13"/>
  <c r="AF310" i="13"/>
  <c r="AE311" i="13"/>
  <c r="AF311" i="13"/>
  <c r="AE312" i="13"/>
  <c r="AF312" i="13"/>
  <c r="AE313" i="13"/>
  <c r="AG313" i="13" s="1"/>
  <c r="AF313" i="13"/>
  <c r="AE314" i="13"/>
  <c r="AF314" i="13"/>
  <c r="AE315" i="13"/>
  <c r="AG315" i="13" s="1"/>
  <c r="AF315" i="13"/>
  <c r="AE316" i="13"/>
  <c r="AF316" i="13"/>
  <c r="AG316" i="13" s="1"/>
  <c r="AE317" i="13"/>
  <c r="AG317" i="13" s="1"/>
  <c r="AF317" i="13"/>
  <c r="AE318" i="13"/>
  <c r="AF318" i="13"/>
  <c r="AE319" i="13"/>
  <c r="AF319" i="13"/>
  <c r="AE320" i="13"/>
  <c r="AF320" i="13"/>
  <c r="AG320" i="13"/>
  <c r="AE321" i="13"/>
  <c r="AF321" i="13"/>
  <c r="AE322" i="13"/>
  <c r="AF322" i="13"/>
  <c r="AE323" i="13"/>
  <c r="AF323" i="13"/>
  <c r="AG323" i="13"/>
  <c r="AE324" i="13"/>
  <c r="AF324" i="13"/>
  <c r="AE325" i="13"/>
  <c r="AF325" i="13"/>
  <c r="AG325" i="13"/>
  <c r="AE326" i="13"/>
  <c r="AF326" i="13"/>
  <c r="AE327" i="13"/>
  <c r="AF327" i="13"/>
  <c r="AE328" i="13"/>
  <c r="AF328" i="13"/>
  <c r="AG328" i="13" s="1"/>
  <c r="AE329" i="13"/>
  <c r="AF329" i="13"/>
  <c r="AE330" i="13"/>
  <c r="AF330" i="13"/>
  <c r="AE331" i="13"/>
  <c r="AF331" i="13"/>
  <c r="AE332" i="13"/>
  <c r="AF332" i="13"/>
  <c r="AG332" i="13"/>
  <c r="AE333" i="13"/>
  <c r="AF333" i="13"/>
  <c r="AE334" i="13"/>
  <c r="AF334" i="13"/>
  <c r="AE335" i="13"/>
  <c r="AF335" i="13"/>
  <c r="AG335" i="13"/>
  <c r="AE336" i="13"/>
  <c r="AG336" i="13" s="1"/>
  <c r="AF336" i="13"/>
  <c r="AE337" i="13"/>
  <c r="AF337" i="13"/>
  <c r="AE338" i="13"/>
  <c r="AF338" i="13"/>
  <c r="AE339" i="13"/>
  <c r="AF339" i="13"/>
  <c r="AE340" i="13"/>
  <c r="AF340" i="13"/>
  <c r="AE341" i="13"/>
  <c r="AG341" i="13" s="1"/>
  <c r="AF341" i="13"/>
  <c r="AE342" i="13"/>
  <c r="AF342" i="13"/>
  <c r="AE343" i="13"/>
  <c r="AG343" i="13" s="1"/>
  <c r="AF343" i="13"/>
  <c r="AE344" i="13"/>
  <c r="AG344" i="13" s="1"/>
  <c r="AF344" i="13"/>
  <c r="AE345" i="13"/>
  <c r="AF345" i="13"/>
  <c r="AG345" i="13" s="1"/>
  <c r="AE346" i="13"/>
  <c r="AG346" i="13" s="1"/>
  <c r="AF346" i="13"/>
  <c r="AE347" i="13"/>
  <c r="AG347" i="13" s="1"/>
  <c r="AF347" i="13"/>
  <c r="AE348" i="13"/>
  <c r="AF348" i="13"/>
  <c r="AG348" i="13" s="1"/>
  <c r="AE349" i="13"/>
  <c r="AF349" i="13"/>
  <c r="AE350" i="13"/>
  <c r="AF350" i="13"/>
  <c r="AE351" i="13"/>
  <c r="AF351" i="13"/>
  <c r="AG351" i="13" s="1"/>
  <c r="AE352" i="13"/>
  <c r="AF352" i="13"/>
  <c r="AG352" i="13" s="1"/>
  <c r="AE353" i="13"/>
  <c r="AG353" i="13" s="1"/>
  <c r="AF353" i="13"/>
  <c r="AE354" i="13"/>
  <c r="AF354" i="13"/>
  <c r="AE355" i="13"/>
  <c r="AG355" i="13" s="1"/>
  <c r="AF355" i="13"/>
  <c r="AE356" i="13"/>
  <c r="AF356" i="13"/>
  <c r="AE357" i="13"/>
  <c r="AG357" i="13" s="1"/>
  <c r="AF357" i="13"/>
  <c r="AE358" i="13"/>
  <c r="AF358" i="13"/>
  <c r="AE359" i="13"/>
  <c r="AF359" i="13"/>
  <c r="AE360" i="13"/>
  <c r="AF360" i="13"/>
  <c r="AE361" i="13"/>
  <c r="AF361" i="13"/>
  <c r="AG361" i="13"/>
  <c r="AE362" i="13"/>
  <c r="AF362" i="13"/>
  <c r="AE363" i="13"/>
  <c r="AF363" i="13"/>
  <c r="AE364" i="13"/>
  <c r="AF364" i="13"/>
  <c r="AE365" i="13"/>
  <c r="AG365" i="13" s="1"/>
  <c r="AF365" i="13"/>
  <c r="AE366" i="13"/>
  <c r="AF366" i="13"/>
  <c r="AE367" i="13"/>
  <c r="AG367" i="13" s="1"/>
  <c r="AF367" i="13"/>
  <c r="AE368" i="13"/>
  <c r="AF368" i="13"/>
  <c r="AG368" i="13"/>
  <c r="AE369" i="13"/>
  <c r="AF369" i="13"/>
  <c r="AE370" i="13"/>
  <c r="AF370" i="13"/>
  <c r="AE371" i="13"/>
  <c r="AF371" i="13"/>
  <c r="AE372" i="13"/>
  <c r="AF372" i="13"/>
  <c r="AG372" i="13" s="1"/>
  <c r="AE373" i="13"/>
  <c r="AF373" i="13"/>
  <c r="AG373" i="13" s="1"/>
  <c r="AE374" i="13"/>
  <c r="AF374" i="13"/>
  <c r="AE375" i="13"/>
  <c r="AG375" i="13" s="1"/>
  <c r="AF375" i="13"/>
  <c r="AE376" i="13"/>
  <c r="AG376" i="13" s="1"/>
  <c r="AF376" i="13"/>
  <c r="AE377" i="13"/>
  <c r="AF377" i="13"/>
  <c r="AE378" i="13"/>
  <c r="AF378" i="13"/>
  <c r="AE379" i="13"/>
  <c r="AG379" i="13" s="1"/>
  <c r="AF379" i="13"/>
  <c r="AE380" i="13"/>
  <c r="AF380" i="13"/>
  <c r="AG380" i="13" s="1"/>
  <c r="AE381" i="13"/>
  <c r="AG381" i="13" s="1"/>
  <c r="AF381" i="13"/>
  <c r="AE382" i="13"/>
  <c r="AF382" i="13"/>
  <c r="AE383" i="13"/>
  <c r="AF383" i="13"/>
  <c r="AG383" i="13" s="1"/>
  <c r="AE384" i="13"/>
  <c r="AG384" i="13" s="1"/>
  <c r="AF384" i="13"/>
  <c r="AE385" i="13"/>
  <c r="AG385" i="13" s="1"/>
  <c r="AF385" i="13"/>
  <c r="AE386" i="13"/>
  <c r="AF386" i="13"/>
  <c r="AE387" i="13"/>
  <c r="AG387" i="13" s="1"/>
  <c r="AF387" i="13"/>
  <c r="AE388" i="13"/>
  <c r="AF388" i="13"/>
  <c r="AG388" i="13" s="1"/>
  <c r="AE389" i="13"/>
  <c r="AF389" i="13"/>
  <c r="AG389" i="13" s="1"/>
  <c r="AE390" i="13"/>
  <c r="AF390" i="13"/>
  <c r="AE391" i="13"/>
  <c r="AF391" i="13"/>
  <c r="AE392" i="13"/>
  <c r="AF392" i="13"/>
  <c r="AE393" i="13"/>
  <c r="AF393" i="13"/>
  <c r="AG393" i="13"/>
  <c r="AE394" i="13"/>
  <c r="AF394" i="13"/>
  <c r="AE395" i="13"/>
  <c r="AF395" i="13"/>
  <c r="AG395" i="13" s="1"/>
  <c r="AE396" i="13"/>
  <c r="AF396" i="13"/>
  <c r="AG396" i="13" s="1"/>
  <c r="AE397" i="13"/>
  <c r="AG397" i="13" s="1"/>
  <c r="AF397" i="13"/>
  <c r="AE398" i="13"/>
  <c r="AG398" i="13" s="1"/>
  <c r="AF398" i="13"/>
  <c r="AE399" i="13"/>
  <c r="AG399" i="13" s="1"/>
  <c r="AF399" i="13"/>
  <c r="AE400" i="13"/>
  <c r="AG400" i="13" s="1"/>
  <c r="AF400" i="13"/>
  <c r="AE401" i="13"/>
  <c r="AG401" i="13" s="1"/>
  <c r="AF401" i="13"/>
  <c r="AE402" i="13"/>
  <c r="AG402" i="13" s="1"/>
  <c r="AF402" i="13"/>
  <c r="AE403" i="13"/>
  <c r="AF403" i="13"/>
  <c r="AG403" i="13"/>
  <c r="AE404" i="13"/>
  <c r="AF404" i="13"/>
  <c r="AE405" i="13"/>
  <c r="AF405" i="13"/>
  <c r="AE406" i="13"/>
  <c r="AF406" i="13"/>
  <c r="AG406" i="13" s="1"/>
  <c r="AE407" i="13"/>
  <c r="AG407" i="13" s="1"/>
  <c r="AF407" i="13"/>
  <c r="AE408" i="13"/>
  <c r="AF408" i="13"/>
  <c r="AE409" i="13"/>
  <c r="AF409" i="13"/>
  <c r="AG409" i="13" s="1"/>
  <c r="AE410" i="13"/>
  <c r="AF410" i="13"/>
  <c r="AE411" i="13"/>
  <c r="AG411" i="13" s="1"/>
  <c r="AF411" i="13"/>
  <c r="AE412" i="13"/>
  <c r="AF412" i="13"/>
  <c r="AE413" i="13"/>
  <c r="AF413" i="13"/>
  <c r="AG413" i="13"/>
  <c r="AE414" i="13"/>
  <c r="AF414" i="13"/>
  <c r="AG414" i="13" s="1"/>
  <c r="AE415" i="13"/>
  <c r="AG415" i="13" s="1"/>
  <c r="AF415" i="13"/>
  <c r="AE416" i="13"/>
  <c r="AF416" i="13"/>
  <c r="AE417" i="13"/>
  <c r="AG417" i="13" s="1"/>
  <c r="AF417" i="13"/>
  <c r="AE418" i="13"/>
  <c r="AF418" i="13"/>
  <c r="AE419" i="13"/>
  <c r="AG419" i="13" s="1"/>
  <c r="AF419" i="13"/>
  <c r="AE420" i="13"/>
  <c r="AF420" i="13"/>
  <c r="AE421" i="13"/>
  <c r="AF421" i="13"/>
  <c r="AE422" i="13"/>
  <c r="AG422" i="13" s="1"/>
  <c r="AF422" i="13"/>
  <c r="AE423" i="13"/>
  <c r="AF423" i="13"/>
  <c r="AG423" i="13"/>
  <c r="AE424" i="13"/>
  <c r="AF424" i="13"/>
  <c r="AE425" i="13"/>
  <c r="AG425" i="13" s="1"/>
  <c r="AF425" i="13"/>
  <c r="AE426" i="13"/>
  <c r="AF426" i="13"/>
  <c r="AG426" i="13"/>
  <c r="AE427" i="13"/>
  <c r="AF427" i="13"/>
  <c r="AE428" i="13"/>
  <c r="AF428" i="13"/>
  <c r="AE429" i="13"/>
  <c r="AF429" i="13"/>
  <c r="AG429" i="13" s="1"/>
  <c r="AE430" i="13"/>
  <c r="AG430" i="13" s="1"/>
  <c r="AF430" i="13"/>
  <c r="AE431" i="13"/>
  <c r="AF431" i="13"/>
  <c r="AE432" i="13"/>
  <c r="AF432" i="13"/>
  <c r="AE433" i="13"/>
  <c r="AF433" i="13"/>
  <c r="AE434" i="13"/>
  <c r="AF434" i="13"/>
  <c r="AG434" i="13" s="1"/>
  <c r="AE435" i="13"/>
  <c r="AG435" i="13" s="1"/>
  <c r="AF435" i="13"/>
  <c r="AE436" i="13"/>
  <c r="AF436" i="13"/>
  <c r="AE437" i="13"/>
  <c r="AG437" i="13" s="1"/>
  <c r="AF437" i="13"/>
  <c r="AE438" i="13"/>
  <c r="AF438" i="13"/>
  <c r="AG438" i="13"/>
  <c r="AE439" i="13"/>
  <c r="AF439" i="13"/>
  <c r="AG439" i="13" s="1"/>
  <c r="AE440" i="13"/>
  <c r="AG440" i="13" s="1"/>
  <c r="AF440" i="13"/>
  <c r="AE441" i="13"/>
  <c r="AF441" i="13"/>
  <c r="AG441" i="13"/>
  <c r="AE442" i="13"/>
  <c r="AF442" i="13"/>
  <c r="AG442" i="13" s="1"/>
  <c r="AE443" i="13"/>
  <c r="AG443" i="13" s="1"/>
  <c r="AF443" i="13"/>
  <c r="AE444" i="13"/>
  <c r="AF444" i="13"/>
  <c r="AE445" i="13"/>
  <c r="AG445" i="13" s="1"/>
  <c r="AF445" i="13"/>
  <c r="AE446" i="13"/>
  <c r="AG446" i="13" s="1"/>
  <c r="AF446" i="13"/>
  <c r="AE447" i="13"/>
  <c r="AG447" i="13" s="1"/>
  <c r="AF447" i="13"/>
  <c r="AE448" i="13"/>
  <c r="AF448" i="13"/>
  <c r="AE449" i="13"/>
  <c r="AG449" i="13" s="1"/>
  <c r="AF449" i="13"/>
  <c r="AE450" i="13"/>
  <c r="AF450" i="13"/>
  <c r="AE451" i="13"/>
  <c r="AF451" i="13"/>
  <c r="AG451" i="13"/>
  <c r="AE452" i="13"/>
  <c r="AF452" i="13"/>
  <c r="AE453" i="13"/>
  <c r="AF453" i="13"/>
  <c r="AE454" i="13"/>
  <c r="AF454" i="13"/>
  <c r="AG454" i="13" s="1"/>
  <c r="AE455" i="13"/>
  <c r="AG455" i="13" s="1"/>
  <c r="AF455" i="13"/>
  <c r="AE456" i="13"/>
  <c r="AF456" i="13"/>
  <c r="AE457" i="13"/>
  <c r="AF457" i="13"/>
  <c r="AG457" i="13" s="1"/>
  <c r="AE458" i="13"/>
  <c r="AG458" i="13" s="1"/>
  <c r="AF458" i="13"/>
  <c r="AE459" i="13"/>
  <c r="AF459" i="13"/>
  <c r="AE460" i="13"/>
  <c r="AF460" i="13"/>
  <c r="AE461" i="13"/>
  <c r="AG461" i="13" s="1"/>
  <c r="AF461" i="13"/>
  <c r="AE462" i="13"/>
  <c r="AF462" i="13"/>
  <c r="AG462" i="13"/>
  <c r="AE463" i="13"/>
  <c r="AF463" i="13"/>
  <c r="AE464" i="13"/>
  <c r="AF464" i="13"/>
  <c r="AE465" i="13"/>
  <c r="AF465" i="13"/>
  <c r="AG465" i="13" s="1"/>
  <c r="AE466" i="13"/>
  <c r="AG466" i="13" s="1"/>
  <c r="AF466" i="13"/>
  <c r="AE467" i="13"/>
  <c r="AF467" i="13"/>
  <c r="AE468" i="13"/>
  <c r="AF468" i="13"/>
  <c r="AE469" i="13"/>
  <c r="AG469" i="13" s="1"/>
  <c r="AF469" i="13"/>
  <c r="AE470" i="13"/>
  <c r="AF470" i="13"/>
  <c r="AG470" i="13"/>
  <c r="AE471" i="13"/>
  <c r="AF471" i="13"/>
  <c r="AE472" i="13"/>
  <c r="AF472" i="13"/>
  <c r="AE473" i="13"/>
  <c r="AF473" i="13"/>
  <c r="AG473" i="13" s="1"/>
  <c r="AE474" i="13"/>
  <c r="AG474" i="13" s="1"/>
  <c r="AF474" i="13"/>
  <c r="AE475" i="13"/>
  <c r="AF475" i="13"/>
  <c r="AE476" i="13"/>
  <c r="AF476" i="13"/>
  <c r="AE477" i="13"/>
  <c r="AG477" i="13" s="1"/>
  <c r="AF477" i="13"/>
  <c r="AE478" i="13"/>
  <c r="AF478" i="13"/>
  <c r="AG478" i="13"/>
  <c r="AE479" i="13"/>
  <c r="AF479" i="13"/>
  <c r="AE480" i="13"/>
  <c r="AF480" i="13"/>
  <c r="AE481" i="13"/>
  <c r="AF481" i="13"/>
  <c r="AG481" i="13" s="1"/>
  <c r="AE482" i="13"/>
  <c r="AG482" i="13" s="1"/>
  <c r="AF482" i="13"/>
  <c r="AE483" i="13"/>
  <c r="AF483" i="13"/>
  <c r="AE484" i="13"/>
  <c r="AF484" i="13"/>
  <c r="AE485" i="13"/>
  <c r="AG485" i="13" s="1"/>
  <c r="AF485" i="13"/>
  <c r="AE486" i="13"/>
  <c r="AF486" i="13"/>
  <c r="AG486" i="13"/>
  <c r="AE487" i="13"/>
  <c r="AF487" i="13"/>
  <c r="AE488" i="13"/>
  <c r="AF488" i="13"/>
  <c r="AE489" i="13"/>
  <c r="AF489" i="13"/>
  <c r="AG489" i="13" s="1"/>
  <c r="AE490" i="13"/>
  <c r="AG490" i="13" s="1"/>
  <c r="AF490" i="13"/>
  <c r="AE491" i="13"/>
  <c r="AF491" i="13"/>
  <c r="AE492" i="13"/>
  <c r="AF492" i="13"/>
  <c r="AE493" i="13"/>
  <c r="AG493" i="13" s="1"/>
  <c r="AF493" i="13"/>
  <c r="AE494" i="13"/>
  <c r="AF494" i="13"/>
  <c r="AG494" i="13"/>
  <c r="AE495" i="13"/>
  <c r="AF495" i="13"/>
  <c r="AE496" i="13"/>
  <c r="AF496" i="13"/>
  <c r="AE497" i="13"/>
  <c r="AF497" i="13"/>
  <c r="AG497" i="13" s="1"/>
  <c r="AE498" i="13"/>
  <c r="AG498" i="13" s="1"/>
  <c r="AF498" i="13"/>
  <c r="AE499" i="13"/>
  <c r="AF499" i="13"/>
  <c r="AE500" i="13"/>
  <c r="AF500" i="13"/>
  <c r="AE501" i="13"/>
  <c r="AG501" i="13" s="1"/>
  <c r="AF501" i="13"/>
  <c r="AE502" i="13"/>
  <c r="AF502" i="13"/>
  <c r="AG502" i="13"/>
  <c r="AE503" i="13"/>
  <c r="AF503" i="13"/>
  <c r="AE504" i="13"/>
  <c r="AF504" i="13"/>
  <c r="AE505" i="13"/>
  <c r="AF505" i="13"/>
  <c r="AG505" i="13" s="1"/>
  <c r="AE506" i="13"/>
  <c r="AG506" i="13" s="1"/>
  <c r="AF506" i="13"/>
  <c r="AE507" i="13"/>
  <c r="AF507" i="13"/>
  <c r="AE508" i="13"/>
  <c r="AF508" i="13"/>
  <c r="AE509" i="13"/>
  <c r="AG509" i="13" s="1"/>
  <c r="AF509" i="13"/>
  <c r="AE510" i="13"/>
  <c r="AF510" i="13"/>
  <c r="AG510" i="13"/>
  <c r="AE511" i="13"/>
  <c r="AF511" i="13"/>
  <c r="AE512" i="13"/>
  <c r="AF512" i="13"/>
  <c r="AE513" i="13"/>
  <c r="AF513" i="13"/>
  <c r="AG513" i="13"/>
  <c r="AE514" i="13"/>
  <c r="AG514" i="13" s="1"/>
  <c r="AF514" i="13"/>
  <c r="AE515" i="13"/>
  <c r="AF515" i="13"/>
  <c r="AE516" i="13"/>
  <c r="AF516" i="13"/>
  <c r="AE517" i="13"/>
  <c r="AG517" i="13" s="1"/>
  <c r="AF517" i="13"/>
  <c r="AF2" i="13"/>
  <c r="AE2" i="13"/>
  <c r="AH353" i="17" l="1"/>
  <c r="AH337" i="17"/>
  <c r="AH288" i="17"/>
  <c r="AH98" i="17"/>
  <c r="AH92" i="17"/>
  <c r="AH41" i="17"/>
  <c r="AH358" i="17"/>
  <c r="AH349" i="17"/>
  <c r="AH342" i="17"/>
  <c r="AH333" i="17"/>
  <c r="AH314" i="17"/>
  <c r="AH312" i="17"/>
  <c r="AH84" i="17"/>
  <c r="AH80" i="17"/>
  <c r="AH52" i="17"/>
  <c r="AH48" i="17"/>
  <c r="AH20" i="17"/>
  <c r="AH16" i="17"/>
  <c r="AH346" i="17"/>
  <c r="AH322" i="17"/>
  <c r="AH320" i="17"/>
  <c r="AH290" i="17"/>
  <c r="AH130" i="17"/>
  <c r="AH122" i="17"/>
  <c r="AH73" i="17"/>
  <c r="AH354" i="17"/>
  <c r="AH348" i="17"/>
  <c r="AH345" i="17"/>
  <c r="AH338" i="17"/>
  <c r="AH332" i="17"/>
  <c r="AH315" i="17"/>
  <c r="AH311" i="17"/>
  <c r="AH306" i="17"/>
  <c r="AH304" i="17"/>
  <c r="AH300" i="17"/>
  <c r="AH146" i="17"/>
  <c r="AH138" i="17"/>
  <c r="AH114" i="17"/>
  <c r="AH106" i="17"/>
  <c r="AH87" i="17"/>
  <c r="AH83" i="17"/>
  <c r="AH79" i="17"/>
  <c r="AH57" i="17"/>
  <c r="AH55" i="17"/>
  <c r="AH51" i="17"/>
  <c r="AH47" i="17"/>
  <c r="AH23" i="17"/>
  <c r="AH21" i="17"/>
  <c r="AH19" i="17"/>
  <c r="AH17" i="17"/>
  <c r="AH15" i="17"/>
  <c r="AH13" i="17"/>
  <c r="AH6" i="17"/>
  <c r="AH329" i="17"/>
  <c r="AH321" i="17"/>
  <c r="AH313" i="17"/>
  <c r="AH305" i="17"/>
  <c r="AH297" i="17"/>
  <c r="AH289" i="17"/>
  <c r="AH284" i="17"/>
  <c r="AH280" i="17"/>
  <c r="AH276" i="17"/>
  <c r="AH272" i="17"/>
  <c r="AH268" i="17"/>
  <c r="AH264" i="17"/>
  <c r="AH260" i="17"/>
  <c r="AH256" i="17"/>
  <c r="AH252" i="17"/>
  <c r="AH248" i="17"/>
  <c r="AH244" i="17"/>
  <c r="AH240" i="17"/>
  <c r="AH236" i="17"/>
  <c r="AH232" i="17"/>
  <c r="AH228" i="17"/>
  <c r="AH224" i="17"/>
  <c r="AH220" i="17"/>
  <c r="AH216" i="17"/>
  <c r="AH212" i="17"/>
  <c r="AH85" i="17"/>
  <c r="AH69" i="17"/>
  <c r="AH53" i="17"/>
  <c r="AH37" i="17"/>
  <c r="AH81" i="17"/>
  <c r="AH65" i="17"/>
  <c r="AH49" i="17"/>
  <c r="AH33" i="17"/>
  <c r="AH325" i="17"/>
  <c r="AH317" i="17"/>
  <c r="AH309" i="17"/>
  <c r="AH301" i="17"/>
  <c r="AH293" i="17"/>
  <c r="AH285" i="17"/>
  <c r="AH281" i="17"/>
  <c r="AH277" i="17"/>
  <c r="AH273" i="17"/>
  <c r="AH269" i="17"/>
  <c r="AH265" i="17"/>
  <c r="AH261" i="17"/>
  <c r="AH257" i="17"/>
  <c r="AH253" i="17"/>
  <c r="AH249" i="17"/>
  <c r="AH245" i="17"/>
  <c r="AH241" i="17"/>
  <c r="AH237" i="17"/>
  <c r="AH233" i="17"/>
  <c r="AH229" i="17"/>
  <c r="AH225" i="17"/>
  <c r="AH221" i="17"/>
  <c r="AH217" i="17"/>
  <c r="AH213" i="17"/>
  <c r="AH149" i="17"/>
  <c r="AH143" i="17"/>
  <c r="AH140" i="17"/>
  <c r="AH133" i="17"/>
  <c r="AH127" i="17"/>
  <c r="AH124" i="17"/>
  <c r="AH117" i="17"/>
  <c r="AH111" i="17"/>
  <c r="AH108" i="17"/>
  <c r="AH101" i="17"/>
  <c r="AH95" i="17"/>
  <c r="AH77" i="17"/>
  <c r="AH75" i="17"/>
  <c r="AH61" i="17"/>
  <c r="AH59" i="17"/>
  <c r="AH45" i="17"/>
  <c r="AH43" i="17"/>
  <c r="AH29" i="17"/>
  <c r="AH27" i="17"/>
  <c r="AH25" i="17"/>
  <c r="AH18" i="17"/>
  <c r="AH11" i="17"/>
  <c r="AH9" i="17"/>
  <c r="AH286" i="17"/>
  <c r="AH278" i="17"/>
  <c r="AH270" i="17"/>
  <c r="AH262" i="17"/>
  <c r="AH254" i="17"/>
  <c r="AH246" i="17"/>
  <c r="AH238" i="17"/>
  <c r="AH230" i="17"/>
  <c r="AH222" i="17"/>
  <c r="AH214" i="17"/>
  <c r="AH282" i="17"/>
  <c r="AH274" i="17"/>
  <c r="AH266" i="17"/>
  <c r="AH258" i="17"/>
  <c r="AH250" i="17"/>
  <c r="AH242" i="17"/>
  <c r="AH234" i="17"/>
  <c r="AH226" i="17"/>
  <c r="AH218" i="17"/>
  <c r="AH210" i="17"/>
  <c r="AH283" i="17"/>
  <c r="AH279" i="17"/>
  <c r="AH275" i="17"/>
  <c r="AH271" i="17"/>
  <c r="AH267" i="17"/>
  <c r="AH263" i="17"/>
  <c r="AH259" i="17"/>
  <c r="AH255" i="17"/>
  <c r="AH251" i="17"/>
  <c r="AH247" i="17"/>
  <c r="AH243" i="17"/>
  <c r="AH239" i="17"/>
  <c r="AH235" i="17"/>
  <c r="AH231" i="17"/>
  <c r="AH227" i="17"/>
  <c r="AH223" i="17"/>
  <c r="AH219" i="17"/>
  <c r="AH215" i="17"/>
  <c r="AH211" i="17"/>
  <c r="AH82" i="17"/>
  <c r="AH74" i="17"/>
  <c r="AH66" i="17"/>
  <c r="AH58" i="17"/>
  <c r="AH50" i="17"/>
  <c r="AH42" i="17"/>
  <c r="AH34" i="17"/>
  <c r="AH86" i="17"/>
  <c r="AH78" i="17"/>
  <c r="AH70" i="17"/>
  <c r="AH62" i="17"/>
  <c r="AH54" i="17"/>
  <c r="AH46" i="17"/>
  <c r="AH38" i="17"/>
  <c r="AH30" i="17"/>
  <c r="AH353" i="16"/>
  <c r="AH349" i="16"/>
  <c r="AH334" i="16"/>
  <c r="AH330" i="16"/>
  <c r="AH326" i="16"/>
  <c r="AH322" i="16"/>
  <c r="AH318" i="16"/>
  <c r="AH314" i="16"/>
  <c r="AH280" i="16"/>
  <c r="AH274" i="16"/>
  <c r="AH270" i="16"/>
  <c r="AH264" i="16"/>
  <c r="AH258" i="16"/>
  <c r="AH254" i="16"/>
  <c r="AH248" i="16"/>
  <c r="AH240" i="16"/>
  <c r="AH232" i="16"/>
  <c r="AH224" i="16"/>
  <c r="AH218" i="16"/>
  <c r="AH216" i="16"/>
  <c r="AH150" i="16"/>
  <c r="AH137" i="16"/>
  <c r="AH133" i="16"/>
  <c r="AH120" i="16"/>
  <c r="AH105" i="16"/>
  <c r="AH101" i="16"/>
  <c r="AH209" i="16"/>
  <c r="AH207" i="16"/>
  <c r="AH205" i="16"/>
  <c r="AH203" i="16"/>
  <c r="AH201" i="16"/>
  <c r="AH199" i="16"/>
  <c r="AH197" i="16"/>
  <c r="AH195" i="16"/>
  <c r="AH193" i="16"/>
  <c r="AH191" i="16"/>
  <c r="AH189" i="16"/>
  <c r="AH187" i="16"/>
  <c r="AH185" i="16"/>
  <c r="AH183" i="16"/>
  <c r="AH181" i="16"/>
  <c r="AH179" i="16"/>
  <c r="AH177" i="16"/>
  <c r="AH175" i="16"/>
  <c r="AH173" i="16"/>
  <c r="AH171" i="16"/>
  <c r="AH169" i="16"/>
  <c r="AH167" i="16"/>
  <c r="AH165" i="16"/>
  <c r="AH163" i="16"/>
  <c r="AH161" i="16"/>
  <c r="AH159" i="16"/>
  <c r="AH157" i="16"/>
  <c r="AH155" i="16"/>
  <c r="AH153" i="16"/>
  <c r="AH151" i="16"/>
  <c r="AH142" i="16"/>
  <c r="AH132" i="16"/>
  <c r="AH119" i="16"/>
  <c r="AH110" i="16"/>
  <c r="AH95" i="16"/>
  <c r="AH73" i="16"/>
  <c r="AH71" i="16"/>
  <c r="AH67" i="16"/>
  <c r="AH63" i="16"/>
  <c r="AH41" i="16"/>
  <c r="AH39" i="16"/>
  <c r="AH35" i="16"/>
  <c r="AH31" i="16"/>
  <c r="AH22" i="16"/>
  <c r="AH14" i="16"/>
  <c r="AH7" i="16"/>
  <c r="AH5" i="16"/>
  <c r="AH338" i="16"/>
  <c r="AH336" i="16"/>
  <c r="AH332" i="16"/>
  <c r="AH328" i="16"/>
  <c r="AH324" i="16"/>
  <c r="AH320" i="16"/>
  <c r="AH316" i="16"/>
  <c r="AH312" i="16"/>
  <c r="AH286" i="16"/>
  <c r="AH282" i="16"/>
  <c r="AH278" i="16"/>
  <c r="AH272" i="16"/>
  <c r="AH266" i="16"/>
  <c r="AH262" i="16"/>
  <c r="AH256" i="16"/>
  <c r="AH250" i="16"/>
  <c r="AH246" i="16"/>
  <c r="AH242" i="16"/>
  <c r="AH238" i="16"/>
  <c r="AH234" i="16"/>
  <c r="AH230" i="16"/>
  <c r="AH226" i="16"/>
  <c r="AH222" i="16"/>
  <c r="AH214" i="16"/>
  <c r="AH210" i="16"/>
  <c r="AH118" i="16"/>
  <c r="AH68" i="16"/>
  <c r="AH145" i="16"/>
  <c r="AH143" i="16"/>
  <c r="AH141" i="16"/>
  <c r="AH139" i="16"/>
  <c r="AH128" i="16"/>
  <c r="AH113" i="16"/>
  <c r="AH111" i="16"/>
  <c r="AH109" i="16"/>
  <c r="AH107" i="16"/>
  <c r="AH10" i="16"/>
  <c r="AH57" i="16"/>
  <c r="AH55" i="16"/>
  <c r="AH51" i="16"/>
  <c r="AH47" i="16"/>
  <c r="AH23" i="16"/>
  <c r="AH21" i="16"/>
  <c r="AH19" i="16"/>
  <c r="AH17" i="16"/>
  <c r="AH15" i="16"/>
  <c r="AH13" i="16"/>
  <c r="AH6" i="16"/>
  <c r="AH356" i="16"/>
  <c r="AH339" i="16"/>
  <c r="AH140" i="16"/>
  <c r="AH108" i="16"/>
  <c r="AH347" i="16"/>
  <c r="AH337" i="16"/>
  <c r="AH335" i="16"/>
  <c r="AH333" i="16"/>
  <c r="AH331" i="16"/>
  <c r="AH329" i="16"/>
  <c r="AH327" i="16"/>
  <c r="AH325" i="16"/>
  <c r="AH121" i="16"/>
  <c r="AH102" i="16"/>
  <c r="AH80" i="16"/>
  <c r="AH48" i="16"/>
  <c r="AH16" i="16"/>
  <c r="AH355" i="16"/>
  <c r="AH345" i="16"/>
  <c r="AH340" i="16"/>
  <c r="AH124" i="16"/>
  <c r="AH69" i="16"/>
  <c r="AH53" i="16"/>
  <c r="AH37" i="16"/>
  <c r="AH263" i="16"/>
  <c r="AH255" i="16"/>
  <c r="AH247" i="16"/>
  <c r="AH239" i="16"/>
  <c r="AH231" i="16"/>
  <c r="AH223" i="16"/>
  <c r="AH215" i="16"/>
  <c r="AH81" i="16"/>
  <c r="AH65" i="16"/>
  <c r="AH49" i="16"/>
  <c r="AH33" i="16"/>
  <c r="AH323" i="16"/>
  <c r="AH321" i="16"/>
  <c r="AH319" i="16"/>
  <c r="AH317" i="16"/>
  <c r="AH315" i="16"/>
  <c r="AH313" i="16"/>
  <c r="AH311" i="16"/>
  <c r="AH309" i="16"/>
  <c r="AH307" i="16"/>
  <c r="AH305" i="16"/>
  <c r="AH303" i="16"/>
  <c r="AH301" i="16"/>
  <c r="AH299" i="16"/>
  <c r="AH297" i="16"/>
  <c r="AH295" i="16"/>
  <c r="AH293" i="16"/>
  <c r="AH291" i="16"/>
  <c r="AH289" i="16"/>
  <c r="AH287" i="16"/>
  <c r="AH279" i="16"/>
  <c r="AH271" i="16"/>
  <c r="AH208" i="16"/>
  <c r="AH206" i="16"/>
  <c r="AH204" i="16"/>
  <c r="AH202" i="16"/>
  <c r="AH200" i="16"/>
  <c r="AH198" i="16"/>
  <c r="AH196" i="16"/>
  <c r="AH194" i="16"/>
  <c r="AH192" i="16"/>
  <c r="AH190" i="16"/>
  <c r="AH188" i="16"/>
  <c r="AH186" i="16"/>
  <c r="AH184" i="16"/>
  <c r="AH182" i="16"/>
  <c r="AH180" i="16"/>
  <c r="AH178" i="16"/>
  <c r="AH176" i="16"/>
  <c r="AH174" i="16"/>
  <c r="AH172" i="16"/>
  <c r="AH170" i="16"/>
  <c r="AH168" i="16"/>
  <c r="AH166" i="16"/>
  <c r="AH164" i="16"/>
  <c r="AH162" i="16"/>
  <c r="AH160" i="16"/>
  <c r="AH158" i="16"/>
  <c r="AH156" i="16"/>
  <c r="AH154" i="16"/>
  <c r="AH152" i="16"/>
  <c r="AH147" i="16"/>
  <c r="AH131" i="16"/>
  <c r="AH115" i="16"/>
  <c r="AH93" i="16"/>
  <c r="AH87" i="16"/>
  <c r="AH77" i="16"/>
  <c r="AH75" i="16"/>
  <c r="AH61" i="16"/>
  <c r="AH59" i="16"/>
  <c r="AH45" i="16"/>
  <c r="AH43" i="16"/>
  <c r="AH29" i="16"/>
  <c r="AH27" i="16"/>
  <c r="AH25" i="16"/>
  <c r="AH18" i="16"/>
  <c r="AH11" i="16"/>
  <c r="AH9" i="16"/>
  <c r="AH2" i="16"/>
  <c r="AH310" i="16"/>
  <c r="AH306" i="16"/>
  <c r="AH302" i="16"/>
  <c r="AH298" i="16"/>
  <c r="AH294" i="16"/>
  <c r="AH290" i="16"/>
  <c r="AH283" i="16"/>
  <c r="AH276" i="16"/>
  <c r="AH267" i="16"/>
  <c r="AH260" i="16"/>
  <c r="AH251" i="16"/>
  <c r="AH244" i="16"/>
  <c r="AH235" i="16"/>
  <c r="AH228" i="16"/>
  <c r="AH219" i="16"/>
  <c r="AH212" i="16"/>
  <c r="AH308" i="16"/>
  <c r="AH304" i="16"/>
  <c r="AH300" i="16"/>
  <c r="AH296" i="16"/>
  <c r="AH292" i="16"/>
  <c r="AH288" i="16"/>
  <c r="AH284" i="16"/>
  <c r="AH275" i="16"/>
  <c r="AH268" i="16"/>
  <c r="AH259" i="16"/>
  <c r="AH252" i="16"/>
  <c r="AH243" i="16"/>
  <c r="AH236" i="16"/>
  <c r="AH227" i="16"/>
  <c r="AH220" i="16"/>
  <c r="AH211" i="16"/>
  <c r="AH285" i="16"/>
  <c r="AH281" i="16"/>
  <c r="AH277" i="16"/>
  <c r="AH273" i="16"/>
  <c r="AH269" i="16"/>
  <c r="AH265" i="16"/>
  <c r="AH261" i="16"/>
  <c r="AH257" i="16"/>
  <c r="AH253" i="16"/>
  <c r="AH249" i="16"/>
  <c r="AH245" i="16"/>
  <c r="AH241" i="16"/>
  <c r="AH237" i="16"/>
  <c r="AH233" i="16"/>
  <c r="AH229" i="16"/>
  <c r="AH225" i="16"/>
  <c r="AH221" i="16"/>
  <c r="AH217" i="16"/>
  <c r="AH213" i="16"/>
  <c r="AH74" i="16"/>
  <c r="AH66" i="16"/>
  <c r="AH58" i="16"/>
  <c r="AH50" i="16"/>
  <c r="AH42" i="16"/>
  <c r="AH34" i="16"/>
  <c r="AH86" i="16"/>
  <c r="AH78" i="16"/>
  <c r="AH70" i="16"/>
  <c r="AH62" i="16"/>
  <c r="AH54" i="16"/>
  <c r="AH46" i="16"/>
  <c r="AH38" i="16"/>
  <c r="AH30" i="16"/>
  <c r="AH278" i="15"/>
  <c r="AH275" i="15"/>
  <c r="AH255" i="15"/>
  <c r="AH253" i="15"/>
  <c r="AH217" i="15"/>
  <c r="AH214" i="15"/>
  <c r="AH211" i="15"/>
  <c r="AH191" i="15"/>
  <c r="AH189" i="15"/>
  <c r="AH153" i="15"/>
  <c r="AH150" i="15"/>
  <c r="AH147" i="15"/>
  <c r="AH127" i="15"/>
  <c r="AH125" i="15"/>
  <c r="AH105" i="15"/>
  <c r="AH93" i="15"/>
  <c r="AH79" i="15"/>
  <c r="AH77" i="15"/>
  <c r="AH47" i="15"/>
  <c r="AH45" i="15"/>
  <c r="AH15" i="15"/>
  <c r="AH281" i="15"/>
  <c r="AH297" i="15"/>
  <c r="AH294" i="15"/>
  <c r="AH291" i="15"/>
  <c r="AH271" i="15"/>
  <c r="AH269" i="15"/>
  <c r="AH233" i="15"/>
  <c r="AH230" i="15"/>
  <c r="AH227" i="15"/>
  <c r="AH207" i="15"/>
  <c r="AH205" i="15"/>
  <c r="AH169" i="15"/>
  <c r="AH166" i="15"/>
  <c r="AH163" i="15"/>
  <c r="AH143" i="15"/>
  <c r="AH141" i="15"/>
  <c r="AH113" i="15"/>
  <c r="AH101" i="15"/>
  <c r="AH84" i="15"/>
  <c r="AH52" i="15"/>
  <c r="AH20" i="15"/>
  <c r="AH287" i="15"/>
  <c r="AH285" i="15"/>
  <c r="AH272" i="15"/>
  <c r="AH249" i="15"/>
  <c r="AH246" i="15"/>
  <c r="AH243" i="15"/>
  <c r="AH223" i="15"/>
  <c r="AH221" i="15"/>
  <c r="AH208" i="15"/>
  <c r="AH185" i="15"/>
  <c r="AH182" i="15"/>
  <c r="AH179" i="15"/>
  <c r="AH159" i="15"/>
  <c r="AH157" i="15"/>
  <c r="AH144" i="15"/>
  <c r="AH121" i="15"/>
  <c r="AH119" i="15"/>
  <c r="AH109" i="15"/>
  <c r="AH89" i="15"/>
  <c r="AH87" i="15"/>
  <c r="AH80" i="15"/>
  <c r="AH63" i="15"/>
  <c r="AH61" i="15"/>
  <c r="AH59" i="15"/>
  <c r="AH31" i="15"/>
  <c r="AH29" i="15"/>
  <c r="AH27" i="15"/>
  <c r="AH334" i="15"/>
  <c r="AH332" i="15"/>
  <c r="AH330" i="15"/>
  <c r="AH328" i="15"/>
  <c r="AH326" i="15"/>
  <c r="AH324" i="15"/>
  <c r="AH322" i="15"/>
  <c r="AH320" i="15"/>
  <c r="AH318" i="15"/>
  <c r="AH316" i="15"/>
  <c r="AH314" i="15"/>
  <c r="AH312" i="15"/>
  <c r="AH310" i="15"/>
  <c r="AH308" i="15"/>
  <c r="AH306" i="15"/>
  <c r="AH304" i="15"/>
  <c r="AH302" i="15"/>
  <c r="AH282" i="15"/>
  <c r="AH266" i="15"/>
  <c r="AH250" i="15"/>
  <c r="AH234" i="15"/>
  <c r="AH218" i="15"/>
  <c r="AH202" i="15"/>
  <c r="AH186" i="15"/>
  <c r="AH170" i="15"/>
  <c r="AH154" i="15"/>
  <c r="AH138" i="15"/>
  <c r="AH122" i="15"/>
  <c r="AH114" i="15"/>
  <c r="AH106" i="15"/>
  <c r="AH98" i="15"/>
  <c r="AH90" i="15"/>
  <c r="AH300" i="15"/>
  <c r="AH286" i="15"/>
  <c r="AH270" i="15"/>
  <c r="AH254" i="15"/>
  <c r="AH238" i="15"/>
  <c r="AH222" i="15"/>
  <c r="AH206" i="15"/>
  <c r="AH190" i="15"/>
  <c r="AH174" i="15"/>
  <c r="AH158" i="15"/>
  <c r="AH142" i="15"/>
  <c r="AH126" i="15"/>
  <c r="AH75" i="15"/>
  <c r="AH43" i="15"/>
  <c r="AH11" i="15"/>
  <c r="AH298" i="15"/>
  <c r="AH335" i="15"/>
  <c r="AH333" i="15"/>
  <c r="AH331" i="15"/>
  <c r="AH329" i="15"/>
  <c r="AH327" i="15"/>
  <c r="AH325" i="15"/>
  <c r="AH323" i="15"/>
  <c r="AH321" i="15"/>
  <c r="AH290" i="15"/>
  <c r="AH274" i="15"/>
  <c r="AH258" i="15"/>
  <c r="AH242" i="15"/>
  <c r="AH226" i="15"/>
  <c r="AH210" i="15"/>
  <c r="AH194" i="15"/>
  <c r="AH178" i="15"/>
  <c r="AH162" i="15"/>
  <c r="AH146" i="15"/>
  <c r="AH130" i="15"/>
  <c r="AH118" i="15"/>
  <c r="AH110" i="15"/>
  <c r="AH102" i="15"/>
  <c r="AH94" i="15"/>
  <c r="AH82" i="15"/>
  <c r="AH73" i="15"/>
  <c r="AH64" i="15"/>
  <c r="AH57" i="15"/>
  <c r="AH48" i="15"/>
  <c r="AH41" i="15"/>
  <c r="AH32" i="15"/>
  <c r="AH25" i="15"/>
  <c r="AH16" i="15"/>
  <c r="AH85" i="15"/>
  <c r="AH76" i="15"/>
  <c r="AH69" i="15"/>
  <c r="AH60" i="15"/>
  <c r="AH53" i="15"/>
  <c r="AH44" i="15"/>
  <c r="AH37" i="15"/>
  <c r="AH28" i="15"/>
  <c r="AH21" i="15"/>
  <c r="AH319" i="15"/>
  <c r="AH317" i="15"/>
  <c r="AH315" i="15"/>
  <c r="AH313" i="15"/>
  <c r="AH311" i="15"/>
  <c r="AH309" i="15"/>
  <c r="AH307" i="15"/>
  <c r="AH305" i="15"/>
  <c r="AH303" i="15"/>
  <c r="AH301" i="15"/>
  <c r="AH299" i="15"/>
  <c r="AH86" i="15"/>
  <c r="AH81" i="15"/>
  <c r="AH72" i="15"/>
  <c r="AH70" i="15"/>
  <c r="AH65" i="15"/>
  <c r="AH56" i="15"/>
  <c r="AH54" i="15"/>
  <c r="AH49" i="15"/>
  <c r="AH40" i="15"/>
  <c r="AH38" i="15"/>
  <c r="AH33" i="15"/>
  <c r="AH24" i="15"/>
  <c r="AH22" i="15"/>
  <c r="AH17" i="15"/>
  <c r="AH13" i="15"/>
  <c r="AH6" i="15"/>
  <c r="AH4" i="15"/>
  <c r="AH2" i="15"/>
  <c r="AH230" i="14"/>
  <c r="AH10" i="14"/>
  <c r="AH530" i="14"/>
  <c r="AH514" i="14"/>
  <c r="AH478" i="14"/>
  <c r="AH466" i="14"/>
  <c r="AH462" i="14"/>
  <c r="AH454" i="14"/>
  <c r="AH426" i="14"/>
  <c r="AH386" i="14"/>
  <c r="AH342" i="14"/>
  <c r="AH338" i="14"/>
  <c r="AH226" i="14"/>
  <c r="AH218" i="14"/>
  <c r="AH198" i="14"/>
  <c r="AH38" i="14"/>
  <c r="AH450" i="14"/>
  <c r="AH438" i="14"/>
  <c r="AH414" i="14"/>
  <c r="AH406" i="14"/>
  <c r="AH402" i="14"/>
  <c r="AH382" i="14"/>
  <c r="AH378" i="14"/>
  <c r="AH322" i="14"/>
  <c r="AH290" i="14"/>
  <c r="AH258" i="14"/>
  <c r="AH190" i="14"/>
  <c r="AH154" i="14"/>
  <c r="AH502" i="14"/>
  <c r="AH518" i="14"/>
  <c r="AH510" i="14"/>
  <c r="AH498" i="14"/>
  <c r="AH494" i="14"/>
  <c r="AH486" i="14"/>
  <c r="AH446" i="14"/>
  <c r="AH434" i="14"/>
  <c r="AH366" i="14"/>
  <c r="AH358" i="14"/>
  <c r="AH354" i="14"/>
  <c r="AH298" i="14"/>
  <c r="AH266" i="14"/>
  <c r="AH206" i="14"/>
  <c r="AH182" i="14"/>
  <c r="AH178" i="14"/>
  <c r="AH158" i="14"/>
  <c r="AH146" i="14"/>
  <c r="AH138" i="14"/>
  <c r="AH110" i="14"/>
  <c r="AH94" i="14"/>
  <c r="AH78" i="14"/>
  <c r="AH58" i="14"/>
  <c r="AH50" i="14"/>
  <c r="AH410" i="14"/>
  <c r="AH346" i="14"/>
  <c r="AH222" i="14"/>
  <c r="AH210" i="14"/>
  <c r="AH202" i="14"/>
  <c r="AH194" i="14"/>
  <c r="AH186" i="14"/>
  <c r="AH17" i="14"/>
  <c r="AH170" i="14"/>
  <c r="AH166" i="14"/>
  <c r="AH162" i="14"/>
  <c r="AH150" i="14"/>
  <c r="AH142" i="14"/>
  <c r="AH134" i="14"/>
  <c r="AH118" i="14"/>
  <c r="AH114" i="14"/>
  <c r="AH106" i="14"/>
  <c r="AH102" i="14"/>
  <c r="AH86" i="14"/>
  <c r="AH74" i="14"/>
  <c r="AH54" i="14"/>
  <c r="AH34" i="14"/>
  <c r="AH22" i="14"/>
  <c r="AH6" i="14"/>
  <c r="AG515" i="13"/>
  <c r="AG512" i="13"/>
  <c r="AG507" i="13"/>
  <c r="AG504" i="13"/>
  <c r="AG499" i="13"/>
  <c r="AG496" i="13"/>
  <c r="AG491" i="13"/>
  <c r="AG488" i="13"/>
  <c r="AG483" i="13"/>
  <c r="AG480" i="13"/>
  <c r="AG475" i="13"/>
  <c r="AG472" i="13"/>
  <c r="AG467" i="13"/>
  <c r="AG464" i="13"/>
  <c r="AG459" i="13"/>
  <c r="AG456" i="13"/>
  <c r="AG453" i="13"/>
  <c r="AG433" i="13"/>
  <c r="AG431" i="13"/>
  <c r="AG418" i="13"/>
  <c r="AG408" i="13"/>
  <c r="AG405" i="13"/>
  <c r="AG377" i="13"/>
  <c r="AG370" i="13"/>
  <c r="AG329" i="13"/>
  <c r="AG297" i="13"/>
  <c r="AG269" i="13"/>
  <c r="AG255" i="13"/>
  <c r="AG253" i="13"/>
  <c r="AG234" i="13"/>
  <c r="AG208" i="13"/>
  <c r="AG201" i="13"/>
  <c r="AG156" i="13"/>
  <c r="AG79" i="13"/>
  <c r="AG339" i="13"/>
  <c r="AG337" i="13"/>
  <c r="AG334" i="13"/>
  <c r="AG300" i="13"/>
  <c r="AG295" i="13"/>
  <c r="AG265" i="13"/>
  <c r="AG237" i="13"/>
  <c r="AG223" i="13"/>
  <c r="AG221" i="13"/>
  <c r="AG218" i="13"/>
  <c r="AG189" i="13"/>
  <c r="AG176" i="13"/>
  <c r="AG169" i="13"/>
  <c r="AG46" i="13"/>
  <c r="AG42" i="13"/>
  <c r="AG40" i="13"/>
  <c r="AG516" i="13"/>
  <c r="AG511" i="13"/>
  <c r="AG508" i="13"/>
  <c r="AG503" i="13"/>
  <c r="AG500" i="13"/>
  <c r="AG495" i="13"/>
  <c r="AG492" i="13"/>
  <c r="AG487" i="13"/>
  <c r="AG484" i="13"/>
  <c r="AG479" i="13"/>
  <c r="AG476" i="13"/>
  <c r="AG471" i="13"/>
  <c r="AG468" i="13"/>
  <c r="AG463" i="13"/>
  <c r="AG460" i="13"/>
  <c r="AG450" i="13"/>
  <c r="AG427" i="13"/>
  <c r="AG424" i="13"/>
  <c r="AG421" i="13"/>
  <c r="AG410" i="13"/>
  <c r="AG394" i="13"/>
  <c r="AG392" i="13"/>
  <c r="AG378" i="13"/>
  <c r="AG364" i="13"/>
  <c r="AG362" i="13"/>
  <c r="AG360" i="13"/>
  <c r="AG356" i="13"/>
  <c r="AG349" i="13"/>
  <c r="AG340" i="13"/>
  <c r="AG330" i="13"/>
  <c r="AG312" i="13"/>
  <c r="AG308" i="13"/>
  <c r="AG298" i="13"/>
  <c r="AG280" i="13"/>
  <c r="AG268" i="13"/>
  <c r="AG263" i="13"/>
  <c r="AG233" i="13"/>
  <c r="AG211" i="13"/>
  <c r="AG209" i="13"/>
  <c r="AG183" i="13"/>
  <c r="AG181" i="13"/>
  <c r="AG179" i="13"/>
  <c r="AG157" i="13"/>
  <c r="AG85" i="13"/>
  <c r="AG78" i="13"/>
  <c r="AG74" i="13"/>
  <c r="AG72" i="13"/>
  <c r="AG15" i="13"/>
  <c r="AG29" i="13"/>
  <c r="AG25" i="13"/>
  <c r="AG21" i="13"/>
  <c r="AG371" i="13"/>
  <c r="AG369" i="13"/>
  <c r="AG366" i="13"/>
  <c r="AG363" i="13"/>
  <c r="AG338" i="13"/>
  <c r="AG333" i="13"/>
  <c r="AG331" i="13"/>
  <c r="AG324" i="13"/>
  <c r="AG321" i="13"/>
  <c r="AG319" i="13"/>
  <c r="AG314" i="13"/>
  <c r="AG311" i="13"/>
  <c r="AG291" i="13"/>
  <c r="AG289" i="13"/>
  <c r="AG259" i="13"/>
  <c r="AG257" i="13"/>
  <c r="AG227" i="13"/>
  <c r="AG225" i="13"/>
  <c r="AG212" i="13"/>
  <c r="AG197" i="13"/>
  <c r="AG195" i="13"/>
  <c r="AG185" i="13"/>
  <c r="AG165" i="13"/>
  <c r="AG163" i="13"/>
  <c r="AG153" i="13"/>
  <c r="AG148" i="13"/>
  <c r="AG144" i="13"/>
  <c r="AG142" i="13"/>
  <c r="AG140" i="13"/>
  <c r="AG138" i="13"/>
  <c r="AG136" i="13"/>
  <c r="AG134" i="13"/>
  <c r="AG132" i="13"/>
  <c r="AG130" i="13"/>
  <c r="AG128" i="13"/>
  <c r="AG126" i="13"/>
  <c r="AG124" i="13"/>
  <c r="AG122" i="13"/>
  <c r="AG120" i="13"/>
  <c r="AG118" i="13"/>
  <c r="AG116" i="13"/>
  <c r="AG114" i="13"/>
  <c r="AG112" i="13"/>
  <c r="AG110" i="13"/>
  <c r="AG108" i="13"/>
  <c r="AG106" i="13"/>
  <c r="AG104" i="13"/>
  <c r="AG102" i="13"/>
  <c r="AG100" i="13"/>
  <c r="AG98" i="13"/>
  <c r="AG96" i="13"/>
  <c r="AG94" i="13"/>
  <c r="AG92" i="13"/>
  <c r="AG90" i="13"/>
  <c r="AG88" i="13"/>
  <c r="AG58" i="13"/>
  <c r="AG56" i="13"/>
  <c r="AG26" i="13"/>
  <c r="AG24" i="13"/>
  <c r="AG428" i="13"/>
  <c r="AG412" i="13"/>
  <c r="AG391" i="13"/>
  <c r="AG386" i="13"/>
  <c r="AG350" i="13"/>
  <c r="AG327" i="13"/>
  <c r="AG322" i="13"/>
  <c r="AG279" i="13"/>
  <c r="AG254" i="13"/>
  <c r="AG215" i="13"/>
  <c r="AG444" i="13"/>
  <c r="AG448" i="13"/>
  <c r="AG432" i="13"/>
  <c r="AG416" i="13"/>
  <c r="AG452" i="13"/>
  <c r="AG436" i="13"/>
  <c r="AG420" i="13"/>
  <c r="AG404" i="13"/>
  <c r="AG382" i="13"/>
  <c r="AG359" i="13"/>
  <c r="AG354" i="13"/>
  <c r="AG318" i="13"/>
  <c r="AG286" i="13"/>
  <c r="AG247" i="13"/>
  <c r="AG290" i="13"/>
  <c r="AG274" i="13"/>
  <c r="AG258" i="13"/>
  <c r="AG242" i="13"/>
  <c r="AG226" i="13"/>
  <c r="AG210" i="13"/>
  <c r="AG390" i="13"/>
  <c r="AG374" i="13"/>
  <c r="AG358" i="13"/>
  <c r="AG342" i="13"/>
  <c r="AG326" i="13"/>
  <c r="AG310" i="13"/>
  <c r="AG294" i="13"/>
  <c r="AG278" i="13"/>
  <c r="AG262" i="13"/>
  <c r="AG246" i="13"/>
  <c r="AG230" i="13"/>
  <c r="AG214" i="13"/>
  <c r="AG202" i="13"/>
  <c r="AG194" i="13"/>
  <c r="AG186" i="13"/>
  <c r="AG178" i="13"/>
  <c r="AG170" i="13"/>
  <c r="AG162" i="13"/>
  <c r="AG154" i="13"/>
  <c r="AG70" i="13"/>
  <c r="AG68" i="13"/>
  <c r="AG59" i="13"/>
  <c r="AG38" i="13"/>
  <c r="AG36" i="13"/>
  <c r="AG27" i="13"/>
  <c r="AG6" i="13"/>
  <c r="AG4" i="13"/>
  <c r="AG222" i="13"/>
  <c r="AG206" i="13"/>
  <c r="AG198" i="13"/>
  <c r="AG190" i="13"/>
  <c r="AG182" i="13"/>
  <c r="AG174" i="13"/>
  <c r="AG166" i="13"/>
  <c r="AG158" i="13"/>
  <c r="AG86" i="13"/>
  <c r="AG84" i="13"/>
  <c r="AG75" i="13"/>
  <c r="AG54" i="13"/>
  <c r="AG52" i="13"/>
  <c r="AG43" i="13"/>
  <c r="AG22" i="13"/>
  <c r="AG20" i="13"/>
  <c r="AG11" i="13"/>
  <c r="AG147" i="13"/>
  <c r="AG145" i="13"/>
  <c r="AG143" i="13"/>
  <c r="AG141" i="13"/>
  <c r="AG139" i="13"/>
  <c r="AG137" i="13"/>
  <c r="AG135" i="13"/>
  <c r="AG133" i="13"/>
  <c r="AG131" i="13"/>
  <c r="AG129" i="13"/>
  <c r="AG127" i="13"/>
  <c r="AG125" i="13"/>
  <c r="AG123" i="13"/>
  <c r="AG121" i="13"/>
  <c r="AG119" i="13"/>
  <c r="AG117" i="13"/>
  <c r="AG115" i="13"/>
  <c r="AG113" i="13"/>
  <c r="AG111" i="13"/>
  <c r="AG109" i="13"/>
  <c r="AG107" i="13"/>
  <c r="AG105" i="13"/>
  <c r="AG103" i="13"/>
  <c r="AG101" i="13"/>
  <c r="AG99" i="13"/>
  <c r="AG97" i="13"/>
  <c r="AG95" i="13"/>
  <c r="AG93" i="13"/>
  <c r="AG91" i="13"/>
  <c r="AG89" i="13"/>
  <c r="AG87" i="13"/>
  <c r="AG80" i="13"/>
  <c r="AG71" i="13"/>
  <c r="AG64" i="13"/>
  <c r="AG55" i="13"/>
  <c r="AG48" i="13"/>
  <c r="AG39" i="13"/>
  <c r="AG32" i="13"/>
  <c r="AG23" i="13"/>
  <c r="AG16" i="13"/>
  <c r="AG7" i="13"/>
  <c r="AG83" i="13"/>
  <c r="AG81" i="13"/>
  <c r="AG76" i="13"/>
  <c r="AG67" i="13"/>
  <c r="AG65" i="13"/>
  <c r="AG60" i="13"/>
  <c r="AG51" i="13"/>
  <c r="AG49" i="13"/>
  <c r="AG44" i="13"/>
  <c r="AG35" i="13"/>
  <c r="AG33" i="13"/>
  <c r="AG28" i="13"/>
  <c r="AG19" i="13"/>
  <c r="AG17" i="13"/>
  <c r="AG12" i="13"/>
  <c r="AG3" i="13"/>
  <c r="AG149" i="13"/>
  <c r="AG2" i="13"/>
  <c r="AG150" i="13"/>
  <c r="AG146" i="13"/>
  <c r="AE3" i="12" l="1"/>
  <c r="AF3" i="12"/>
  <c r="AG3" i="12"/>
  <c r="AE4" i="12"/>
  <c r="AF4" i="12"/>
  <c r="AE5" i="12"/>
  <c r="AF5" i="12"/>
  <c r="AE6" i="12"/>
  <c r="AF6" i="12"/>
  <c r="AG6" i="12"/>
  <c r="AE7" i="12"/>
  <c r="AG7" i="12" s="1"/>
  <c r="AF7" i="12"/>
  <c r="AE8" i="12"/>
  <c r="AF8" i="12"/>
  <c r="AE9" i="12"/>
  <c r="AF9" i="12"/>
  <c r="AE10" i="12"/>
  <c r="AG10" i="12" s="1"/>
  <c r="AF10" i="12"/>
  <c r="AE11" i="12"/>
  <c r="AF11" i="12"/>
  <c r="AG11" i="12"/>
  <c r="AE12" i="12"/>
  <c r="AF12" i="12"/>
  <c r="AE13" i="12"/>
  <c r="AF13" i="12"/>
  <c r="AE14" i="12"/>
  <c r="AF14" i="12"/>
  <c r="AG14" i="12"/>
  <c r="AE15" i="12"/>
  <c r="AG15" i="12" s="1"/>
  <c r="AF15" i="12"/>
  <c r="AE16" i="12"/>
  <c r="AF16" i="12"/>
  <c r="AE17" i="12"/>
  <c r="AG17" i="12" s="1"/>
  <c r="AF17" i="12"/>
  <c r="AE18" i="12"/>
  <c r="AG18" i="12" s="1"/>
  <c r="AF18" i="12"/>
  <c r="AE19" i="12"/>
  <c r="AF19" i="12"/>
  <c r="AG19" i="12"/>
  <c r="AE20" i="12"/>
  <c r="AG20" i="12" s="1"/>
  <c r="AF20" i="12"/>
  <c r="AE21" i="12"/>
  <c r="AF21" i="12"/>
  <c r="AE22" i="12"/>
  <c r="AF22" i="12"/>
  <c r="AG22" i="12"/>
  <c r="AE23" i="12"/>
  <c r="AG23" i="12" s="1"/>
  <c r="AF23" i="12"/>
  <c r="AE24" i="12"/>
  <c r="AF24" i="12"/>
  <c r="AE25" i="12"/>
  <c r="AG25" i="12" s="1"/>
  <c r="AF25" i="12"/>
  <c r="AE26" i="12"/>
  <c r="AG26" i="12" s="1"/>
  <c r="AF26" i="12"/>
  <c r="AE27" i="12"/>
  <c r="AF27" i="12"/>
  <c r="AG27" i="12"/>
  <c r="AE28" i="12"/>
  <c r="AG28" i="12" s="1"/>
  <c r="AF28" i="12"/>
  <c r="AE29" i="12"/>
  <c r="AF29" i="12"/>
  <c r="AE30" i="12"/>
  <c r="AF30" i="12"/>
  <c r="AE31" i="12"/>
  <c r="AF31" i="12"/>
  <c r="AE32" i="12"/>
  <c r="AF32" i="12"/>
  <c r="AG32" i="12"/>
  <c r="AE33" i="12"/>
  <c r="AG33" i="12" s="1"/>
  <c r="AF33" i="12"/>
  <c r="AE34" i="12"/>
  <c r="AF34" i="12"/>
  <c r="AE35" i="12"/>
  <c r="AF35" i="12"/>
  <c r="AE36" i="12"/>
  <c r="AF36" i="12"/>
  <c r="AE37" i="12"/>
  <c r="AG37" i="12" s="1"/>
  <c r="AF37" i="12"/>
  <c r="AE38" i="12"/>
  <c r="AF38" i="12"/>
  <c r="AG38" i="12" s="1"/>
  <c r="AE39" i="12"/>
  <c r="AF39" i="12"/>
  <c r="AE40" i="12"/>
  <c r="AG40" i="12" s="1"/>
  <c r="AF40" i="12"/>
  <c r="AE41" i="12"/>
  <c r="AF41" i="12"/>
  <c r="AG41" i="12"/>
  <c r="AE42" i="12"/>
  <c r="AF42" i="12"/>
  <c r="AE43" i="12"/>
  <c r="AF43" i="12"/>
  <c r="AG43" i="12" s="1"/>
  <c r="AE44" i="12"/>
  <c r="AG44" i="12" s="1"/>
  <c r="AF44" i="12"/>
  <c r="AE45" i="12"/>
  <c r="AF45" i="12"/>
  <c r="AE46" i="12"/>
  <c r="AF46" i="12"/>
  <c r="AE47" i="12"/>
  <c r="AF47" i="12"/>
  <c r="AE48" i="12"/>
  <c r="AF48" i="12"/>
  <c r="AG48" i="12"/>
  <c r="AE49" i="12"/>
  <c r="AG49" i="12" s="1"/>
  <c r="AF49" i="12"/>
  <c r="AE50" i="12"/>
  <c r="AF50" i="12"/>
  <c r="AE51" i="12"/>
  <c r="AF51" i="12"/>
  <c r="AG51" i="12" s="1"/>
  <c r="AE52" i="12"/>
  <c r="AF52" i="12"/>
  <c r="AE53" i="12"/>
  <c r="AF53" i="12"/>
  <c r="AE54" i="12"/>
  <c r="AF54" i="12"/>
  <c r="AG54" i="12" s="1"/>
  <c r="AE55" i="12"/>
  <c r="AF55" i="12"/>
  <c r="AE56" i="12"/>
  <c r="AF56" i="12"/>
  <c r="AG56" i="12" s="1"/>
  <c r="AE57" i="12"/>
  <c r="AF57" i="12"/>
  <c r="AG57" i="12" s="1"/>
  <c r="AE58" i="12"/>
  <c r="AG58" i="12" s="1"/>
  <c r="AF58" i="12"/>
  <c r="AE59" i="12"/>
  <c r="AF59" i="12"/>
  <c r="AE60" i="12"/>
  <c r="AG60" i="12" s="1"/>
  <c r="AF60" i="12"/>
  <c r="AE61" i="12"/>
  <c r="AG61" i="12" s="1"/>
  <c r="AF61" i="12"/>
  <c r="AE62" i="12"/>
  <c r="AF62" i="12"/>
  <c r="AE63" i="12"/>
  <c r="AG63" i="12" s="1"/>
  <c r="AF63" i="12"/>
  <c r="AE64" i="12"/>
  <c r="AF64" i="12"/>
  <c r="AG64" i="12"/>
  <c r="AE65" i="12"/>
  <c r="AG65" i="12" s="1"/>
  <c r="AF65" i="12"/>
  <c r="AE66" i="12"/>
  <c r="AG66" i="12" s="1"/>
  <c r="AF66" i="12"/>
  <c r="AE67" i="12"/>
  <c r="AF67" i="12"/>
  <c r="AE68" i="12"/>
  <c r="AG68" i="12" s="1"/>
  <c r="AF68" i="12"/>
  <c r="AE69" i="12"/>
  <c r="AG69" i="12" s="1"/>
  <c r="AF69" i="12"/>
  <c r="AE70" i="12"/>
  <c r="AF70" i="12"/>
  <c r="AE71" i="12"/>
  <c r="AG71" i="12" s="1"/>
  <c r="AF71" i="12"/>
  <c r="AE72" i="12"/>
  <c r="AG72" i="12" s="1"/>
  <c r="AF72" i="12"/>
  <c r="AE73" i="12"/>
  <c r="AF73" i="12"/>
  <c r="AG73" i="12" s="1"/>
  <c r="AE74" i="12"/>
  <c r="AG74" i="12" s="1"/>
  <c r="AF74" i="12"/>
  <c r="AE75" i="12"/>
  <c r="AF75" i="12"/>
  <c r="AE76" i="12"/>
  <c r="AG76" i="12" s="1"/>
  <c r="AF76" i="12"/>
  <c r="AE77" i="12"/>
  <c r="AG77" i="12" s="1"/>
  <c r="AF77" i="12"/>
  <c r="AE78" i="12"/>
  <c r="AF78" i="12"/>
  <c r="AE79" i="12"/>
  <c r="AG79" i="12" s="1"/>
  <c r="AF79" i="12"/>
  <c r="AE80" i="12"/>
  <c r="AF80" i="12"/>
  <c r="AG80" i="12"/>
  <c r="AE81" i="12"/>
  <c r="AG81" i="12" s="1"/>
  <c r="AF81" i="12"/>
  <c r="AE82" i="12"/>
  <c r="AG82" i="12" s="1"/>
  <c r="AF82" i="12"/>
  <c r="AE83" i="12"/>
  <c r="AF83" i="12"/>
  <c r="AE84" i="12"/>
  <c r="AG84" i="12" s="1"/>
  <c r="AF84" i="12"/>
  <c r="AE85" i="12"/>
  <c r="AG85" i="12" s="1"/>
  <c r="AF85" i="12"/>
  <c r="AE86" i="12"/>
  <c r="AF86" i="12"/>
  <c r="AE87" i="12"/>
  <c r="AG87" i="12" s="1"/>
  <c r="AF87" i="12"/>
  <c r="AE88" i="12"/>
  <c r="AF88" i="12"/>
  <c r="AE89" i="12"/>
  <c r="AG89" i="12" s="1"/>
  <c r="AF89" i="12"/>
  <c r="AE90" i="12"/>
  <c r="AF90" i="12"/>
  <c r="AE91" i="12"/>
  <c r="AG91" i="12" s="1"/>
  <c r="AF91" i="12"/>
  <c r="AE92" i="12"/>
  <c r="AF92" i="12"/>
  <c r="AE93" i="12"/>
  <c r="AG93" i="12" s="1"/>
  <c r="AF93" i="12"/>
  <c r="AE94" i="12"/>
  <c r="AF94" i="12"/>
  <c r="AE95" i="12"/>
  <c r="AG95" i="12" s="1"/>
  <c r="AF95" i="12"/>
  <c r="AE96" i="12"/>
  <c r="AF96" i="12"/>
  <c r="AE97" i="12"/>
  <c r="AG97" i="12" s="1"/>
  <c r="AF97" i="12"/>
  <c r="AE98" i="12"/>
  <c r="AF98" i="12"/>
  <c r="AE99" i="12"/>
  <c r="AG99" i="12" s="1"/>
  <c r="AF99" i="12"/>
  <c r="AE100" i="12"/>
  <c r="AF100" i="12"/>
  <c r="AE101" i="12"/>
  <c r="AG101" i="12" s="1"/>
  <c r="AF101" i="12"/>
  <c r="AE102" i="12"/>
  <c r="AF102" i="12"/>
  <c r="AE103" i="12"/>
  <c r="AG103" i="12" s="1"/>
  <c r="AF103" i="12"/>
  <c r="AE104" i="12"/>
  <c r="AF104" i="12"/>
  <c r="AE105" i="12"/>
  <c r="AG105" i="12" s="1"/>
  <c r="AF105" i="12"/>
  <c r="AE106" i="12"/>
  <c r="AF106" i="12"/>
  <c r="AE107" i="12"/>
  <c r="AG107" i="12" s="1"/>
  <c r="AF107" i="12"/>
  <c r="AE108" i="12"/>
  <c r="AF108" i="12"/>
  <c r="AE109" i="12"/>
  <c r="AG109" i="12" s="1"/>
  <c r="AF109" i="12"/>
  <c r="AE110" i="12"/>
  <c r="AF110" i="12"/>
  <c r="AE111" i="12"/>
  <c r="AG111" i="12" s="1"/>
  <c r="AF111" i="12"/>
  <c r="AE112" i="12"/>
  <c r="AF112" i="12"/>
  <c r="AE113" i="12"/>
  <c r="AG113" i="12" s="1"/>
  <c r="AF113" i="12"/>
  <c r="AE114" i="12"/>
  <c r="AF114" i="12"/>
  <c r="AE115" i="12"/>
  <c r="AG115" i="12" s="1"/>
  <c r="AF115" i="12"/>
  <c r="AE116" i="12"/>
  <c r="AF116" i="12"/>
  <c r="AE117" i="12"/>
  <c r="AG117" i="12" s="1"/>
  <c r="AF117" i="12"/>
  <c r="AE118" i="12"/>
  <c r="AF118" i="12"/>
  <c r="AE119" i="12"/>
  <c r="AG119" i="12" s="1"/>
  <c r="AF119" i="12"/>
  <c r="AE120" i="12"/>
  <c r="AF120" i="12"/>
  <c r="AE121" i="12"/>
  <c r="AG121" i="12" s="1"/>
  <c r="AF121" i="12"/>
  <c r="AE122" i="12"/>
  <c r="AF122" i="12"/>
  <c r="AE123" i="12"/>
  <c r="AG123" i="12" s="1"/>
  <c r="AF123" i="12"/>
  <c r="AE124" i="12"/>
  <c r="AF124" i="12"/>
  <c r="AE125" i="12"/>
  <c r="AG125" i="12" s="1"/>
  <c r="AF125" i="12"/>
  <c r="AE126" i="12"/>
  <c r="AF126" i="12"/>
  <c r="AE127" i="12"/>
  <c r="AG127" i="12" s="1"/>
  <c r="AF127" i="12"/>
  <c r="AE128" i="12"/>
  <c r="AF128" i="12"/>
  <c r="AE129" i="12"/>
  <c r="AG129" i="12" s="1"/>
  <c r="AF129" i="12"/>
  <c r="AE130" i="12"/>
  <c r="AF130" i="12"/>
  <c r="AE131" i="12"/>
  <c r="AG131" i="12" s="1"/>
  <c r="AF131" i="12"/>
  <c r="AE132" i="12"/>
  <c r="AF132" i="12"/>
  <c r="AE133" i="12"/>
  <c r="AG133" i="12" s="1"/>
  <c r="AF133" i="12"/>
  <c r="AE134" i="12"/>
  <c r="AF134" i="12"/>
  <c r="AE135" i="12"/>
  <c r="AG135" i="12" s="1"/>
  <c r="AF135" i="12"/>
  <c r="AE136" i="12"/>
  <c r="AF136" i="12"/>
  <c r="AE137" i="12"/>
  <c r="AG137" i="12" s="1"/>
  <c r="AF137" i="12"/>
  <c r="AE138" i="12"/>
  <c r="AF138" i="12"/>
  <c r="AE139" i="12"/>
  <c r="AG139" i="12" s="1"/>
  <c r="AF139" i="12"/>
  <c r="AE140" i="12"/>
  <c r="AF140" i="12"/>
  <c r="AE141" i="12"/>
  <c r="AG141" i="12" s="1"/>
  <c r="AF141" i="12"/>
  <c r="AE142" i="12"/>
  <c r="AF142" i="12"/>
  <c r="AE143" i="12"/>
  <c r="AG143" i="12" s="1"/>
  <c r="AF143" i="12"/>
  <c r="AE144" i="12"/>
  <c r="AF144" i="12"/>
  <c r="AE145" i="12"/>
  <c r="AG145" i="12" s="1"/>
  <c r="AF145" i="12"/>
  <c r="AE146" i="12"/>
  <c r="AF146" i="12"/>
  <c r="AE147" i="12"/>
  <c r="AG147" i="12" s="1"/>
  <c r="AF147" i="12"/>
  <c r="AE148" i="12"/>
  <c r="AF148" i="12"/>
  <c r="AE149" i="12"/>
  <c r="AG149" i="12" s="1"/>
  <c r="AF149" i="12"/>
  <c r="AE150" i="12"/>
  <c r="AF150" i="12"/>
  <c r="AE151" i="12"/>
  <c r="AG151" i="12" s="1"/>
  <c r="AF151" i="12"/>
  <c r="AE152" i="12"/>
  <c r="AF152" i="12"/>
  <c r="AE153" i="12"/>
  <c r="AG153" i="12" s="1"/>
  <c r="AF153" i="12"/>
  <c r="AE154" i="12"/>
  <c r="AF154" i="12"/>
  <c r="AE155" i="12"/>
  <c r="AG155" i="12" s="1"/>
  <c r="AF155" i="12"/>
  <c r="AE156" i="12"/>
  <c r="AF156" i="12"/>
  <c r="AE157" i="12"/>
  <c r="AF157" i="12"/>
  <c r="AE158" i="12"/>
  <c r="AF158" i="12"/>
  <c r="AE159" i="12"/>
  <c r="AF159" i="12"/>
  <c r="AE160" i="12"/>
  <c r="AF160" i="12"/>
  <c r="AE161" i="12"/>
  <c r="AF161" i="12"/>
  <c r="AE162" i="12"/>
  <c r="AF162" i="12"/>
  <c r="AE163" i="12"/>
  <c r="AF163" i="12"/>
  <c r="AE164" i="12"/>
  <c r="AF164" i="12"/>
  <c r="AE165" i="12"/>
  <c r="AF165" i="12"/>
  <c r="AE166" i="12"/>
  <c r="AF166" i="12"/>
  <c r="AE167" i="12"/>
  <c r="AF167" i="12"/>
  <c r="AE168" i="12"/>
  <c r="AF168" i="12"/>
  <c r="AE169" i="12"/>
  <c r="AF169" i="12"/>
  <c r="AE170" i="12"/>
  <c r="AF170" i="12"/>
  <c r="AE171" i="12"/>
  <c r="AF171" i="12"/>
  <c r="AE172" i="12"/>
  <c r="AF172" i="12"/>
  <c r="AE173" i="12"/>
  <c r="AF173" i="12"/>
  <c r="AE174" i="12"/>
  <c r="AF174" i="12"/>
  <c r="AE175" i="12"/>
  <c r="AF175" i="12"/>
  <c r="AE176" i="12"/>
  <c r="AF176" i="12"/>
  <c r="AE177" i="12"/>
  <c r="AF177" i="12"/>
  <c r="AE178" i="12"/>
  <c r="AF178" i="12"/>
  <c r="AE179" i="12"/>
  <c r="AF179" i="12"/>
  <c r="AE180" i="12"/>
  <c r="AF180" i="12"/>
  <c r="AE181" i="12"/>
  <c r="AF181" i="12"/>
  <c r="AE182" i="12"/>
  <c r="AF182" i="12"/>
  <c r="AE183" i="12"/>
  <c r="AF183" i="12"/>
  <c r="AE184" i="12"/>
  <c r="AF184" i="12"/>
  <c r="AE185" i="12"/>
  <c r="AF185" i="12"/>
  <c r="AE186" i="12"/>
  <c r="AF186" i="12"/>
  <c r="AE187" i="12"/>
  <c r="AF187" i="12"/>
  <c r="AE188" i="12"/>
  <c r="AF188" i="12"/>
  <c r="AE189" i="12"/>
  <c r="AF189" i="12"/>
  <c r="AE190" i="12"/>
  <c r="AF190" i="12"/>
  <c r="AE191" i="12"/>
  <c r="AF191" i="12"/>
  <c r="AE192" i="12"/>
  <c r="AF192" i="12"/>
  <c r="AE193" i="12"/>
  <c r="AF193" i="12"/>
  <c r="AE194" i="12"/>
  <c r="AF194" i="12"/>
  <c r="AE195" i="12"/>
  <c r="AF195" i="12"/>
  <c r="AE196" i="12"/>
  <c r="AF196" i="12"/>
  <c r="AE197" i="12"/>
  <c r="AF197" i="12"/>
  <c r="AE198" i="12"/>
  <c r="AF198" i="12"/>
  <c r="AE199" i="12"/>
  <c r="AF199" i="12"/>
  <c r="AE200" i="12"/>
  <c r="AF200" i="12"/>
  <c r="AE201" i="12"/>
  <c r="AF201" i="12"/>
  <c r="AE202" i="12"/>
  <c r="AF202" i="12"/>
  <c r="AE203" i="12"/>
  <c r="AF203" i="12"/>
  <c r="AE204" i="12"/>
  <c r="AF204" i="12"/>
  <c r="AE205" i="12"/>
  <c r="AF205" i="12"/>
  <c r="AE206" i="12"/>
  <c r="AF206" i="12"/>
  <c r="AE207" i="12"/>
  <c r="AF207" i="12"/>
  <c r="AE208" i="12"/>
  <c r="AF208" i="12"/>
  <c r="AE209" i="12"/>
  <c r="AF209" i="12"/>
  <c r="AE210" i="12"/>
  <c r="AF210" i="12"/>
  <c r="AE211" i="12"/>
  <c r="AF211" i="12"/>
  <c r="AE212" i="12"/>
  <c r="AF212" i="12"/>
  <c r="AE213" i="12"/>
  <c r="AF213" i="12"/>
  <c r="AE214" i="12"/>
  <c r="AF214" i="12"/>
  <c r="AE215" i="12"/>
  <c r="AF215" i="12"/>
  <c r="AE216" i="12"/>
  <c r="AF216" i="12"/>
  <c r="AE217" i="12"/>
  <c r="AF217" i="12"/>
  <c r="AE218" i="12"/>
  <c r="AF218" i="12"/>
  <c r="AE219" i="12"/>
  <c r="AF219" i="12"/>
  <c r="AE220" i="12"/>
  <c r="AF220" i="12"/>
  <c r="AE221" i="12"/>
  <c r="AF221" i="12"/>
  <c r="AE222" i="12"/>
  <c r="AF222" i="12"/>
  <c r="AE223" i="12"/>
  <c r="AF223" i="12"/>
  <c r="AE224" i="12"/>
  <c r="AF224" i="12"/>
  <c r="AE225" i="12"/>
  <c r="AF225" i="12"/>
  <c r="AE226" i="12"/>
  <c r="AF226" i="12"/>
  <c r="AE227" i="12"/>
  <c r="AF227" i="12"/>
  <c r="AE228" i="12"/>
  <c r="AF228" i="12"/>
  <c r="AE229" i="12"/>
  <c r="AF229" i="12"/>
  <c r="AE230" i="12"/>
  <c r="AF230" i="12"/>
  <c r="AE231" i="12"/>
  <c r="AF231" i="12"/>
  <c r="AE232" i="12"/>
  <c r="AF232" i="12"/>
  <c r="AE233" i="12"/>
  <c r="AF233" i="12"/>
  <c r="AE234" i="12"/>
  <c r="AF234" i="12"/>
  <c r="AE235" i="12"/>
  <c r="AF235" i="12"/>
  <c r="AE236" i="12"/>
  <c r="AF236" i="12"/>
  <c r="AE237" i="12"/>
  <c r="AF237" i="12"/>
  <c r="AE238" i="12"/>
  <c r="AF238" i="12"/>
  <c r="AE239" i="12"/>
  <c r="AF239" i="12"/>
  <c r="AE240" i="12"/>
  <c r="AF240" i="12"/>
  <c r="AE241" i="12"/>
  <c r="AF241" i="12"/>
  <c r="AE242" i="12"/>
  <c r="AF242" i="12"/>
  <c r="AE243" i="12"/>
  <c r="AF243" i="12"/>
  <c r="AE244" i="12"/>
  <c r="AF244" i="12"/>
  <c r="AE245" i="12"/>
  <c r="AF245" i="12"/>
  <c r="AE246" i="12"/>
  <c r="AF246" i="12"/>
  <c r="AE247" i="12"/>
  <c r="AF247" i="12"/>
  <c r="AE248" i="12"/>
  <c r="AF248" i="12"/>
  <c r="AE249" i="12"/>
  <c r="AF249" i="12"/>
  <c r="AE250" i="12"/>
  <c r="AF250" i="12"/>
  <c r="AE251" i="12"/>
  <c r="AF251" i="12"/>
  <c r="AE252" i="12"/>
  <c r="AF252" i="12"/>
  <c r="AE253" i="12"/>
  <c r="AF253" i="12"/>
  <c r="AE254" i="12"/>
  <c r="AF254" i="12"/>
  <c r="AE255" i="12"/>
  <c r="AF255" i="12"/>
  <c r="AE256" i="12"/>
  <c r="AF256" i="12"/>
  <c r="AE257" i="12"/>
  <c r="AF257" i="12"/>
  <c r="AE258" i="12"/>
  <c r="AF258" i="12"/>
  <c r="AE259" i="12"/>
  <c r="AF259" i="12"/>
  <c r="AE260" i="12"/>
  <c r="AF260" i="12"/>
  <c r="AE261" i="12"/>
  <c r="AF261" i="12"/>
  <c r="AE262" i="12"/>
  <c r="AF262" i="12"/>
  <c r="AE263" i="12"/>
  <c r="AF263" i="12"/>
  <c r="AE264" i="12"/>
  <c r="AF264" i="12"/>
  <c r="AE265" i="12"/>
  <c r="AF265" i="12"/>
  <c r="AE266" i="12"/>
  <c r="AF266" i="12"/>
  <c r="AE267" i="12"/>
  <c r="AF267" i="12"/>
  <c r="AE268" i="12"/>
  <c r="AF268" i="12"/>
  <c r="AE269" i="12"/>
  <c r="AF269" i="12"/>
  <c r="AE270" i="12"/>
  <c r="AF270" i="12"/>
  <c r="AE271" i="12"/>
  <c r="AF271" i="12"/>
  <c r="AE272" i="12"/>
  <c r="AF272" i="12"/>
  <c r="AE273" i="12"/>
  <c r="AF273" i="12"/>
  <c r="AE274" i="12"/>
  <c r="AF274" i="12"/>
  <c r="AE275" i="12"/>
  <c r="AF275" i="12"/>
  <c r="AE276" i="12"/>
  <c r="AF276" i="12"/>
  <c r="AE277" i="12"/>
  <c r="AF277" i="12"/>
  <c r="AE278" i="12"/>
  <c r="AF278" i="12"/>
  <c r="AE279" i="12"/>
  <c r="AF279" i="12"/>
  <c r="AE280" i="12"/>
  <c r="AF280" i="12"/>
  <c r="AE281" i="12"/>
  <c r="AF281" i="12"/>
  <c r="AE282" i="12"/>
  <c r="AF282" i="12"/>
  <c r="AE283" i="12"/>
  <c r="AF283" i="12"/>
  <c r="AE284" i="12"/>
  <c r="AF284" i="12"/>
  <c r="AE285" i="12"/>
  <c r="AF285" i="12"/>
  <c r="AE286" i="12"/>
  <c r="AF286" i="12"/>
  <c r="AE287" i="12"/>
  <c r="AF287" i="12"/>
  <c r="AE288" i="12"/>
  <c r="AF288" i="12"/>
  <c r="AE289" i="12"/>
  <c r="AF289" i="12"/>
  <c r="AE290" i="12"/>
  <c r="AF290" i="12"/>
  <c r="AE291" i="12"/>
  <c r="AF291" i="12"/>
  <c r="AE292" i="12"/>
  <c r="AF292" i="12"/>
  <c r="AE293" i="12"/>
  <c r="AF293" i="12"/>
  <c r="AE294" i="12"/>
  <c r="AF294" i="12"/>
  <c r="AE295" i="12"/>
  <c r="AF295" i="12"/>
  <c r="AE296" i="12"/>
  <c r="AF296" i="12"/>
  <c r="AE297" i="12"/>
  <c r="AF297" i="12"/>
  <c r="AE298" i="12"/>
  <c r="AF298" i="12"/>
  <c r="AE299" i="12"/>
  <c r="AF299" i="12"/>
  <c r="AE300" i="12"/>
  <c r="AF300" i="12"/>
  <c r="AE301" i="12"/>
  <c r="AF301" i="12"/>
  <c r="AE302" i="12"/>
  <c r="AF302" i="12"/>
  <c r="AE303" i="12"/>
  <c r="AF303" i="12"/>
  <c r="AE304" i="12"/>
  <c r="AF304" i="12"/>
  <c r="AE305" i="12"/>
  <c r="AF305" i="12"/>
  <c r="AE306" i="12"/>
  <c r="AF306" i="12"/>
  <c r="AE307" i="12"/>
  <c r="AF307" i="12"/>
  <c r="AE308" i="12"/>
  <c r="AF308" i="12"/>
  <c r="AE309" i="12"/>
  <c r="AF309" i="12"/>
  <c r="AE310" i="12"/>
  <c r="AF310" i="12"/>
  <c r="AE311" i="12"/>
  <c r="AF311" i="12"/>
  <c r="AE312" i="12"/>
  <c r="AF312" i="12"/>
  <c r="AE313" i="12"/>
  <c r="AF313" i="12"/>
  <c r="AE314" i="12"/>
  <c r="AF314" i="12"/>
  <c r="AE315" i="12"/>
  <c r="AF315" i="12"/>
  <c r="AE316" i="12"/>
  <c r="AF316" i="12"/>
  <c r="AE317" i="12"/>
  <c r="AF317" i="12"/>
  <c r="AE318" i="12"/>
  <c r="AF318" i="12"/>
  <c r="AE319" i="12"/>
  <c r="AF319" i="12"/>
  <c r="AE320" i="12"/>
  <c r="AF320" i="12"/>
  <c r="AE321" i="12"/>
  <c r="AF321" i="12"/>
  <c r="AE322" i="12"/>
  <c r="AF322" i="12"/>
  <c r="AE323" i="12"/>
  <c r="AF323" i="12"/>
  <c r="AE324" i="12"/>
  <c r="AF324" i="12"/>
  <c r="AE325" i="12"/>
  <c r="AF325" i="12"/>
  <c r="AE326" i="12"/>
  <c r="AF326" i="12"/>
  <c r="AE327" i="12"/>
  <c r="AF327" i="12"/>
  <c r="AE328" i="12"/>
  <c r="AF328" i="12"/>
  <c r="AE329" i="12"/>
  <c r="AF329" i="12"/>
  <c r="AE330" i="12"/>
  <c r="AF330" i="12"/>
  <c r="AE331" i="12"/>
  <c r="AF331" i="12"/>
  <c r="AE332" i="12"/>
  <c r="AF332" i="12"/>
  <c r="AE333" i="12"/>
  <c r="AF333" i="12"/>
  <c r="AE334" i="12"/>
  <c r="AF334" i="12"/>
  <c r="AE335" i="12"/>
  <c r="AF335" i="12"/>
  <c r="AE336" i="12"/>
  <c r="AF336" i="12"/>
  <c r="AE337" i="12"/>
  <c r="AF337" i="12"/>
  <c r="AE338" i="12"/>
  <c r="AF338" i="12"/>
  <c r="AE339" i="12"/>
  <c r="AF339" i="12"/>
  <c r="AE340" i="12"/>
  <c r="AF340" i="12"/>
  <c r="AE341" i="12"/>
  <c r="AG341" i="12" s="1"/>
  <c r="AF341" i="12"/>
  <c r="AE342" i="12"/>
  <c r="AF342" i="12"/>
  <c r="AE343" i="12"/>
  <c r="AF343" i="12"/>
  <c r="AE344" i="12"/>
  <c r="AF344" i="12"/>
  <c r="AE345" i="12"/>
  <c r="AF345" i="12"/>
  <c r="AE346" i="12"/>
  <c r="AF346" i="12"/>
  <c r="AE347" i="12"/>
  <c r="AG347" i="12" s="1"/>
  <c r="AF347" i="12"/>
  <c r="AE348" i="12"/>
  <c r="AF348" i="12"/>
  <c r="AE349" i="12"/>
  <c r="AG349" i="12" s="1"/>
  <c r="AF349" i="12"/>
  <c r="AE350" i="12"/>
  <c r="AF350" i="12"/>
  <c r="AE351" i="12"/>
  <c r="AF351" i="12"/>
  <c r="AE352" i="12"/>
  <c r="AF352" i="12"/>
  <c r="AE353" i="12"/>
  <c r="AF353" i="12"/>
  <c r="AF2" i="12"/>
  <c r="AE2" i="12"/>
  <c r="AG52" i="12" l="1"/>
  <c r="AG45" i="12"/>
  <c r="AG36" i="12"/>
  <c r="AG29" i="12"/>
  <c r="AG24" i="12"/>
  <c r="AG21" i="12"/>
  <c r="AG16" i="12"/>
  <c r="AG13" i="12"/>
  <c r="AG8" i="12"/>
  <c r="AG5" i="12"/>
  <c r="AG46" i="12"/>
  <c r="AG35" i="12"/>
  <c r="AG30" i="12"/>
  <c r="AG55" i="12"/>
  <c r="AG53" i="12"/>
  <c r="AG12" i="12"/>
  <c r="AG9" i="12"/>
  <c r="AG4" i="12"/>
  <c r="AG154" i="12"/>
  <c r="AG152" i="12"/>
  <c r="AG150" i="12"/>
  <c r="AG148" i="12"/>
  <c r="AG146" i="12"/>
  <c r="AG144" i="12"/>
  <c r="AG142" i="12"/>
  <c r="AG140" i="12"/>
  <c r="AG138" i="12"/>
  <c r="AG136" i="12"/>
  <c r="AG134" i="12"/>
  <c r="AG132" i="12"/>
  <c r="AG130" i="12"/>
  <c r="AG128" i="12"/>
  <c r="AG126" i="12"/>
  <c r="AG124" i="12"/>
  <c r="AG122" i="12"/>
  <c r="AG120" i="12"/>
  <c r="AG118" i="12"/>
  <c r="AG116" i="12"/>
  <c r="AG114" i="12"/>
  <c r="AG112" i="12"/>
  <c r="AG110" i="12"/>
  <c r="AG108" i="12"/>
  <c r="AG106" i="12"/>
  <c r="AG104" i="12"/>
  <c r="AG102" i="12"/>
  <c r="AG100" i="12"/>
  <c r="AG98" i="12"/>
  <c r="AG96" i="12"/>
  <c r="AG94" i="12"/>
  <c r="AG92" i="12"/>
  <c r="AG90" i="12"/>
  <c r="AG88" i="12"/>
  <c r="AG86" i="12"/>
  <c r="AG83" i="12"/>
  <c r="AG78" i="12"/>
  <c r="AG75" i="12"/>
  <c r="AG70" i="12"/>
  <c r="AG67" i="12"/>
  <c r="AG62" i="12"/>
  <c r="AG59" i="12"/>
  <c r="AG50" i="12"/>
  <c r="AG47" i="12"/>
  <c r="AG42" i="12"/>
  <c r="AG39" i="12"/>
  <c r="AG34" i="12"/>
  <c r="AG31" i="12"/>
  <c r="AG352" i="12"/>
  <c r="AG337" i="12"/>
  <c r="AG333" i="12"/>
  <c r="AG325" i="12"/>
  <c r="AG317" i="12"/>
  <c r="AG309" i="12"/>
  <c r="AG301" i="12"/>
  <c r="AG295" i="12"/>
  <c r="AG287" i="12"/>
  <c r="AG279" i="12"/>
  <c r="AG269" i="12"/>
  <c r="AG261" i="12"/>
  <c r="AG253" i="12"/>
  <c r="AG245" i="12"/>
  <c r="AG237" i="12"/>
  <c r="AG229" i="12"/>
  <c r="AG221" i="12"/>
  <c r="AG213" i="12"/>
  <c r="AG205" i="12"/>
  <c r="AG199" i="12"/>
  <c r="AG189" i="12"/>
  <c r="AG181" i="12"/>
  <c r="AG175" i="12"/>
  <c r="AG167" i="12"/>
  <c r="AG157" i="12"/>
  <c r="AG350" i="12"/>
  <c r="AG348" i="12"/>
  <c r="AG346" i="12"/>
  <c r="AG344" i="12"/>
  <c r="AG331" i="12"/>
  <c r="AG323" i="12"/>
  <c r="AG315" i="12"/>
  <c r="AG307" i="12"/>
  <c r="AG303" i="12"/>
  <c r="AG293" i="12"/>
  <c r="AG285" i="12"/>
  <c r="AG277" i="12"/>
  <c r="AG271" i="12"/>
  <c r="AG263" i="12"/>
  <c r="AG255" i="12"/>
  <c r="AG247" i="12"/>
  <c r="AG239" i="12"/>
  <c r="AG231" i="12"/>
  <c r="AG223" i="12"/>
  <c r="AG215" i="12"/>
  <c r="AG207" i="12"/>
  <c r="AG197" i="12"/>
  <c r="AG191" i="12"/>
  <c r="AG183" i="12"/>
  <c r="AG173" i="12"/>
  <c r="AG165" i="12"/>
  <c r="AG159" i="12"/>
  <c r="AG353" i="12"/>
  <c r="AG338" i="12"/>
  <c r="AG336" i="12"/>
  <c r="AG334" i="12"/>
  <c r="AG332" i="12"/>
  <c r="AG330" i="12"/>
  <c r="AG328" i="12"/>
  <c r="AG322" i="12"/>
  <c r="AG320" i="12"/>
  <c r="AG314" i="12"/>
  <c r="AG312" i="12"/>
  <c r="AG306" i="12"/>
  <c r="AG304" i="12"/>
  <c r="AG298" i="12"/>
  <c r="AG292" i="12"/>
  <c r="AG290" i="12"/>
  <c r="AG288" i="12"/>
  <c r="AG282" i="12"/>
  <c r="AG276" i="12"/>
  <c r="AG274" i="12"/>
  <c r="AG272" i="12"/>
  <c r="AG266" i="12"/>
  <c r="AG264" i="12"/>
  <c r="AG258" i="12"/>
  <c r="AG256" i="12"/>
  <c r="AG250" i="12"/>
  <c r="AG248" i="12"/>
  <c r="AG242" i="12"/>
  <c r="AG240" i="12"/>
  <c r="AG234" i="12"/>
  <c r="AG232" i="12"/>
  <c r="AG226" i="12"/>
  <c r="AG224" i="12"/>
  <c r="AG218" i="12"/>
  <c r="AG216" i="12"/>
  <c r="AG210" i="12"/>
  <c r="AG208" i="12"/>
  <c r="AG202" i="12"/>
  <c r="AG200" i="12"/>
  <c r="AG194" i="12"/>
  <c r="AG192" i="12"/>
  <c r="AG186" i="12"/>
  <c r="AG184" i="12"/>
  <c r="AG178" i="12"/>
  <c r="AG176" i="12"/>
  <c r="AG170" i="12"/>
  <c r="AG168" i="12"/>
  <c r="AG162" i="12"/>
  <c r="AG345" i="12"/>
  <c r="AG342" i="12"/>
  <c r="AG340" i="12"/>
  <c r="AG160" i="12"/>
  <c r="AG339" i="12"/>
  <c r="AG329" i="12"/>
  <c r="AG326" i="12"/>
  <c r="AG321" i="12"/>
  <c r="AG318" i="12"/>
  <c r="AG316" i="12"/>
  <c r="AG313" i="12"/>
  <c r="AG310" i="12"/>
  <c r="AG308" i="12"/>
  <c r="AG305" i="12"/>
  <c r="AG302" i="12"/>
  <c r="AG299" i="12"/>
  <c r="AG296" i="12"/>
  <c r="AG294" i="12"/>
  <c r="AG291" i="12"/>
  <c r="AG289" i="12"/>
  <c r="AG286" i="12"/>
  <c r="AG283" i="12"/>
  <c r="AG280" i="12"/>
  <c r="AG278" i="12"/>
  <c r="AG275" i="12"/>
  <c r="AG273" i="12"/>
  <c r="AG270" i="12"/>
  <c r="AG267" i="12"/>
  <c r="AG265" i="12"/>
  <c r="AG262" i="12"/>
  <c r="AG259" i="12"/>
  <c r="AG257" i="12"/>
  <c r="AG254" i="12"/>
  <c r="AG251" i="12"/>
  <c r="AG249" i="12"/>
  <c r="AG246" i="12"/>
  <c r="AG243" i="12"/>
  <c r="AG241" i="12"/>
  <c r="AG238" i="12"/>
  <c r="AG235" i="12"/>
  <c r="AG233" i="12"/>
  <c r="AG230" i="12"/>
  <c r="AG227" i="12"/>
  <c r="AG225" i="12"/>
  <c r="AG222" i="12"/>
  <c r="AG219" i="12"/>
  <c r="AG217" i="12"/>
  <c r="AG214" i="12"/>
  <c r="AG211" i="12"/>
  <c r="AG209" i="12"/>
  <c r="AG206" i="12"/>
  <c r="AG203" i="12"/>
  <c r="AG201" i="12"/>
  <c r="AG198" i="12"/>
  <c r="AG195" i="12"/>
  <c r="AG193" i="12"/>
  <c r="AG190" i="12"/>
  <c r="AG187" i="12"/>
  <c r="AG185" i="12"/>
  <c r="AG182" i="12"/>
  <c r="AG179" i="12"/>
  <c r="AG177" i="12"/>
  <c r="AG174" i="12"/>
  <c r="AG171" i="12"/>
  <c r="AG169" i="12"/>
  <c r="AG166" i="12"/>
  <c r="AG163" i="12"/>
  <c r="AG161" i="12"/>
  <c r="AG158" i="12"/>
  <c r="AG324" i="12"/>
  <c r="AG351" i="12"/>
  <c r="AG343" i="12"/>
  <c r="AG335" i="12"/>
  <c r="AG327" i="12"/>
  <c r="AG319" i="12"/>
  <c r="AG311" i="12"/>
  <c r="AG300" i="12"/>
  <c r="AG297" i="12"/>
  <c r="AG284" i="12"/>
  <c r="AG281" i="12"/>
  <c r="AG268" i="12"/>
  <c r="AG260" i="12"/>
  <c r="AG252" i="12"/>
  <c r="AG244" i="12"/>
  <c r="AG236" i="12"/>
  <c r="AG228" i="12"/>
  <c r="AG220" i="12"/>
  <c r="AG212" i="12"/>
  <c r="AG204" i="12"/>
  <c r="AG196" i="12"/>
  <c r="AG188" i="12"/>
  <c r="AG180" i="12"/>
  <c r="AG172" i="12"/>
  <c r="AG164" i="12"/>
  <c r="AG156" i="12"/>
  <c r="AG2" i="12"/>
  <c r="C1532" i="19" l="1"/>
  <c r="O1529" i="19" l="1"/>
  <c r="M1529" i="19"/>
  <c r="L1529" i="19"/>
  <c r="N1529" i="19" s="1"/>
  <c r="O1528" i="19"/>
  <c r="M1528" i="19"/>
  <c r="L1528" i="19"/>
  <c r="O1527" i="19"/>
  <c r="M1527" i="19"/>
  <c r="L1527" i="19"/>
  <c r="O1526" i="19"/>
  <c r="M1526" i="19"/>
  <c r="L1526" i="19"/>
  <c r="O1525" i="19"/>
  <c r="M1525" i="19"/>
  <c r="L1525" i="19"/>
  <c r="N1525" i="19" s="1"/>
  <c r="O1524" i="19"/>
  <c r="M1524" i="19"/>
  <c r="L1524" i="19"/>
  <c r="O1523" i="19"/>
  <c r="M1523" i="19"/>
  <c r="L1523" i="19"/>
  <c r="O1522" i="19"/>
  <c r="M1522" i="19"/>
  <c r="L1522" i="19"/>
  <c r="O1521" i="19"/>
  <c r="M1521" i="19"/>
  <c r="L1521" i="19"/>
  <c r="N1521" i="19" s="1"/>
  <c r="O1520" i="19"/>
  <c r="M1520" i="19"/>
  <c r="L1520" i="19"/>
  <c r="O1519" i="19"/>
  <c r="M1519" i="19"/>
  <c r="L1519" i="19"/>
  <c r="O1518" i="19"/>
  <c r="M1518" i="19"/>
  <c r="L1518" i="19"/>
  <c r="O1517" i="19"/>
  <c r="M1517" i="19"/>
  <c r="L1517" i="19"/>
  <c r="N1517" i="19" s="1"/>
  <c r="O1516" i="19"/>
  <c r="M1516" i="19"/>
  <c r="L1516" i="19"/>
  <c r="O1515" i="19"/>
  <c r="M1515" i="19"/>
  <c r="L1515" i="19"/>
  <c r="O1514" i="19"/>
  <c r="M1514" i="19"/>
  <c r="L1514" i="19"/>
  <c r="O1513" i="19"/>
  <c r="M1513" i="19"/>
  <c r="L1513" i="19"/>
  <c r="N1513" i="19" s="1"/>
  <c r="O1512" i="19"/>
  <c r="M1512" i="19"/>
  <c r="L1512" i="19"/>
  <c r="O1511" i="19"/>
  <c r="M1511" i="19"/>
  <c r="L1511" i="19"/>
  <c r="O1510" i="19"/>
  <c r="M1510" i="19"/>
  <c r="L1510" i="19"/>
  <c r="O1509" i="19"/>
  <c r="M1509" i="19"/>
  <c r="L1509" i="19"/>
  <c r="N1509" i="19" s="1"/>
  <c r="O1508" i="19"/>
  <c r="M1508" i="19"/>
  <c r="L1508" i="19"/>
  <c r="O1507" i="19"/>
  <c r="M1507" i="19"/>
  <c r="L1507" i="19"/>
  <c r="O1506" i="19"/>
  <c r="M1506" i="19"/>
  <c r="L1506" i="19"/>
  <c r="O1505" i="19"/>
  <c r="M1505" i="19"/>
  <c r="L1505" i="19"/>
  <c r="N1505" i="19" s="1"/>
  <c r="O1504" i="19"/>
  <c r="M1504" i="19"/>
  <c r="L1504" i="19"/>
  <c r="O1503" i="19"/>
  <c r="M1503" i="19"/>
  <c r="L1503" i="19"/>
  <c r="O1502" i="19"/>
  <c r="M1502" i="19"/>
  <c r="L1502" i="19"/>
  <c r="O1501" i="19"/>
  <c r="M1501" i="19"/>
  <c r="L1501" i="19"/>
  <c r="N1501" i="19" s="1"/>
  <c r="O1500" i="19"/>
  <c r="M1500" i="19"/>
  <c r="L1500" i="19"/>
  <c r="O1499" i="19"/>
  <c r="M1499" i="19"/>
  <c r="L1499" i="19"/>
  <c r="O1498" i="19"/>
  <c r="M1498" i="19"/>
  <c r="L1498" i="19"/>
  <c r="O1497" i="19"/>
  <c r="M1497" i="19"/>
  <c r="L1497" i="19"/>
  <c r="N1497" i="19" s="1"/>
  <c r="O1496" i="19"/>
  <c r="M1496" i="19"/>
  <c r="L1496" i="19"/>
  <c r="O1495" i="19"/>
  <c r="M1495" i="19"/>
  <c r="L1495" i="19"/>
  <c r="O1494" i="19"/>
  <c r="M1494" i="19"/>
  <c r="L1494" i="19"/>
  <c r="O1493" i="19"/>
  <c r="M1493" i="19"/>
  <c r="L1493" i="19"/>
  <c r="N1493" i="19" s="1"/>
  <c r="O1492" i="19"/>
  <c r="M1492" i="19"/>
  <c r="L1492" i="19"/>
  <c r="O1491" i="19"/>
  <c r="M1491" i="19"/>
  <c r="L1491" i="19"/>
  <c r="O1490" i="19"/>
  <c r="M1490" i="19"/>
  <c r="L1490" i="19"/>
  <c r="O1489" i="19"/>
  <c r="M1489" i="19"/>
  <c r="L1489" i="19"/>
  <c r="N1489" i="19" s="1"/>
  <c r="O1488" i="19"/>
  <c r="M1488" i="19"/>
  <c r="L1488" i="19"/>
  <c r="O1487" i="19"/>
  <c r="M1487" i="19"/>
  <c r="L1487" i="19"/>
  <c r="O1486" i="19"/>
  <c r="M1486" i="19"/>
  <c r="L1486" i="19"/>
  <c r="O1485" i="19"/>
  <c r="M1485" i="19"/>
  <c r="L1485" i="19"/>
  <c r="N1485" i="19" s="1"/>
  <c r="O1484" i="19"/>
  <c r="M1484" i="19"/>
  <c r="L1484" i="19"/>
  <c r="O1483" i="19"/>
  <c r="M1483" i="19"/>
  <c r="L1483" i="19"/>
  <c r="O1482" i="19"/>
  <c r="M1482" i="19"/>
  <c r="L1482" i="19"/>
  <c r="O1481" i="19"/>
  <c r="M1481" i="19"/>
  <c r="L1481" i="19"/>
  <c r="N1481" i="19" s="1"/>
  <c r="O1480" i="19"/>
  <c r="M1480" i="19"/>
  <c r="L1480" i="19"/>
  <c r="O1479" i="19"/>
  <c r="M1479" i="19"/>
  <c r="L1479" i="19"/>
  <c r="O1478" i="19"/>
  <c r="M1478" i="19"/>
  <c r="L1478" i="19"/>
  <c r="O1477" i="19"/>
  <c r="M1477" i="19"/>
  <c r="L1477" i="19"/>
  <c r="N1477" i="19" s="1"/>
  <c r="O1476" i="19"/>
  <c r="M1476" i="19"/>
  <c r="L1476" i="19"/>
  <c r="O1475" i="19"/>
  <c r="M1475" i="19"/>
  <c r="L1475" i="19"/>
  <c r="O1474" i="19"/>
  <c r="M1474" i="19"/>
  <c r="L1474" i="19"/>
  <c r="O1473" i="19"/>
  <c r="M1473" i="19"/>
  <c r="L1473" i="19"/>
  <c r="N1473" i="19" s="1"/>
  <c r="O1472" i="19"/>
  <c r="M1472" i="19"/>
  <c r="L1472" i="19"/>
  <c r="O1471" i="19"/>
  <c r="M1471" i="19"/>
  <c r="L1471" i="19"/>
  <c r="O1470" i="19"/>
  <c r="M1470" i="19"/>
  <c r="L1470" i="19"/>
  <c r="O1469" i="19"/>
  <c r="M1469" i="19"/>
  <c r="L1469" i="19"/>
  <c r="N1469" i="19" s="1"/>
  <c r="O1468" i="19"/>
  <c r="M1468" i="19"/>
  <c r="L1468" i="19"/>
  <c r="O1467" i="19"/>
  <c r="M1467" i="19"/>
  <c r="L1467" i="19"/>
  <c r="O1466" i="19"/>
  <c r="M1466" i="19"/>
  <c r="L1466" i="19"/>
  <c r="O1465" i="19"/>
  <c r="M1465" i="19"/>
  <c r="L1465" i="19"/>
  <c r="N1465" i="19" s="1"/>
  <c r="O1464" i="19"/>
  <c r="M1464" i="19"/>
  <c r="L1464" i="19"/>
  <c r="O1463" i="19"/>
  <c r="M1463" i="19"/>
  <c r="L1463" i="19"/>
  <c r="O1462" i="19"/>
  <c r="M1462" i="19"/>
  <c r="L1462" i="19"/>
  <c r="O1461" i="19"/>
  <c r="M1461" i="19"/>
  <c r="L1461" i="19"/>
  <c r="N1461" i="19" s="1"/>
  <c r="O1460" i="19"/>
  <c r="M1460" i="19"/>
  <c r="L1460" i="19"/>
  <c r="O1459" i="19"/>
  <c r="M1459" i="19"/>
  <c r="L1459" i="19"/>
  <c r="O1458" i="19"/>
  <c r="M1458" i="19"/>
  <c r="L1458" i="19"/>
  <c r="O1457" i="19"/>
  <c r="M1457" i="19"/>
  <c r="L1457" i="19"/>
  <c r="N1457" i="19" s="1"/>
  <c r="O1456" i="19"/>
  <c r="M1456" i="19"/>
  <c r="L1456" i="19"/>
  <c r="O1455" i="19"/>
  <c r="M1455" i="19"/>
  <c r="L1455" i="19"/>
  <c r="O1454" i="19"/>
  <c r="M1454" i="19"/>
  <c r="L1454" i="19"/>
  <c r="O1453" i="19"/>
  <c r="M1453" i="19"/>
  <c r="L1453" i="19"/>
  <c r="N1453" i="19" s="1"/>
  <c r="O1452" i="19"/>
  <c r="M1452" i="19"/>
  <c r="L1452" i="19"/>
  <c r="O1451" i="19"/>
  <c r="M1451" i="19"/>
  <c r="L1451" i="19"/>
  <c r="O1450" i="19"/>
  <c r="M1450" i="19"/>
  <c r="L1450" i="19"/>
  <c r="O1449" i="19"/>
  <c r="M1449" i="19"/>
  <c r="L1449" i="19"/>
  <c r="N1449" i="19" s="1"/>
  <c r="O1448" i="19"/>
  <c r="M1448" i="19"/>
  <c r="L1448" i="19"/>
  <c r="O1447" i="19"/>
  <c r="M1447" i="19"/>
  <c r="L1447" i="19"/>
  <c r="O1446" i="19"/>
  <c r="M1446" i="19"/>
  <c r="L1446" i="19"/>
  <c r="O1445" i="19"/>
  <c r="M1445" i="19"/>
  <c r="L1445" i="19"/>
  <c r="N1445" i="19" s="1"/>
  <c r="O1444" i="19"/>
  <c r="M1444" i="19"/>
  <c r="L1444" i="19"/>
  <c r="O1443" i="19"/>
  <c r="M1443" i="19"/>
  <c r="L1443" i="19"/>
  <c r="O1442" i="19"/>
  <c r="M1442" i="19"/>
  <c r="L1442" i="19"/>
  <c r="O1441" i="19"/>
  <c r="M1441" i="19"/>
  <c r="L1441" i="19"/>
  <c r="N1441" i="19" s="1"/>
  <c r="O1440" i="19"/>
  <c r="M1440" i="19"/>
  <c r="L1440" i="19"/>
  <c r="O1439" i="19"/>
  <c r="M1439" i="19"/>
  <c r="L1439" i="19"/>
  <c r="O1438" i="19"/>
  <c r="M1438" i="19"/>
  <c r="L1438" i="19"/>
  <c r="O1437" i="19"/>
  <c r="M1437" i="19"/>
  <c r="L1437" i="19"/>
  <c r="N1437" i="19" s="1"/>
  <c r="O1436" i="19"/>
  <c r="M1436" i="19"/>
  <c r="L1436" i="19"/>
  <c r="O1435" i="19"/>
  <c r="M1435" i="19"/>
  <c r="L1435" i="19"/>
  <c r="O1434" i="19"/>
  <c r="M1434" i="19"/>
  <c r="L1434" i="19"/>
  <c r="O1433" i="19"/>
  <c r="M1433" i="19"/>
  <c r="L1433" i="19"/>
  <c r="N1433" i="19" s="1"/>
  <c r="O1432" i="19"/>
  <c r="M1432" i="19"/>
  <c r="L1432" i="19"/>
  <c r="O1431" i="19"/>
  <c r="M1431" i="19"/>
  <c r="L1431" i="19"/>
  <c r="O1430" i="19"/>
  <c r="M1430" i="19"/>
  <c r="L1430" i="19"/>
  <c r="O1429" i="19"/>
  <c r="M1429" i="19"/>
  <c r="L1429" i="19"/>
  <c r="N1429" i="19" s="1"/>
  <c r="O1428" i="19"/>
  <c r="M1428" i="19"/>
  <c r="L1428" i="19"/>
  <c r="O1427" i="19"/>
  <c r="M1427" i="19"/>
  <c r="L1427" i="19"/>
  <c r="O1426" i="19"/>
  <c r="M1426" i="19"/>
  <c r="L1426" i="19"/>
  <c r="O1425" i="19"/>
  <c r="M1425" i="19"/>
  <c r="L1425" i="19"/>
  <c r="N1425" i="19" s="1"/>
  <c r="O1424" i="19"/>
  <c r="M1424" i="19"/>
  <c r="L1424" i="19"/>
  <c r="O1423" i="19"/>
  <c r="M1423" i="19"/>
  <c r="L1423" i="19"/>
  <c r="O1422" i="19"/>
  <c r="M1422" i="19"/>
  <c r="L1422" i="19"/>
  <c r="O1421" i="19"/>
  <c r="M1421" i="19"/>
  <c r="L1421" i="19"/>
  <c r="N1421" i="19" s="1"/>
  <c r="O1420" i="19"/>
  <c r="M1420" i="19"/>
  <c r="L1420" i="19"/>
  <c r="O1419" i="19"/>
  <c r="M1419" i="19"/>
  <c r="L1419" i="19"/>
  <c r="O1418" i="19"/>
  <c r="M1418" i="19"/>
  <c r="L1418" i="19"/>
  <c r="O1417" i="19"/>
  <c r="M1417" i="19"/>
  <c r="L1417" i="19"/>
  <c r="N1417" i="19" s="1"/>
  <c r="O1416" i="19"/>
  <c r="M1416" i="19"/>
  <c r="L1416" i="19"/>
  <c r="O1415" i="19"/>
  <c r="M1415" i="19"/>
  <c r="L1415" i="19"/>
  <c r="O1414" i="19"/>
  <c r="M1414" i="19"/>
  <c r="L1414" i="19"/>
  <c r="O1413" i="19"/>
  <c r="M1413" i="19"/>
  <c r="L1413" i="19"/>
  <c r="N1413" i="19" s="1"/>
  <c r="O1412" i="19"/>
  <c r="M1412" i="19"/>
  <c r="L1412" i="19"/>
  <c r="O1411" i="19"/>
  <c r="M1411" i="19"/>
  <c r="L1411" i="19"/>
  <c r="O1410" i="19"/>
  <c r="M1410" i="19"/>
  <c r="L1410" i="19"/>
  <c r="O1409" i="19"/>
  <c r="M1409" i="19"/>
  <c r="L1409" i="19"/>
  <c r="N1409" i="19" s="1"/>
  <c r="O1408" i="19"/>
  <c r="M1408" i="19"/>
  <c r="L1408" i="19"/>
  <c r="O1407" i="19"/>
  <c r="M1407" i="19"/>
  <c r="L1407" i="19"/>
  <c r="O1406" i="19"/>
  <c r="M1406" i="19"/>
  <c r="L1406" i="19"/>
  <c r="O1405" i="19"/>
  <c r="M1405" i="19"/>
  <c r="L1405" i="19"/>
  <c r="N1405" i="19" s="1"/>
  <c r="O1404" i="19"/>
  <c r="M1404" i="19"/>
  <c r="L1404" i="19"/>
  <c r="O1403" i="19"/>
  <c r="M1403" i="19"/>
  <c r="L1403" i="19"/>
  <c r="O1402" i="19"/>
  <c r="M1402" i="19"/>
  <c r="L1402" i="19"/>
  <c r="O1401" i="19"/>
  <c r="M1401" i="19"/>
  <c r="L1401" i="19"/>
  <c r="N1401" i="19" s="1"/>
  <c r="O1400" i="19"/>
  <c r="M1400" i="19"/>
  <c r="L1400" i="19"/>
  <c r="O1399" i="19"/>
  <c r="M1399" i="19"/>
  <c r="L1399" i="19"/>
  <c r="O1398" i="19"/>
  <c r="M1398" i="19"/>
  <c r="L1398" i="19"/>
  <c r="O1397" i="19"/>
  <c r="M1397" i="19"/>
  <c r="L1397" i="19"/>
  <c r="N1397" i="19" s="1"/>
  <c r="O1396" i="19"/>
  <c r="M1396" i="19"/>
  <c r="L1396" i="19"/>
  <c r="O1395" i="19"/>
  <c r="M1395" i="19"/>
  <c r="L1395" i="19"/>
  <c r="O1394" i="19"/>
  <c r="M1394" i="19"/>
  <c r="L1394" i="19"/>
  <c r="O1393" i="19"/>
  <c r="M1393" i="19"/>
  <c r="L1393" i="19"/>
  <c r="N1393" i="19" s="1"/>
  <c r="O1392" i="19"/>
  <c r="M1392" i="19"/>
  <c r="L1392" i="19"/>
  <c r="O1391" i="19"/>
  <c r="M1391" i="19"/>
  <c r="L1391" i="19"/>
  <c r="O1390" i="19"/>
  <c r="M1390" i="19"/>
  <c r="L1390" i="19"/>
  <c r="O1389" i="19"/>
  <c r="M1389" i="19"/>
  <c r="L1389" i="19"/>
  <c r="N1389" i="19" s="1"/>
  <c r="O1388" i="19"/>
  <c r="M1388" i="19"/>
  <c r="L1388" i="19"/>
  <c r="O1387" i="19"/>
  <c r="M1387" i="19"/>
  <c r="L1387" i="19"/>
  <c r="O1386" i="19"/>
  <c r="M1386" i="19"/>
  <c r="L1386" i="19"/>
  <c r="O1385" i="19"/>
  <c r="M1385" i="19"/>
  <c r="L1385" i="19"/>
  <c r="N1385" i="19" s="1"/>
  <c r="O1384" i="19"/>
  <c r="M1384" i="19"/>
  <c r="L1384" i="19"/>
  <c r="O1383" i="19"/>
  <c r="M1383" i="19"/>
  <c r="L1383" i="19"/>
  <c r="O1382" i="19"/>
  <c r="M1382" i="19"/>
  <c r="L1382" i="19"/>
  <c r="O1381" i="19"/>
  <c r="M1381" i="19"/>
  <c r="L1381" i="19"/>
  <c r="N1381" i="19" s="1"/>
  <c r="O1380" i="19"/>
  <c r="M1380" i="19"/>
  <c r="L1380" i="19"/>
  <c r="O1379" i="19"/>
  <c r="M1379" i="19"/>
  <c r="L1379" i="19"/>
  <c r="O1378" i="19"/>
  <c r="M1378" i="19"/>
  <c r="L1378" i="19"/>
  <c r="O1377" i="19"/>
  <c r="M1377" i="19"/>
  <c r="L1377" i="19"/>
  <c r="N1377" i="19" s="1"/>
  <c r="O1376" i="19"/>
  <c r="M1376" i="19"/>
  <c r="L1376" i="19"/>
  <c r="O1375" i="19"/>
  <c r="M1375" i="19"/>
  <c r="L1375" i="19"/>
  <c r="O1374" i="19"/>
  <c r="M1374" i="19"/>
  <c r="L1374" i="19"/>
  <c r="O1373" i="19"/>
  <c r="M1373" i="19"/>
  <c r="L1373" i="19"/>
  <c r="N1373" i="19" s="1"/>
  <c r="O1372" i="19"/>
  <c r="M1372" i="19"/>
  <c r="L1372" i="19"/>
  <c r="O1371" i="19"/>
  <c r="M1371" i="19"/>
  <c r="L1371" i="19"/>
  <c r="O1370" i="19"/>
  <c r="M1370" i="19"/>
  <c r="L1370" i="19"/>
  <c r="O1369" i="19"/>
  <c r="M1369" i="19"/>
  <c r="L1369" i="19"/>
  <c r="N1369" i="19" s="1"/>
  <c r="O1368" i="19"/>
  <c r="M1368" i="19"/>
  <c r="L1368" i="19"/>
  <c r="O1367" i="19"/>
  <c r="M1367" i="19"/>
  <c r="L1367" i="19"/>
  <c r="O1366" i="19"/>
  <c r="M1366" i="19"/>
  <c r="L1366" i="19"/>
  <c r="O1365" i="19"/>
  <c r="M1365" i="19"/>
  <c r="L1365" i="19"/>
  <c r="N1365" i="19" s="1"/>
  <c r="O1364" i="19"/>
  <c r="M1364" i="19"/>
  <c r="L1364" i="19"/>
  <c r="O1363" i="19"/>
  <c r="M1363" i="19"/>
  <c r="L1363" i="19"/>
  <c r="O1362" i="19"/>
  <c r="M1362" i="19"/>
  <c r="L1362" i="19"/>
  <c r="O1361" i="19"/>
  <c r="M1361" i="19"/>
  <c r="L1361" i="19"/>
  <c r="N1361" i="19" s="1"/>
  <c r="O1360" i="19"/>
  <c r="M1360" i="19"/>
  <c r="L1360" i="19"/>
  <c r="O1359" i="19"/>
  <c r="M1359" i="19"/>
  <c r="L1359" i="19"/>
  <c r="O1358" i="19"/>
  <c r="M1358" i="19"/>
  <c r="L1358" i="19"/>
  <c r="O1357" i="19"/>
  <c r="M1357" i="19"/>
  <c r="L1357" i="19"/>
  <c r="N1357" i="19" s="1"/>
  <c r="O1356" i="19"/>
  <c r="M1356" i="19"/>
  <c r="L1356" i="19"/>
  <c r="O1355" i="19"/>
  <c r="M1355" i="19"/>
  <c r="L1355" i="19"/>
  <c r="O1354" i="19"/>
  <c r="M1354" i="19"/>
  <c r="L1354" i="19"/>
  <c r="O1353" i="19"/>
  <c r="M1353" i="19"/>
  <c r="L1353" i="19"/>
  <c r="N1353" i="19" s="1"/>
  <c r="O1352" i="19"/>
  <c r="M1352" i="19"/>
  <c r="L1352" i="19"/>
  <c r="O1351" i="19"/>
  <c r="M1351" i="19"/>
  <c r="L1351" i="19"/>
  <c r="O1350" i="19"/>
  <c r="M1350" i="19"/>
  <c r="L1350" i="19"/>
  <c r="O1349" i="19"/>
  <c r="M1349" i="19"/>
  <c r="L1349" i="19"/>
  <c r="N1349" i="19" s="1"/>
  <c r="O1348" i="19"/>
  <c r="M1348" i="19"/>
  <c r="L1348" i="19"/>
  <c r="O1347" i="19"/>
  <c r="M1347" i="19"/>
  <c r="L1347" i="19"/>
  <c r="O1346" i="19"/>
  <c r="M1346" i="19"/>
  <c r="L1346" i="19"/>
  <c r="O1345" i="19"/>
  <c r="M1345" i="19"/>
  <c r="L1345" i="19"/>
  <c r="N1345" i="19" s="1"/>
  <c r="O1344" i="19"/>
  <c r="M1344" i="19"/>
  <c r="L1344" i="19"/>
  <c r="O1343" i="19"/>
  <c r="M1343" i="19"/>
  <c r="L1343" i="19"/>
  <c r="O1342" i="19"/>
  <c r="M1342" i="19"/>
  <c r="L1342" i="19"/>
  <c r="O1341" i="19"/>
  <c r="M1341" i="19"/>
  <c r="L1341" i="19"/>
  <c r="N1341" i="19" s="1"/>
  <c r="O1340" i="19"/>
  <c r="M1340" i="19"/>
  <c r="L1340" i="19"/>
  <c r="O1339" i="19"/>
  <c r="M1339" i="19"/>
  <c r="L1339" i="19"/>
  <c r="O1338" i="19"/>
  <c r="M1338" i="19"/>
  <c r="L1338" i="19"/>
  <c r="O1337" i="19"/>
  <c r="M1337" i="19"/>
  <c r="L1337" i="19"/>
  <c r="N1337" i="19" s="1"/>
  <c r="O1336" i="19"/>
  <c r="M1336" i="19"/>
  <c r="L1336" i="19"/>
  <c r="O1335" i="19"/>
  <c r="M1335" i="19"/>
  <c r="L1335" i="19"/>
  <c r="O1334" i="19"/>
  <c r="M1334" i="19"/>
  <c r="L1334" i="19"/>
  <c r="O1333" i="19"/>
  <c r="M1333" i="19"/>
  <c r="L1333" i="19"/>
  <c r="N1333" i="19" s="1"/>
  <c r="O1332" i="19"/>
  <c r="M1332" i="19"/>
  <c r="L1332" i="19"/>
  <c r="O1331" i="19"/>
  <c r="M1331" i="19"/>
  <c r="L1331" i="19"/>
  <c r="O1330" i="19"/>
  <c r="M1330" i="19"/>
  <c r="L1330" i="19"/>
  <c r="O1329" i="19"/>
  <c r="M1329" i="19"/>
  <c r="L1329" i="19"/>
  <c r="N1329" i="19" s="1"/>
  <c r="O1328" i="19"/>
  <c r="M1328" i="19"/>
  <c r="L1328" i="19"/>
  <c r="O1327" i="19"/>
  <c r="M1327" i="19"/>
  <c r="L1327" i="19"/>
  <c r="O1326" i="19"/>
  <c r="M1326" i="19"/>
  <c r="L1326" i="19"/>
  <c r="O1325" i="19"/>
  <c r="M1325" i="19"/>
  <c r="L1325" i="19"/>
  <c r="N1325" i="19" s="1"/>
  <c r="O1324" i="19"/>
  <c r="M1324" i="19"/>
  <c r="L1324" i="19"/>
  <c r="O1323" i="19"/>
  <c r="M1323" i="19"/>
  <c r="L1323" i="19"/>
  <c r="O1322" i="19"/>
  <c r="M1322" i="19"/>
  <c r="L1322" i="19"/>
  <c r="O1321" i="19"/>
  <c r="M1321" i="19"/>
  <c r="L1321" i="19"/>
  <c r="N1321" i="19" s="1"/>
  <c r="O1320" i="19"/>
  <c r="M1320" i="19"/>
  <c r="L1320" i="19"/>
  <c r="O1319" i="19"/>
  <c r="M1319" i="19"/>
  <c r="L1319" i="19"/>
  <c r="O1318" i="19"/>
  <c r="M1318" i="19"/>
  <c r="L1318" i="19"/>
  <c r="O1317" i="19"/>
  <c r="M1317" i="19"/>
  <c r="L1317" i="19"/>
  <c r="N1317" i="19" s="1"/>
  <c r="O1316" i="19"/>
  <c r="M1316" i="19"/>
  <c r="L1316" i="19"/>
  <c r="O1315" i="19"/>
  <c r="M1315" i="19"/>
  <c r="L1315" i="19"/>
  <c r="O1314" i="19"/>
  <c r="M1314" i="19"/>
  <c r="L1314" i="19"/>
  <c r="O1313" i="19"/>
  <c r="M1313" i="19"/>
  <c r="L1313" i="19"/>
  <c r="N1313" i="19" s="1"/>
  <c r="O1312" i="19"/>
  <c r="M1312" i="19"/>
  <c r="L1312" i="19"/>
  <c r="O1311" i="19"/>
  <c r="M1311" i="19"/>
  <c r="L1311" i="19"/>
  <c r="O1310" i="19"/>
  <c r="M1310" i="19"/>
  <c r="L1310" i="19"/>
  <c r="O1309" i="19"/>
  <c r="M1309" i="19"/>
  <c r="L1309" i="19"/>
  <c r="N1309" i="19" s="1"/>
  <c r="O1308" i="19"/>
  <c r="M1308" i="19"/>
  <c r="L1308" i="19"/>
  <c r="O1307" i="19"/>
  <c r="M1307" i="19"/>
  <c r="L1307" i="19"/>
  <c r="O1306" i="19"/>
  <c r="M1306" i="19"/>
  <c r="L1306" i="19"/>
  <c r="O1305" i="19"/>
  <c r="M1305" i="19"/>
  <c r="L1305" i="19"/>
  <c r="N1305" i="19" s="1"/>
  <c r="O1304" i="19"/>
  <c r="M1304" i="19"/>
  <c r="L1304" i="19"/>
  <c r="O1303" i="19"/>
  <c r="M1303" i="19"/>
  <c r="L1303" i="19"/>
  <c r="O1302" i="19"/>
  <c r="M1302" i="19"/>
  <c r="L1302" i="19"/>
  <c r="O1301" i="19"/>
  <c r="M1301" i="19"/>
  <c r="L1301" i="19"/>
  <c r="N1301" i="19" s="1"/>
  <c r="O1300" i="19"/>
  <c r="M1300" i="19"/>
  <c r="L1300" i="19"/>
  <c r="O1299" i="19"/>
  <c r="M1299" i="19"/>
  <c r="L1299" i="19"/>
  <c r="O1298" i="19"/>
  <c r="M1298" i="19"/>
  <c r="L1298" i="19"/>
  <c r="O1297" i="19"/>
  <c r="M1297" i="19"/>
  <c r="L1297" i="19"/>
  <c r="N1297" i="19" s="1"/>
  <c r="O1296" i="19"/>
  <c r="M1296" i="19"/>
  <c r="L1296" i="19"/>
  <c r="O1295" i="19"/>
  <c r="M1295" i="19"/>
  <c r="L1295" i="19"/>
  <c r="O1294" i="19"/>
  <c r="M1294" i="19"/>
  <c r="L1294" i="19"/>
  <c r="O1293" i="19"/>
  <c r="M1293" i="19"/>
  <c r="L1293" i="19"/>
  <c r="N1293" i="19" s="1"/>
  <c r="O1292" i="19"/>
  <c r="M1292" i="19"/>
  <c r="L1292" i="19"/>
  <c r="O1291" i="19"/>
  <c r="M1291" i="19"/>
  <c r="L1291" i="19"/>
  <c r="O1290" i="19"/>
  <c r="M1290" i="19"/>
  <c r="L1290" i="19"/>
  <c r="O1289" i="19"/>
  <c r="M1289" i="19"/>
  <c r="L1289" i="19"/>
  <c r="N1289" i="19" s="1"/>
  <c r="O1288" i="19"/>
  <c r="M1288" i="19"/>
  <c r="L1288" i="19"/>
  <c r="O1287" i="19"/>
  <c r="M1287" i="19"/>
  <c r="L1287" i="19"/>
  <c r="O1286" i="19"/>
  <c r="M1286" i="19"/>
  <c r="L1286" i="19"/>
  <c r="O1285" i="19"/>
  <c r="M1285" i="19"/>
  <c r="L1285" i="19"/>
  <c r="N1285" i="19" s="1"/>
  <c r="O1284" i="19"/>
  <c r="M1284" i="19"/>
  <c r="L1284" i="19"/>
  <c r="O1283" i="19"/>
  <c r="M1283" i="19"/>
  <c r="L1283" i="19"/>
  <c r="O1282" i="19"/>
  <c r="M1282" i="19"/>
  <c r="L1282" i="19"/>
  <c r="O1281" i="19"/>
  <c r="M1281" i="19"/>
  <c r="L1281" i="19"/>
  <c r="N1281" i="19" s="1"/>
  <c r="O1280" i="19"/>
  <c r="M1280" i="19"/>
  <c r="L1280" i="19"/>
  <c r="O1279" i="19"/>
  <c r="M1279" i="19"/>
  <c r="L1279" i="19"/>
  <c r="O1278" i="19"/>
  <c r="M1278" i="19"/>
  <c r="L1278" i="19"/>
  <c r="O1277" i="19"/>
  <c r="M1277" i="19"/>
  <c r="L1277" i="19"/>
  <c r="N1277" i="19" s="1"/>
  <c r="O1276" i="19"/>
  <c r="M1276" i="19"/>
  <c r="L1276" i="19"/>
  <c r="O1275" i="19"/>
  <c r="M1275" i="19"/>
  <c r="L1275" i="19"/>
  <c r="O1274" i="19"/>
  <c r="M1274" i="19"/>
  <c r="L1274" i="19"/>
  <c r="O1273" i="19"/>
  <c r="M1273" i="19"/>
  <c r="L1273" i="19"/>
  <c r="N1273" i="19" s="1"/>
  <c r="O1272" i="19"/>
  <c r="M1272" i="19"/>
  <c r="L1272" i="19"/>
  <c r="O1271" i="19"/>
  <c r="M1271" i="19"/>
  <c r="L1271" i="19"/>
  <c r="O1270" i="19"/>
  <c r="M1270" i="19"/>
  <c r="L1270" i="19"/>
  <c r="O1269" i="19"/>
  <c r="M1269" i="19"/>
  <c r="L1269" i="19"/>
  <c r="N1269" i="19" s="1"/>
  <c r="O1268" i="19"/>
  <c r="M1268" i="19"/>
  <c r="L1268" i="19"/>
  <c r="O1267" i="19"/>
  <c r="M1267" i="19"/>
  <c r="L1267" i="19"/>
  <c r="O1266" i="19"/>
  <c r="M1266" i="19"/>
  <c r="L1266" i="19"/>
  <c r="O1265" i="19"/>
  <c r="M1265" i="19"/>
  <c r="L1265" i="19"/>
  <c r="N1265" i="19" s="1"/>
  <c r="O1264" i="19"/>
  <c r="M1264" i="19"/>
  <c r="L1264" i="19"/>
  <c r="O1263" i="19"/>
  <c r="M1263" i="19"/>
  <c r="L1263" i="19"/>
  <c r="O1262" i="19"/>
  <c r="M1262" i="19"/>
  <c r="L1262" i="19"/>
  <c r="O1261" i="19"/>
  <c r="M1261" i="19"/>
  <c r="L1261" i="19"/>
  <c r="N1261" i="19" s="1"/>
  <c r="O1260" i="19"/>
  <c r="M1260" i="19"/>
  <c r="L1260" i="19"/>
  <c r="O1259" i="19"/>
  <c r="M1259" i="19"/>
  <c r="L1259" i="19"/>
  <c r="O1258" i="19"/>
  <c r="M1258" i="19"/>
  <c r="L1258" i="19"/>
  <c r="O1257" i="19"/>
  <c r="M1257" i="19"/>
  <c r="L1257" i="19"/>
  <c r="N1257" i="19" s="1"/>
  <c r="O1256" i="19"/>
  <c r="M1256" i="19"/>
  <c r="L1256" i="19"/>
  <c r="O1255" i="19"/>
  <c r="M1255" i="19"/>
  <c r="L1255" i="19"/>
  <c r="O1254" i="19"/>
  <c r="M1254" i="19"/>
  <c r="L1254" i="19"/>
  <c r="O1253" i="19"/>
  <c r="M1253" i="19"/>
  <c r="L1253" i="19"/>
  <c r="N1253" i="19" s="1"/>
  <c r="O1252" i="19"/>
  <c r="M1252" i="19"/>
  <c r="L1252" i="19"/>
  <c r="O1251" i="19"/>
  <c r="M1251" i="19"/>
  <c r="L1251" i="19"/>
  <c r="O1250" i="19"/>
  <c r="M1250" i="19"/>
  <c r="L1250" i="19"/>
  <c r="O1249" i="19"/>
  <c r="M1249" i="19"/>
  <c r="L1249" i="19"/>
  <c r="N1249" i="19" s="1"/>
  <c r="O1248" i="19"/>
  <c r="M1248" i="19"/>
  <c r="L1248" i="19"/>
  <c r="O1247" i="19"/>
  <c r="M1247" i="19"/>
  <c r="L1247" i="19"/>
  <c r="O1246" i="19"/>
  <c r="M1246" i="19"/>
  <c r="L1246" i="19"/>
  <c r="O1245" i="19"/>
  <c r="M1245" i="19"/>
  <c r="L1245" i="19"/>
  <c r="N1245" i="19" s="1"/>
  <c r="O1244" i="19"/>
  <c r="M1244" i="19"/>
  <c r="L1244" i="19"/>
  <c r="O1243" i="19"/>
  <c r="M1243" i="19"/>
  <c r="L1243" i="19"/>
  <c r="O1242" i="19"/>
  <c r="M1242" i="19"/>
  <c r="L1242" i="19"/>
  <c r="O1241" i="19"/>
  <c r="M1241" i="19"/>
  <c r="L1241" i="19"/>
  <c r="N1241" i="19" s="1"/>
  <c r="O1240" i="19"/>
  <c r="M1240" i="19"/>
  <c r="L1240" i="19"/>
  <c r="O1239" i="19"/>
  <c r="M1239" i="19"/>
  <c r="L1239" i="19"/>
  <c r="O1238" i="19"/>
  <c r="M1238" i="19"/>
  <c r="L1238" i="19"/>
  <c r="O1237" i="19"/>
  <c r="M1237" i="19"/>
  <c r="L1237" i="19"/>
  <c r="N1237" i="19" s="1"/>
  <c r="O1236" i="19"/>
  <c r="M1236" i="19"/>
  <c r="L1236" i="19"/>
  <c r="O1235" i="19"/>
  <c r="M1235" i="19"/>
  <c r="L1235" i="19"/>
  <c r="O1234" i="19"/>
  <c r="M1234" i="19"/>
  <c r="L1234" i="19"/>
  <c r="O1233" i="19"/>
  <c r="M1233" i="19"/>
  <c r="L1233" i="19"/>
  <c r="N1233" i="19" s="1"/>
  <c r="O1232" i="19"/>
  <c r="M1232" i="19"/>
  <c r="L1232" i="19"/>
  <c r="O1231" i="19"/>
  <c r="M1231" i="19"/>
  <c r="L1231" i="19"/>
  <c r="O1230" i="19"/>
  <c r="M1230" i="19"/>
  <c r="L1230" i="19"/>
  <c r="O1229" i="19"/>
  <c r="M1229" i="19"/>
  <c r="L1229" i="19"/>
  <c r="N1229" i="19" s="1"/>
  <c r="O1228" i="19"/>
  <c r="M1228" i="19"/>
  <c r="L1228" i="19"/>
  <c r="O1227" i="19"/>
  <c r="M1227" i="19"/>
  <c r="L1227" i="19"/>
  <c r="O1226" i="19"/>
  <c r="M1226" i="19"/>
  <c r="L1226" i="19"/>
  <c r="O1225" i="19"/>
  <c r="M1225" i="19"/>
  <c r="L1225" i="19"/>
  <c r="N1225" i="19" s="1"/>
  <c r="O1224" i="19"/>
  <c r="M1224" i="19"/>
  <c r="L1224" i="19"/>
  <c r="O1223" i="19"/>
  <c r="M1223" i="19"/>
  <c r="L1223" i="19"/>
  <c r="O1222" i="19"/>
  <c r="M1222" i="19"/>
  <c r="L1222" i="19"/>
  <c r="O1221" i="19"/>
  <c r="M1221" i="19"/>
  <c r="L1221" i="19"/>
  <c r="N1221" i="19" s="1"/>
  <c r="O1220" i="19"/>
  <c r="M1220" i="19"/>
  <c r="L1220" i="19"/>
  <c r="O1219" i="19"/>
  <c r="M1219" i="19"/>
  <c r="L1219" i="19"/>
  <c r="O1218" i="19"/>
  <c r="M1218" i="19"/>
  <c r="L1218" i="19"/>
  <c r="O1217" i="19"/>
  <c r="M1217" i="19"/>
  <c r="L1217" i="19"/>
  <c r="N1217" i="19" s="1"/>
  <c r="O1216" i="19"/>
  <c r="M1216" i="19"/>
  <c r="L1216" i="19"/>
  <c r="O1215" i="19"/>
  <c r="M1215" i="19"/>
  <c r="L1215" i="19"/>
  <c r="O1214" i="19"/>
  <c r="M1214" i="19"/>
  <c r="L1214" i="19"/>
  <c r="O1213" i="19"/>
  <c r="M1213" i="19"/>
  <c r="L1213" i="19"/>
  <c r="N1213" i="19" s="1"/>
  <c r="O1212" i="19"/>
  <c r="M1212" i="19"/>
  <c r="L1212" i="19"/>
  <c r="O1211" i="19"/>
  <c r="M1211" i="19"/>
  <c r="L1211" i="19"/>
  <c r="O1210" i="19"/>
  <c r="M1210" i="19"/>
  <c r="L1210" i="19"/>
  <c r="O1209" i="19"/>
  <c r="M1209" i="19"/>
  <c r="L1209" i="19"/>
  <c r="N1209" i="19" s="1"/>
  <c r="O1208" i="19"/>
  <c r="M1208" i="19"/>
  <c r="L1208" i="19"/>
  <c r="O1207" i="19"/>
  <c r="M1207" i="19"/>
  <c r="L1207" i="19"/>
  <c r="O1206" i="19"/>
  <c r="M1206" i="19"/>
  <c r="L1206" i="19"/>
  <c r="O1205" i="19"/>
  <c r="M1205" i="19"/>
  <c r="L1205" i="19"/>
  <c r="N1205" i="19" s="1"/>
  <c r="O1204" i="19"/>
  <c r="M1204" i="19"/>
  <c r="L1204" i="19"/>
  <c r="O1203" i="19"/>
  <c r="M1203" i="19"/>
  <c r="L1203" i="19"/>
  <c r="O1202" i="19"/>
  <c r="M1202" i="19"/>
  <c r="L1202" i="19"/>
  <c r="O1201" i="19"/>
  <c r="M1201" i="19"/>
  <c r="L1201" i="19"/>
  <c r="N1201" i="19" s="1"/>
  <c r="O1200" i="19"/>
  <c r="M1200" i="19"/>
  <c r="L1200" i="19"/>
  <c r="O1199" i="19"/>
  <c r="M1199" i="19"/>
  <c r="L1199" i="19"/>
  <c r="O1198" i="19"/>
  <c r="M1198" i="19"/>
  <c r="L1198" i="19"/>
  <c r="O1197" i="19"/>
  <c r="M1197" i="19"/>
  <c r="L1197" i="19"/>
  <c r="N1197" i="19" s="1"/>
  <c r="O1196" i="19"/>
  <c r="M1196" i="19"/>
  <c r="L1196" i="19"/>
  <c r="O1195" i="19"/>
  <c r="M1195" i="19"/>
  <c r="L1195" i="19"/>
  <c r="O1194" i="19"/>
  <c r="M1194" i="19"/>
  <c r="L1194" i="19"/>
  <c r="O1193" i="19"/>
  <c r="M1193" i="19"/>
  <c r="L1193" i="19"/>
  <c r="N1193" i="19" s="1"/>
  <c r="O1192" i="19"/>
  <c r="M1192" i="19"/>
  <c r="L1192" i="19"/>
  <c r="O1191" i="19"/>
  <c r="M1191" i="19"/>
  <c r="L1191" i="19"/>
  <c r="O1190" i="19"/>
  <c r="M1190" i="19"/>
  <c r="L1190" i="19"/>
  <c r="O1189" i="19"/>
  <c r="M1189" i="19"/>
  <c r="L1189" i="19"/>
  <c r="N1189" i="19" s="1"/>
  <c r="O1188" i="19"/>
  <c r="M1188" i="19"/>
  <c r="L1188" i="19"/>
  <c r="O1187" i="19"/>
  <c r="M1187" i="19"/>
  <c r="L1187" i="19"/>
  <c r="O1186" i="19"/>
  <c r="M1186" i="19"/>
  <c r="L1186" i="19"/>
  <c r="O1185" i="19"/>
  <c r="M1185" i="19"/>
  <c r="L1185" i="19"/>
  <c r="N1185" i="19" s="1"/>
  <c r="O1184" i="19"/>
  <c r="M1184" i="19"/>
  <c r="L1184" i="19"/>
  <c r="O1183" i="19"/>
  <c r="M1183" i="19"/>
  <c r="L1183" i="19"/>
  <c r="O1182" i="19"/>
  <c r="M1182" i="19"/>
  <c r="L1182" i="19"/>
  <c r="O1181" i="19"/>
  <c r="M1181" i="19"/>
  <c r="L1181" i="19"/>
  <c r="N1181" i="19" s="1"/>
  <c r="O1180" i="19"/>
  <c r="M1180" i="19"/>
  <c r="L1180" i="19"/>
  <c r="O1179" i="19"/>
  <c r="M1179" i="19"/>
  <c r="L1179" i="19"/>
  <c r="O1178" i="19"/>
  <c r="M1178" i="19"/>
  <c r="L1178" i="19"/>
  <c r="O1177" i="19"/>
  <c r="M1177" i="19"/>
  <c r="L1177" i="19"/>
  <c r="N1177" i="19" s="1"/>
  <c r="O1176" i="19"/>
  <c r="M1176" i="19"/>
  <c r="L1176" i="19"/>
  <c r="O1175" i="19"/>
  <c r="M1175" i="19"/>
  <c r="L1175" i="19"/>
  <c r="O1174" i="19"/>
  <c r="M1174" i="19"/>
  <c r="L1174" i="19"/>
  <c r="O1173" i="19"/>
  <c r="M1173" i="19"/>
  <c r="L1173" i="19"/>
  <c r="N1173" i="19" s="1"/>
  <c r="O1172" i="19"/>
  <c r="M1172" i="19"/>
  <c r="L1172" i="19"/>
  <c r="O1171" i="19"/>
  <c r="M1171" i="19"/>
  <c r="L1171" i="19"/>
  <c r="O1170" i="19"/>
  <c r="M1170" i="19"/>
  <c r="L1170" i="19"/>
  <c r="O1169" i="19"/>
  <c r="M1169" i="19"/>
  <c r="L1169" i="19"/>
  <c r="N1169" i="19" s="1"/>
  <c r="O1168" i="19"/>
  <c r="M1168" i="19"/>
  <c r="L1168" i="19"/>
  <c r="O1167" i="19"/>
  <c r="M1167" i="19"/>
  <c r="L1167" i="19"/>
  <c r="O1166" i="19"/>
  <c r="M1166" i="19"/>
  <c r="L1166" i="19"/>
  <c r="O1165" i="19"/>
  <c r="M1165" i="19"/>
  <c r="L1165" i="19"/>
  <c r="N1165" i="19" s="1"/>
  <c r="O1164" i="19"/>
  <c r="M1164" i="19"/>
  <c r="L1164" i="19"/>
  <c r="O1163" i="19"/>
  <c r="M1163" i="19"/>
  <c r="L1163" i="19"/>
  <c r="O1162" i="19"/>
  <c r="M1162" i="19"/>
  <c r="L1162" i="19"/>
  <c r="O1161" i="19"/>
  <c r="M1161" i="19"/>
  <c r="L1161" i="19"/>
  <c r="N1161" i="19" s="1"/>
  <c r="O1160" i="19"/>
  <c r="M1160" i="19"/>
  <c r="L1160" i="19"/>
  <c r="O1159" i="19"/>
  <c r="M1159" i="19"/>
  <c r="L1159" i="19"/>
  <c r="O1158" i="19"/>
  <c r="M1158" i="19"/>
  <c r="L1158" i="19"/>
  <c r="O1157" i="19"/>
  <c r="M1157" i="19"/>
  <c r="L1157" i="19"/>
  <c r="N1157" i="19" s="1"/>
  <c r="O1156" i="19"/>
  <c r="M1156" i="19"/>
  <c r="L1156" i="19"/>
  <c r="O1155" i="19"/>
  <c r="M1155" i="19"/>
  <c r="L1155" i="19"/>
  <c r="O1154" i="19"/>
  <c r="M1154" i="19"/>
  <c r="L1154" i="19"/>
  <c r="O1153" i="19"/>
  <c r="M1153" i="19"/>
  <c r="L1153" i="19"/>
  <c r="N1153" i="19" s="1"/>
  <c r="O1152" i="19"/>
  <c r="M1152" i="19"/>
  <c r="L1152" i="19"/>
  <c r="O1151" i="19"/>
  <c r="M1151" i="19"/>
  <c r="L1151" i="19"/>
  <c r="O1150" i="19"/>
  <c r="M1150" i="19"/>
  <c r="L1150" i="19"/>
  <c r="O1149" i="19"/>
  <c r="M1149" i="19"/>
  <c r="L1149" i="19"/>
  <c r="N1149" i="19" s="1"/>
  <c r="O1148" i="19"/>
  <c r="M1148" i="19"/>
  <c r="L1148" i="19"/>
  <c r="O1147" i="19"/>
  <c r="M1147" i="19"/>
  <c r="L1147" i="19"/>
  <c r="O1146" i="19"/>
  <c r="M1146" i="19"/>
  <c r="L1146" i="19"/>
  <c r="O1145" i="19"/>
  <c r="M1145" i="19"/>
  <c r="L1145" i="19"/>
  <c r="N1145" i="19" s="1"/>
  <c r="O1144" i="19"/>
  <c r="M1144" i="19"/>
  <c r="L1144" i="19"/>
  <c r="O1143" i="19"/>
  <c r="M1143" i="19"/>
  <c r="L1143" i="19"/>
  <c r="O1142" i="19"/>
  <c r="M1142" i="19"/>
  <c r="L1142" i="19"/>
  <c r="O1141" i="19"/>
  <c r="M1141" i="19"/>
  <c r="L1141" i="19"/>
  <c r="N1141" i="19" s="1"/>
  <c r="O1140" i="19"/>
  <c r="M1140" i="19"/>
  <c r="L1140" i="19"/>
  <c r="O1139" i="19"/>
  <c r="M1139" i="19"/>
  <c r="L1139" i="19"/>
  <c r="O1138" i="19"/>
  <c r="M1138" i="19"/>
  <c r="L1138" i="19"/>
  <c r="O1137" i="19"/>
  <c r="M1137" i="19"/>
  <c r="L1137" i="19"/>
  <c r="N1137" i="19" s="1"/>
  <c r="O1136" i="19"/>
  <c r="M1136" i="19"/>
  <c r="L1136" i="19"/>
  <c r="O1135" i="19"/>
  <c r="M1135" i="19"/>
  <c r="L1135" i="19"/>
  <c r="O1134" i="19"/>
  <c r="M1134" i="19"/>
  <c r="L1134" i="19"/>
  <c r="O1133" i="19"/>
  <c r="M1133" i="19"/>
  <c r="L1133" i="19"/>
  <c r="N1133" i="19" s="1"/>
  <c r="O1132" i="19"/>
  <c r="M1132" i="19"/>
  <c r="L1132" i="19"/>
  <c r="O1131" i="19"/>
  <c r="M1131" i="19"/>
  <c r="L1131" i="19"/>
  <c r="O1130" i="19"/>
  <c r="M1130" i="19"/>
  <c r="L1130" i="19"/>
  <c r="O1129" i="19"/>
  <c r="M1129" i="19"/>
  <c r="L1129" i="19"/>
  <c r="N1129" i="19" s="1"/>
  <c r="O1128" i="19"/>
  <c r="M1128" i="19"/>
  <c r="L1128" i="19"/>
  <c r="O1127" i="19"/>
  <c r="M1127" i="19"/>
  <c r="L1127" i="19"/>
  <c r="O1126" i="19"/>
  <c r="M1126" i="19"/>
  <c r="L1126" i="19"/>
  <c r="O1125" i="19"/>
  <c r="M1125" i="19"/>
  <c r="L1125" i="19"/>
  <c r="N1125" i="19" s="1"/>
  <c r="O1124" i="19"/>
  <c r="M1124" i="19"/>
  <c r="L1124" i="19"/>
  <c r="O1123" i="19"/>
  <c r="M1123" i="19"/>
  <c r="L1123" i="19"/>
  <c r="O1122" i="19"/>
  <c r="M1122" i="19"/>
  <c r="L1122" i="19"/>
  <c r="O1121" i="19"/>
  <c r="M1121" i="19"/>
  <c r="L1121" i="19"/>
  <c r="O1120" i="19"/>
  <c r="M1120" i="19"/>
  <c r="L1120" i="19"/>
  <c r="O1119" i="19"/>
  <c r="M1119" i="19"/>
  <c r="L1119" i="19"/>
  <c r="O1118" i="19"/>
  <c r="M1118" i="19"/>
  <c r="L1118" i="19"/>
  <c r="O1117" i="19"/>
  <c r="M1117" i="19"/>
  <c r="L1117" i="19"/>
  <c r="O1116" i="19"/>
  <c r="M1116" i="19"/>
  <c r="L1116" i="19"/>
  <c r="O1115" i="19"/>
  <c r="M1115" i="19"/>
  <c r="L1115" i="19"/>
  <c r="O1114" i="19"/>
  <c r="M1114" i="19"/>
  <c r="L1114" i="19"/>
  <c r="O1113" i="19"/>
  <c r="M1113" i="19"/>
  <c r="L1113" i="19"/>
  <c r="O1112" i="19"/>
  <c r="M1112" i="19"/>
  <c r="L1112" i="19"/>
  <c r="O1111" i="19"/>
  <c r="M1111" i="19"/>
  <c r="L1111" i="19"/>
  <c r="O1110" i="19"/>
  <c r="M1110" i="19"/>
  <c r="L1110" i="19"/>
  <c r="O1109" i="19"/>
  <c r="M1109" i="19"/>
  <c r="L1109" i="19"/>
  <c r="O1108" i="19"/>
  <c r="M1108" i="19"/>
  <c r="L1108" i="19"/>
  <c r="O1107" i="19"/>
  <c r="M1107" i="19"/>
  <c r="L1107" i="19"/>
  <c r="O1106" i="19"/>
  <c r="M1106" i="19"/>
  <c r="L1106" i="19"/>
  <c r="O1105" i="19"/>
  <c r="M1105" i="19"/>
  <c r="L1105" i="19"/>
  <c r="O1104" i="19"/>
  <c r="M1104" i="19"/>
  <c r="L1104" i="19"/>
  <c r="O1103" i="19"/>
  <c r="M1103" i="19"/>
  <c r="L1103" i="19"/>
  <c r="O1102" i="19"/>
  <c r="M1102" i="19"/>
  <c r="L1102" i="19"/>
  <c r="O1101" i="19"/>
  <c r="M1101" i="19"/>
  <c r="L1101" i="19"/>
  <c r="O1100" i="19"/>
  <c r="M1100" i="19"/>
  <c r="L1100" i="19"/>
  <c r="O1099" i="19"/>
  <c r="M1099" i="19"/>
  <c r="L1099" i="19"/>
  <c r="O1098" i="19"/>
  <c r="M1098" i="19"/>
  <c r="L1098" i="19"/>
  <c r="O1097" i="19"/>
  <c r="M1097" i="19"/>
  <c r="L1097" i="19"/>
  <c r="O1096" i="19"/>
  <c r="M1096" i="19"/>
  <c r="L1096" i="19"/>
  <c r="O1095" i="19"/>
  <c r="M1095" i="19"/>
  <c r="L1095" i="19"/>
  <c r="O1094" i="19"/>
  <c r="M1094" i="19"/>
  <c r="L1094" i="19"/>
  <c r="O1093" i="19"/>
  <c r="M1093" i="19"/>
  <c r="L1093" i="19"/>
  <c r="O1092" i="19"/>
  <c r="M1092" i="19"/>
  <c r="L1092" i="19"/>
  <c r="O1091" i="19"/>
  <c r="M1091" i="19"/>
  <c r="L1091" i="19"/>
  <c r="O1090" i="19"/>
  <c r="M1090" i="19"/>
  <c r="L1090" i="19"/>
  <c r="O1089" i="19"/>
  <c r="M1089" i="19"/>
  <c r="L1089" i="19"/>
  <c r="O1088" i="19"/>
  <c r="M1088" i="19"/>
  <c r="L1088" i="19"/>
  <c r="O1087" i="19"/>
  <c r="M1087" i="19"/>
  <c r="L1087" i="19"/>
  <c r="O1086" i="19"/>
  <c r="M1086" i="19"/>
  <c r="L1086" i="19"/>
  <c r="O1085" i="19"/>
  <c r="M1085" i="19"/>
  <c r="L1085" i="19"/>
  <c r="O1084" i="19"/>
  <c r="M1084" i="19"/>
  <c r="L1084" i="19"/>
  <c r="O1083" i="19"/>
  <c r="M1083" i="19"/>
  <c r="L1083" i="19"/>
  <c r="O1082" i="19"/>
  <c r="M1082" i="19"/>
  <c r="L1082" i="19"/>
  <c r="O1080" i="19"/>
  <c r="M1080" i="19"/>
  <c r="L1080" i="19"/>
  <c r="O1079" i="19"/>
  <c r="M1079" i="19"/>
  <c r="L1079" i="19"/>
  <c r="O1078" i="19"/>
  <c r="M1078" i="19"/>
  <c r="L1078" i="19"/>
  <c r="O1077" i="19"/>
  <c r="M1077" i="19"/>
  <c r="L1077" i="19"/>
  <c r="O1076" i="19"/>
  <c r="M1076" i="19"/>
  <c r="L1076" i="19"/>
  <c r="O1075" i="19"/>
  <c r="M1075" i="19"/>
  <c r="L1075" i="19"/>
  <c r="O1074" i="19"/>
  <c r="M1074" i="19"/>
  <c r="L1074" i="19"/>
  <c r="O1073" i="19"/>
  <c r="M1073" i="19"/>
  <c r="L1073" i="19"/>
  <c r="O1072" i="19"/>
  <c r="M1072" i="19"/>
  <c r="L1072" i="19"/>
  <c r="O1071" i="19"/>
  <c r="M1071" i="19"/>
  <c r="L1071" i="19"/>
  <c r="O1070" i="19"/>
  <c r="M1070" i="19"/>
  <c r="L1070" i="19"/>
  <c r="O1069" i="19"/>
  <c r="M1069" i="19"/>
  <c r="L1069" i="19"/>
  <c r="O1068" i="19"/>
  <c r="M1068" i="19"/>
  <c r="L1068" i="19"/>
  <c r="O1067" i="19"/>
  <c r="M1067" i="19"/>
  <c r="L1067" i="19"/>
  <c r="O1066" i="19"/>
  <c r="M1066" i="19"/>
  <c r="L1066" i="19"/>
  <c r="O1065" i="19"/>
  <c r="M1065" i="19"/>
  <c r="L1065" i="19"/>
  <c r="O1064" i="19"/>
  <c r="M1064" i="19"/>
  <c r="L1064" i="19"/>
  <c r="O1063" i="19"/>
  <c r="M1063" i="19"/>
  <c r="L1063" i="19"/>
  <c r="O1062" i="19"/>
  <c r="M1062" i="19"/>
  <c r="L1062" i="19"/>
  <c r="O1061" i="19"/>
  <c r="M1061" i="19"/>
  <c r="L1061" i="19"/>
  <c r="O1060" i="19"/>
  <c r="M1060" i="19"/>
  <c r="L1060" i="19"/>
  <c r="O1059" i="19"/>
  <c r="M1059" i="19"/>
  <c r="L1059" i="19"/>
  <c r="O1058" i="19"/>
  <c r="M1058" i="19"/>
  <c r="L1058" i="19"/>
  <c r="O1057" i="19"/>
  <c r="M1057" i="19"/>
  <c r="L1057" i="19"/>
  <c r="O1056" i="19"/>
  <c r="M1056" i="19"/>
  <c r="L1056" i="19"/>
  <c r="O1055" i="19"/>
  <c r="M1055" i="19"/>
  <c r="L1055" i="19"/>
  <c r="O1054" i="19"/>
  <c r="M1054" i="19"/>
  <c r="L1054" i="19"/>
  <c r="O1053" i="19"/>
  <c r="M1053" i="19"/>
  <c r="L1053" i="19"/>
  <c r="O1052" i="19"/>
  <c r="M1052" i="19"/>
  <c r="L1052" i="19"/>
  <c r="O1051" i="19"/>
  <c r="M1051" i="19"/>
  <c r="L1051" i="19"/>
  <c r="O1050" i="19"/>
  <c r="M1050" i="19"/>
  <c r="L1050" i="19"/>
  <c r="O1049" i="19"/>
  <c r="M1049" i="19"/>
  <c r="L1049" i="19"/>
  <c r="O1048" i="19"/>
  <c r="M1048" i="19"/>
  <c r="L1048" i="19"/>
  <c r="O1047" i="19"/>
  <c r="M1047" i="19"/>
  <c r="L1047" i="19"/>
  <c r="O1046" i="19"/>
  <c r="M1046" i="19"/>
  <c r="L1046" i="19"/>
  <c r="O1045" i="19"/>
  <c r="M1045" i="19"/>
  <c r="L1045" i="19"/>
  <c r="O1044" i="19"/>
  <c r="M1044" i="19"/>
  <c r="L1044" i="19"/>
  <c r="O1043" i="19"/>
  <c r="M1043" i="19"/>
  <c r="L1043" i="19"/>
  <c r="O1042" i="19"/>
  <c r="M1042" i="19"/>
  <c r="L1042" i="19"/>
  <c r="O1041" i="19"/>
  <c r="M1041" i="19"/>
  <c r="L1041" i="19"/>
  <c r="O1040" i="19"/>
  <c r="M1040" i="19"/>
  <c r="L1040" i="19"/>
  <c r="O1039" i="19"/>
  <c r="M1039" i="19"/>
  <c r="L1039" i="19"/>
  <c r="O1038" i="19"/>
  <c r="M1038" i="19"/>
  <c r="L1038" i="19"/>
  <c r="O1037" i="19"/>
  <c r="M1037" i="19"/>
  <c r="L1037" i="19"/>
  <c r="O1036" i="19"/>
  <c r="M1036" i="19"/>
  <c r="L1036" i="19"/>
  <c r="O1035" i="19"/>
  <c r="M1035" i="19"/>
  <c r="L1035" i="19"/>
  <c r="O1034" i="19"/>
  <c r="M1034" i="19"/>
  <c r="L1034" i="19"/>
  <c r="O1033" i="19"/>
  <c r="M1033" i="19"/>
  <c r="L1033" i="19"/>
  <c r="O1032" i="19"/>
  <c r="M1032" i="19"/>
  <c r="L1032" i="19"/>
  <c r="O1031" i="19"/>
  <c r="M1031" i="19"/>
  <c r="L1031" i="19"/>
  <c r="O1030" i="19"/>
  <c r="M1030" i="19"/>
  <c r="L1030" i="19"/>
  <c r="O1029" i="19"/>
  <c r="M1029" i="19"/>
  <c r="L1029" i="19"/>
  <c r="O1028" i="19"/>
  <c r="M1028" i="19"/>
  <c r="L1028" i="19"/>
  <c r="N1028" i="19" s="1"/>
  <c r="O1027" i="19"/>
  <c r="M1027" i="19"/>
  <c r="L1027" i="19"/>
  <c r="O1026" i="19"/>
  <c r="M1026" i="19"/>
  <c r="L1026" i="19"/>
  <c r="O1025" i="19"/>
  <c r="M1025" i="19"/>
  <c r="L1025" i="19"/>
  <c r="O1024" i="19"/>
  <c r="M1024" i="19"/>
  <c r="L1024" i="19"/>
  <c r="N1024" i="19" s="1"/>
  <c r="O1023" i="19"/>
  <c r="M1023" i="19"/>
  <c r="L1023" i="19"/>
  <c r="O1022" i="19"/>
  <c r="M1022" i="19"/>
  <c r="L1022" i="19"/>
  <c r="O1021" i="19"/>
  <c r="M1021" i="19"/>
  <c r="L1021" i="19"/>
  <c r="O1020" i="19"/>
  <c r="M1020" i="19"/>
  <c r="L1020" i="19"/>
  <c r="N1020" i="19" s="1"/>
  <c r="O1019" i="19"/>
  <c r="M1019" i="19"/>
  <c r="L1019" i="19"/>
  <c r="O1018" i="19"/>
  <c r="M1018" i="19"/>
  <c r="L1018" i="19"/>
  <c r="O1017" i="19"/>
  <c r="M1017" i="19"/>
  <c r="L1017" i="19"/>
  <c r="O1016" i="19"/>
  <c r="M1016" i="19"/>
  <c r="L1016" i="19"/>
  <c r="N1016" i="19" s="1"/>
  <c r="O1015" i="19"/>
  <c r="M1015" i="19"/>
  <c r="L1015" i="19"/>
  <c r="O1014" i="19"/>
  <c r="M1014" i="19"/>
  <c r="L1014" i="19"/>
  <c r="O1013" i="19"/>
  <c r="M1013" i="19"/>
  <c r="L1013" i="19"/>
  <c r="O1012" i="19"/>
  <c r="M1012" i="19"/>
  <c r="L1012" i="19"/>
  <c r="N1012" i="19" s="1"/>
  <c r="O1011" i="19"/>
  <c r="M1011" i="19"/>
  <c r="L1011" i="19"/>
  <c r="O1010" i="19"/>
  <c r="M1010" i="19"/>
  <c r="L1010" i="19"/>
  <c r="O1009" i="19"/>
  <c r="M1009" i="19"/>
  <c r="L1009" i="19"/>
  <c r="O1008" i="19"/>
  <c r="M1008" i="19"/>
  <c r="L1008" i="19"/>
  <c r="N1008" i="19" s="1"/>
  <c r="O1007" i="19"/>
  <c r="M1007" i="19"/>
  <c r="L1007" i="19"/>
  <c r="O1006" i="19"/>
  <c r="M1006" i="19"/>
  <c r="L1006" i="19"/>
  <c r="O1005" i="19"/>
  <c r="M1005" i="19"/>
  <c r="L1005" i="19"/>
  <c r="O1004" i="19"/>
  <c r="M1004" i="19"/>
  <c r="L1004" i="19"/>
  <c r="N1004" i="19" s="1"/>
  <c r="O1003" i="19"/>
  <c r="M1003" i="19"/>
  <c r="L1003" i="19"/>
  <c r="O1002" i="19"/>
  <c r="M1002" i="19"/>
  <c r="L1002" i="19"/>
  <c r="O1001" i="19"/>
  <c r="M1001" i="19"/>
  <c r="L1001" i="19"/>
  <c r="O1000" i="19"/>
  <c r="M1000" i="19"/>
  <c r="L1000" i="19"/>
  <c r="N1000" i="19" s="1"/>
  <c r="O999" i="19"/>
  <c r="M999" i="19"/>
  <c r="L999" i="19"/>
  <c r="O998" i="19"/>
  <c r="M998" i="19"/>
  <c r="L998" i="19"/>
  <c r="O997" i="19"/>
  <c r="M997" i="19"/>
  <c r="L997" i="19"/>
  <c r="O996" i="19"/>
  <c r="M996" i="19"/>
  <c r="L996" i="19"/>
  <c r="N996" i="19" s="1"/>
  <c r="O995" i="19"/>
  <c r="M995" i="19"/>
  <c r="L995" i="19"/>
  <c r="O994" i="19"/>
  <c r="M994" i="19"/>
  <c r="L994" i="19"/>
  <c r="O993" i="19"/>
  <c r="M993" i="19"/>
  <c r="L993" i="19"/>
  <c r="O992" i="19"/>
  <c r="M992" i="19"/>
  <c r="L992" i="19"/>
  <c r="N992" i="19" s="1"/>
  <c r="O991" i="19"/>
  <c r="M991" i="19"/>
  <c r="L991" i="19"/>
  <c r="O990" i="19"/>
  <c r="M990" i="19"/>
  <c r="L990" i="19"/>
  <c r="O989" i="19"/>
  <c r="M989" i="19"/>
  <c r="L989" i="19"/>
  <c r="O988" i="19"/>
  <c r="M988" i="19"/>
  <c r="L988" i="19"/>
  <c r="N988" i="19" s="1"/>
  <c r="O987" i="19"/>
  <c r="M987" i="19"/>
  <c r="L987" i="19"/>
  <c r="O986" i="19"/>
  <c r="M986" i="19"/>
  <c r="L986" i="19"/>
  <c r="O985" i="19"/>
  <c r="M985" i="19"/>
  <c r="L985" i="19"/>
  <c r="O984" i="19"/>
  <c r="M984" i="19"/>
  <c r="L984" i="19"/>
  <c r="N984" i="19" s="1"/>
  <c r="O983" i="19"/>
  <c r="M983" i="19"/>
  <c r="L983" i="19"/>
  <c r="O982" i="19"/>
  <c r="M982" i="19"/>
  <c r="L982" i="19"/>
  <c r="O981" i="19"/>
  <c r="M981" i="19"/>
  <c r="L981" i="19"/>
  <c r="O980" i="19"/>
  <c r="M980" i="19"/>
  <c r="L980" i="19"/>
  <c r="N980" i="19" s="1"/>
  <c r="O979" i="19"/>
  <c r="M979" i="19"/>
  <c r="L979" i="19"/>
  <c r="O978" i="19"/>
  <c r="M978" i="19"/>
  <c r="L978" i="19"/>
  <c r="O977" i="19"/>
  <c r="M977" i="19"/>
  <c r="L977" i="19"/>
  <c r="O976" i="19"/>
  <c r="M976" i="19"/>
  <c r="L976" i="19"/>
  <c r="N976" i="19" s="1"/>
  <c r="O975" i="19"/>
  <c r="M975" i="19"/>
  <c r="L975" i="19"/>
  <c r="O974" i="19"/>
  <c r="M974" i="19"/>
  <c r="L974" i="19"/>
  <c r="O973" i="19"/>
  <c r="M973" i="19"/>
  <c r="L973" i="19"/>
  <c r="O972" i="19"/>
  <c r="M972" i="19"/>
  <c r="L972" i="19"/>
  <c r="N972" i="19" s="1"/>
  <c r="O971" i="19"/>
  <c r="M971" i="19"/>
  <c r="L971" i="19"/>
  <c r="O970" i="19"/>
  <c r="M970" i="19"/>
  <c r="L970" i="19"/>
  <c r="O969" i="19"/>
  <c r="M969" i="19"/>
  <c r="L969" i="19"/>
  <c r="O968" i="19"/>
  <c r="M968" i="19"/>
  <c r="L968" i="19"/>
  <c r="N968" i="19" s="1"/>
  <c r="O967" i="19"/>
  <c r="M967" i="19"/>
  <c r="L967" i="19"/>
  <c r="O966" i="19"/>
  <c r="M966" i="19"/>
  <c r="L966" i="19"/>
  <c r="O965" i="19"/>
  <c r="M965" i="19"/>
  <c r="L965" i="19"/>
  <c r="O964" i="19"/>
  <c r="M964" i="19"/>
  <c r="L964" i="19"/>
  <c r="N964" i="19" s="1"/>
  <c r="O963" i="19"/>
  <c r="M963" i="19"/>
  <c r="L963" i="19"/>
  <c r="O962" i="19"/>
  <c r="M962" i="19"/>
  <c r="L962" i="19"/>
  <c r="O961" i="19"/>
  <c r="M961" i="19"/>
  <c r="L961" i="19"/>
  <c r="O960" i="19"/>
  <c r="M960" i="19"/>
  <c r="L960" i="19"/>
  <c r="N960" i="19" s="1"/>
  <c r="O959" i="19"/>
  <c r="M959" i="19"/>
  <c r="L959" i="19"/>
  <c r="O958" i="19"/>
  <c r="M958" i="19"/>
  <c r="L958" i="19"/>
  <c r="O957" i="19"/>
  <c r="M957" i="19"/>
  <c r="L957" i="19"/>
  <c r="O956" i="19"/>
  <c r="M956" i="19"/>
  <c r="L956" i="19"/>
  <c r="N956" i="19" s="1"/>
  <c r="O955" i="19"/>
  <c r="M955" i="19"/>
  <c r="L955" i="19"/>
  <c r="O954" i="19"/>
  <c r="M954" i="19"/>
  <c r="L954" i="19"/>
  <c r="O953" i="19"/>
  <c r="M953" i="19"/>
  <c r="L953" i="19"/>
  <c r="O952" i="19"/>
  <c r="M952" i="19"/>
  <c r="L952" i="19"/>
  <c r="N952" i="19" s="1"/>
  <c r="O951" i="19"/>
  <c r="M951" i="19"/>
  <c r="L951" i="19"/>
  <c r="O950" i="19"/>
  <c r="M950" i="19"/>
  <c r="L950" i="19"/>
  <c r="O949" i="19"/>
  <c r="M949" i="19"/>
  <c r="L949" i="19"/>
  <c r="O948" i="19"/>
  <c r="M948" i="19"/>
  <c r="L948" i="19"/>
  <c r="N948" i="19" s="1"/>
  <c r="O947" i="19"/>
  <c r="M947" i="19"/>
  <c r="L947" i="19"/>
  <c r="O946" i="19"/>
  <c r="M946" i="19"/>
  <c r="L946" i="19"/>
  <c r="O945" i="19"/>
  <c r="M945" i="19"/>
  <c r="L945" i="19"/>
  <c r="O944" i="19"/>
  <c r="M944" i="19"/>
  <c r="L944" i="19"/>
  <c r="N944" i="19" s="1"/>
  <c r="O943" i="19"/>
  <c r="M943" i="19"/>
  <c r="L943" i="19"/>
  <c r="O942" i="19"/>
  <c r="M942" i="19"/>
  <c r="L942" i="19"/>
  <c r="O941" i="19"/>
  <c r="M941" i="19"/>
  <c r="L941" i="19"/>
  <c r="O940" i="19"/>
  <c r="M940" i="19"/>
  <c r="L940" i="19"/>
  <c r="N940" i="19" s="1"/>
  <c r="O939" i="19"/>
  <c r="M939" i="19"/>
  <c r="L939" i="19"/>
  <c r="O938" i="19"/>
  <c r="M938" i="19"/>
  <c r="L938" i="19"/>
  <c r="O937" i="19"/>
  <c r="M937" i="19"/>
  <c r="L937" i="19"/>
  <c r="O936" i="19"/>
  <c r="M936" i="19"/>
  <c r="L936" i="19"/>
  <c r="N936" i="19" s="1"/>
  <c r="O935" i="19"/>
  <c r="M935" i="19"/>
  <c r="L935" i="19"/>
  <c r="O934" i="19"/>
  <c r="M934" i="19"/>
  <c r="L934" i="19"/>
  <c r="O933" i="19"/>
  <c r="M933" i="19"/>
  <c r="L933" i="19"/>
  <c r="O932" i="19"/>
  <c r="M932" i="19"/>
  <c r="L932" i="19"/>
  <c r="N932" i="19" s="1"/>
  <c r="O931" i="19"/>
  <c r="M931" i="19"/>
  <c r="L931" i="19"/>
  <c r="O930" i="19"/>
  <c r="M930" i="19"/>
  <c r="L930" i="19"/>
  <c r="O929" i="19"/>
  <c r="M929" i="19"/>
  <c r="L929" i="19"/>
  <c r="O928" i="19"/>
  <c r="M928" i="19"/>
  <c r="L928" i="19"/>
  <c r="N928" i="19" s="1"/>
  <c r="O927" i="19"/>
  <c r="M927" i="19"/>
  <c r="L927" i="19"/>
  <c r="O926" i="19"/>
  <c r="M926" i="19"/>
  <c r="L926" i="19"/>
  <c r="O925" i="19"/>
  <c r="M925" i="19"/>
  <c r="L925" i="19"/>
  <c r="O924" i="19"/>
  <c r="M924" i="19"/>
  <c r="L924" i="19"/>
  <c r="N924" i="19" s="1"/>
  <c r="O923" i="19"/>
  <c r="M923" i="19"/>
  <c r="L923" i="19"/>
  <c r="O922" i="19"/>
  <c r="M922" i="19"/>
  <c r="L922" i="19"/>
  <c r="O921" i="19"/>
  <c r="M921" i="19"/>
  <c r="L921" i="19"/>
  <c r="O920" i="19"/>
  <c r="M920" i="19"/>
  <c r="L920" i="19"/>
  <c r="N920" i="19" s="1"/>
  <c r="O919" i="19"/>
  <c r="M919" i="19"/>
  <c r="L919" i="19"/>
  <c r="O918" i="19"/>
  <c r="M918" i="19"/>
  <c r="L918" i="19"/>
  <c r="O917" i="19"/>
  <c r="M917" i="19"/>
  <c r="L917" i="19"/>
  <c r="O916" i="19"/>
  <c r="M916" i="19"/>
  <c r="L916" i="19"/>
  <c r="N916" i="19" s="1"/>
  <c r="O915" i="19"/>
  <c r="M915" i="19"/>
  <c r="L915" i="19"/>
  <c r="O914" i="19"/>
  <c r="M914" i="19"/>
  <c r="L914" i="19"/>
  <c r="O913" i="19"/>
  <c r="M913" i="19"/>
  <c r="L913" i="19"/>
  <c r="O912" i="19"/>
  <c r="M912" i="19"/>
  <c r="L912" i="19"/>
  <c r="N912" i="19" s="1"/>
  <c r="O911" i="19"/>
  <c r="M911" i="19"/>
  <c r="L911" i="19"/>
  <c r="O910" i="19"/>
  <c r="M910" i="19"/>
  <c r="L910" i="19"/>
  <c r="O909" i="19"/>
  <c r="M909" i="19"/>
  <c r="L909" i="19"/>
  <c r="O908" i="19"/>
  <c r="M908" i="19"/>
  <c r="L908" i="19"/>
  <c r="N908" i="19" s="1"/>
  <c r="O907" i="19"/>
  <c r="M907" i="19"/>
  <c r="L907" i="19"/>
  <c r="O906" i="19"/>
  <c r="M906" i="19"/>
  <c r="L906" i="19"/>
  <c r="O905" i="19"/>
  <c r="M905" i="19"/>
  <c r="L905" i="19"/>
  <c r="O904" i="19"/>
  <c r="M904" i="19"/>
  <c r="L904" i="19"/>
  <c r="N904" i="19" s="1"/>
  <c r="O903" i="19"/>
  <c r="M903" i="19"/>
  <c r="L903" i="19"/>
  <c r="O902" i="19"/>
  <c r="M902" i="19"/>
  <c r="L902" i="19"/>
  <c r="O901" i="19"/>
  <c r="M901" i="19"/>
  <c r="L901" i="19"/>
  <c r="O900" i="19"/>
  <c r="M900" i="19"/>
  <c r="L900" i="19"/>
  <c r="N900" i="19" s="1"/>
  <c r="O899" i="19"/>
  <c r="M899" i="19"/>
  <c r="L899" i="19"/>
  <c r="O898" i="19"/>
  <c r="M898" i="19"/>
  <c r="L898" i="19"/>
  <c r="O897" i="19"/>
  <c r="M897" i="19"/>
  <c r="L897" i="19"/>
  <c r="O896" i="19"/>
  <c r="M896" i="19"/>
  <c r="L896" i="19"/>
  <c r="N896" i="19" s="1"/>
  <c r="O895" i="19"/>
  <c r="M895" i="19"/>
  <c r="L895" i="19"/>
  <c r="O894" i="19"/>
  <c r="M894" i="19"/>
  <c r="L894" i="19"/>
  <c r="O893" i="19"/>
  <c r="M893" i="19"/>
  <c r="L893" i="19"/>
  <c r="O892" i="19"/>
  <c r="M892" i="19"/>
  <c r="L892" i="19"/>
  <c r="N892" i="19" s="1"/>
  <c r="O891" i="19"/>
  <c r="M891" i="19"/>
  <c r="L891" i="19"/>
  <c r="O890" i="19"/>
  <c r="M890" i="19"/>
  <c r="L890" i="19"/>
  <c r="O889" i="19"/>
  <c r="M889" i="19"/>
  <c r="L889" i="19"/>
  <c r="O888" i="19"/>
  <c r="M888" i="19"/>
  <c r="L888" i="19"/>
  <c r="N888" i="19" s="1"/>
  <c r="O887" i="19"/>
  <c r="M887" i="19"/>
  <c r="L887" i="19"/>
  <c r="O886" i="19"/>
  <c r="M886" i="19"/>
  <c r="L886" i="19"/>
  <c r="O885" i="19"/>
  <c r="M885" i="19"/>
  <c r="L885" i="19"/>
  <c r="O884" i="19"/>
  <c r="M884" i="19"/>
  <c r="L884" i="19"/>
  <c r="N884" i="19" s="1"/>
  <c r="O883" i="19"/>
  <c r="M883" i="19"/>
  <c r="L883" i="19"/>
  <c r="O882" i="19"/>
  <c r="M882" i="19"/>
  <c r="L882" i="19"/>
  <c r="O881" i="19"/>
  <c r="M881" i="19"/>
  <c r="L881" i="19"/>
  <c r="O880" i="19"/>
  <c r="M880" i="19"/>
  <c r="L880" i="19"/>
  <c r="N880" i="19" s="1"/>
  <c r="O879" i="19"/>
  <c r="M879" i="19"/>
  <c r="L879" i="19"/>
  <c r="O878" i="19"/>
  <c r="M878" i="19"/>
  <c r="L878" i="19"/>
  <c r="O877" i="19"/>
  <c r="M877" i="19"/>
  <c r="L877" i="19"/>
  <c r="O876" i="19"/>
  <c r="M876" i="19"/>
  <c r="L876" i="19"/>
  <c r="N876" i="19" s="1"/>
  <c r="O875" i="19"/>
  <c r="M875" i="19"/>
  <c r="L875" i="19"/>
  <c r="O874" i="19"/>
  <c r="M874" i="19"/>
  <c r="L874" i="19"/>
  <c r="O873" i="19"/>
  <c r="M873" i="19"/>
  <c r="L873" i="19"/>
  <c r="O872" i="19"/>
  <c r="M872" i="19"/>
  <c r="L872" i="19"/>
  <c r="N872" i="19" s="1"/>
  <c r="O871" i="19"/>
  <c r="M871" i="19"/>
  <c r="L871" i="19"/>
  <c r="O870" i="19"/>
  <c r="M870" i="19"/>
  <c r="L870" i="19"/>
  <c r="O869" i="19"/>
  <c r="M869" i="19"/>
  <c r="L869" i="19"/>
  <c r="O868" i="19"/>
  <c r="M868" i="19"/>
  <c r="L868" i="19"/>
  <c r="N868" i="19" s="1"/>
  <c r="O867" i="19"/>
  <c r="M867" i="19"/>
  <c r="L867" i="19"/>
  <c r="O866" i="19"/>
  <c r="M866" i="19"/>
  <c r="L866" i="19"/>
  <c r="O865" i="19"/>
  <c r="M865" i="19"/>
  <c r="L865" i="19"/>
  <c r="O864" i="19"/>
  <c r="M864" i="19"/>
  <c r="L864" i="19"/>
  <c r="N864" i="19" s="1"/>
  <c r="O863" i="19"/>
  <c r="M863" i="19"/>
  <c r="L863" i="19"/>
  <c r="O862" i="19"/>
  <c r="M862" i="19"/>
  <c r="L862" i="19"/>
  <c r="O861" i="19"/>
  <c r="M861" i="19"/>
  <c r="L861" i="19"/>
  <c r="O860" i="19"/>
  <c r="M860" i="19"/>
  <c r="L860" i="19"/>
  <c r="N860" i="19" s="1"/>
  <c r="O859" i="19"/>
  <c r="M859" i="19"/>
  <c r="L859" i="19"/>
  <c r="O858" i="19"/>
  <c r="M858" i="19"/>
  <c r="L858" i="19"/>
  <c r="O857" i="19"/>
  <c r="M857" i="19"/>
  <c r="L857" i="19"/>
  <c r="O856" i="19"/>
  <c r="M856" i="19"/>
  <c r="L856" i="19"/>
  <c r="N856" i="19" s="1"/>
  <c r="O855" i="19"/>
  <c r="M855" i="19"/>
  <c r="L855" i="19"/>
  <c r="O854" i="19"/>
  <c r="M854" i="19"/>
  <c r="L854" i="19"/>
  <c r="O853" i="19"/>
  <c r="M853" i="19"/>
  <c r="L853" i="19"/>
  <c r="O852" i="19"/>
  <c r="M852" i="19"/>
  <c r="L852" i="19"/>
  <c r="N852" i="19" s="1"/>
  <c r="O851" i="19"/>
  <c r="M851" i="19"/>
  <c r="L851" i="19"/>
  <c r="O850" i="19"/>
  <c r="M850" i="19"/>
  <c r="L850" i="19"/>
  <c r="O849" i="19"/>
  <c r="M849" i="19"/>
  <c r="L849" i="19"/>
  <c r="O848" i="19"/>
  <c r="M848" i="19"/>
  <c r="L848" i="19"/>
  <c r="N848" i="19" s="1"/>
  <c r="O847" i="19"/>
  <c r="M847" i="19"/>
  <c r="L847" i="19"/>
  <c r="O846" i="19"/>
  <c r="M846" i="19"/>
  <c r="L846" i="19"/>
  <c r="O845" i="19"/>
  <c r="M845" i="19"/>
  <c r="L845" i="19"/>
  <c r="O844" i="19"/>
  <c r="M844" i="19"/>
  <c r="L844" i="19"/>
  <c r="N844" i="19" s="1"/>
  <c r="O843" i="19"/>
  <c r="M843" i="19"/>
  <c r="L843" i="19"/>
  <c r="O842" i="19"/>
  <c r="M842" i="19"/>
  <c r="L842" i="19"/>
  <c r="O841" i="19"/>
  <c r="M841" i="19"/>
  <c r="L841" i="19"/>
  <c r="O840" i="19"/>
  <c r="M840" i="19"/>
  <c r="L840" i="19"/>
  <c r="N840" i="19" s="1"/>
  <c r="O839" i="19"/>
  <c r="M839" i="19"/>
  <c r="L839" i="19"/>
  <c r="O838" i="19"/>
  <c r="M838" i="19"/>
  <c r="L838" i="19"/>
  <c r="O837" i="19"/>
  <c r="M837" i="19"/>
  <c r="L837" i="19"/>
  <c r="O836" i="19"/>
  <c r="M836" i="19"/>
  <c r="L836" i="19"/>
  <c r="N836" i="19" s="1"/>
  <c r="O835" i="19"/>
  <c r="M835" i="19"/>
  <c r="L835" i="19"/>
  <c r="O834" i="19"/>
  <c r="M834" i="19"/>
  <c r="L834" i="19"/>
  <c r="O833" i="19"/>
  <c r="M833" i="19"/>
  <c r="L833" i="19"/>
  <c r="O832" i="19"/>
  <c r="M832" i="19"/>
  <c r="L832" i="19"/>
  <c r="N832" i="19" s="1"/>
  <c r="O831" i="19"/>
  <c r="M831" i="19"/>
  <c r="L831" i="19"/>
  <c r="O830" i="19"/>
  <c r="M830" i="19"/>
  <c r="L830" i="19"/>
  <c r="O829" i="19"/>
  <c r="M829" i="19"/>
  <c r="L829" i="19"/>
  <c r="O828" i="19"/>
  <c r="M828" i="19"/>
  <c r="L828" i="19"/>
  <c r="N828" i="19" s="1"/>
  <c r="O827" i="19"/>
  <c r="M827" i="19"/>
  <c r="L827" i="19"/>
  <c r="O826" i="19"/>
  <c r="M826" i="19"/>
  <c r="L826" i="19"/>
  <c r="O825" i="19"/>
  <c r="M825" i="19"/>
  <c r="L825" i="19"/>
  <c r="O824" i="19"/>
  <c r="M824" i="19"/>
  <c r="L824" i="19"/>
  <c r="N824" i="19" s="1"/>
  <c r="O823" i="19"/>
  <c r="M823" i="19"/>
  <c r="L823" i="19"/>
  <c r="O822" i="19"/>
  <c r="M822" i="19"/>
  <c r="L822" i="19"/>
  <c r="O821" i="19"/>
  <c r="M821" i="19"/>
  <c r="L821" i="19"/>
  <c r="O820" i="19"/>
  <c r="M820" i="19"/>
  <c r="L820" i="19"/>
  <c r="N820" i="19" s="1"/>
  <c r="O819" i="19"/>
  <c r="M819" i="19"/>
  <c r="L819" i="19"/>
  <c r="O818" i="19"/>
  <c r="M818" i="19"/>
  <c r="L818" i="19"/>
  <c r="O817" i="19"/>
  <c r="M817" i="19"/>
  <c r="L817" i="19"/>
  <c r="O816" i="19"/>
  <c r="M816" i="19"/>
  <c r="L816" i="19"/>
  <c r="N816" i="19" s="1"/>
  <c r="O815" i="19"/>
  <c r="M815" i="19"/>
  <c r="L815" i="19"/>
  <c r="O814" i="19"/>
  <c r="M814" i="19"/>
  <c r="L814" i="19"/>
  <c r="O813" i="19"/>
  <c r="M813" i="19"/>
  <c r="L813" i="19"/>
  <c r="O812" i="19"/>
  <c r="M812" i="19"/>
  <c r="L812" i="19"/>
  <c r="N812" i="19" s="1"/>
  <c r="O811" i="19"/>
  <c r="M811" i="19"/>
  <c r="L811" i="19"/>
  <c r="O810" i="19"/>
  <c r="M810" i="19"/>
  <c r="L810" i="19"/>
  <c r="O809" i="19"/>
  <c r="M809" i="19"/>
  <c r="L809" i="19"/>
  <c r="O808" i="19"/>
  <c r="M808" i="19"/>
  <c r="L808" i="19"/>
  <c r="N808" i="19" s="1"/>
  <c r="O807" i="19"/>
  <c r="M807" i="19"/>
  <c r="L807" i="19"/>
  <c r="O806" i="19"/>
  <c r="M806" i="19"/>
  <c r="L806" i="19"/>
  <c r="O805" i="19"/>
  <c r="M805" i="19"/>
  <c r="L805" i="19"/>
  <c r="O804" i="19"/>
  <c r="M804" i="19"/>
  <c r="L804" i="19"/>
  <c r="N804" i="19" s="1"/>
  <c r="O803" i="19"/>
  <c r="M803" i="19"/>
  <c r="L803" i="19"/>
  <c r="O802" i="19"/>
  <c r="M802" i="19"/>
  <c r="L802" i="19"/>
  <c r="O801" i="19"/>
  <c r="M801" i="19"/>
  <c r="L801" i="19"/>
  <c r="O800" i="19"/>
  <c r="M800" i="19"/>
  <c r="L800" i="19"/>
  <c r="N800" i="19" s="1"/>
  <c r="O799" i="19"/>
  <c r="M799" i="19"/>
  <c r="L799" i="19"/>
  <c r="O798" i="19"/>
  <c r="M798" i="19"/>
  <c r="L798" i="19"/>
  <c r="O797" i="19"/>
  <c r="M797" i="19"/>
  <c r="L797" i="19"/>
  <c r="O796" i="19"/>
  <c r="M796" i="19"/>
  <c r="L796" i="19"/>
  <c r="N796" i="19" s="1"/>
  <c r="O795" i="19"/>
  <c r="M795" i="19"/>
  <c r="L795" i="19"/>
  <c r="O794" i="19"/>
  <c r="M794" i="19"/>
  <c r="L794" i="19"/>
  <c r="O793" i="19"/>
  <c r="M793" i="19"/>
  <c r="L793" i="19"/>
  <c r="O792" i="19"/>
  <c r="M792" i="19"/>
  <c r="L792" i="19"/>
  <c r="N792" i="19" s="1"/>
  <c r="O791" i="19"/>
  <c r="M791" i="19"/>
  <c r="L791" i="19"/>
  <c r="O790" i="19"/>
  <c r="M790" i="19"/>
  <c r="L790" i="19"/>
  <c r="O789" i="19"/>
  <c r="M789" i="19"/>
  <c r="L789" i="19"/>
  <c r="O788" i="19"/>
  <c r="M788" i="19"/>
  <c r="L788" i="19"/>
  <c r="N788" i="19" s="1"/>
  <c r="O787" i="19"/>
  <c r="M787" i="19"/>
  <c r="L787" i="19"/>
  <c r="O786" i="19"/>
  <c r="M786" i="19"/>
  <c r="L786" i="19"/>
  <c r="O785" i="19"/>
  <c r="M785" i="19"/>
  <c r="L785" i="19"/>
  <c r="O784" i="19"/>
  <c r="M784" i="19"/>
  <c r="L784" i="19"/>
  <c r="N784" i="19" s="1"/>
  <c r="O783" i="19"/>
  <c r="M783" i="19"/>
  <c r="L783" i="19"/>
  <c r="O782" i="19"/>
  <c r="M782" i="19"/>
  <c r="L782" i="19"/>
  <c r="O781" i="19"/>
  <c r="M781" i="19"/>
  <c r="L781" i="19"/>
  <c r="O780" i="19"/>
  <c r="M780" i="19"/>
  <c r="L780" i="19"/>
  <c r="N780" i="19" s="1"/>
  <c r="O779" i="19"/>
  <c r="M779" i="19"/>
  <c r="L779" i="19"/>
  <c r="O778" i="19"/>
  <c r="M778" i="19"/>
  <c r="L778" i="19"/>
  <c r="O777" i="19"/>
  <c r="M777" i="19"/>
  <c r="L777" i="19"/>
  <c r="O776" i="19"/>
  <c r="M776" i="19"/>
  <c r="L776" i="19"/>
  <c r="N776" i="19" s="1"/>
  <c r="O775" i="19"/>
  <c r="M775" i="19"/>
  <c r="L775" i="19"/>
  <c r="O774" i="19"/>
  <c r="M774" i="19"/>
  <c r="L774" i="19"/>
  <c r="O773" i="19"/>
  <c r="M773" i="19"/>
  <c r="L773" i="19"/>
  <c r="O772" i="19"/>
  <c r="M772" i="19"/>
  <c r="L772" i="19"/>
  <c r="N772" i="19" s="1"/>
  <c r="O771" i="19"/>
  <c r="M771" i="19"/>
  <c r="L771" i="19"/>
  <c r="O770" i="19"/>
  <c r="M770" i="19"/>
  <c r="L770" i="19"/>
  <c r="O769" i="19"/>
  <c r="M769" i="19"/>
  <c r="L769" i="19"/>
  <c r="O768" i="19"/>
  <c r="M768" i="19"/>
  <c r="L768" i="19"/>
  <c r="N768" i="19" s="1"/>
  <c r="O767" i="19"/>
  <c r="M767" i="19"/>
  <c r="L767" i="19"/>
  <c r="O766" i="19"/>
  <c r="M766" i="19"/>
  <c r="L766" i="19"/>
  <c r="O765" i="19"/>
  <c r="M765" i="19"/>
  <c r="L765" i="19"/>
  <c r="O764" i="19"/>
  <c r="M764" i="19"/>
  <c r="L764" i="19"/>
  <c r="N764" i="19" s="1"/>
  <c r="O763" i="19"/>
  <c r="M763" i="19"/>
  <c r="L763" i="19"/>
  <c r="O762" i="19"/>
  <c r="M762" i="19"/>
  <c r="L762" i="19"/>
  <c r="O761" i="19"/>
  <c r="M761" i="19"/>
  <c r="L761" i="19"/>
  <c r="O760" i="19"/>
  <c r="M760" i="19"/>
  <c r="L760" i="19"/>
  <c r="N760" i="19" s="1"/>
  <c r="O759" i="19"/>
  <c r="M759" i="19"/>
  <c r="L759" i="19"/>
  <c r="O758" i="19"/>
  <c r="M758" i="19"/>
  <c r="L758" i="19"/>
  <c r="O757" i="19"/>
  <c r="M757" i="19"/>
  <c r="L757" i="19"/>
  <c r="O756" i="19"/>
  <c r="M756" i="19"/>
  <c r="L756" i="19"/>
  <c r="N756" i="19" s="1"/>
  <c r="O755" i="19"/>
  <c r="M755" i="19"/>
  <c r="L755" i="19"/>
  <c r="O754" i="19"/>
  <c r="M754" i="19"/>
  <c r="L754" i="19"/>
  <c r="O753" i="19"/>
  <c r="M753" i="19"/>
  <c r="L753" i="19"/>
  <c r="O752" i="19"/>
  <c r="M752" i="19"/>
  <c r="L752" i="19"/>
  <c r="N752" i="19" s="1"/>
  <c r="O751" i="19"/>
  <c r="M751" i="19"/>
  <c r="L751" i="19"/>
  <c r="O750" i="19"/>
  <c r="M750" i="19"/>
  <c r="L750" i="19"/>
  <c r="O749" i="19"/>
  <c r="M749" i="19"/>
  <c r="L749" i="19"/>
  <c r="O748" i="19"/>
  <c r="M748" i="19"/>
  <c r="L748" i="19"/>
  <c r="N748" i="19" s="1"/>
  <c r="O747" i="19"/>
  <c r="M747" i="19"/>
  <c r="L747" i="19"/>
  <c r="O746" i="19"/>
  <c r="M746" i="19"/>
  <c r="L746" i="19"/>
  <c r="O745" i="19"/>
  <c r="M745" i="19"/>
  <c r="L745" i="19"/>
  <c r="O744" i="19"/>
  <c r="M744" i="19"/>
  <c r="L744" i="19"/>
  <c r="N744" i="19" s="1"/>
  <c r="O743" i="19"/>
  <c r="M743" i="19"/>
  <c r="L743" i="19"/>
  <c r="O742" i="19"/>
  <c r="M742" i="19"/>
  <c r="L742" i="19"/>
  <c r="O741" i="19"/>
  <c r="M741" i="19"/>
  <c r="L741" i="19"/>
  <c r="O740" i="19"/>
  <c r="M740" i="19"/>
  <c r="L740" i="19"/>
  <c r="N740" i="19" s="1"/>
  <c r="O739" i="19"/>
  <c r="M739" i="19"/>
  <c r="L739" i="19"/>
  <c r="O738" i="19"/>
  <c r="M738" i="19"/>
  <c r="L738" i="19"/>
  <c r="O737" i="19"/>
  <c r="M737" i="19"/>
  <c r="L737" i="19"/>
  <c r="O736" i="19"/>
  <c r="M736" i="19"/>
  <c r="L736" i="19"/>
  <c r="N736" i="19" s="1"/>
  <c r="O735" i="19"/>
  <c r="M735" i="19"/>
  <c r="L735" i="19"/>
  <c r="O734" i="19"/>
  <c r="M734" i="19"/>
  <c r="L734" i="19"/>
  <c r="O733" i="19"/>
  <c r="M733" i="19"/>
  <c r="L733" i="19"/>
  <c r="O732" i="19"/>
  <c r="M732" i="19"/>
  <c r="L732" i="19"/>
  <c r="N732" i="19" s="1"/>
  <c r="O731" i="19"/>
  <c r="M731" i="19"/>
  <c r="L731" i="19"/>
  <c r="O730" i="19"/>
  <c r="M730" i="19"/>
  <c r="L730" i="19"/>
  <c r="O729" i="19"/>
  <c r="M729" i="19"/>
  <c r="L729" i="19"/>
  <c r="O728" i="19"/>
  <c r="M728" i="19"/>
  <c r="L728" i="19"/>
  <c r="N728" i="19" s="1"/>
  <c r="O727" i="19"/>
  <c r="M727" i="19"/>
  <c r="L727" i="19"/>
  <c r="O726" i="19"/>
  <c r="M726" i="19"/>
  <c r="L726" i="19"/>
  <c r="O725" i="19"/>
  <c r="M725" i="19"/>
  <c r="L725" i="19"/>
  <c r="O724" i="19"/>
  <c r="M724" i="19"/>
  <c r="L724" i="19"/>
  <c r="N724" i="19" s="1"/>
  <c r="O723" i="19"/>
  <c r="M723" i="19"/>
  <c r="L723" i="19"/>
  <c r="O722" i="19"/>
  <c r="M722" i="19"/>
  <c r="L722" i="19"/>
  <c r="O721" i="19"/>
  <c r="M721" i="19"/>
  <c r="L721" i="19"/>
  <c r="O720" i="19"/>
  <c r="M720" i="19"/>
  <c r="L720" i="19"/>
  <c r="N720" i="19" s="1"/>
  <c r="O719" i="19"/>
  <c r="M719" i="19"/>
  <c r="L719" i="19"/>
  <c r="O718" i="19"/>
  <c r="M718" i="19"/>
  <c r="L718" i="19"/>
  <c r="O717" i="19"/>
  <c r="M717" i="19"/>
  <c r="L717" i="19"/>
  <c r="O716" i="19"/>
  <c r="M716" i="19"/>
  <c r="L716" i="19"/>
  <c r="N716" i="19" s="1"/>
  <c r="O715" i="19"/>
  <c r="M715" i="19"/>
  <c r="L715" i="19"/>
  <c r="O714" i="19"/>
  <c r="M714" i="19"/>
  <c r="L714" i="19"/>
  <c r="O713" i="19"/>
  <c r="M713" i="19"/>
  <c r="L713" i="19"/>
  <c r="O712" i="19"/>
  <c r="M712" i="19"/>
  <c r="L712" i="19"/>
  <c r="N712" i="19" s="1"/>
  <c r="O711" i="19"/>
  <c r="M711" i="19"/>
  <c r="L711" i="19"/>
  <c r="O710" i="19"/>
  <c r="M710" i="19"/>
  <c r="L710" i="19"/>
  <c r="O709" i="19"/>
  <c r="M709" i="19"/>
  <c r="L709" i="19"/>
  <c r="O708" i="19"/>
  <c r="M708" i="19"/>
  <c r="L708" i="19"/>
  <c r="N708" i="19" s="1"/>
  <c r="O707" i="19"/>
  <c r="M707" i="19"/>
  <c r="L707" i="19"/>
  <c r="O706" i="19"/>
  <c r="M706" i="19"/>
  <c r="L706" i="19"/>
  <c r="O705" i="19"/>
  <c r="M705" i="19"/>
  <c r="L705" i="19"/>
  <c r="O704" i="19"/>
  <c r="M704" i="19"/>
  <c r="L704" i="19"/>
  <c r="N704" i="19" s="1"/>
  <c r="O703" i="19"/>
  <c r="M703" i="19"/>
  <c r="L703" i="19"/>
  <c r="O702" i="19"/>
  <c r="M702" i="19"/>
  <c r="L702" i="19"/>
  <c r="O701" i="19"/>
  <c r="M701" i="19"/>
  <c r="L701" i="19"/>
  <c r="O700" i="19"/>
  <c r="M700" i="19"/>
  <c r="L700" i="19"/>
  <c r="N700" i="19" s="1"/>
  <c r="O699" i="19"/>
  <c r="M699" i="19"/>
  <c r="L699" i="19"/>
  <c r="O698" i="19"/>
  <c r="M698" i="19"/>
  <c r="L698" i="19"/>
  <c r="O697" i="19"/>
  <c r="M697" i="19"/>
  <c r="L697" i="19"/>
  <c r="O696" i="19"/>
  <c r="M696" i="19"/>
  <c r="L696" i="19"/>
  <c r="N696" i="19" s="1"/>
  <c r="O695" i="19"/>
  <c r="M695" i="19"/>
  <c r="L695" i="19"/>
  <c r="O694" i="19"/>
  <c r="M694" i="19"/>
  <c r="L694" i="19"/>
  <c r="O693" i="19"/>
  <c r="M693" i="19"/>
  <c r="L693" i="19"/>
  <c r="O692" i="19"/>
  <c r="M692" i="19"/>
  <c r="L692" i="19"/>
  <c r="N692" i="19" s="1"/>
  <c r="O691" i="19"/>
  <c r="M691" i="19"/>
  <c r="L691" i="19"/>
  <c r="O690" i="19"/>
  <c r="M690" i="19"/>
  <c r="L690" i="19"/>
  <c r="O689" i="19"/>
  <c r="M689" i="19"/>
  <c r="L689" i="19"/>
  <c r="O688" i="19"/>
  <c r="M688" i="19"/>
  <c r="L688" i="19"/>
  <c r="N688" i="19" s="1"/>
  <c r="O687" i="19"/>
  <c r="M687" i="19"/>
  <c r="L687" i="19"/>
  <c r="O686" i="19"/>
  <c r="M686" i="19"/>
  <c r="L686" i="19"/>
  <c r="O685" i="19"/>
  <c r="M685" i="19"/>
  <c r="L685" i="19"/>
  <c r="O684" i="19"/>
  <c r="M684" i="19"/>
  <c r="L684" i="19"/>
  <c r="N684" i="19" s="1"/>
  <c r="O683" i="19"/>
  <c r="M683" i="19"/>
  <c r="L683" i="19"/>
  <c r="O682" i="19"/>
  <c r="M682" i="19"/>
  <c r="L682" i="19"/>
  <c r="O681" i="19"/>
  <c r="M681" i="19"/>
  <c r="L681" i="19"/>
  <c r="O680" i="19"/>
  <c r="M680" i="19"/>
  <c r="L680" i="19"/>
  <c r="N680" i="19" s="1"/>
  <c r="O679" i="19"/>
  <c r="M679" i="19"/>
  <c r="L679" i="19"/>
  <c r="O678" i="19"/>
  <c r="M678" i="19"/>
  <c r="L678" i="19"/>
  <c r="O677" i="19"/>
  <c r="M677" i="19"/>
  <c r="L677" i="19"/>
  <c r="O676" i="19"/>
  <c r="M676" i="19"/>
  <c r="L676" i="19"/>
  <c r="N676" i="19" s="1"/>
  <c r="O675" i="19"/>
  <c r="M675" i="19"/>
  <c r="L675" i="19"/>
  <c r="O674" i="19"/>
  <c r="M674" i="19"/>
  <c r="L674" i="19"/>
  <c r="O673" i="19"/>
  <c r="M673" i="19"/>
  <c r="L673" i="19"/>
  <c r="O672" i="19"/>
  <c r="M672" i="19"/>
  <c r="L672" i="19"/>
  <c r="N672" i="19" s="1"/>
  <c r="O671" i="19"/>
  <c r="M671" i="19"/>
  <c r="L671" i="19"/>
  <c r="O670" i="19"/>
  <c r="M670" i="19"/>
  <c r="L670" i="19"/>
  <c r="O669" i="19"/>
  <c r="M669" i="19"/>
  <c r="L669" i="19"/>
  <c r="O668" i="19"/>
  <c r="M668" i="19"/>
  <c r="L668" i="19"/>
  <c r="N668" i="19" s="1"/>
  <c r="O667" i="19"/>
  <c r="M667" i="19"/>
  <c r="L667" i="19"/>
  <c r="O666" i="19"/>
  <c r="M666" i="19"/>
  <c r="L666" i="19"/>
  <c r="O665" i="19"/>
  <c r="M665" i="19"/>
  <c r="L665" i="19"/>
  <c r="O664" i="19"/>
  <c r="M664" i="19"/>
  <c r="L664" i="19"/>
  <c r="N664" i="19" s="1"/>
  <c r="O663" i="19"/>
  <c r="M663" i="19"/>
  <c r="L663" i="19"/>
  <c r="O662" i="19"/>
  <c r="M662" i="19"/>
  <c r="L662" i="19"/>
  <c r="O661" i="19"/>
  <c r="M661" i="19"/>
  <c r="L661" i="19"/>
  <c r="O660" i="19"/>
  <c r="M660" i="19"/>
  <c r="L660" i="19"/>
  <c r="N660" i="19" s="1"/>
  <c r="O659" i="19"/>
  <c r="M659" i="19"/>
  <c r="L659" i="19"/>
  <c r="O658" i="19"/>
  <c r="M658" i="19"/>
  <c r="L658" i="19"/>
  <c r="O657" i="19"/>
  <c r="M657" i="19"/>
  <c r="L657" i="19"/>
  <c r="O656" i="19"/>
  <c r="M656" i="19"/>
  <c r="L656" i="19"/>
  <c r="N656" i="19" s="1"/>
  <c r="O655" i="19"/>
  <c r="M655" i="19"/>
  <c r="L655" i="19"/>
  <c r="O654" i="19"/>
  <c r="M654" i="19"/>
  <c r="L654" i="19"/>
  <c r="O653" i="19"/>
  <c r="M653" i="19"/>
  <c r="L653" i="19"/>
  <c r="O652" i="19"/>
  <c r="M652" i="19"/>
  <c r="L652" i="19"/>
  <c r="N652" i="19" s="1"/>
  <c r="O651" i="19"/>
  <c r="M651" i="19"/>
  <c r="L651" i="19"/>
  <c r="O650" i="19"/>
  <c r="M650" i="19"/>
  <c r="L650" i="19"/>
  <c r="O649" i="19"/>
  <c r="M649" i="19"/>
  <c r="L649" i="19"/>
  <c r="O648" i="19"/>
  <c r="M648" i="19"/>
  <c r="L648" i="19"/>
  <c r="N648" i="19" s="1"/>
  <c r="O647" i="19"/>
  <c r="M647" i="19"/>
  <c r="L647" i="19"/>
  <c r="O646" i="19"/>
  <c r="M646" i="19"/>
  <c r="L646" i="19"/>
  <c r="O645" i="19"/>
  <c r="M645" i="19"/>
  <c r="L645" i="19"/>
  <c r="O644" i="19"/>
  <c r="M644" i="19"/>
  <c r="L644" i="19"/>
  <c r="N644" i="19" s="1"/>
  <c r="O643" i="19"/>
  <c r="M643" i="19"/>
  <c r="L643" i="19"/>
  <c r="O642" i="19"/>
  <c r="M642" i="19"/>
  <c r="L642" i="19"/>
  <c r="O641" i="19"/>
  <c r="M641" i="19"/>
  <c r="L641" i="19"/>
  <c r="O640" i="19"/>
  <c r="M640" i="19"/>
  <c r="L640" i="19"/>
  <c r="N640" i="19" s="1"/>
  <c r="O639" i="19"/>
  <c r="M639" i="19"/>
  <c r="L639" i="19"/>
  <c r="O638" i="19"/>
  <c r="M638" i="19"/>
  <c r="L638" i="19"/>
  <c r="O637" i="19"/>
  <c r="M637" i="19"/>
  <c r="L637" i="19"/>
  <c r="O636" i="19"/>
  <c r="M636" i="19"/>
  <c r="L636" i="19"/>
  <c r="N636" i="19" s="1"/>
  <c r="O635" i="19"/>
  <c r="M635" i="19"/>
  <c r="L635" i="19"/>
  <c r="O634" i="19"/>
  <c r="M634" i="19"/>
  <c r="L634" i="19"/>
  <c r="O633" i="19"/>
  <c r="M633" i="19"/>
  <c r="L633" i="19"/>
  <c r="O632" i="19"/>
  <c r="M632" i="19"/>
  <c r="L632" i="19"/>
  <c r="N632" i="19" s="1"/>
  <c r="O631" i="19"/>
  <c r="M631" i="19"/>
  <c r="L631" i="19"/>
  <c r="O630" i="19"/>
  <c r="M630" i="19"/>
  <c r="L630" i="19"/>
  <c r="O629" i="19"/>
  <c r="M629" i="19"/>
  <c r="L629" i="19"/>
  <c r="O628" i="19"/>
  <c r="M628" i="19"/>
  <c r="L628" i="19"/>
  <c r="N628" i="19" s="1"/>
  <c r="O627" i="19"/>
  <c r="M627" i="19"/>
  <c r="L627" i="19"/>
  <c r="O626" i="19"/>
  <c r="M626" i="19"/>
  <c r="L626" i="19"/>
  <c r="O625" i="19"/>
  <c r="M625" i="19"/>
  <c r="L625" i="19"/>
  <c r="O624" i="19"/>
  <c r="M624" i="19"/>
  <c r="L624" i="19"/>
  <c r="N624" i="19" s="1"/>
  <c r="O623" i="19"/>
  <c r="M623" i="19"/>
  <c r="L623" i="19"/>
  <c r="O622" i="19"/>
  <c r="M622" i="19"/>
  <c r="L622" i="19"/>
  <c r="O621" i="19"/>
  <c r="M621" i="19"/>
  <c r="L621" i="19"/>
  <c r="O620" i="19"/>
  <c r="M620" i="19"/>
  <c r="L620" i="19"/>
  <c r="N620" i="19" s="1"/>
  <c r="O619" i="19"/>
  <c r="M619" i="19"/>
  <c r="L619" i="19"/>
  <c r="O618" i="19"/>
  <c r="M618" i="19"/>
  <c r="L618" i="19"/>
  <c r="O617" i="19"/>
  <c r="M617" i="19"/>
  <c r="L617" i="19"/>
  <c r="O616" i="19"/>
  <c r="M616" i="19"/>
  <c r="L616" i="19"/>
  <c r="N616" i="19" s="1"/>
  <c r="O615" i="19"/>
  <c r="M615" i="19"/>
  <c r="L615" i="19"/>
  <c r="O614" i="19"/>
  <c r="M614" i="19"/>
  <c r="L614" i="19"/>
  <c r="O613" i="19"/>
  <c r="M613" i="19"/>
  <c r="L613" i="19"/>
  <c r="O612" i="19"/>
  <c r="M612" i="19"/>
  <c r="L612" i="19"/>
  <c r="N612" i="19" s="1"/>
  <c r="O611" i="19"/>
  <c r="M611" i="19"/>
  <c r="L611" i="19"/>
  <c r="O610" i="19"/>
  <c r="M610" i="19"/>
  <c r="L610" i="19"/>
  <c r="O609" i="19"/>
  <c r="M609" i="19"/>
  <c r="L609" i="19"/>
  <c r="O608" i="19"/>
  <c r="M608" i="19"/>
  <c r="L608" i="19"/>
  <c r="N608" i="19" s="1"/>
  <c r="O607" i="19"/>
  <c r="M607" i="19"/>
  <c r="L607" i="19"/>
  <c r="O606" i="19"/>
  <c r="M606" i="19"/>
  <c r="L606" i="19"/>
  <c r="O605" i="19"/>
  <c r="M605" i="19"/>
  <c r="L605" i="19"/>
  <c r="O604" i="19"/>
  <c r="M604" i="19"/>
  <c r="L604" i="19"/>
  <c r="N604" i="19" s="1"/>
  <c r="O603" i="19"/>
  <c r="M603" i="19"/>
  <c r="L603" i="19"/>
  <c r="O602" i="19"/>
  <c r="M602" i="19"/>
  <c r="L602" i="19"/>
  <c r="O601" i="19"/>
  <c r="M601" i="19"/>
  <c r="L601" i="19"/>
  <c r="O600" i="19"/>
  <c r="M600" i="19"/>
  <c r="L600" i="19"/>
  <c r="N600" i="19" s="1"/>
  <c r="O599" i="19"/>
  <c r="M599" i="19"/>
  <c r="L599" i="19"/>
  <c r="O598" i="19"/>
  <c r="M598" i="19"/>
  <c r="L598" i="19"/>
  <c r="O597" i="19"/>
  <c r="M597" i="19"/>
  <c r="L597" i="19"/>
  <c r="O596" i="19"/>
  <c r="M596" i="19"/>
  <c r="L596" i="19"/>
  <c r="N596" i="19" s="1"/>
  <c r="O595" i="19"/>
  <c r="M595" i="19"/>
  <c r="L595" i="19"/>
  <c r="O594" i="19"/>
  <c r="M594" i="19"/>
  <c r="L594" i="19"/>
  <c r="O593" i="19"/>
  <c r="M593" i="19"/>
  <c r="L593" i="19"/>
  <c r="O592" i="19"/>
  <c r="M592" i="19"/>
  <c r="L592" i="19"/>
  <c r="N592" i="19" s="1"/>
  <c r="O591" i="19"/>
  <c r="M591" i="19"/>
  <c r="L591" i="19"/>
  <c r="O590" i="19"/>
  <c r="M590" i="19"/>
  <c r="L590" i="19"/>
  <c r="O589" i="19"/>
  <c r="M589" i="19"/>
  <c r="L589" i="19"/>
  <c r="O588" i="19"/>
  <c r="M588" i="19"/>
  <c r="L588" i="19"/>
  <c r="N588" i="19" s="1"/>
  <c r="O587" i="19"/>
  <c r="M587" i="19"/>
  <c r="L587" i="19"/>
  <c r="O586" i="19"/>
  <c r="M586" i="19"/>
  <c r="L586" i="19"/>
  <c r="O585" i="19"/>
  <c r="M585" i="19"/>
  <c r="L585" i="19"/>
  <c r="O584" i="19"/>
  <c r="M584" i="19"/>
  <c r="L584" i="19"/>
  <c r="N584" i="19" s="1"/>
  <c r="O583" i="19"/>
  <c r="M583" i="19"/>
  <c r="L583" i="19"/>
  <c r="O582" i="19"/>
  <c r="M582" i="19"/>
  <c r="L582" i="19"/>
  <c r="O581" i="19"/>
  <c r="M581" i="19"/>
  <c r="L581" i="19"/>
  <c r="O580" i="19"/>
  <c r="M580" i="19"/>
  <c r="L580" i="19"/>
  <c r="N580" i="19" s="1"/>
  <c r="O579" i="19"/>
  <c r="M579" i="19"/>
  <c r="L579" i="19"/>
  <c r="O578" i="19"/>
  <c r="M578" i="19"/>
  <c r="L578" i="19"/>
  <c r="O577" i="19"/>
  <c r="M577" i="19"/>
  <c r="L577" i="19"/>
  <c r="O576" i="19"/>
  <c r="M576" i="19"/>
  <c r="L576" i="19"/>
  <c r="N576" i="19" s="1"/>
  <c r="O575" i="19"/>
  <c r="M575" i="19"/>
  <c r="L575" i="19"/>
  <c r="O574" i="19"/>
  <c r="M574" i="19"/>
  <c r="L574" i="19"/>
  <c r="O573" i="19"/>
  <c r="M573" i="19"/>
  <c r="L573" i="19"/>
  <c r="O572" i="19"/>
  <c r="M572" i="19"/>
  <c r="L572" i="19"/>
  <c r="N572" i="19" s="1"/>
  <c r="O571" i="19"/>
  <c r="M571" i="19"/>
  <c r="L571" i="19"/>
  <c r="O570" i="19"/>
  <c r="M570" i="19"/>
  <c r="L570" i="19"/>
  <c r="O569" i="19"/>
  <c r="M569" i="19"/>
  <c r="L569" i="19"/>
  <c r="O568" i="19"/>
  <c r="M568" i="19"/>
  <c r="L568" i="19"/>
  <c r="N568" i="19" s="1"/>
  <c r="O567" i="19"/>
  <c r="M567" i="19"/>
  <c r="L567" i="19"/>
  <c r="O566" i="19"/>
  <c r="M566" i="19"/>
  <c r="L566" i="19"/>
  <c r="O565" i="19"/>
  <c r="M565" i="19"/>
  <c r="L565" i="19"/>
  <c r="O564" i="19"/>
  <c r="M564" i="19"/>
  <c r="L564" i="19"/>
  <c r="N564" i="19" s="1"/>
  <c r="O563" i="19"/>
  <c r="M563" i="19"/>
  <c r="L563" i="19"/>
  <c r="O562" i="19"/>
  <c r="M562" i="19"/>
  <c r="L562" i="19"/>
  <c r="O561" i="19"/>
  <c r="M561" i="19"/>
  <c r="L561" i="19"/>
  <c r="O560" i="19"/>
  <c r="M560" i="19"/>
  <c r="L560" i="19"/>
  <c r="N560" i="19" s="1"/>
  <c r="O559" i="19"/>
  <c r="M559" i="19"/>
  <c r="L559" i="19"/>
  <c r="O558" i="19"/>
  <c r="M558" i="19"/>
  <c r="L558" i="19"/>
  <c r="O557" i="19"/>
  <c r="M557" i="19"/>
  <c r="L557" i="19"/>
  <c r="O556" i="19"/>
  <c r="M556" i="19"/>
  <c r="L556" i="19"/>
  <c r="N556" i="19" s="1"/>
  <c r="O555" i="19"/>
  <c r="M555" i="19"/>
  <c r="L555" i="19"/>
  <c r="O554" i="19"/>
  <c r="M554" i="19"/>
  <c r="L554" i="19"/>
  <c r="O553" i="19"/>
  <c r="M553" i="19"/>
  <c r="L553" i="19"/>
  <c r="O552" i="19"/>
  <c r="M552" i="19"/>
  <c r="L552" i="19"/>
  <c r="N552" i="19" s="1"/>
  <c r="O551" i="19"/>
  <c r="M551" i="19"/>
  <c r="L551" i="19"/>
  <c r="O550" i="19"/>
  <c r="M550" i="19"/>
  <c r="L550" i="19"/>
  <c r="O549" i="19"/>
  <c r="M549" i="19"/>
  <c r="L549" i="19"/>
  <c r="O548" i="19"/>
  <c r="M548" i="19"/>
  <c r="L548" i="19"/>
  <c r="N548" i="19" s="1"/>
  <c r="O547" i="19"/>
  <c r="M547" i="19"/>
  <c r="L547" i="19"/>
  <c r="O546" i="19"/>
  <c r="M546" i="19"/>
  <c r="L546" i="19"/>
  <c r="O545" i="19"/>
  <c r="M545" i="19"/>
  <c r="L545" i="19"/>
  <c r="O544" i="19"/>
  <c r="M544" i="19"/>
  <c r="L544" i="19"/>
  <c r="N544" i="19" s="1"/>
  <c r="O543" i="19"/>
  <c r="M543" i="19"/>
  <c r="L543" i="19"/>
  <c r="O542" i="19"/>
  <c r="M542" i="19"/>
  <c r="L542" i="19"/>
  <c r="O541" i="19"/>
  <c r="M541" i="19"/>
  <c r="L541" i="19"/>
  <c r="O540" i="19"/>
  <c r="M540" i="19"/>
  <c r="L540" i="19"/>
  <c r="N540" i="19" s="1"/>
  <c r="O539" i="19"/>
  <c r="M539" i="19"/>
  <c r="L539" i="19"/>
  <c r="O538" i="19"/>
  <c r="M538" i="19"/>
  <c r="L538" i="19"/>
  <c r="O537" i="19"/>
  <c r="M537" i="19"/>
  <c r="L537" i="19"/>
  <c r="O536" i="19"/>
  <c r="M536" i="19"/>
  <c r="L536" i="19"/>
  <c r="N536" i="19" s="1"/>
  <c r="O535" i="19"/>
  <c r="M535" i="19"/>
  <c r="L535" i="19"/>
  <c r="O534" i="19"/>
  <c r="M534" i="19"/>
  <c r="L534" i="19"/>
  <c r="O533" i="19"/>
  <c r="M533" i="19"/>
  <c r="L533" i="19"/>
  <c r="O532" i="19"/>
  <c r="M532" i="19"/>
  <c r="L532" i="19"/>
  <c r="N532" i="19" s="1"/>
  <c r="O531" i="19"/>
  <c r="M531" i="19"/>
  <c r="L531" i="19"/>
  <c r="O530" i="19"/>
  <c r="M530" i="19"/>
  <c r="L530" i="19"/>
  <c r="O529" i="19"/>
  <c r="M529" i="19"/>
  <c r="L529" i="19"/>
  <c r="O528" i="19"/>
  <c r="M528" i="19"/>
  <c r="L528" i="19"/>
  <c r="N528" i="19" s="1"/>
  <c r="O527" i="19"/>
  <c r="M527" i="19"/>
  <c r="L527" i="19"/>
  <c r="O526" i="19"/>
  <c r="M526" i="19"/>
  <c r="L526" i="19"/>
  <c r="O525" i="19"/>
  <c r="M525" i="19"/>
  <c r="L525" i="19"/>
  <c r="O524" i="19"/>
  <c r="M524" i="19"/>
  <c r="L524" i="19"/>
  <c r="N524" i="19" s="1"/>
  <c r="O523" i="19"/>
  <c r="M523" i="19"/>
  <c r="L523" i="19"/>
  <c r="O522" i="19"/>
  <c r="M522" i="19"/>
  <c r="L522" i="19"/>
  <c r="O521" i="19"/>
  <c r="M521" i="19"/>
  <c r="L521" i="19"/>
  <c r="O520" i="19"/>
  <c r="M520" i="19"/>
  <c r="L520" i="19"/>
  <c r="N520" i="19" s="1"/>
  <c r="O519" i="19"/>
  <c r="M519" i="19"/>
  <c r="L519" i="19"/>
  <c r="O518" i="19"/>
  <c r="M518" i="19"/>
  <c r="L518" i="19"/>
  <c r="O517" i="19"/>
  <c r="M517" i="19"/>
  <c r="L517" i="19"/>
  <c r="O516" i="19"/>
  <c r="M516" i="19"/>
  <c r="L516" i="19"/>
  <c r="N516" i="19" s="1"/>
  <c r="O515" i="19"/>
  <c r="M515" i="19"/>
  <c r="L515" i="19"/>
  <c r="O514" i="19"/>
  <c r="M514" i="19"/>
  <c r="L514" i="19"/>
  <c r="O513" i="19"/>
  <c r="M513" i="19"/>
  <c r="L513" i="19"/>
  <c r="O512" i="19"/>
  <c r="M512" i="19"/>
  <c r="L512" i="19"/>
  <c r="N512" i="19" s="1"/>
  <c r="O511" i="19"/>
  <c r="M511" i="19"/>
  <c r="L511" i="19"/>
  <c r="O510" i="19"/>
  <c r="M510" i="19"/>
  <c r="L510" i="19"/>
  <c r="O509" i="19"/>
  <c r="M509" i="19"/>
  <c r="L509" i="19"/>
  <c r="O508" i="19"/>
  <c r="M508" i="19"/>
  <c r="L508" i="19"/>
  <c r="N508" i="19" s="1"/>
  <c r="O507" i="19"/>
  <c r="M507" i="19"/>
  <c r="L507" i="19"/>
  <c r="O506" i="19"/>
  <c r="M506" i="19"/>
  <c r="L506" i="19"/>
  <c r="O505" i="19"/>
  <c r="M505" i="19"/>
  <c r="L505" i="19"/>
  <c r="O504" i="19"/>
  <c r="M504" i="19"/>
  <c r="L504" i="19"/>
  <c r="N504" i="19" s="1"/>
  <c r="O503" i="19"/>
  <c r="M503" i="19"/>
  <c r="L503" i="19"/>
  <c r="O502" i="19"/>
  <c r="M502" i="19"/>
  <c r="L502" i="19"/>
  <c r="O501" i="19"/>
  <c r="M501" i="19"/>
  <c r="L501" i="19"/>
  <c r="O500" i="19"/>
  <c r="M500" i="19"/>
  <c r="L500" i="19"/>
  <c r="N500" i="19" s="1"/>
  <c r="O499" i="19"/>
  <c r="M499" i="19"/>
  <c r="L499" i="19"/>
  <c r="O498" i="19"/>
  <c r="M498" i="19"/>
  <c r="L498" i="19"/>
  <c r="O497" i="19"/>
  <c r="M497" i="19"/>
  <c r="L497" i="19"/>
  <c r="O496" i="19"/>
  <c r="M496" i="19"/>
  <c r="L496" i="19"/>
  <c r="N496" i="19" s="1"/>
  <c r="O495" i="19"/>
  <c r="M495" i="19"/>
  <c r="L495" i="19"/>
  <c r="O494" i="19"/>
  <c r="M494" i="19"/>
  <c r="L494" i="19"/>
  <c r="O493" i="19"/>
  <c r="M493" i="19"/>
  <c r="L493" i="19"/>
  <c r="O492" i="19"/>
  <c r="M492" i="19"/>
  <c r="L492" i="19"/>
  <c r="N492" i="19" s="1"/>
  <c r="O491" i="19"/>
  <c r="M491" i="19"/>
  <c r="L491" i="19"/>
  <c r="O490" i="19"/>
  <c r="M490" i="19"/>
  <c r="L490" i="19"/>
  <c r="O489" i="19"/>
  <c r="M489" i="19"/>
  <c r="L489" i="19"/>
  <c r="O488" i="19"/>
  <c r="M488" i="19"/>
  <c r="L488" i="19"/>
  <c r="N488" i="19" s="1"/>
  <c r="O487" i="19"/>
  <c r="M487" i="19"/>
  <c r="L487" i="19"/>
  <c r="O486" i="19"/>
  <c r="M486" i="19"/>
  <c r="L486" i="19"/>
  <c r="O485" i="19"/>
  <c r="M485" i="19"/>
  <c r="L485" i="19"/>
  <c r="O484" i="19"/>
  <c r="M484" i="19"/>
  <c r="L484" i="19"/>
  <c r="N484" i="19" s="1"/>
  <c r="O483" i="19"/>
  <c r="M483" i="19"/>
  <c r="L483" i="19"/>
  <c r="O482" i="19"/>
  <c r="M482" i="19"/>
  <c r="L482" i="19"/>
  <c r="O481" i="19"/>
  <c r="M481" i="19"/>
  <c r="L481" i="19"/>
  <c r="O480" i="19"/>
  <c r="M480" i="19"/>
  <c r="L480" i="19"/>
  <c r="N480" i="19" s="1"/>
  <c r="O479" i="19"/>
  <c r="M479" i="19"/>
  <c r="L479" i="19"/>
  <c r="O478" i="19"/>
  <c r="M478" i="19"/>
  <c r="L478" i="19"/>
  <c r="O477" i="19"/>
  <c r="M477" i="19"/>
  <c r="L477" i="19"/>
  <c r="O476" i="19"/>
  <c r="M476" i="19"/>
  <c r="L476" i="19"/>
  <c r="N476" i="19" s="1"/>
  <c r="O475" i="19"/>
  <c r="M475" i="19"/>
  <c r="L475" i="19"/>
  <c r="O474" i="19"/>
  <c r="M474" i="19"/>
  <c r="L474" i="19"/>
  <c r="O473" i="19"/>
  <c r="M473" i="19"/>
  <c r="L473" i="19"/>
  <c r="O472" i="19"/>
  <c r="M472" i="19"/>
  <c r="L472" i="19"/>
  <c r="N472" i="19" s="1"/>
  <c r="O471" i="19"/>
  <c r="M471" i="19"/>
  <c r="L471" i="19"/>
  <c r="O470" i="19"/>
  <c r="M470" i="19"/>
  <c r="L470" i="19"/>
  <c r="O469" i="19"/>
  <c r="M469" i="19"/>
  <c r="L469" i="19"/>
  <c r="O468" i="19"/>
  <c r="M468" i="19"/>
  <c r="L468" i="19"/>
  <c r="N468" i="19" s="1"/>
  <c r="O467" i="19"/>
  <c r="M467" i="19"/>
  <c r="L467" i="19"/>
  <c r="O466" i="19"/>
  <c r="M466" i="19"/>
  <c r="L466" i="19"/>
  <c r="O465" i="19"/>
  <c r="M465" i="19"/>
  <c r="L465" i="19"/>
  <c r="O464" i="19"/>
  <c r="M464" i="19"/>
  <c r="L464" i="19"/>
  <c r="N464" i="19" s="1"/>
  <c r="O463" i="19"/>
  <c r="M463" i="19"/>
  <c r="L463" i="19"/>
  <c r="O462" i="19"/>
  <c r="M462" i="19"/>
  <c r="L462" i="19"/>
  <c r="O461" i="19"/>
  <c r="M461" i="19"/>
  <c r="L461" i="19"/>
  <c r="O460" i="19"/>
  <c r="M460" i="19"/>
  <c r="L460" i="19"/>
  <c r="N460" i="19" s="1"/>
  <c r="O459" i="19"/>
  <c r="M459" i="19"/>
  <c r="L459" i="19"/>
  <c r="O458" i="19"/>
  <c r="M458" i="19"/>
  <c r="L458" i="19"/>
  <c r="O457" i="19"/>
  <c r="M457" i="19"/>
  <c r="L457" i="19"/>
  <c r="O456" i="19"/>
  <c r="M456" i="19"/>
  <c r="L456" i="19"/>
  <c r="N456" i="19" s="1"/>
  <c r="O455" i="19"/>
  <c r="M455" i="19"/>
  <c r="L455" i="19"/>
  <c r="O454" i="19"/>
  <c r="M454" i="19"/>
  <c r="L454" i="19"/>
  <c r="O453" i="19"/>
  <c r="M453" i="19"/>
  <c r="L453" i="19"/>
  <c r="O452" i="19"/>
  <c r="M452" i="19"/>
  <c r="L452" i="19"/>
  <c r="N452" i="19" s="1"/>
  <c r="O451" i="19"/>
  <c r="M451" i="19"/>
  <c r="L451" i="19"/>
  <c r="O450" i="19"/>
  <c r="M450" i="19"/>
  <c r="L450" i="19"/>
  <c r="O449" i="19"/>
  <c r="M449" i="19"/>
  <c r="L449" i="19"/>
  <c r="O448" i="19"/>
  <c r="M448" i="19"/>
  <c r="L448" i="19"/>
  <c r="N448" i="19" s="1"/>
  <c r="O447" i="19"/>
  <c r="M447" i="19"/>
  <c r="L447" i="19"/>
  <c r="O446" i="19"/>
  <c r="M446" i="19"/>
  <c r="L446" i="19"/>
  <c r="O445" i="19"/>
  <c r="M445" i="19"/>
  <c r="L445" i="19"/>
  <c r="O444" i="19"/>
  <c r="M444" i="19"/>
  <c r="L444" i="19"/>
  <c r="N444" i="19" s="1"/>
  <c r="O443" i="19"/>
  <c r="M443" i="19"/>
  <c r="L443" i="19"/>
  <c r="O442" i="19"/>
  <c r="M442" i="19"/>
  <c r="L442" i="19"/>
  <c r="O441" i="19"/>
  <c r="M441" i="19"/>
  <c r="L441" i="19"/>
  <c r="O440" i="19"/>
  <c r="M440" i="19"/>
  <c r="L440" i="19"/>
  <c r="N440" i="19" s="1"/>
  <c r="O439" i="19"/>
  <c r="M439" i="19"/>
  <c r="L439" i="19"/>
  <c r="O438" i="19"/>
  <c r="M438" i="19"/>
  <c r="L438" i="19"/>
  <c r="O437" i="19"/>
  <c r="M437" i="19"/>
  <c r="L437" i="19"/>
  <c r="O436" i="19"/>
  <c r="M436" i="19"/>
  <c r="L436" i="19"/>
  <c r="N436" i="19" s="1"/>
  <c r="O435" i="19"/>
  <c r="M435" i="19"/>
  <c r="L435" i="19"/>
  <c r="O434" i="19"/>
  <c r="M434" i="19"/>
  <c r="L434" i="19"/>
  <c r="O433" i="19"/>
  <c r="M433" i="19"/>
  <c r="L433" i="19"/>
  <c r="O432" i="19"/>
  <c r="M432" i="19"/>
  <c r="L432" i="19"/>
  <c r="N432" i="19" s="1"/>
  <c r="O431" i="19"/>
  <c r="M431" i="19"/>
  <c r="L431" i="19"/>
  <c r="O430" i="19"/>
  <c r="M430" i="19"/>
  <c r="L430" i="19"/>
  <c r="O429" i="19"/>
  <c r="M429" i="19"/>
  <c r="L429" i="19"/>
  <c r="O428" i="19"/>
  <c r="M428" i="19"/>
  <c r="L428" i="19"/>
  <c r="N428" i="19" s="1"/>
  <c r="O427" i="19"/>
  <c r="M427" i="19"/>
  <c r="L427" i="19"/>
  <c r="O426" i="19"/>
  <c r="M426" i="19"/>
  <c r="L426" i="19"/>
  <c r="O425" i="19"/>
  <c r="M425" i="19"/>
  <c r="L425" i="19"/>
  <c r="O424" i="19"/>
  <c r="M424" i="19"/>
  <c r="L424" i="19"/>
  <c r="N424" i="19" s="1"/>
  <c r="O423" i="19"/>
  <c r="M423" i="19"/>
  <c r="L423" i="19"/>
  <c r="O422" i="19"/>
  <c r="M422" i="19"/>
  <c r="L422" i="19"/>
  <c r="O421" i="19"/>
  <c r="M421" i="19"/>
  <c r="L421" i="19"/>
  <c r="O420" i="19"/>
  <c r="M420" i="19"/>
  <c r="L420" i="19"/>
  <c r="N420" i="19" s="1"/>
  <c r="O419" i="19"/>
  <c r="M419" i="19"/>
  <c r="L419" i="19"/>
  <c r="O418" i="19"/>
  <c r="M418" i="19"/>
  <c r="L418" i="19"/>
  <c r="O417" i="19"/>
  <c r="M417" i="19"/>
  <c r="L417" i="19"/>
  <c r="O416" i="19"/>
  <c r="M416" i="19"/>
  <c r="L416" i="19"/>
  <c r="N416" i="19" s="1"/>
  <c r="O415" i="19"/>
  <c r="M415" i="19"/>
  <c r="L415" i="19"/>
  <c r="O414" i="19"/>
  <c r="M414" i="19"/>
  <c r="L414" i="19"/>
  <c r="O413" i="19"/>
  <c r="M413" i="19"/>
  <c r="L413" i="19"/>
  <c r="O412" i="19"/>
  <c r="M412" i="19"/>
  <c r="L412" i="19"/>
  <c r="N412" i="19" s="1"/>
  <c r="O411" i="19"/>
  <c r="M411" i="19"/>
  <c r="L411" i="19"/>
  <c r="O410" i="19"/>
  <c r="M410" i="19"/>
  <c r="L410" i="19"/>
  <c r="O409" i="19"/>
  <c r="M409" i="19"/>
  <c r="L409" i="19"/>
  <c r="O408" i="19"/>
  <c r="M408" i="19"/>
  <c r="L408" i="19"/>
  <c r="N408" i="19" s="1"/>
  <c r="O407" i="19"/>
  <c r="M407" i="19"/>
  <c r="L407" i="19"/>
  <c r="O406" i="19"/>
  <c r="M406" i="19"/>
  <c r="L406" i="19"/>
  <c r="O405" i="19"/>
  <c r="M405" i="19"/>
  <c r="L405" i="19"/>
  <c r="O404" i="19"/>
  <c r="M404" i="19"/>
  <c r="L404" i="19"/>
  <c r="N404" i="19" s="1"/>
  <c r="O403" i="19"/>
  <c r="M403" i="19"/>
  <c r="L403" i="19"/>
  <c r="O402" i="19"/>
  <c r="M402" i="19"/>
  <c r="L402" i="19"/>
  <c r="O401" i="19"/>
  <c r="M401" i="19"/>
  <c r="L401" i="19"/>
  <c r="O400" i="19"/>
  <c r="M400" i="19"/>
  <c r="L400" i="19"/>
  <c r="N400" i="19" s="1"/>
  <c r="O399" i="19"/>
  <c r="M399" i="19"/>
  <c r="L399" i="19"/>
  <c r="O398" i="19"/>
  <c r="M398" i="19"/>
  <c r="L398" i="19"/>
  <c r="O397" i="19"/>
  <c r="M397" i="19"/>
  <c r="L397" i="19"/>
  <c r="O396" i="19"/>
  <c r="M396" i="19"/>
  <c r="L396" i="19"/>
  <c r="N396" i="19" s="1"/>
  <c r="O395" i="19"/>
  <c r="M395" i="19"/>
  <c r="L395" i="19"/>
  <c r="O394" i="19"/>
  <c r="M394" i="19"/>
  <c r="L394" i="19"/>
  <c r="O393" i="19"/>
  <c r="M393" i="19"/>
  <c r="L393" i="19"/>
  <c r="O392" i="19"/>
  <c r="M392" i="19"/>
  <c r="L392" i="19"/>
  <c r="N392" i="19" s="1"/>
  <c r="O391" i="19"/>
  <c r="M391" i="19"/>
  <c r="L391" i="19"/>
  <c r="O390" i="19"/>
  <c r="M390" i="19"/>
  <c r="L390" i="19"/>
  <c r="O389" i="19"/>
  <c r="M389" i="19"/>
  <c r="L389" i="19"/>
  <c r="O388" i="19"/>
  <c r="M388" i="19"/>
  <c r="L388" i="19"/>
  <c r="N388" i="19" s="1"/>
  <c r="O387" i="19"/>
  <c r="M387" i="19"/>
  <c r="L387" i="19"/>
  <c r="O386" i="19"/>
  <c r="M386" i="19"/>
  <c r="L386" i="19"/>
  <c r="O385" i="19"/>
  <c r="M385" i="19"/>
  <c r="L385" i="19"/>
  <c r="O384" i="19"/>
  <c r="M384" i="19"/>
  <c r="L384" i="19"/>
  <c r="N384" i="19" s="1"/>
  <c r="O383" i="19"/>
  <c r="M383" i="19"/>
  <c r="L383" i="19"/>
  <c r="O382" i="19"/>
  <c r="M382" i="19"/>
  <c r="L382" i="19"/>
  <c r="O381" i="19"/>
  <c r="M381" i="19"/>
  <c r="L381" i="19"/>
  <c r="O380" i="19"/>
  <c r="M380" i="19"/>
  <c r="L380" i="19"/>
  <c r="N380" i="19" s="1"/>
  <c r="O379" i="19"/>
  <c r="M379" i="19"/>
  <c r="L379" i="19"/>
  <c r="O378" i="19"/>
  <c r="M378" i="19"/>
  <c r="L378" i="19"/>
  <c r="O377" i="19"/>
  <c r="M377" i="19"/>
  <c r="L377" i="19"/>
  <c r="O376" i="19"/>
  <c r="M376" i="19"/>
  <c r="L376" i="19"/>
  <c r="N376" i="19" s="1"/>
  <c r="O375" i="19"/>
  <c r="M375" i="19"/>
  <c r="L375" i="19"/>
  <c r="O374" i="19"/>
  <c r="M374" i="19"/>
  <c r="L374" i="19"/>
  <c r="O373" i="19"/>
  <c r="M373" i="19"/>
  <c r="L373" i="19"/>
  <c r="O372" i="19"/>
  <c r="M372" i="19"/>
  <c r="L372" i="19"/>
  <c r="N372" i="19" s="1"/>
  <c r="O371" i="19"/>
  <c r="M371" i="19"/>
  <c r="L371" i="19"/>
  <c r="O370" i="19"/>
  <c r="M370" i="19"/>
  <c r="L370" i="19"/>
  <c r="O369" i="19"/>
  <c r="M369" i="19"/>
  <c r="L369" i="19"/>
  <c r="O368" i="19"/>
  <c r="M368" i="19"/>
  <c r="L368" i="19"/>
  <c r="N368" i="19" s="1"/>
  <c r="O367" i="19"/>
  <c r="M367" i="19"/>
  <c r="L367" i="19"/>
  <c r="O366" i="19"/>
  <c r="M366" i="19"/>
  <c r="L366" i="19"/>
  <c r="O365" i="19"/>
  <c r="M365" i="19"/>
  <c r="L365" i="19"/>
  <c r="O364" i="19"/>
  <c r="M364" i="19"/>
  <c r="L364" i="19"/>
  <c r="N364" i="19" s="1"/>
  <c r="O363" i="19"/>
  <c r="M363" i="19"/>
  <c r="L363" i="19"/>
  <c r="O362" i="19"/>
  <c r="M362" i="19"/>
  <c r="L362" i="19"/>
  <c r="O361" i="19"/>
  <c r="M361" i="19"/>
  <c r="L361" i="19"/>
  <c r="O360" i="19"/>
  <c r="M360" i="19"/>
  <c r="L360" i="19"/>
  <c r="N360" i="19" s="1"/>
  <c r="O359" i="19"/>
  <c r="M359" i="19"/>
  <c r="L359" i="19"/>
  <c r="O358" i="19"/>
  <c r="M358" i="19"/>
  <c r="L358" i="19"/>
  <c r="O357" i="19"/>
  <c r="M357" i="19"/>
  <c r="L357" i="19"/>
  <c r="O356" i="19"/>
  <c r="M356" i="19"/>
  <c r="L356" i="19"/>
  <c r="N356" i="19" s="1"/>
  <c r="O355" i="19"/>
  <c r="M355" i="19"/>
  <c r="L355" i="19"/>
  <c r="O354" i="19"/>
  <c r="M354" i="19"/>
  <c r="L354" i="19"/>
  <c r="O353" i="19"/>
  <c r="M353" i="19"/>
  <c r="L353" i="19"/>
  <c r="O352" i="19"/>
  <c r="M352" i="19"/>
  <c r="L352" i="19"/>
  <c r="N352" i="19" s="1"/>
  <c r="O351" i="19"/>
  <c r="M351" i="19"/>
  <c r="L351" i="19"/>
  <c r="O350" i="19"/>
  <c r="M350" i="19"/>
  <c r="L350" i="19"/>
  <c r="O349" i="19"/>
  <c r="M349" i="19"/>
  <c r="L349" i="19"/>
  <c r="O348" i="19"/>
  <c r="M348" i="19"/>
  <c r="L348" i="19"/>
  <c r="N348" i="19" s="1"/>
  <c r="O347" i="19"/>
  <c r="M347" i="19"/>
  <c r="L347" i="19"/>
  <c r="O346" i="19"/>
  <c r="M346" i="19"/>
  <c r="L346" i="19"/>
  <c r="O345" i="19"/>
  <c r="M345" i="19"/>
  <c r="L345" i="19"/>
  <c r="O344" i="19"/>
  <c r="M344" i="19"/>
  <c r="L344" i="19"/>
  <c r="N344" i="19" s="1"/>
  <c r="O343" i="19"/>
  <c r="M343" i="19"/>
  <c r="L343" i="19"/>
  <c r="O342" i="19"/>
  <c r="M342" i="19"/>
  <c r="L342" i="19"/>
  <c r="O341" i="19"/>
  <c r="M341" i="19"/>
  <c r="L341" i="19"/>
  <c r="O340" i="19"/>
  <c r="M340" i="19"/>
  <c r="L340" i="19"/>
  <c r="N340" i="19" s="1"/>
  <c r="O339" i="19"/>
  <c r="M339" i="19"/>
  <c r="L339" i="19"/>
  <c r="O338" i="19"/>
  <c r="M338" i="19"/>
  <c r="L338" i="19"/>
  <c r="O337" i="19"/>
  <c r="M337" i="19"/>
  <c r="L337" i="19"/>
  <c r="O336" i="19"/>
  <c r="M336" i="19"/>
  <c r="L336" i="19"/>
  <c r="N336" i="19" s="1"/>
  <c r="O335" i="19"/>
  <c r="M335" i="19"/>
  <c r="L335" i="19"/>
  <c r="O334" i="19"/>
  <c r="M334" i="19"/>
  <c r="L334" i="19"/>
  <c r="O333" i="19"/>
  <c r="M333" i="19"/>
  <c r="L333" i="19"/>
  <c r="O332" i="19"/>
  <c r="M332" i="19"/>
  <c r="L332" i="19"/>
  <c r="N332" i="19" s="1"/>
  <c r="O331" i="19"/>
  <c r="M331" i="19"/>
  <c r="L331" i="19"/>
  <c r="O330" i="19"/>
  <c r="M330" i="19"/>
  <c r="L330" i="19"/>
  <c r="O329" i="19"/>
  <c r="M329" i="19"/>
  <c r="L329" i="19"/>
  <c r="O328" i="19"/>
  <c r="M328" i="19"/>
  <c r="L328" i="19"/>
  <c r="N328" i="19" s="1"/>
  <c r="O327" i="19"/>
  <c r="M327" i="19"/>
  <c r="L327" i="19"/>
  <c r="O326" i="19"/>
  <c r="M326" i="19"/>
  <c r="L326" i="19"/>
  <c r="O325" i="19"/>
  <c r="M325" i="19"/>
  <c r="L325" i="19"/>
  <c r="O324" i="19"/>
  <c r="M324" i="19"/>
  <c r="L324" i="19"/>
  <c r="N324" i="19" s="1"/>
  <c r="O323" i="19"/>
  <c r="M323" i="19"/>
  <c r="L323" i="19"/>
  <c r="O322" i="19"/>
  <c r="M322" i="19"/>
  <c r="L322" i="19"/>
  <c r="O321" i="19"/>
  <c r="M321" i="19"/>
  <c r="L321" i="19"/>
  <c r="O320" i="19"/>
  <c r="M320" i="19"/>
  <c r="L320" i="19"/>
  <c r="N320" i="19" s="1"/>
  <c r="O319" i="19"/>
  <c r="M319" i="19"/>
  <c r="L319" i="19"/>
  <c r="O318" i="19"/>
  <c r="M318" i="19"/>
  <c r="L318" i="19"/>
  <c r="O317" i="19"/>
  <c r="M317" i="19"/>
  <c r="L317" i="19"/>
  <c r="O316" i="19"/>
  <c r="M316" i="19"/>
  <c r="L316" i="19"/>
  <c r="N316" i="19" s="1"/>
  <c r="O315" i="19"/>
  <c r="M315" i="19"/>
  <c r="L315" i="19"/>
  <c r="O314" i="19"/>
  <c r="M314" i="19"/>
  <c r="L314" i="19"/>
  <c r="O313" i="19"/>
  <c r="M313" i="19"/>
  <c r="L313" i="19"/>
  <c r="O312" i="19"/>
  <c r="M312" i="19"/>
  <c r="L312" i="19"/>
  <c r="N312" i="19" s="1"/>
  <c r="O311" i="19"/>
  <c r="M311" i="19"/>
  <c r="L311" i="19"/>
  <c r="O310" i="19"/>
  <c r="M310" i="19"/>
  <c r="L310" i="19"/>
  <c r="O309" i="19"/>
  <c r="M309" i="19"/>
  <c r="L309" i="19"/>
  <c r="O308" i="19"/>
  <c r="M308" i="19"/>
  <c r="L308" i="19"/>
  <c r="N308" i="19" s="1"/>
  <c r="O307" i="19"/>
  <c r="M307" i="19"/>
  <c r="L307" i="19"/>
  <c r="O306" i="19"/>
  <c r="M306" i="19"/>
  <c r="L306" i="19"/>
  <c r="O305" i="19"/>
  <c r="M305" i="19"/>
  <c r="L305" i="19"/>
  <c r="O304" i="19"/>
  <c r="M304" i="19"/>
  <c r="L304" i="19"/>
  <c r="N304" i="19" s="1"/>
  <c r="O303" i="19"/>
  <c r="M303" i="19"/>
  <c r="L303" i="19"/>
  <c r="O302" i="19"/>
  <c r="M302" i="19"/>
  <c r="L302" i="19"/>
  <c r="O301" i="19"/>
  <c r="M301" i="19"/>
  <c r="L301" i="19"/>
  <c r="O300" i="19"/>
  <c r="M300" i="19"/>
  <c r="L300" i="19"/>
  <c r="N300" i="19" s="1"/>
  <c r="O299" i="19"/>
  <c r="M299" i="19"/>
  <c r="L299" i="19"/>
  <c r="O298" i="19"/>
  <c r="M298" i="19"/>
  <c r="L298" i="19"/>
  <c r="O297" i="19"/>
  <c r="M297" i="19"/>
  <c r="L297" i="19"/>
  <c r="O296" i="19"/>
  <c r="M296" i="19"/>
  <c r="L296" i="19"/>
  <c r="N296" i="19" s="1"/>
  <c r="O295" i="19"/>
  <c r="M295" i="19"/>
  <c r="L295" i="19"/>
  <c r="O294" i="19"/>
  <c r="M294" i="19"/>
  <c r="L294" i="19"/>
  <c r="O293" i="19"/>
  <c r="M293" i="19"/>
  <c r="L293" i="19"/>
  <c r="O292" i="19"/>
  <c r="M292" i="19"/>
  <c r="L292" i="19"/>
  <c r="N292" i="19" s="1"/>
  <c r="O291" i="19"/>
  <c r="M291" i="19"/>
  <c r="L291" i="19"/>
  <c r="O290" i="19"/>
  <c r="M290" i="19"/>
  <c r="L290" i="19"/>
  <c r="O289" i="19"/>
  <c r="M289" i="19"/>
  <c r="L289" i="19"/>
  <c r="O288" i="19"/>
  <c r="M288" i="19"/>
  <c r="L288" i="19"/>
  <c r="N288" i="19" s="1"/>
  <c r="O287" i="19"/>
  <c r="M287" i="19"/>
  <c r="L287" i="19"/>
  <c r="O286" i="19"/>
  <c r="M286" i="19"/>
  <c r="L286" i="19"/>
  <c r="O285" i="19"/>
  <c r="M285" i="19"/>
  <c r="L285" i="19"/>
  <c r="O284" i="19"/>
  <c r="M284" i="19"/>
  <c r="L284" i="19"/>
  <c r="N284" i="19" s="1"/>
  <c r="O283" i="19"/>
  <c r="M283" i="19"/>
  <c r="L283" i="19"/>
  <c r="O282" i="19"/>
  <c r="M282" i="19"/>
  <c r="L282" i="19"/>
  <c r="O281" i="19"/>
  <c r="M281" i="19"/>
  <c r="L281" i="19"/>
  <c r="O280" i="19"/>
  <c r="M280" i="19"/>
  <c r="L280" i="19"/>
  <c r="N280" i="19" s="1"/>
  <c r="O279" i="19"/>
  <c r="M279" i="19"/>
  <c r="L279" i="19"/>
  <c r="O278" i="19"/>
  <c r="M278" i="19"/>
  <c r="L278" i="19"/>
  <c r="O277" i="19"/>
  <c r="M277" i="19"/>
  <c r="L277" i="19"/>
  <c r="O276" i="19"/>
  <c r="M276" i="19"/>
  <c r="L276" i="19"/>
  <c r="N276" i="19" s="1"/>
  <c r="O275" i="19"/>
  <c r="M275" i="19"/>
  <c r="L275" i="19"/>
  <c r="O274" i="19"/>
  <c r="M274" i="19"/>
  <c r="L274" i="19"/>
  <c r="O273" i="19"/>
  <c r="M273" i="19"/>
  <c r="L273" i="19"/>
  <c r="O272" i="19"/>
  <c r="M272" i="19"/>
  <c r="L272" i="19"/>
  <c r="N272" i="19" s="1"/>
  <c r="O271" i="19"/>
  <c r="M271" i="19"/>
  <c r="L271" i="19"/>
  <c r="O270" i="19"/>
  <c r="M270" i="19"/>
  <c r="L270" i="19"/>
  <c r="O269" i="19"/>
  <c r="M269" i="19"/>
  <c r="L269" i="19"/>
  <c r="O268" i="19"/>
  <c r="M268" i="19"/>
  <c r="L268" i="19"/>
  <c r="N268" i="19" s="1"/>
  <c r="O267" i="19"/>
  <c r="M267" i="19"/>
  <c r="L267" i="19"/>
  <c r="O266" i="19"/>
  <c r="M266" i="19"/>
  <c r="L266" i="19"/>
  <c r="O265" i="19"/>
  <c r="M265" i="19"/>
  <c r="L265" i="19"/>
  <c r="O264" i="19"/>
  <c r="M264" i="19"/>
  <c r="L264" i="19"/>
  <c r="N264" i="19" s="1"/>
  <c r="O263" i="19"/>
  <c r="M263" i="19"/>
  <c r="L263" i="19"/>
  <c r="O262" i="19"/>
  <c r="M262" i="19"/>
  <c r="L262" i="19"/>
  <c r="O261" i="19"/>
  <c r="M261" i="19"/>
  <c r="L261" i="19"/>
  <c r="O260" i="19"/>
  <c r="M260" i="19"/>
  <c r="L260" i="19"/>
  <c r="N260" i="19" s="1"/>
  <c r="O259" i="19"/>
  <c r="M259" i="19"/>
  <c r="L259" i="19"/>
  <c r="O258" i="19"/>
  <c r="M258" i="19"/>
  <c r="L258" i="19"/>
  <c r="O257" i="19"/>
  <c r="M257" i="19"/>
  <c r="L257" i="19"/>
  <c r="O256" i="19"/>
  <c r="M256" i="19"/>
  <c r="L256" i="19"/>
  <c r="N256" i="19" s="1"/>
  <c r="O255" i="19"/>
  <c r="M255" i="19"/>
  <c r="L255" i="19"/>
  <c r="O254" i="19"/>
  <c r="M254" i="19"/>
  <c r="L254" i="19"/>
  <c r="O253" i="19"/>
  <c r="M253" i="19"/>
  <c r="L253" i="19"/>
  <c r="O252" i="19"/>
  <c r="M252" i="19"/>
  <c r="L252" i="19"/>
  <c r="N252" i="19" s="1"/>
  <c r="O251" i="19"/>
  <c r="M251" i="19"/>
  <c r="L251" i="19"/>
  <c r="O250" i="19"/>
  <c r="M250" i="19"/>
  <c r="L250" i="19"/>
  <c r="O249" i="19"/>
  <c r="M249" i="19"/>
  <c r="L249" i="19"/>
  <c r="O248" i="19"/>
  <c r="M248" i="19"/>
  <c r="L248" i="19"/>
  <c r="N248" i="19" s="1"/>
  <c r="O247" i="19"/>
  <c r="M247" i="19"/>
  <c r="L247" i="19"/>
  <c r="O246" i="19"/>
  <c r="M246" i="19"/>
  <c r="L246" i="19"/>
  <c r="O245" i="19"/>
  <c r="M245" i="19"/>
  <c r="L245" i="19"/>
  <c r="O244" i="19"/>
  <c r="M244" i="19"/>
  <c r="L244" i="19"/>
  <c r="N244" i="19" s="1"/>
  <c r="O243" i="19"/>
  <c r="M243" i="19"/>
  <c r="L243" i="19"/>
  <c r="O242" i="19"/>
  <c r="M242" i="19"/>
  <c r="L242" i="19"/>
  <c r="O241" i="19"/>
  <c r="M241" i="19"/>
  <c r="L241" i="19"/>
  <c r="O240" i="19"/>
  <c r="M240" i="19"/>
  <c r="L240" i="19"/>
  <c r="N240" i="19" s="1"/>
  <c r="O239" i="19"/>
  <c r="M239" i="19"/>
  <c r="L239" i="19"/>
  <c r="O238" i="19"/>
  <c r="M238" i="19"/>
  <c r="L238" i="19"/>
  <c r="O237" i="19"/>
  <c r="M237" i="19"/>
  <c r="L237" i="19"/>
  <c r="O236" i="19"/>
  <c r="M236" i="19"/>
  <c r="L236" i="19"/>
  <c r="N236" i="19" s="1"/>
  <c r="O235" i="19"/>
  <c r="M235" i="19"/>
  <c r="L235" i="19"/>
  <c r="O234" i="19"/>
  <c r="M234" i="19"/>
  <c r="L234" i="19"/>
  <c r="O233" i="19"/>
  <c r="M233" i="19"/>
  <c r="L233" i="19"/>
  <c r="O232" i="19"/>
  <c r="M232" i="19"/>
  <c r="L232" i="19"/>
  <c r="N232" i="19" s="1"/>
  <c r="O231" i="19"/>
  <c r="M231" i="19"/>
  <c r="L231" i="19"/>
  <c r="O230" i="19"/>
  <c r="M230" i="19"/>
  <c r="L230" i="19"/>
  <c r="O229" i="19"/>
  <c r="M229" i="19"/>
  <c r="L229" i="19"/>
  <c r="O228" i="19"/>
  <c r="M228" i="19"/>
  <c r="L228" i="19"/>
  <c r="N228" i="19" s="1"/>
  <c r="O227" i="19"/>
  <c r="M227" i="19"/>
  <c r="L227" i="19"/>
  <c r="O226" i="19"/>
  <c r="M226" i="19"/>
  <c r="L226" i="19"/>
  <c r="O225" i="19"/>
  <c r="M225" i="19"/>
  <c r="L225" i="19"/>
  <c r="O224" i="19"/>
  <c r="M224" i="19"/>
  <c r="L224" i="19"/>
  <c r="N224" i="19" s="1"/>
  <c r="O223" i="19"/>
  <c r="M223" i="19"/>
  <c r="L223" i="19"/>
  <c r="O222" i="19"/>
  <c r="M222" i="19"/>
  <c r="L222" i="19"/>
  <c r="O221" i="19"/>
  <c r="M221" i="19"/>
  <c r="L221" i="19"/>
  <c r="O220" i="19"/>
  <c r="M220" i="19"/>
  <c r="L220" i="19"/>
  <c r="N220" i="19" s="1"/>
  <c r="O219" i="19"/>
  <c r="M219" i="19"/>
  <c r="L219" i="19"/>
  <c r="O218" i="19"/>
  <c r="M218" i="19"/>
  <c r="L218" i="19"/>
  <c r="O217" i="19"/>
  <c r="M217" i="19"/>
  <c r="L217" i="19"/>
  <c r="O216" i="19"/>
  <c r="M216" i="19"/>
  <c r="L216" i="19"/>
  <c r="N216" i="19" s="1"/>
  <c r="O215" i="19"/>
  <c r="M215" i="19"/>
  <c r="L215" i="19"/>
  <c r="O214" i="19"/>
  <c r="M214" i="19"/>
  <c r="L214" i="19"/>
  <c r="O213" i="19"/>
  <c r="M213" i="19"/>
  <c r="L213" i="19"/>
  <c r="O212" i="19"/>
  <c r="M212" i="19"/>
  <c r="L212" i="19"/>
  <c r="N212" i="19" s="1"/>
  <c r="O211" i="19"/>
  <c r="M211" i="19"/>
  <c r="L211" i="19"/>
  <c r="O210" i="19"/>
  <c r="M210" i="19"/>
  <c r="L210" i="19"/>
  <c r="O209" i="19"/>
  <c r="M209" i="19"/>
  <c r="L209" i="19"/>
  <c r="O208" i="19"/>
  <c r="M208" i="19"/>
  <c r="L208" i="19"/>
  <c r="N208" i="19" s="1"/>
  <c r="O207" i="19"/>
  <c r="M207" i="19"/>
  <c r="L207" i="19"/>
  <c r="O206" i="19"/>
  <c r="M206" i="19"/>
  <c r="L206" i="19"/>
  <c r="O205" i="19"/>
  <c r="M205" i="19"/>
  <c r="L205" i="19"/>
  <c r="O204" i="19"/>
  <c r="M204" i="19"/>
  <c r="L204" i="19"/>
  <c r="N204" i="19" s="1"/>
  <c r="O203" i="19"/>
  <c r="M203" i="19"/>
  <c r="L203" i="19"/>
  <c r="O202" i="19"/>
  <c r="M202" i="19"/>
  <c r="L202" i="19"/>
  <c r="O201" i="19"/>
  <c r="M201" i="19"/>
  <c r="L201" i="19"/>
  <c r="O200" i="19"/>
  <c r="M200" i="19"/>
  <c r="L200" i="19"/>
  <c r="N200" i="19" s="1"/>
  <c r="O199" i="19"/>
  <c r="M199" i="19"/>
  <c r="L199" i="19"/>
  <c r="O198" i="19"/>
  <c r="M198" i="19"/>
  <c r="L198" i="19"/>
  <c r="O197" i="19"/>
  <c r="M197" i="19"/>
  <c r="L197" i="19"/>
  <c r="O196" i="19"/>
  <c r="M196" i="19"/>
  <c r="L196" i="19"/>
  <c r="N196" i="19" s="1"/>
  <c r="O195" i="19"/>
  <c r="M195" i="19"/>
  <c r="L195" i="19"/>
  <c r="O194" i="19"/>
  <c r="M194" i="19"/>
  <c r="L194" i="19"/>
  <c r="O193" i="19"/>
  <c r="M193" i="19"/>
  <c r="L193" i="19"/>
  <c r="O192" i="19"/>
  <c r="M192" i="19"/>
  <c r="L192" i="19"/>
  <c r="N192" i="19" s="1"/>
  <c r="O191" i="19"/>
  <c r="M191" i="19"/>
  <c r="L191" i="19"/>
  <c r="O190" i="19"/>
  <c r="M190" i="19"/>
  <c r="L190" i="19"/>
  <c r="O189" i="19"/>
  <c r="M189" i="19"/>
  <c r="L189" i="19"/>
  <c r="O188" i="19"/>
  <c r="M188" i="19"/>
  <c r="L188" i="19"/>
  <c r="N188" i="19" s="1"/>
  <c r="O187" i="19"/>
  <c r="M187" i="19"/>
  <c r="L187" i="19"/>
  <c r="O186" i="19"/>
  <c r="M186" i="19"/>
  <c r="L186" i="19"/>
  <c r="O185" i="19"/>
  <c r="M185" i="19"/>
  <c r="L185" i="19"/>
  <c r="O184" i="19"/>
  <c r="M184" i="19"/>
  <c r="L184" i="19"/>
  <c r="N184" i="19" s="1"/>
  <c r="O183" i="19"/>
  <c r="M183" i="19"/>
  <c r="L183" i="19"/>
  <c r="O182" i="19"/>
  <c r="M182" i="19"/>
  <c r="L182" i="19"/>
  <c r="O181" i="19"/>
  <c r="M181" i="19"/>
  <c r="L181" i="19"/>
  <c r="O180" i="19"/>
  <c r="M180" i="19"/>
  <c r="L180" i="19"/>
  <c r="N180" i="19" s="1"/>
  <c r="O179" i="19"/>
  <c r="M179" i="19"/>
  <c r="L179" i="19"/>
  <c r="O178" i="19"/>
  <c r="M178" i="19"/>
  <c r="L178" i="19"/>
  <c r="O177" i="19"/>
  <c r="M177" i="19"/>
  <c r="L177" i="19"/>
  <c r="O176" i="19"/>
  <c r="M176" i="19"/>
  <c r="L176" i="19"/>
  <c r="N176" i="19" s="1"/>
  <c r="O175" i="19"/>
  <c r="M175" i="19"/>
  <c r="L175" i="19"/>
  <c r="O174" i="19"/>
  <c r="M174" i="19"/>
  <c r="L174" i="19"/>
  <c r="O173" i="19"/>
  <c r="M173" i="19"/>
  <c r="L173" i="19"/>
  <c r="O172" i="19"/>
  <c r="M172" i="19"/>
  <c r="L172" i="19"/>
  <c r="N172" i="19" s="1"/>
  <c r="O171" i="19"/>
  <c r="M171" i="19"/>
  <c r="L171" i="19"/>
  <c r="M170" i="19"/>
  <c r="L170" i="19"/>
  <c r="O169" i="19"/>
  <c r="M169" i="19"/>
  <c r="L169" i="19"/>
  <c r="O168" i="19"/>
  <c r="M168" i="19"/>
  <c r="L168" i="19"/>
  <c r="O167" i="19"/>
  <c r="M167" i="19"/>
  <c r="L167" i="19"/>
  <c r="O166" i="19"/>
  <c r="M166" i="19"/>
  <c r="L166" i="19"/>
  <c r="O165" i="19"/>
  <c r="M165" i="19"/>
  <c r="L165" i="19"/>
  <c r="O164" i="19"/>
  <c r="M164" i="19"/>
  <c r="L164" i="19"/>
  <c r="O163" i="19"/>
  <c r="M163" i="19"/>
  <c r="L163" i="19"/>
  <c r="O162" i="19"/>
  <c r="M162" i="19"/>
  <c r="L162" i="19"/>
  <c r="M161" i="19"/>
  <c r="L161" i="19"/>
  <c r="O160" i="19"/>
  <c r="M160" i="19"/>
  <c r="L160" i="19"/>
  <c r="O159" i="19"/>
  <c r="M159" i="19"/>
  <c r="L159" i="19"/>
  <c r="O158" i="19"/>
  <c r="M158" i="19"/>
  <c r="L158" i="19"/>
  <c r="O157" i="19"/>
  <c r="M157" i="19"/>
  <c r="L157" i="19"/>
  <c r="O156" i="19"/>
  <c r="M156" i="19"/>
  <c r="L156" i="19"/>
  <c r="O155" i="19"/>
  <c r="M155" i="19"/>
  <c r="L155" i="19"/>
  <c r="O154" i="19"/>
  <c r="M154" i="19"/>
  <c r="L154" i="19"/>
  <c r="O153" i="19"/>
  <c r="M153" i="19"/>
  <c r="L153" i="19"/>
  <c r="O152" i="19"/>
  <c r="M152" i="19"/>
  <c r="L152" i="19"/>
  <c r="O151" i="19"/>
  <c r="M151" i="19"/>
  <c r="L151" i="19"/>
  <c r="O150" i="19"/>
  <c r="M150" i="19"/>
  <c r="L150" i="19"/>
  <c r="O149" i="19"/>
  <c r="M149" i="19"/>
  <c r="L149" i="19"/>
  <c r="O148" i="19"/>
  <c r="M148" i="19"/>
  <c r="L148" i="19"/>
  <c r="O147" i="19"/>
  <c r="M147" i="19"/>
  <c r="L147" i="19"/>
  <c r="O146" i="19"/>
  <c r="M146" i="19"/>
  <c r="L146" i="19"/>
  <c r="O145" i="19"/>
  <c r="M145" i="19"/>
  <c r="L145" i="19"/>
  <c r="O144" i="19"/>
  <c r="M144" i="19"/>
  <c r="L144" i="19"/>
  <c r="O143" i="19"/>
  <c r="M143" i="19"/>
  <c r="L143" i="19"/>
  <c r="O142" i="19"/>
  <c r="M142" i="19"/>
  <c r="L142" i="19"/>
  <c r="O141" i="19"/>
  <c r="M141" i="19"/>
  <c r="L141" i="19"/>
  <c r="O140" i="19"/>
  <c r="M140" i="19"/>
  <c r="L140" i="19"/>
  <c r="O139" i="19"/>
  <c r="M139" i="19"/>
  <c r="L139" i="19"/>
  <c r="O138" i="19"/>
  <c r="M138" i="19"/>
  <c r="L138" i="19"/>
  <c r="O137" i="19"/>
  <c r="M137" i="19"/>
  <c r="L137" i="19"/>
  <c r="O136" i="19"/>
  <c r="M136" i="19"/>
  <c r="L136" i="19"/>
  <c r="O135" i="19"/>
  <c r="M135" i="19"/>
  <c r="L135" i="19"/>
  <c r="O134" i="19"/>
  <c r="M134" i="19"/>
  <c r="L134" i="19"/>
  <c r="O133" i="19"/>
  <c r="M133" i="19"/>
  <c r="L133" i="19"/>
  <c r="O132" i="19"/>
  <c r="M132" i="19"/>
  <c r="L132" i="19"/>
  <c r="O131" i="19"/>
  <c r="M131" i="19"/>
  <c r="L131" i="19"/>
  <c r="O130" i="19"/>
  <c r="M130" i="19"/>
  <c r="L130" i="19"/>
  <c r="O129" i="19"/>
  <c r="M129" i="19"/>
  <c r="L129" i="19"/>
  <c r="O128" i="19"/>
  <c r="M128" i="19"/>
  <c r="L128" i="19"/>
  <c r="O127" i="19"/>
  <c r="M127" i="19"/>
  <c r="L127" i="19"/>
  <c r="O126" i="19"/>
  <c r="M126" i="19"/>
  <c r="L126" i="19"/>
  <c r="O125" i="19"/>
  <c r="M125" i="19"/>
  <c r="L125" i="19"/>
  <c r="O124" i="19"/>
  <c r="M124" i="19"/>
  <c r="L124" i="19"/>
  <c r="O123" i="19"/>
  <c r="M123" i="19"/>
  <c r="L123" i="19"/>
  <c r="O122" i="19"/>
  <c r="M122" i="19"/>
  <c r="L122" i="19"/>
  <c r="O121" i="19"/>
  <c r="M121" i="19"/>
  <c r="L121" i="19"/>
  <c r="O120" i="19"/>
  <c r="M120" i="19"/>
  <c r="L120" i="19"/>
  <c r="O119" i="19"/>
  <c r="M119" i="19"/>
  <c r="L119" i="19"/>
  <c r="O118" i="19"/>
  <c r="M118" i="19"/>
  <c r="L118" i="19"/>
  <c r="O117" i="19"/>
  <c r="M117" i="19"/>
  <c r="L117" i="19"/>
  <c r="O116" i="19"/>
  <c r="M116" i="19"/>
  <c r="L116" i="19"/>
  <c r="O115" i="19"/>
  <c r="M115" i="19"/>
  <c r="L115" i="19"/>
  <c r="O114" i="19"/>
  <c r="M114" i="19"/>
  <c r="L114" i="19"/>
  <c r="O113" i="19"/>
  <c r="M113" i="19"/>
  <c r="L113" i="19"/>
  <c r="O112" i="19"/>
  <c r="M112" i="19"/>
  <c r="L112" i="19"/>
  <c r="O111" i="19"/>
  <c r="M111" i="19"/>
  <c r="L111" i="19"/>
  <c r="O110" i="19"/>
  <c r="M110" i="19"/>
  <c r="L110" i="19"/>
  <c r="O109" i="19"/>
  <c r="M109" i="19"/>
  <c r="L109" i="19"/>
  <c r="O108" i="19"/>
  <c r="M108" i="19"/>
  <c r="L108" i="19"/>
  <c r="O107" i="19"/>
  <c r="M107" i="19"/>
  <c r="L107" i="19"/>
  <c r="O106" i="19"/>
  <c r="M106" i="19"/>
  <c r="L106" i="19"/>
  <c r="O105" i="19"/>
  <c r="M105" i="19"/>
  <c r="L105" i="19"/>
  <c r="O104" i="19"/>
  <c r="M104" i="19"/>
  <c r="L104" i="19"/>
  <c r="O103" i="19"/>
  <c r="M103" i="19"/>
  <c r="L103" i="19"/>
  <c r="O102" i="19"/>
  <c r="M102" i="19"/>
  <c r="L102" i="19"/>
  <c r="O101" i="19"/>
  <c r="M101" i="19"/>
  <c r="L101" i="19"/>
  <c r="O100" i="19"/>
  <c r="M100" i="19"/>
  <c r="L100" i="19"/>
  <c r="O99" i="19"/>
  <c r="M99" i="19"/>
  <c r="L99" i="19"/>
  <c r="O98" i="19"/>
  <c r="M98" i="19"/>
  <c r="L98" i="19"/>
  <c r="O97" i="19"/>
  <c r="M97" i="19"/>
  <c r="L97" i="19"/>
  <c r="O96" i="19"/>
  <c r="M96" i="19"/>
  <c r="L96" i="19"/>
  <c r="O95" i="19"/>
  <c r="M95" i="19"/>
  <c r="L95" i="19"/>
  <c r="O94" i="19"/>
  <c r="M94" i="19"/>
  <c r="L94" i="19"/>
  <c r="O93" i="19"/>
  <c r="M93" i="19"/>
  <c r="L93" i="19"/>
  <c r="O92" i="19"/>
  <c r="M92" i="19"/>
  <c r="L92" i="19"/>
  <c r="O91" i="19"/>
  <c r="M91" i="19"/>
  <c r="L91" i="19"/>
  <c r="O90" i="19"/>
  <c r="M90" i="19"/>
  <c r="L90" i="19"/>
  <c r="O89" i="19"/>
  <c r="M89" i="19"/>
  <c r="L89" i="19"/>
  <c r="O88" i="19"/>
  <c r="M88" i="19"/>
  <c r="L88" i="19"/>
  <c r="O87" i="19"/>
  <c r="M87" i="19"/>
  <c r="L87" i="19"/>
  <c r="O86" i="19"/>
  <c r="M86" i="19"/>
  <c r="L86" i="19"/>
  <c r="O85" i="19"/>
  <c r="M85" i="19"/>
  <c r="L85" i="19"/>
  <c r="O84" i="19"/>
  <c r="M84" i="19"/>
  <c r="L84" i="19"/>
  <c r="O83" i="19"/>
  <c r="M83" i="19"/>
  <c r="L83" i="19"/>
  <c r="O82" i="19"/>
  <c r="M82" i="19"/>
  <c r="L82" i="19"/>
  <c r="O81" i="19"/>
  <c r="M81" i="19"/>
  <c r="L81" i="19"/>
  <c r="O80" i="19"/>
  <c r="M80" i="19"/>
  <c r="L80" i="19"/>
  <c r="O79" i="19"/>
  <c r="M79" i="19"/>
  <c r="L79" i="19"/>
  <c r="O78" i="19"/>
  <c r="M78" i="19"/>
  <c r="L78" i="19"/>
  <c r="O77" i="19"/>
  <c r="M77" i="19"/>
  <c r="L77" i="19"/>
  <c r="O76" i="19"/>
  <c r="M76" i="19"/>
  <c r="L76" i="19"/>
  <c r="O75" i="19"/>
  <c r="M75" i="19"/>
  <c r="L75" i="19"/>
  <c r="O74" i="19"/>
  <c r="M74" i="19"/>
  <c r="L74" i="19"/>
  <c r="O73" i="19"/>
  <c r="M73" i="19"/>
  <c r="L73" i="19"/>
  <c r="O72" i="19"/>
  <c r="M72" i="19"/>
  <c r="L72" i="19"/>
  <c r="O71" i="19"/>
  <c r="M71" i="19"/>
  <c r="L71" i="19"/>
  <c r="O70" i="19"/>
  <c r="M70" i="19"/>
  <c r="L70" i="19"/>
  <c r="O69" i="19"/>
  <c r="M69" i="19"/>
  <c r="L69" i="19"/>
  <c r="O68" i="19"/>
  <c r="M68" i="19"/>
  <c r="L68" i="19"/>
  <c r="O67" i="19"/>
  <c r="M67" i="19"/>
  <c r="L67" i="19"/>
  <c r="O66" i="19"/>
  <c r="M66" i="19"/>
  <c r="L66" i="19"/>
  <c r="O65" i="19"/>
  <c r="M65" i="19"/>
  <c r="L65" i="19"/>
  <c r="O64" i="19"/>
  <c r="M64" i="19"/>
  <c r="L64" i="19"/>
  <c r="O63" i="19"/>
  <c r="M63" i="19"/>
  <c r="L63" i="19"/>
  <c r="O62" i="19"/>
  <c r="M62" i="19"/>
  <c r="L62" i="19"/>
  <c r="O61" i="19"/>
  <c r="M61" i="19"/>
  <c r="L61" i="19"/>
  <c r="O60" i="19"/>
  <c r="M60" i="19"/>
  <c r="L60" i="19"/>
  <c r="O59" i="19"/>
  <c r="M59" i="19"/>
  <c r="L59" i="19"/>
  <c r="O58" i="19"/>
  <c r="M58" i="19"/>
  <c r="L58" i="19"/>
  <c r="O57" i="19"/>
  <c r="M57" i="19"/>
  <c r="L57" i="19"/>
  <c r="O56" i="19"/>
  <c r="M56" i="19"/>
  <c r="L56" i="19"/>
  <c r="O1081" i="19"/>
  <c r="M1081" i="19"/>
  <c r="L1081" i="19"/>
  <c r="O4" i="19"/>
  <c r="M4" i="19"/>
  <c r="L4" i="19"/>
  <c r="O3" i="19"/>
  <c r="M3" i="19"/>
  <c r="L3" i="19"/>
  <c r="O2" i="19"/>
  <c r="M2" i="19"/>
  <c r="L2" i="19"/>
  <c r="O55" i="19"/>
  <c r="M55" i="19"/>
  <c r="L55" i="19"/>
  <c r="O54" i="19"/>
  <c r="M54" i="19"/>
  <c r="L54" i="19"/>
  <c r="O53" i="19"/>
  <c r="M53" i="19"/>
  <c r="L53" i="19"/>
  <c r="O52" i="19"/>
  <c r="M52" i="19"/>
  <c r="L52" i="19"/>
  <c r="O51" i="19"/>
  <c r="M51" i="19"/>
  <c r="L51" i="19"/>
  <c r="O50" i="19"/>
  <c r="M50" i="19"/>
  <c r="L50" i="19"/>
  <c r="O49" i="19"/>
  <c r="M49" i="19"/>
  <c r="L49" i="19"/>
  <c r="O48" i="19"/>
  <c r="M48" i="19"/>
  <c r="L48" i="19"/>
  <c r="O47" i="19"/>
  <c r="M47" i="19"/>
  <c r="L47" i="19"/>
  <c r="O46" i="19"/>
  <c r="M46" i="19"/>
  <c r="L46" i="19"/>
  <c r="O45" i="19"/>
  <c r="M45" i="19"/>
  <c r="L45" i="19"/>
  <c r="O44" i="19"/>
  <c r="M44" i="19"/>
  <c r="L44" i="19"/>
  <c r="O43" i="19"/>
  <c r="M43" i="19"/>
  <c r="L43" i="19"/>
  <c r="O42" i="19"/>
  <c r="M42" i="19"/>
  <c r="L42" i="19"/>
  <c r="O41" i="19"/>
  <c r="M41" i="19"/>
  <c r="L41" i="19"/>
  <c r="O40" i="19"/>
  <c r="M40" i="19"/>
  <c r="L40" i="19"/>
  <c r="O39" i="19"/>
  <c r="M39" i="19"/>
  <c r="L39" i="19"/>
  <c r="O38" i="19"/>
  <c r="M38" i="19"/>
  <c r="L38" i="19"/>
  <c r="O37" i="19"/>
  <c r="M37" i="19"/>
  <c r="L37" i="19"/>
  <c r="O36" i="19"/>
  <c r="M36" i="19"/>
  <c r="L36" i="19"/>
  <c r="O35" i="19"/>
  <c r="M35" i="19"/>
  <c r="L35" i="19"/>
  <c r="O34" i="19"/>
  <c r="M34" i="19"/>
  <c r="L34" i="19"/>
  <c r="O33" i="19"/>
  <c r="M33" i="19"/>
  <c r="L33" i="19"/>
  <c r="O32" i="19"/>
  <c r="M32" i="19"/>
  <c r="L32" i="19"/>
  <c r="O31" i="19"/>
  <c r="M31" i="19"/>
  <c r="L31" i="19"/>
  <c r="O30" i="19"/>
  <c r="M30" i="19"/>
  <c r="L30" i="19"/>
  <c r="O29" i="19"/>
  <c r="M29" i="19"/>
  <c r="L29" i="19"/>
  <c r="O28" i="19"/>
  <c r="M28" i="19"/>
  <c r="L28" i="19"/>
  <c r="O27" i="19"/>
  <c r="M27" i="19"/>
  <c r="L27" i="19"/>
  <c r="O26" i="19"/>
  <c r="M26" i="19"/>
  <c r="L26" i="19"/>
  <c r="O25" i="19"/>
  <c r="M25" i="19"/>
  <c r="L25" i="19"/>
  <c r="O24" i="19"/>
  <c r="M24" i="19"/>
  <c r="L24" i="19"/>
  <c r="O23" i="19"/>
  <c r="M23" i="19"/>
  <c r="L23" i="19"/>
  <c r="O22" i="19"/>
  <c r="M22" i="19"/>
  <c r="L22" i="19"/>
  <c r="O21" i="19"/>
  <c r="M21" i="19"/>
  <c r="L21" i="19"/>
  <c r="O20" i="19"/>
  <c r="M20" i="19"/>
  <c r="L20" i="19"/>
  <c r="O19" i="19"/>
  <c r="M19" i="19"/>
  <c r="L19" i="19"/>
  <c r="O18" i="19"/>
  <c r="M18" i="19"/>
  <c r="L18" i="19"/>
  <c r="O17" i="19"/>
  <c r="M17" i="19"/>
  <c r="L17" i="19"/>
  <c r="O16" i="19"/>
  <c r="M16" i="19"/>
  <c r="L16" i="19"/>
  <c r="O15" i="19"/>
  <c r="M15" i="19"/>
  <c r="L15" i="19"/>
  <c r="O14" i="19"/>
  <c r="M14" i="19"/>
  <c r="L14" i="19"/>
  <c r="O13" i="19"/>
  <c r="M13" i="19"/>
  <c r="L13" i="19"/>
  <c r="O12" i="19"/>
  <c r="M12" i="19"/>
  <c r="L12" i="19"/>
  <c r="O11" i="19"/>
  <c r="M11" i="19"/>
  <c r="L11" i="19"/>
  <c r="O10" i="19"/>
  <c r="M10" i="19"/>
  <c r="L10" i="19"/>
  <c r="O9" i="19"/>
  <c r="M9" i="19"/>
  <c r="L9" i="19"/>
  <c r="O8" i="19"/>
  <c r="M8" i="19"/>
  <c r="L8" i="19"/>
  <c r="O7" i="19"/>
  <c r="M7" i="19"/>
  <c r="L7" i="19"/>
  <c r="O6" i="19"/>
  <c r="M6" i="19"/>
  <c r="L6" i="19"/>
  <c r="O5" i="19"/>
  <c r="M5" i="19"/>
  <c r="L5" i="19"/>
  <c r="N1033" i="19" l="1"/>
  <c r="N1037" i="19"/>
  <c r="N1041" i="19"/>
  <c r="N1045" i="19"/>
  <c r="N1049" i="19"/>
  <c r="N1053" i="19"/>
  <c r="N1057" i="19"/>
  <c r="N1061" i="19"/>
  <c r="N1065" i="19"/>
  <c r="N1069" i="19"/>
  <c r="N1073" i="19"/>
  <c r="N1077" i="19"/>
  <c r="N1082" i="19"/>
  <c r="N1086" i="19"/>
  <c r="N1090" i="19"/>
  <c r="N1094" i="19"/>
  <c r="N1098" i="19"/>
  <c r="N1102" i="19"/>
  <c r="N1106" i="19"/>
  <c r="N1110" i="19"/>
  <c r="N1114" i="19"/>
  <c r="N1118" i="19"/>
  <c r="N1122" i="19"/>
  <c r="N174" i="19"/>
  <c r="N178" i="19"/>
  <c r="N182" i="19"/>
  <c r="N186" i="19"/>
  <c r="N190" i="19"/>
  <c r="N194" i="19"/>
  <c r="N198" i="19"/>
  <c r="N202" i="19"/>
  <c r="N206" i="19"/>
  <c r="N210" i="19"/>
  <c r="N214" i="19"/>
  <c r="N218" i="19"/>
  <c r="N222" i="19"/>
  <c r="N226" i="19"/>
  <c r="N230" i="19"/>
  <c r="N234" i="19"/>
  <c r="N238" i="19"/>
  <c r="N242" i="19"/>
  <c r="N246" i="19"/>
  <c r="N250" i="19"/>
  <c r="N254" i="19"/>
  <c r="N258" i="19"/>
  <c r="N262" i="19"/>
  <c r="N266" i="19"/>
  <c r="N270" i="19"/>
  <c r="N274" i="19"/>
  <c r="N278" i="19"/>
  <c r="N282" i="19"/>
  <c r="N286" i="19"/>
  <c r="N290" i="19"/>
  <c r="N294" i="19"/>
  <c r="N298" i="19"/>
  <c r="N302" i="19"/>
  <c r="N306" i="19"/>
  <c r="N310" i="19"/>
  <c r="N314" i="19"/>
  <c r="N318" i="19"/>
  <c r="N322" i="19"/>
  <c r="N326" i="19"/>
  <c r="N330" i="19"/>
  <c r="N334" i="19"/>
  <c r="N338" i="19"/>
  <c r="N342" i="19"/>
  <c r="N346" i="19"/>
  <c r="N350" i="19"/>
  <c r="N354" i="19"/>
  <c r="N358" i="19"/>
  <c r="N362" i="19"/>
  <c r="N366" i="19"/>
  <c r="N370" i="19"/>
  <c r="N374" i="19"/>
  <c r="N378" i="19"/>
  <c r="N382" i="19"/>
  <c r="N386" i="19"/>
  <c r="N390" i="19"/>
  <c r="N394" i="19"/>
  <c r="N398" i="19"/>
  <c r="N402" i="19"/>
  <c r="N406" i="19"/>
  <c r="N794" i="19"/>
  <c r="N798" i="19"/>
  <c r="N802" i="19"/>
  <c r="N806" i="19"/>
  <c r="N810" i="19"/>
  <c r="N814" i="19"/>
  <c r="N818" i="19"/>
  <c r="N822" i="19"/>
  <c r="N826" i="19"/>
  <c r="N1035" i="19"/>
  <c r="N1039" i="19"/>
  <c r="N1043" i="19"/>
  <c r="N1047" i="19"/>
  <c r="N1051" i="19"/>
  <c r="N1055" i="19"/>
  <c r="N1059" i="19"/>
  <c r="N1063" i="19"/>
  <c r="N1067" i="19"/>
  <c r="N1071" i="19"/>
  <c r="N1075" i="19"/>
  <c r="N1079" i="19"/>
  <c r="N1084" i="19"/>
  <c r="N1088" i="19"/>
  <c r="N1092" i="19"/>
  <c r="N1096" i="19"/>
  <c r="N1100" i="19"/>
  <c r="N1104" i="19"/>
  <c r="N1108" i="19"/>
  <c r="N1112" i="19"/>
  <c r="N1116" i="19"/>
  <c r="N1120" i="19"/>
  <c r="N173" i="19"/>
  <c r="N177" i="19"/>
  <c r="N181" i="19"/>
  <c r="N185" i="19"/>
  <c r="N189" i="19"/>
  <c r="N193" i="19"/>
  <c r="N197" i="19"/>
  <c r="N201" i="19"/>
  <c r="N205" i="19"/>
  <c r="N209" i="19"/>
  <c r="N213" i="19"/>
  <c r="N217" i="19"/>
  <c r="N221" i="19"/>
  <c r="N225" i="19"/>
  <c r="N229" i="19"/>
  <c r="N233" i="19"/>
  <c r="N237" i="19"/>
  <c r="N241" i="19"/>
  <c r="N245" i="19"/>
  <c r="N249" i="19"/>
  <c r="N253" i="19"/>
  <c r="N257" i="19"/>
  <c r="N261" i="19"/>
  <c r="N265" i="19"/>
  <c r="N269" i="19"/>
  <c r="N273" i="19"/>
  <c r="N277" i="19"/>
  <c r="N281" i="19"/>
  <c r="N285" i="19"/>
  <c r="N289" i="19"/>
  <c r="N293" i="19"/>
  <c r="N297" i="19"/>
  <c r="N301" i="19"/>
  <c r="N305" i="19"/>
  <c r="N309" i="19"/>
  <c r="N313" i="19"/>
  <c r="N171" i="19"/>
  <c r="N175" i="19"/>
  <c r="N179" i="19"/>
  <c r="N183" i="19"/>
  <c r="N187" i="19"/>
  <c r="N191" i="19"/>
  <c r="N195" i="19"/>
  <c r="N199" i="19"/>
  <c r="N203" i="19"/>
  <c r="N207" i="19"/>
  <c r="N211" i="19"/>
  <c r="N215" i="19"/>
  <c r="N219" i="19"/>
  <c r="N223" i="19"/>
  <c r="N227" i="19"/>
  <c r="N231" i="19"/>
  <c r="N235" i="19"/>
  <c r="N239" i="19"/>
  <c r="N243" i="19"/>
  <c r="N247" i="19"/>
  <c r="N251" i="19"/>
  <c r="N255" i="19"/>
  <c r="N259" i="19"/>
  <c r="N263" i="19"/>
  <c r="N267" i="19"/>
  <c r="N271" i="19"/>
  <c r="N275" i="19"/>
  <c r="N279" i="19"/>
  <c r="N283" i="19"/>
  <c r="N287" i="19"/>
  <c r="N291" i="19"/>
  <c r="N295" i="19"/>
  <c r="N299" i="19"/>
  <c r="N303" i="19"/>
  <c r="N307" i="19"/>
  <c r="N311" i="19"/>
  <c r="N317" i="19"/>
  <c r="N321" i="19"/>
  <c r="N325" i="19"/>
  <c r="N329" i="19"/>
  <c r="N333" i="19"/>
  <c r="N337" i="19"/>
  <c r="N341" i="19"/>
  <c r="N345" i="19"/>
  <c r="N349" i="19"/>
  <c r="N353" i="19"/>
  <c r="N357" i="19"/>
  <c r="N361" i="19"/>
  <c r="N365" i="19"/>
  <c r="N369" i="19"/>
  <c r="N373" i="19"/>
  <c r="N377" i="19"/>
  <c r="N381" i="19"/>
  <c r="N385" i="19"/>
  <c r="N389" i="19"/>
  <c r="N393" i="19"/>
  <c r="N397" i="19"/>
  <c r="N401" i="19"/>
  <c r="N405" i="19"/>
  <c r="N409" i="19"/>
  <c r="N413" i="19"/>
  <c r="N417" i="19"/>
  <c r="N421" i="19"/>
  <c r="N425" i="19"/>
  <c r="N429" i="19"/>
  <c r="N433" i="19"/>
  <c r="N437" i="19"/>
  <c r="N441" i="19"/>
  <c r="N445" i="19"/>
  <c r="N449" i="19"/>
  <c r="N453" i="19"/>
  <c r="N457" i="19"/>
  <c r="N461" i="19"/>
  <c r="N465" i="19"/>
  <c r="N469" i="19"/>
  <c r="N473" i="19"/>
  <c r="N477" i="19"/>
  <c r="N481" i="19"/>
  <c r="N485" i="19"/>
  <c r="N489" i="19"/>
  <c r="N493" i="19"/>
  <c r="N497" i="19"/>
  <c r="N501" i="19"/>
  <c r="N505" i="19"/>
  <c r="N509" i="19"/>
  <c r="N513" i="19"/>
  <c r="N517" i="19"/>
  <c r="N521" i="19"/>
  <c r="N525" i="19"/>
  <c r="N529" i="19"/>
  <c r="N533" i="19"/>
  <c r="N537" i="19"/>
  <c r="N541" i="19"/>
  <c r="N545" i="19"/>
  <c r="N549" i="19"/>
  <c r="N553" i="19"/>
  <c r="N557" i="19"/>
  <c r="N561" i="19"/>
  <c r="N565" i="19"/>
  <c r="N569" i="19"/>
  <c r="N573" i="19"/>
  <c r="N577" i="19"/>
  <c r="N581" i="19"/>
  <c r="N585" i="19"/>
  <c r="N589" i="19"/>
  <c r="N593" i="19"/>
  <c r="N597" i="19"/>
  <c r="N315" i="19"/>
  <c r="N319" i="19"/>
  <c r="N323" i="19"/>
  <c r="N327" i="19"/>
  <c r="N331" i="19"/>
  <c r="N335" i="19"/>
  <c r="N339" i="19"/>
  <c r="N343" i="19"/>
  <c r="N347" i="19"/>
  <c r="N351" i="19"/>
  <c r="N355" i="19"/>
  <c r="N359" i="19"/>
  <c r="N363" i="19"/>
  <c r="N367" i="19"/>
  <c r="N371" i="19"/>
  <c r="N375" i="19"/>
  <c r="N379" i="19"/>
  <c r="N383" i="19"/>
  <c r="N387" i="19"/>
  <c r="N391" i="19"/>
  <c r="N395" i="19"/>
  <c r="N399" i="19"/>
  <c r="N403" i="19"/>
  <c r="N407" i="19"/>
  <c r="N411" i="19"/>
  <c r="N415" i="19"/>
  <c r="N419" i="19"/>
  <c r="N423" i="19"/>
  <c r="N427" i="19"/>
  <c r="N431" i="19"/>
  <c r="N435" i="19"/>
  <c r="N439" i="19"/>
  <c r="N443" i="19"/>
  <c r="N447" i="19"/>
  <c r="N451" i="19"/>
  <c r="N455" i="19"/>
  <c r="N459" i="19"/>
  <c r="N463" i="19"/>
  <c r="N467" i="19"/>
  <c r="N471" i="19"/>
  <c r="N475" i="19"/>
  <c r="N479" i="19"/>
  <c r="N483" i="19"/>
  <c r="N487" i="19"/>
  <c r="N491" i="19"/>
  <c r="N495" i="19"/>
  <c r="N499" i="19"/>
  <c r="N503" i="19"/>
  <c r="N507" i="19"/>
  <c r="N511" i="19"/>
  <c r="N515" i="19"/>
  <c r="N519" i="19"/>
  <c r="N523" i="19"/>
  <c r="N527" i="19"/>
  <c r="N531" i="19"/>
  <c r="N535" i="19"/>
  <c r="N539" i="19"/>
  <c r="N543" i="19"/>
  <c r="N547" i="19"/>
  <c r="N551" i="19"/>
  <c r="N555" i="19"/>
  <c r="N559" i="19"/>
  <c r="N563" i="19"/>
  <c r="N567" i="19"/>
  <c r="N571" i="19"/>
  <c r="N575" i="19"/>
  <c r="N579" i="19"/>
  <c r="N583" i="19"/>
  <c r="N587" i="19"/>
  <c r="N591" i="19"/>
  <c r="N595" i="19"/>
  <c r="N599" i="19"/>
  <c r="N603" i="19"/>
  <c r="N607" i="19"/>
  <c r="N611" i="19"/>
  <c r="N615" i="19"/>
  <c r="N619" i="19"/>
  <c r="N623" i="19"/>
  <c r="N627" i="19"/>
  <c r="N631" i="19"/>
  <c r="N635" i="19"/>
  <c r="N639" i="19"/>
  <c r="N643" i="19"/>
  <c r="N647" i="19"/>
  <c r="N651" i="19"/>
  <c r="N601" i="19"/>
  <c r="N605" i="19"/>
  <c r="N609" i="19"/>
  <c r="N613" i="19"/>
  <c r="N617" i="19"/>
  <c r="N621" i="19"/>
  <c r="N625" i="19"/>
  <c r="N629" i="19"/>
  <c r="N633" i="19"/>
  <c r="N637" i="19"/>
  <c r="N641" i="19"/>
  <c r="N645" i="19"/>
  <c r="N649" i="19"/>
  <c r="N653" i="19"/>
  <c r="N657" i="19"/>
  <c r="N661" i="19"/>
  <c r="N665" i="19"/>
  <c r="N669" i="19"/>
  <c r="N673" i="19"/>
  <c r="N677" i="19"/>
  <c r="N681" i="19"/>
  <c r="N685" i="19"/>
  <c r="N689" i="19"/>
  <c r="N693" i="19"/>
  <c r="N697" i="19"/>
  <c r="N701" i="19"/>
  <c r="N705" i="19"/>
  <c r="N709" i="19"/>
  <c r="N713" i="19"/>
  <c r="N717" i="19"/>
  <c r="N721" i="19"/>
  <c r="N725" i="19"/>
  <c r="N729" i="19"/>
  <c r="N733" i="19"/>
  <c r="N737" i="19"/>
  <c r="N741" i="19"/>
  <c r="N745" i="19"/>
  <c r="N749" i="19"/>
  <c r="N753" i="19"/>
  <c r="N757" i="19"/>
  <c r="N761" i="19"/>
  <c r="N765" i="19"/>
  <c r="N769" i="19"/>
  <c r="N773" i="19"/>
  <c r="N777" i="19"/>
  <c r="N781" i="19"/>
  <c r="N785" i="19"/>
  <c r="N789" i="19"/>
  <c r="N829" i="19"/>
  <c r="N833" i="19"/>
  <c r="N837" i="19"/>
  <c r="N841" i="19"/>
  <c r="N845" i="19"/>
  <c r="N849" i="19"/>
  <c r="N853" i="19"/>
  <c r="N857" i="19"/>
  <c r="N861" i="19"/>
  <c r="N865" i="19"/>
  <c r="N869" i="19"/>
  <c r="N873" i="19"/>
  <c r="N877" i="19"/>
  <c r="N881" i="19"/>
  <c r="N885" i="19"/>
  <c r="N889" i="19"/>
  <c r="N893" i="19"/>
  <c r="N897" i="19"/>
  <c r="N901" i="19"/>
  <c r="N905" i="19"/>
  <c r="N909" i="19"/>
  <c r="N913" i="19"/>
  <c r="N917" i="19"/>
  <c r="N921" i="19"/>
  <c r="N925" i="19"/>
  <c r="N929" i="19"/>
  <c r="N933" i="19"/>
  <c r="N937" i="19"/>
  <c r="N941" i="19"/>
  <c r="N945" i="19"/>
  <c r="N949" i="19"/>
  <c r="N953" i="19"/>
  <c r="N957" i="19"/>
  <c r="N961" i="19"/>
  <c r="N965" i="19"/>
  <c r="N969" i="19"/>
  <c r="N1034" i="19"/>
  <c r="N655" i="19"/>
  <c r="N659" i="19"/>
  <c r="N663" i="19"/>
  <c r="N667" i="19"/>
  <c r="N671" i="19"/>
  <c r="N675" i="19"/>
  <c r="N679" i="19"/>
  <c r="N683" i="19"/>
  <c r="N687" i="19"/>
  <c r="N691" i="19"/>
  <c r="N695" i="19"/>
  <c r="N699" i="19"/>
  <c r="N703" i="19"/>
  <c r="N707" i="19"/>
  <c r="N711" i="19"/>
  <c r="N715" i="19"/>
  <c r="N719" i="19"/>
  <c r="N723" i="19"/>
  <c r="N727" i="19"/>
  <c r="N731" i="19"/>
  <c r="N735" i="19"/>
  <c r="N739" i="19"/>
  <c r="N743" i="19"/>
  <c r="N747" i="19"/>
  <c r="N751" i="19"/>
  <c r="N755" i="19"/>
  <c r="N759" i="19"/>
  <c r="N763" i="19"/>
  <c r="N767" i="19"/>
  <c r="N771" i="19"/>
  <c r="N775" i="19"/>
  <c r="N779" i="19"/>
  <c r="N783" i="19"/>
  <c r="N787" i="19"/>
  <c r="N791" i="19"/>
  <c r="N795" i="19"/>
  <c r="N799" i="19"/>
  <c r="N803" i="19"/>
  <c r="N807" i="19"/>
  <c r="N811" i="19"/>
  <c r="N815" i="19"/>
  <c r="N819" i="19"/>
  <c r="N823" i="19"/>
  <c r="N827" i="19"/>
  <c r="N831" i="19"/>
  <c r="N835" i="19"/>
  <c r="N839" i="19"/>
  <c r="N843" i="19"/>
  <c r="N847" i="19"/>
  <c r="N851" i="19"/>
  <c r="N855" i="19"/>
  <c r="N859" i="19"/>
  <c r="N863" i="19"/>
  <c r="N867" i="19"/>
  <c r="N871" i="19"/>
  <c r="N875" i="19"/>
  <c r="N879" i="19"/>
  <c r="N883" i="19"/>
  <c r="N887" i="19"/>
  <c r="N891" i="19"/>
  <c r="N895" i="19"/>
  <c r="N899" i="19"/>
  <c r="N903" i="19"/>
  <c r="N907" i="19"/>
  <c r="N911" i="19"/>
  <c r="N915" i="19"/>
  <c r="N919" i="19"/>
  <c r="N923" i="19"/>
  <c r="N927" i="19"/>
  <c r="N931" i="19"/>
  <c r="N935" i="19"/>
  <c r="N939" i="19"/>
  <c r="N943" i="19"/>
  <c r="N947" i="19"/>
  <c r="N951" i="19"/>
  <c r="N955" i="19"/>
  <c r="N959" i="19"/>
  <c r="N963" i="19"/>
  <c r="N967" i="19"/>
  <c r="N971" i="19"/>
  <c r="N1032" i="19"/>
  <c r="N1036" i="19"/>
  <c r="N7" i="19"/>
  <c r="N11" i="19"/>
  <c r="N15" i="19"/>
  <c r="N23" i="19"/>
  <c r="N27" i="19"/>
  <c r="N31" i="19"/>
  <c r="N35" i="19"/>
  <c r="N39" i="19"/>
  <c r="N43" i="19"/>
  <c r="N47" i="19"/>
  <c r="N51" i="19"/>
  <c r="N55" i="19"/>
  <c r="N1081" i="19"/>
  <c r="N59" i="19"/>
  <c r="N63" i="19"/>
  <c r="N67" i="19"/>
  <c r="N71" i="19"/>
  <c r="N75" i="19"/>
  <c r="N79" i="19"/>
  <c r="N83" i="19"/>
  <c r="N87" i="19"/>
  <c r="N91" i="19"/>
  <c r="N95" i="19"/>
  <c r="N99" i="19"/>
  <c r="N103" i="19"/>
  <c r="N107" i="19"/>
  <c r="N111" i="19"/>
  <c r="N115" i="19"/>
  <c r="N119" i="19"/>
  <c r="N123" i="19"/>
  <c r="N127" i="19"/>
  <c r="N131" i="19"/>
  <c r="N135" i="19"/>
  <c r="N139" i="19"/>
  <c r="N143" i="19"/>
  <c r="N147" i="19"/>
  <c r="N151" i="19"/>
  <c r="N155" i="19"/>
  <c r="N159" i="19"/>
  <c r="N163" i="19"/>
  <c r="N167" i="19"/>
  <c r="N410" i="19"/>
  <c r="N414" i="19"/>
  <c r="N418" i="19"/>
  <c r="N422" i="19"/>
  <c r="N426" i="19"/>
  <c r="N430" i="19"/>
  <c r="N434" i="19"/>
  <c r="N438" i="19"/>
  <c r="N442" i="19"/>
  <c r="N446" i="19"/>
  <c r="N450" i="19"/>
  <c r="N454" i="19"/>
  <c r="N458" i="19"/>
  <c r="N462" i="19"/>
  <c r="N466" i="19"/>
  <c r="N470" i="19"/>
  <c r="N474" i="19"/>
  <c r="N478" i="19"/>
  <c r="N482" i="19"/>
  <c r="N486" i="19"/>
  <c r="N490" i="19"/>
  <c r="N494" i="19"/>
  <c r="N498" i="19"/>
  <c r="N502" i="19"/>
  <c r="N506" i="19"/>
  <c r="N510" i="19"/>
  <c r="N514" i="19"/>
  <c r="N518" i="19"/>
  <c r="N522" i="19"/>
  <c r="N526" i="19"/>
  <c r="N530" i="19"/>
  <c r="N534" i="19"/>
  <c r="N538" i="19"/>
  <c r="N542" i="19"/>
  <c r="N546" i="19"/>
  <c r="N550" i="19"/>
  <c r="N554" i="19"/>
  <c r="N558" i="19"/>
  <c r="N562" i="19"/>
  <c r="N566" i="19"/>
  <c r="N570" i="19"/>
  <c r="N574" i="19"/>
  <c r="N578" i="19"/>
  <c r="N582" i="19"/>
  <c r="N586" i="19"/>
  <c r="N590" i="19"/>
  <c r="N594" i="19"/>
  <c r="N598" i="19"/>
  <c r="N602" i="19"/>
  <c r="N606" i="19"/>
  <c r="N610" i="19"/>
  <c r="N614" i="19"/>
  <c r="N618" i="19"/>
  <c r="N622" i="19"/>
  <c r="N626" i="19"/>
  <c r="N630" i="19"/>
  <c r="N634" i="19"/>
  <c r="N638" i="19"/>
  <c r="N642" i="19"/>
  <c r="N646" i="19"/>
  <c r="N650" i="19"/>
  <c r="N654" i="19"/>
  <c r="N658" i="19"/>
  <c r="N662" i="19"/>
  <c r="N666" i="19"/>
  <c r="N670" i="19"/>
  <c r="N674" i="19"/>
  <c r="N678" i="19"/>
  <c r="N682" i="19"/>
  <c r="N686" i="19"/>
  <c r="N690" i="19"/>
  <c r="N694" i="19"/>
  <c r="N698" i="19"/>
  <c r="N702" i="19"/>
  <c r="N706" i="19"/>
  <c r="N710" i="19"/>
  <c r="N714" i="19"/>
  <c r="N718" i="19"/>
  <c r="N722" i="19"/>
  <c r="N726" i="19"/>
  <c r="N730" i="19"/>
  <c r="N734" i="19"/>
  <c r="N738" i="19"/>
  <c r="N742" i="19"/>
  <c r="N746" i="19"/>
  <c r="N750" i="19"/>
  <c r="N754" i="19"/>
  <c r="N758" i="19"/>
  <c r="N762" i="19"/>
  <c r="N766" i="19"/>
  <c r="N770" i="19"/>
  <c r="N774" i="19"/>
  <c r="N778" i="19"/>
  <c r="N782" i="19"/>
  <c r="N786" i="19"/>
  <c r="N790" i="19"/>
  <c r="N830" i="19"/>
  <c r="N834" i="19"/>
  <c r="N838" i="19"/>
  <c r="N842" i="19"/>
  <c r="N846" i="19"/>
  <c r="N850" i="19"/>
  <c r="N854" i="19"/>
  <c r="N858" i="19"/>
  <c r="N862" i="19"/>
  <c r="N866" i="19"/>
  <c r="N870" i="19"/>
  <c r="N874" i="19"/>
  <c r="N878" i="19"/>
  <c r="N882" i="19"/>
  <c r="N886" i="19"/>
  <c r="N890" i="19"/>
  <c r="N894" i="19"/>
  <c r="N898" i="19"/>
  <c r="N902" i="19"/>
  <c r="N906" i="19"/>
  <c r="N910" i="19"/>
  <c r="N914" i="19"/>
  <c r="N918" i="19"/>
  <c r="N922" i="19"/>
  <c r="N926" i="19"/>
  <c r="N930" i="19"/>
  <c r="N934" i="19"/>
  <c r="N938" i="19"/>
  <c r="N942" i="19"/>
  <c r="N946" i="19"/>
  <c r="N950" i="19"/>
  <c r="N954" i="19"/>
  <c r="N958" i="19"/>
  <c r="N962" i="19"/>
  <c r="N966" i="19"/>
  <c r="N970" i="19"/>
  <c r="N973" i="19"/>
  <c r="N977" i="19"/>
  <c r="N981" i="19"/>
  <c r="N985" i="19"/>
  <c r="N989" i="19"/>
  <c r="N993" i="19"/>
  <c r="N997" i="19"/>
  <c r="N1001" i="19"/>
  <c r="N1005" i="19"/>
  <c r="N1009" i="19"/>
  <c r="N1013" i="19"/>
  <c r="N1017" i="19"/>
  <c r="N1021" i="19"/>
  <c r="N1025" i="19"/>
  <c r="N1029" i="19"/>
  <c r="N793" i="19"/>
  <c r="N797" i="19"/>
  <c r="N801" i="19"/>
  <c r="N805" i="19"/>
  <c r="N809" i="19"/>
  <c r="N813" i="19"/>
  <c r="N817" i="19"/>
  <c r="N821" i="19"/>
  <c r="N825" i="19"/>
  <c r="N975" i="19"/>
  <c r="N979" i="19"/>
  <c r="N983" i="19"/>
  <c r="N987" i="19"/>
  <c r="N991" i="19"/>
  <c r="N995" i="19"/>
  <c r="N999" i="19"/>
  <c r="N1003" i="19"/>
  <c r="N1007" i="19"/>
  <c r="N1011" i="19"/>
  <c r="N1015" i="19"/>
  <c r="N1019" i="19"/>
  <c r="N1023" i="19"/>
  <c r="N1027" i="19"/>
  <c r="N1031" i="19"/>
  <c r="N974" i="19"/>
  <c r="N978" i="19"/>
  <c r="N982" i="19"/>
  <c r="N986" i="19"/>
  <c r="N990" i="19"/>
  <c r="N994" i="19"/>
  <c r="N998" i="19"/>
  <c r="N1002" i="19"/>
  <c r="N1006" i="19"/>
  <c r="N1010" i="19"/>
  <c r="N1014" i="19"/>
  <c r="N1018" i="19"/>
  <c r="N1022" i="19"/>
  <c r="N1026" i="19"/>
  <c r="N1030" i="19"/>
  <c r="N1038" i="19"/>
  <c r="N1042" i="19"/>
  <c r="N1046" i="19"/>
  <c r="N1050" i="19"/>
  <c r="N1054" i="19"/>
  <c r="N1058" i="19"/>
  <c r="N1062" i="19"/>
  <c r="N1066" i="19"/>
  <c r="N1070" i="19"/>
  <c r="N1074" i="19"/>
  <c r="N1078" i="19"/>
  <c r="N1083" i="19"/>
  <c r="N1087" i="19"/>
  <c r="N1091" i="19"/>
  <c r="N1095" i="19"/>
  <c r="N1099" i="19"/>
  <c r="N1103" i="19"/>
  <c r="N1107" i="19"/>
  <c r="N1111" i="19"/>
  <c r="N1115" i="19"/>
  <c r="N1119" i="19"/>
  <c r="N1040" i="19"/>
  <c r="N1044" i="19"/>
  <c r="N1048" i="19"/>
  <c r="N1052" i="19"/>
  <c r="N1056" i="19"/>
  <c r="N1060" i="19"/>
  <c r="N1064" i="19"/>
  <c r="N1068" i="19"/>
  <c r="N1072" i="19"/>
  <c r="N1076" i="19"/>
  <c r="N1080" i="19"/>
  <c r="N1085" i="19"/>
  <c r="N1089" i="19"/>
  <c r="N1093" i="19"/>
  <c r="N1097" i="19"/>
  <c r="N1101" i="19"/>
  <c r="N1105" i="19"/>
  <c r="N1109" i="19"/>
  <c r="N1113" i="19"/>
  <c r="N1117" i="19"/>
  <c r="N1121" i="19"/>
  <c r="N1124" i="19"/>
  <c r="N1128" i="19"/>
  <c r="N1132" i="19"/>
  <c r="N1136" i="19"/>
  <c r="N1140" i="19"/>
  <c r="N1144" i="19"/>
  <c r="N1148" i="19"/>
  <c r="N1152" i="19"/>
  <c r="N1156" i="19"/>
  <c r="N1160" i="19"/>
  <c r="N1164" i="19"/>
  <c r="N1168" i="19"/>
  <c r="N1172" i="19"/>
  <c r="N1176" i="19"/>
  <c r="N1180" i="19"/>
  <c r="N1184" i="19"/>
  <c r="N1188" i="19"/>
  <c r="N1192" i="19"/>
  <c r="N1196" i="19"/>
  <c r="N1200" i="19"/>
  <c r="N1204" i="19"/>
  <c r="N1208" i="19"/>
  <c r="N1212" i="19"/>
  <c r="N1216" i="19"/>
  <c r="N1220" i="19"/>
  <c r="N1224" i="19"/>
  <c r="N1228" i="19"/>
  <c r="N1232" i="19"/>
  <c r="N1236" i="19"/>
  <c r="N1240" i="19"/>
  <c r="N1244" i="19"/>
  <c r="N1248" i="19"/>
  <c r="N1252" i="19"/>
  <c r="N1256" i="19"/>
  <c r="N1260" i="19"/>
  <c r="N1264" i="19"/>
  <c r="N1268" i="19"/>
  <c r="N1272" i="19"/>
  <c r="N1276" i="19"/>
  <c r="N1280" i="19"/>
  <c r="N1284" i="19"/>
  <c r="N1288" i="19"/>
  <c r="N1292" i="19"/>
  <c r="N1296" i="19"/>
  <c r="N1300" i="19"/>
  <c r="N1304" i="19"/>
  <c r="N1308" i="19"/>
  <c r="N1312" i="19"/>
  <c r="N1316" i="19"/>
  <c r="N1320" i="19"/>
  <c r="N1324" i="19"/>
  <c r="N1328" i="19"/>
  <c r="N1332" i="19"/>
  <c r="N1336" i="19"/>
  <c r="N1340" i="19"/>
  <c r="N1344" i="19"/>
  <c r="N1348" i="19"/>
  <c r="N1352" i="19"/>
  <c r="N1356" i="19"/>
  <c r="N1360" i="19"/>
  <c r="N1364" i="19"/>
  <c r="N1368" i="19"/>
  <c r="N1372" i="19"/>
  <c r="N1376" i="19"/>
  <c r="N1380" i="19"/>
  <c r="N1384" i="19"/>
  <c r="N1388" i="19"/>
  <c r="N1392" i="19"/>
  <c r="N1396" i="19"/>
  <c r="N1400" i="19"/>
  <c r="N1404" i="19"/>
  <c r="N1408" i="19"/>
  <c r="N1412" i="19"/>
  <c r="N1416" i="19"/>
  <c r="N1420" i="19"/>
  <c r="N1424" i="19"/>
  <c r="N1428" i="19"/>
  <c r="N1432" i="19"/>
  <c r="N1436" i="19"/>
  <c r="N1440" i="19"/>
  <c r="N1444" i="19"/>
  <c r="N1448" i="19"/>
  <c r="N1452" i="19"/>
  <c r="N1456" i="19"/>
  <c r="N1460" i="19"/>
  <c r="N1464" i="19"/>
  <c r="N1468" i="19"/>
  <c r="N1472" i="19"/>
  <c r="N1476" i="19"/>
  <c r="N1480" i="19"/>
  <c r="N1484" i="19"/>
  <c r="N1488" i="19"/>
  <c r="N1492" i="19"/>
  <c r="N1496" i="19"/>
  <c r="N1500" i="19"/>
  <c r="N1504" i="19"/>
  <c r="N1508" i="19"/>
  <c r="N1512" i="19"/>
  <c r="N1516" i="19"/>
  <c r="N1520" i="19"/>
  <c r="N1524" i="19"/>
  <c r="N1528" i="19"/>
  <c r="N157" i="19"/>
  <c r="N161" i="19"/>
  <c r="N6" i="19"/>
  <c r="N10" i="19"/>
  <c r="N14" i="19"/>
  <c r="N18" i="19"/>
  <c r="N22" i="19"/>
  <c r="N26" i="19"/>
  <c r="N30" i="19"/>
  <c r="N34" i="19"/>
  <c r="N38" i="19"/>
  <c r="N42" i="19"/>
  <c r="N46" i="19"/>
  <c r="N50" i="19"/>
  <c r="N54" i="19"/>
  <c r="N4" i="19"/>
  <c r="N58" i="19"/>
  <c r="N62" i="19"/>
  <c r="N66" i="19"/>
  <c r="N70" i="19"/>
  <c r="N74" i="19"/>
  <c r="N78" i="19"/>
  <c r="N82" i="19"/>
  <c r="N86" i="19"/>
  <c r="N90" i="19"/>
  <c r="N94" i="19"/>
  <c r="N98" i="19"/>
  <c r="N102" i="19"/>
  <c r="N106" i="19"/>
  <c r="N110" i="19"/>
  <c r="N114" i="19"/>
  <c r="N118" i="19"/>
  <c r="N122" i="19"/>
  <c r="N126" i="19"/>
  <c r="N130" i="19"/>
  <c r="N134" i="19"/>
  <c r="N138" i="19"/>
  <c r="N142" i="19"/>
  <c r="N146" i="19"/>
  <c r="N150" i="19"/>
  <c r="N154" i="19"/>
  <c r="N158" i="19"/>
  <c r="N5" i="19"/>
  <c r="N9" i="19"/>
  <c r="N13" i="19"/>
  <c r="N17" i="19"/>
  <c r="N21" i="19"/>
  <c r="N25" i="19"/>
  <c r="N29" i="19"/>
  <c r="N33" i="19"/>
  <c r="N37" i="19"/>
  <c r="N41" i="19"/>
  <c r="N45" i="19"/>
  <c r="N49" i="19"/>
  <c r="N53" i="19"/>
  <c r="N3" i="19"/>
  <c r="N57" i="19"/>
  <c r="N61" i="19"/>
  <c r="N65" i="19"/>
  <c r="N69" i="19"/>
  <c r="N73" i="19"/>
  <c r="N77" i="19"/>
  <c r="N81" i="19"/>
  <c r="N85" i="19"/>
  <c r="N89" i="19"/>
  <c r="N93" i="19"/>
  <c r="N97" i="19"/>
  <c r="N101" i="19"/>
  <c r="N105" i="19"/>
  <c r="N109" i="19"/>
  <c r="N113" i="19"/>
  <c r="N117" i="19"/>
  <c r="N121" i="19"/>
  <c r="N125" i="19"/>
  <c r="N129" i="19"/>
  <c r="N133" i="19"/>
  <c r="N137" i="19"/>
  <c r="N141" i="19"/>
  <c r="N145" i="19"/>
  <c r="N149" i="19"/>
  <c r="N153" i="19"/>
  <c r="N19" i="19"/>
  <c r="N1123" i="19"/>
  <c r="N1127" i="19"/>
  <c r="N1131" i="19"/>
  <c r="N1135" i="19"/>
  <c r="N1139" i="19"/>
  <c r="N1143" i="19"/>
  <c r="N1147" i="19"/>
  <c r="N1151" i="19"/>
  <c r="N1155" i="19"/>
  <c r="N1159" i="19"/>
  <c r="N1163" i="19"/>
  <c r="N1167" i="19"/>
  <c r="N1171" i="19"/>
  <c r="N1175" i="19"/>
  <c r="N1179" i="19"/>
  <c r="N1183" i="19"/>
  <c r="N1187" i="19"/>
  <c r="N8" i="19"/>
  <c r="N12" i="19"/>
  <c r="N16" i="19"/>
  <c r="N20" i="19"/>
  <c r="N24" i="19"/>
  <c r="N28" i="19"/>
  <c r="N32" i="19"/>
  <c r="N36" i="19"/>
  <c r="N40" i="19"/>
  <c r="N44" i="19"/>
  <c r="N48" i="19"/>
  <c r="N52" i="19"/>
  <c r="N2" i="19"/>
  <c r="N56" i="19"/>
  <c r="N1191" i="19"/>
  <c r="N1195" i="19"/>
  <c r="N1199" i="19"/>
  <c r="N1203" i="19"/>
  <c r="N1207" i="19"/>
  <c r="N1211" i="19"/>
  <c r="N1215" i="19"/>
  <c r="N1219" i="19"/>
  <c r="N1223" i="19"/>
  <c r="N1227" i="19"/>
  <c r="N1231" i="19"/>
  <c r="N1235" i="19"/>
  <c r="N1239" i="19"/>
  <c r="N1243" i="19"/>
  <c r="N1247" i="19"/>
  <c r="N1251" i="19"/>
  <c r="N1255" i="19"/>
  <c r="N1259" i="19"/>
  <c r="N1263" i="19"/>
  <c r="N1267" i="19"/>
  <c r="N1271" i="19"/>
  <c r="N1275" i="19"/>
  <c r="N1279" i="19"/>
  <c r="N1283" i="19"/>
  <c r="N1287" i="19"/>
  <c r="N1291" i="19"/>
  <c r="N1295" i="19"/>
  <c r="N1299" i="19"/>
  <c r="N1303" i="19"/>
  <c r="N1307" i="19"/>
  <c r="N1311" i="19"/>
  <c r="N1315" i="19"/>
  <c r="N1319" i="19"/>
  <c r="N1323" i="19"/>
  <c r="N1327" i="19"/>
  <c r="N1331" i="19"/>
  <c r="N1335" i="19"/>
  <c r="N1339" i="19"/>
  <c r="N1343" i="19"/>
  <c r="N1347" i="19"/>
  <c r="N1351" i="19"/>
  <c r="N1355" i="19"/>
  <c r="N1359" i="19"/>
  <c r="N1363" i="19"/>
  <c r="N1367" i="19"/>
  <c r="N1371" i="19"/>
  <c r="N1375" i="19"/>
  <c r="N1379" i="19"/>
  <c r="N1383" i="19"/>
  <c r="N1387" i="19"/>
  <c r="N1391" i="19"/>
  <c r="N1395" i="19"/>
  <c r="N1399" i="19"/>
  <c r="N1403" i="19"/>
  <c r="N1407" i="19"/>
  <c r="N1411" i="19"/>
  <c r="N1415" i="19"/>
  <c r="N1419" i="19"/>
  <c r="N1423" i="19"/>
  <c r="N1427" i="19"/>
  <c r="N1431" i="19"/>
  <c r="N1435" i="19"/>
  <c r="N1439" i="19"/>
  <c r="N1443" i="19"/>
  <c r="N1447" i="19"/>
  <c r="N1451" i="19"/>
  <c r="N1455" i="19"/>
  <c r="N1459" i="19"/>
  <c r="N1463" i="19"/>
  <c r="N1467" i="19"/>
  <c r="N1471" i="19"/>
  <c r="N1475" i="19"/>
  <c r="N1479" i="19"/>
  <c r="N1483" i="19"/>
  <c r="N1487" i="19"/>
  <c r="N1491" i="19"/>
  <c r="N1495" i="19"/>
  <c r="N1499" i="19"/>
  <c r="N1503" i="19"/>
  <c r="N1507" i="19"/>
  <c r="N1511" i="19"/>
  <c r="N1515" i="19"/>
  <c r="N1519" i="19"/>
  <c r="N1523" i="19"/>
  <c r="N1527" i="19"/>
  <c r="N1434" i="19"/>
  <c r="N1438" i="19"/>
  <c r="N1442" i="19"/>
  <c r="N166" i="19"/>
  <c r="N165" i="19"/>
  <c r="N169" i="19"/>
  <c r="N162" i="19"/>
  <c r="N170" i="19"/>
  <c r="N60" i="19"/>
  <c r="N64" i="19"/>
  <c r="N68" i="19"/>
  <c r="N72" i="19"/>
  <c r="N76" i="19"/>
  <c r="N80" i="19"/>
  <c r="N84" i="19"/>
  <c r="N88" i="19"/>
  <c r="N92" i="19"/>
  <c r="N96" i="19"/>
  <c r="N100" i="19"/>
  <c r="N104" i="19"/>
  <c r="N108" i="19"/>
  <c r="N112" i="19"/>
  <c r="N116" i="19"/>
  <c r="N120" i="19"/>
  <c r="N124" i="19"/>
  <c r="N128" i="19"/>
  <c r="N132" i="19"/>
  <c r="N136" i="19"/>
  <c r="N140" i="19"/>
  <c r="N144" i="19"/>
  <c r="N148" i="19"/>
  <c r="N152" i="19"/>
  <c r="N156" i="19"/>
  <c r="N160" i="19"/>
  <c r="N164" i="19"/>
  <c r="N168" i="19"/>
  <c r="N1126" i="19"/>
  <c r="N1130" i="19"/>
  <c r="N1134" i="19"/>
  <c r="N1138" i="19"/>
  <c r="N1142" i="19"/>
  <c r="N1146" i="19"/>
  <c r="N1150" i="19"/>
  <c r="N1154" i="19"/>
  <c r="N1158" i="19"/>
  <c r="N1162" i="19"/>
  <c r="N1166" i="19"/>
  <c r="N1170" i="19"/>
  <c r="N1174" i="19"/>
  <c r="N1178" i="19"/>
  <c r="N1182" i="19"/>
  <c r="N1186" i="19"/>
  <c r="N1190" i="19"/>
  <c r="N1194" i="19"/>
  <c r="N1198" i="19"/>
  <c r="N1202" i="19"/>
  <c r="N1206" i="19"/>
  <c r="N1210" i="19"/>
  <c r="N1214" i="19"/>
  <c r="N1218" i="19"/>
  <c r="N1222" i="19"/>
  <c r="N1226" i="19"/>
  <c r="N1230" i="19"/>
  <c r="N1234" i="19"/>
  <c r="N1238" i="19"/>
  <c r="N1242" i="19"/>
  <c r="N1246" i="19"/>
  <c r="N1250" i="19"/>
  <c r="N1254" i="19"/>
  <c r="N1258" i="19"/>
  <c r="N1262" i="19"/>
  <c r="N1266" i="19"/>
  <c r="N1270" i="19"/>
  <c r="N1274" i="19"/>
  <c r="N1278" i="19"/>
  <c r="N1282" i="19"/>
  <c r="N1286" i="19"/>
  <c r="N1290" i="19"/>
  <c r="N1294" i="19"/>
  <c r="N1298" i="19"/>
  <c r="N1302" i="19"/>
  <c r="N1306" i="19"/>
  <c r="N1310" i="19"/>
  <c r="N1314" i="19"/>
  <c r="N1318" i="19"/>
  <c r="N1322" i="19"/>
  <c r="N1326" i="19"/>
  <c r="N1330" i="19"/>
  <c r="N1334" i="19"/>
  <c r="N1338" i="19"/>
  <c r="N1342" i="19"/>
  <c r="N1346" i="19"/>
  <c r="N1350" i="19"/>
  <c r="N1354" i="19"/>
  <c r="N1358" i="19"/>
  <c r="N1362" i="19"/>
  <c r="N1366" i="19"/>
  <c r="N1370" i="19"/>
  <c r="N1374" i="19"/>
  <c r="N1378" i="19"/>
  <c r="N1382" i="19"/>
  <c r="N1386" i="19"/>
  <c r="N1390" i="19"/>
  <c r="N1394" i="19"/>
  <c r="N1398" i="19"/>
  <c r="N1402" i="19"/>
  <c r="N1406" i="19"/>
  <c r="N1410" i="19"/>
  <c r="N1414" i="19"/>
  <c r="N1418" i="19"/>
  <c r="N1422" i="19"/>
  <c r="N1426" i="19"/>
  <c r="N1430" i="19"/>
  <c r="N1446" i="19"/>
  <c r="N1450" i="19"/>
  <c r="N1454" i="19"/>
  <c r="N1458" i="19"/>
  <c r="N1462" i="19"/>
  <c r="N1466" i="19"/>
  <c r="N1470" i="19"/>
  <c r="N1474" i="19"/>
  <c r="N1478" i="19"/>
  <c r="N1482" i="19"/>
  <c r="N1486" i="19"/>
  <c r="N1490" i="19"/>
  <c r="N1494" i="19"/>
  <c r="N1498" i="19"/>
  <c r="N1502" i="19"/>
  <c r="N1506" i="19"/>
  <c r="N1510" i="19"/>
  <c r="N1514" i="19"/>
  <c r="N1518" i="19"/>
  <c r="N1522" i="19"/>
  <c r="N1526" i="19"/>
  <c r="AI171" i="20" l="1"/>
  <c r="AI243" i="20"/>
  <c r="AI345" i="20"/>
  <c r="AI187" i="20"/>
  <c r="AI283" i="20"/>
  <c r="AI369" i="20"/>
  <c r="AI155" i="20"/>
  <c r="AI203" i="20"/>
  <c r="AI305" i="20"/>
  <c r="AI219" i="20"/>
  <c r="AI321" i="20"/>
  <c r="AI365" i="20"/>
  <c r="AI251" i="20"/>
  <c r="AI138" i="20"/>
  <c r="AI76" i="20"/>
  <c r="AI374" i="20"/>
  <c r="AI294" i="20"/>
  <c r="AI237" i="20"/>
  <c r="AI205" i="20"/>
  <c r="AI174" i="20"/>
  <c r="AI142" i="20"/>
  <c r="AI119" i="20"/>
  <c r="AI100" i="20"/>
  <c r="AI88" i="20"/>
  <c r="AI22" i="20"/>
  <c r="AI5" i="20"/>
  <c r="AI271" i="20"/>
  <c r="AI190" i="20"/>
  <c r="AI94" i="20"/>
  <c r="AI366" i="20"/>
  <c r="AI217" i="20"/>
  <c r="AI199" i="20"/>
  <c r="AI166" i="20"/>
  <c r="AI141" i="20"/>
  <c r="AI124" i="20"/>
  <c r="AI106" i="20"/>
  <c r="AI72" i="20"/>
  <c r="AI31" i="20"/>
  <c r="AI8" i="20"/>
  <c r="AI255" i="20"/>
  <c r="AI157" i="20"/>
  <c r="AI92" i="20"/>
  <c r="AI30" i="20"/>
  <c r="AI326" i="20"/>
  <c r="AI287" i="20"/>
  <c r="AI173" i="20"/>
  <c r="AI135" i="20"/>
  <c r="AI120" i="20"/>
  <c r="AI109" i="20"/>
  <c r="AI80" i="20"/>
  <c r="AI60" i="20"/>
  <c r="AI48" i="20"/>
  <c r="AI15" i="20"/>
  <c r="AI281" i="20"/>
  <c r="AI198" i="20"/>
  <c r="AI123" i="20"/>
  <c r="AI65" i="20"/>
  <c r="AI337" i="20"/>
  <c r="AI290" i="20"/>
  <c r="AI227" i="20"/>
  <c r="AI184" i="20"/>
  <c r="AI151" i="20"/>
  <c r="AI136" i="20"/>
  <c r="AI117" i="20"/>
  <c r="AI98" i="20"/>
  <c r="AI64" i="20"/>
  <c r="AI14" i="20"/>
  <c r="AI3" i="20"/>
  <c r="AI257" i="20"/>
  <c r="AI144" i="20"/>
  <c r="AI87" i="20"/>
  <c r="AI358" i="20"/>
  <c r="AI215" i="20"/>
  <c r="AI195" i="20"/>
  <c r="AI162" i="20"/>
  <c r="AI139" i="20"/>
  <c r="AI122" i="20"/>
  <c r="AI103" i="20"/>
  <c r="AI40" i="20"/>
  <c r="AI29" i="20"/>
  <c r="AI310" i="20"/>
  <c r="AI247" i="20"/>
  <c r="AI140" i="20"/>
  <c r="AI83" i="20"/>
  <c r="AI377" i="20"/>
  <c r="AI322" i="20"/>
  <c r="AI206" i="20"/>
  <c r="AI152" i="20"/>
  <c r="AI133" i="20"/>
  <c r="AI116" i="20"/>
  <c r="AI104" i="20"/>
  <c r="AI77" i="20"/>
  <c r="AI56" i="20"/>
  <c r="AI44" i="20"/>
  <c r="AI13" i="20"/>
  <c r="AI273" i="20"/>
  <c r="AI163" i="20"/>
  <c r="AI107" i="20"/>
  <c r="AI52" i="20"/>
  <c r="AI333" i="20"/>
  <c r="AI241" i="20"/>
  <c r="AI225" i="20"/>
  <c r="AI182" i="20"/>
  <c r="AI149" i="20"/>
  <c r="AI132" i="20"/>
  <c r="AI115" i="20"/>
  <c r="AI95" i="20"/>
  <c r="AI41" i="20"/>
  <c r="AI12" i="20"/>
  <c r="AI353" i="20"/>
  <c r="AI249" i="20"/>
  <c r="AI127" i="20"/>
  <c r="AI67" i="20"/>
  <c r="AI354" i="20"/>
  <c r="AI211" i="20"/>
  <c r="AI189" i="20"/>
  <c r="AI158" i="20"/>
  <c r="AI134" i="20"/>
  <c r="AI110" i="20"/>
  <c r="AI101" i="20"/>
  <c r="AI37" i="20"/>
  <c r="AI20" i="20"/>
  <c r="AI275" i="20"/>
  <c r="AI194" i="20"/>
  <c r="AI125" i="20"/>
  <c r="AI63" i="20"/>
  <c r="AI342" i="20"/>
  <c r="AI301" i="20"/>
  <c r="AI183" i="20"/>
  <c r="AI148" i="20"/>
  <c r="AI131" i="20"/>
  <c r="AI114" i="20"/>
  <c r="AI99" i="20"/>
  <c r="AI75" i="20"/>
  <c r="AI51" i="20"/>
  <c r="AI36" i="20"/>
  <c r="AI6" i="20"/>
  <c r="AI259" i="20"/>
  <c r="AI150" i="20"/>
  <c r="AI90" i="20"/>
  <c r="AI28" i="20"/>
  <c r="AI302" i="20"/>
  <c r="AI239" i="20"/>
  <c r="AI223" i="20"/>
  <c r="AI178" i="20"/>
  <c r="AI147" i="20"/>
  <c r="AI130" i="20"/>
  <c r="AI102" i="20"/>
  <c r="AI93" i="20"/>
  <c r="AI24" i="20"/>
  <c r="AI7" i="20"/>
  <c r="AI279" i="20"/>
  <c r="AI200" i="20"/>
  <c r="AI118" i="20"/>
  <c r="AI47" i="20"/>
  <c r="AI313" i="20"/>
  <c r="AI209" i="20"/>
  <c r="AI168" i="20"/>
  <c r="AI143" i="20"/>
  <c r="AI128" i="20"/>
  <c r="AI108" i="20"/>
  <c r="AI91" i="20"/>
  <c r="AI35" i="20"/>
  <c r="AI10" i="20"/>
  <c r="AI269" i="20"/>
  <c r="AI167" i="20"/>
  <c r="AI112" i="20"/>
  <c r="AI59" i="20"/>
  <c r="AI334" i="20"/>
  <c r="AI289" i="20"/>
  <c r="AI179" i="20"/>
  <c r="AI146" i="20"/>
  <c r="AI126" i="20"/>
  <c r="AI111" i="20"/>
  <c r="AI84" i="20"/>
  <c r="AI71" i="20"/>
  <c r="AI50" i="20"/>
  <c r="AI23" i="20"/>
  <c r="AI46" i="20"/>
  <c r="AI54" i="20"/>
  <c r="AI303" i="20"/>
  <c r="AI368" i="20"/>
  <c r="AI25" i="20"/>
  <c r="AI153" i="20"/>
  <c r="AI220" i="20"/>
  <c r="AI224" i="20"/>
  <c r="AI351" i="20"/>
  <c r="AI230" i="20"/>
  <c r="AI212" i="20"/>
  <c r="AI276" i="20"/>
  <c r="AI254" i="20"/>
  <c r="AI242" i="20"/>
  <c r="AI38" i="20"/>
  <c r="AI234" i="20"/>
  <c r="AI236" i="20"/>
  <c r="AI300" i="20"/>
  <c r="AI364" i="20"/>
  <c r="AI18" i="20"/>
  <c r="AI145" i="20"/>
  <c r="AI293" i="20"/>
  <c r="AI69" i="20"/>
  <c r="AI267" i="20"/>
  <c r="AI231" i="20"/>
  <c r="AI201" i="20"/>
  <c r="AI362" i="20"/>
  <c r="AI181" i="20"/>
  <c r="AI33" i="20"/>
  <c r="AI306" i="20"/>
  <c r="AI324" i="20"/>
  <c r="AI307" i="20"/>
  <c r="AI9" i="20"/>
  <c r="AI129" i="20"/>
  <c r="AI204" i="20"/>
  <c r="AI373" i="20"/>
  <c r="AI186" i="20"/>
  <c r="AI170" i="20"/>
  <c r="AI266" i="20"/>
  <c r="AI248" i="20"/>
  <c r="AI367" i="20"/>
  <c r="AI344" i="20"/>
  <c r="AI371" i="20"/>
  <c r="AI79" i="20"/>
  <c r="AI177" i="20"/>
  <c r="AI314" i="20"/>
  <c r="AI39" i="20"/>
  <c r="AI265" i="20"/>
  <c r="AI207" i="20"/>
  <c r="AI238" i="20"/>
  <c r="AI210" i="20"/>
  <c r="AI288" i="20"/>
  <c r="AI295" i="20"/>
  <c r="AI55" i="20"/>
  <c r="AI169" i="20"/>
  <c r="AI291" i="20"/>
  <c r="AI256" i="20"/>
  <c r="AI62" i="20"/>
  <c r="AI246" i="20"/>
  <c r="AI228" i="20"/>
  <c r="AI315" i="20"/>
  <c r="AI268" i="20"/>
  <c r="AI58" i="20"/>
  <c r="AI70" i="20"/>
  <c r="AI250" i="20"/>
  <c r="AI284" i="20"/>
  <c r="AI316" i="20"/>
  <c r="AI347" i="20"/>
  <c r="AI45" i="20"/>
  <c r="AI164" i="20"/>
  <c r="AI325" i="20"/>
  <c r="AI82" i="20"/>
  <c r="AI338" i="20"/>
  <c r="AI297" i="20"/>
  <c r="AI245" i="20"/>
  <c r="AI26" i="20"/>
  <c r="AI221" i="20"/>
  <c r="AI165" i="20"/>
  <c r="AI370" i="20"/>
  <c r="AI340" i="20"/>
  <c r="AI363" i="20"/>
  <c r="AI27" i="20"/>
  <c r="AI156" i="20"/>
  <c r="AI261" i="20"/>
  <c r="AI32" i="20"/>
  <c r="AI263" i="20"/>
  <c r="AI202" i="20"/>
  <c r="AI282" i="20"/>
  <c r="AI264" i="20"/>
  <c r="AI296" i="20"/>
  <c r="AI360" i="20"/>
  <c r="AI335" i="20"/>
  <c r="AI105" i="20"/>
  <c r="AI193" i="20"/>
  <c r="AI346" i="20"/>
  <c r="AI73" i="20"/>
  <c r="AI329" i="20"/>
  <c r="AI253" i="20"/>
  <c r="AI66" i="20"/>
  <c r="AI258" i="20"/>
  <c r="AI320" i="20"/>
  <c r="AI311" i="20"/>
  <c r="AI89" i="20"/>
  <c r="AI78" i="20"/>
  <c r="AI226" i="20"/>
  <c r="AI343" i="20"/>
  <c r="AI34" i="20"/>
  <c r="AI262" i="20"/>
  <c r="AI244" i="20"/>
  <c r="AI355" i="20"/>
  <c r="AI2" i="20"/>
  <c r="AI272" i="20"/>
  <c r="AI42" i="20"/>
  <c r="AI222" i="20"/>
  <c r="AI331" i="20"/>
  <c r="AI332" i="20"/>
  <c r="AI299" i="20"/>
  <c r="AI81" i="20"/>
  <c r="AI196" i="20"/>
  <c r="AI357" i="20"/>
  <c r="AI176" i="20"/>
  <c r="AI160" i="20"/>
  <c r="AI361" i="20"/>
  <c r="AI298" i="20"/>
  <c r="AI16" i="20"/>
  <c r="AI285" i="20"/>
  <c r="AI197" i="20"/>
  <c r="AI292" i="20"/>
  <c r="AI356" i="20"/>
  <c r="AI327" i="20"/>
  <c r="AI57" i="20"/>
  <c r="AI172" i="20"/>
  <c r="AI309" i="20"/>
  <c r="AI49" i="20"/>
  <c r="AI318" i="20"/>
  <c r="AI235" i="20"/>
  <c r="AI216" i="20"/>
  <c r="AI280" i="20"/>
  <c r="AI312" i="20"/>
  <c r="AI376" i="20"/>
  <c r="AI11" i="20"/>
  <c r="AI137" i="20"/>
  <c r="AI213" i="20"/>
  <c r="AI378" i="20"/>
  <c r="AI159" i="20"/>
  <c r="AI68" i="20"/>
  <c r="AI350" i="20"/>
  <c r="AI252" i="20"/>
  <c r="AI240" i="20"/>
  <c r="AI352" i="20"/>
  <c r="AI359" i="20"/>
  <c r="AI121" i="20"/>
  <c r="AI270" i="20"/>
  <c r="AI274" i="20"/>
  <c r="AI304" i="20"/>
  <c r="AI214" i="20"/>
  <c r="AI278" i="20"/>
  <c r="AI260" i="20"/>
  <c r="AI74" i="20"/>
  <c r="AI86" i="20"/>
  <c r="AI336" i="20"/>
  <c r="AI218" i="20"/>
  <c r="AI286" i="20"/>
  <c r="AI379" i="20"/>
  <c r="AI348" i="20"/>
  <c r="AI339" i="20"/>
  <c r="AI113" i="20"/>
  <c r="AI229" i="20"/>
  <c r="AI19" i="20"/>
  <c r="AI208" i="20"/>
  <c r="AI192" i="20"/>
  <c r="AI185" i="20"/>
  <c r="AI330" i="20"/>
  <c r="AI85" i="20"/>
  <c r="AI349" i="20"/>
  <c r="AI233" i="20"/>
  <c r="AI308" i="20"/>
  <c r="AI372" i="20"/>
  <c r="AI375" i="20"/>
  <c r="AI97" i="20"/>
  <c r="AI188" i="20"/>
  <c r="AI341" i="20"/>
  <c r="AI154" i="20"/>
  <c r="AI61" i="20"/>
  <c r="AI317" i="20"/>
  <c r="AI232" i="20"/>
  <c r="AI323" i="20"/>
  <c r="AI328" i="20"/>
  <c r="AI319" i="20"/>
  <c r="AI43" i="20"/>
  <c r="AI161" i="20"/>
  <c r="AI277" i="20"/>
  <c r="AI17" i="20"/>
  <c r="AI191" i="20"/>
  <c r="AI175" i="20"/>
  <c r="AI155" i="17"/>
  <c r="AI160" i="17"/>
  <c r="AI176" i="17"/>
  <c r="AI192" i="17"/>
  <c r="AI208" i="17"/>
  <c r="AI224" i="17"/>
  <c r="AI240" i="17"/>
  <c r="AI256" i="17"/>
  <c r="AI272" i="17"/>
  <c r="AI152" i="17"/>
  <c r="AI164" i="17"/>
  <c r="AI180" i="17"/>
  <c r="AI196" i="17"/>
  <c r="AI212" i="17"/>
  <c r="AI228" i="17"/>
  <c r="AI244" i="17"/>
  <c r="AI260" i="17"/>
  <c r="AI276" i="17"/>
  <c r="AI151" i="17"/>
  <c r="AI168" i="17"/>
  <c r="AI184" i="17"/>
  <c r="AI200" i="17"/>
  <c r="AI216" i="17"/>
  <c r="AI232" i="17"/>
  <c r="AI248" i="17"/>
  <c r="AI264" i="17"/>
  <c r="AI280" i="17"/>
  <c r="AI156" i="17"/>
  <c r="AI220" i="17"/>
  <c r="AI284" i="17"/>
  <c r="AI172" i="17"/>
  <c r="AI236" i="17"/>
  <c r="AI188" i="17"/>
  <c r="AI252" i="17"/>
  <c r="AI204" i="17"/>
  <c r="AI268" i="17"/>
  <c r="AI183" i="17"/>
  <c r="AI128" i="17"/>
  <c r="AI102" i="17"/>
  <c r="AI60" i="17"/>
  <c r="AI167" i="17"/>
  <c r="AI153" i="17"/>
  <c r="AI150" i="17"/>
  <c r="AI125" i="17"/>
  <c r="AI99" i="17"/>
  <c r="AI71" i="17"/>
  <c r="AI351" i="17"/>
  <c r="AI335" i="17"/>
  <c r="AI318" i="17"/>
  <c r="AI302" i="17"/>
  <c r="AI281" i="17"/>
  <c r="AI158" i="17"/>
  <c r="AI28" i="17"/>
  <c r="AI12" i="17"/>
  <c r="AI352" i="17"/>
  <c r="AI336" i="17"/>
  <c r="AI321" i="17"/>
  <c r="AI305" i="17"/>
  <c r="AI289" i="17"/>
  <c r="AI229" i="17"/>
  <c r="AI195" i="17"/>
  <c r="AI177" i="17"/>
  <c r="AI148" i="17"/>
  <c r="AI132" i="17"/>
  <c r="AI116" i="17"/>
  <c r="AI100" i="17"/>
  <c r="AI83" i="17"/>
  <c r="AI56" i="17"/>
  <c r="AI37" i="17"/>
  <c r="AI19" i="17"/>
  <c r="AI3" i="17"/>
  <c r="AI349" i="17"/>
  <c r="AI333" i="17"/>
  <c r="AI319" i="17"/>
  <c r="AI303" i="17"/>
  <c r="AI287" i="17"/>
  <c r="AI225" i="17"/>
  <c r="AI191" i="17"/>
  <c r="AI173" i="17"/>
  <c r="AI154" i="17"/>
  <c r="AI130" i="17"/>
  <c r="AI105" i="17"/>
  <c r="AI88" i="17"/>
  <c r="AI68" i="17"/>
  <c r="AI49" i="17"/>
  <c r="AI31" i="17"/>
  <c r="AI13" i="17"/>
  <c r="AI354" i="17"/>
  <c r="AI338" i="17"/>
  <c r="AI320" i="17"/>
  <c r="AI304" i="17"/>
  <c r="AI288" i="17"/>
  <c r="AI237" i="17"/>
  <c r="AI194" i="17"/>
  <c r="AI171" i="17"/>
  <c r="AI143" i="17"/>
  <c r="AI127" i="17"/>
  <c r="AI111" i="17"/>
  <c r="AI95" i="17"/>
  <c r="AI77" i="17"/>
  <c r="AI59" i="17"/>
  <c r="AI32" i="17"/>
  <c r="AI18" i="17"/>
  <c r="AI141" i="17"/>
  <c r="AI26" i="17"/>
  <c r="AI341" i="17"/>
  <c r="AI295" i="17"/>
  <c r="AI147" i="17"/>
  <c r="AI120" i="17"/>
  <c r="AI93" i="17"/>
  <c r="AI57" i="17"/>
  <c r="AI165" i="17"/>
  <c r="AI265" i="17"/>
  <c r="AI144" i="17"/>
  <c r="AI118" i="17"/>
  <c r="AI96" i="17"/>
  <c r="AI55" i="17"/>
  <c r="AI347" i="17"/>
  <c r="AI331" i="17"/>
  <c r="AI315" i="17"/>
  <c r="AI299" i="17"/>
  <c r="AI217" i="17"/>
  <c r="AI44" i="17"/>
  <c r="AI23" i="17"/>
  <c r="AI7" i="17"/>
  <c r="AI348" i="17"/>
  <c r="AI332" i="17"/>
  <c r="AI316" i="17"/>
  <c r="AI300" i="17"/>
  <c r="AI277" i="17"/>
  <c r="AI213" i="17"/>
  <c r="AI193" i="17"/>
  <c r="AI170" i="17"/>
  <c r="AI145" i="17"/>
  <c r="AI129" i="17"/>
  <c r="AI113" i="17"/>
  <c r="AI97" i="17"/>
  <c r="AI72" i="17"/>
  <c r="AI53" i="17"/>
  <c r="AI35" i="17"/>
  <c r="AI17" i="17"/>
  <c r="AI2" i="17"/>
  <c r="AI345" i="17"/>
  <c r="AI330" i="17"/>
  <c r="AI314" i="17"/>
  <c r="AI298" i="17"/>
  <c r="AI273" i="17"/>
  <c r="AI207" i="17"/>
  <c r="AI189" i="17"/>
  <c r="AI166" i="17"/>
  <c r="AI146" i="17"/>
  <c r="AI121" i="17"/>
  <c r="AI103" i="17"/>
  <c r="AI84" i="17"/>
  <c r="AI65" i="17"/>
  <c r="AI47" i="17"/>
  <c r="AI22" i="17"/>
  <c r="AI6" i="17"/>
  <c r="AI350" i="17"/>
  <c r="AI334" i="17"/>
  <c r="AI317" i="17"/>
  <c r="AI301" i="17"/>
  <c r="AI285" i="17"/>
  <c r="AI221" i="17"/>
  <c r="AI187" i="17"/>
  <c r="AI169" i="17"/>
  <c r="AI140" i="17"/>
  <c r="AI124" i="17"/>
  <c r="AI108" i="17"/>
  <c r="AI92" i="17"/>
  <c r="AI75" i="17"/>
  <c r="AI48" i="17"/>
  <c r="AI29" i="17"/>
  <c r="AI16" i="17"/>
  <c r="AI115" i="17"/>
  <c r="AI10" i="17"/>
  <c r="AI327" i="17"/>
  <c r="AI257" i="17"/>
  <c r="AI90" i="17"/>
  <c r="AI249" i="17"/>
  <c r="AI233" i="17"/>
  <c r="AI206" i="17"/>
  <c r="AI112" i="17"/>
  <c r="AI87" i="17"/>
  <c r="AI359" i="17"/>
  <c r="AI343" i="17"/>
  <c r="AI326" i="17"/>
  <c r="AI310" i="17"/>
  <c r="AI294" i="17"/>
  <c r="AI199" i="17"/>
  <c r="AI41" i="17"/>
  <c r="AI21" i="17"/>
  <c r="AI5" i="17"/>
  <c r="AI344" i="17"/>
  <c r="AI329" i="17"/>
  <c r="AI313" i="17"/>
  <c r="AI297" i="17"/>
  <c r="AI261" i="17"/>
  <c r="AI209" i="17"/>
  <c r="AI186" i="17"/>
  <c r="AI163" i="17"/>
  <c r="AI142" i="17"/>
  <c r="AI126" i="17"/>
  <c r="AI110" i="17"/>
  <c r="AI94" i="17"/>
  <c r="AI69" i="17"/>
  <c r="AI51" i="17"/>
  <c r="AI357" i="17"/>
  <c r="AI311" i="17"/>
  <c r="AI134" i="17"/>
  <c r="AI174" i="17"/>
  <c r="AI76" i="17"/>
  <c r="AI307" i="17"/>
  <c r="AI14" i="17"/>
  <c r="AI308" i="17"/>
  <c r="AI179" i="17"/>
  <c r="AI107" i="17"/>
  <c r="AI24" i="17"/>
  <c r="AI322" i="17"/>
  <c r="AI205" i="17"/>
  <c r="AI159" i="17"/>
  <c r="AI119" i="17"/>
  <c r="AI81" i="17"/>
  <c r="AI36" i="17"/>
  <c r="AI4" i="17"/>
  <c r="AI328" i="17"/>
  <c r="AI296" i="17"/>
  <c r="AI203" i="17"/>
  <c r="AI162" i="17"/>
  <c r="AI122" i="17"/>
  <c r="AI89" i="17"/>
  <c r="AI45" i="17"/>
  <c r="AI11" i="17"/>
  <c r="AI135" i="17"/>
  <c r="AI109" i="17"/>
  <c r="AI181" i="17"/>
  <c r="AI355" i="17"/>
  <c r="AI291" i="17"/>
  <c r="AI356" i="17"/>
  <c r="AI292" i="17"/>
  <c r="AI161" i="17"/>
  <c r="AI85" i="17"/>
  <c r="AI8" i="17"/>
  <c r="AI306" i="17"/>
  <c r="AI198" i="17"/>
  <c r="AI157" i="17"/>
  <c r="AI114" i="17"/>
  <c r="AI79" i="17"/>
  <c r="AI33" i="17"/>
  <c r="AI358" i="17"/>
  <c r="AI325" i="17"/>
  <c r="AI293" i="17"/>
  <c r="AI201" i="17"/>
  <c r="AI149" i="17"/>
  <c r="AI117" i="17"/>
  <c r="AI80" i="17"/>
  <c r="AI43" i="17"/>
  <c r="AI9" i="17"/>
  <c r="AI73" i="17"/>
  <c r="AI131" i="17"/>
  <c r="AI339" i="17"/>
  <c r="AI197" i="17"/>
  <c r="AI340" i="17"/>
  <c r="AI245" i="17"/>
  <c r="AI139" i="17"/>
  <c r="AI67" i="17"/>
  <c r="AI353" i="17"/>
  <c r="AI290" i="17"/>
  <c r="AI182" i="17"/>
  <c r="AI137" i="17"/>
  <c r="AI98" i="17"/>
  <c r="AI63" i="17"/>
  <c r="AI20" i="17"/>
  <c r="AI346" i="17"/>
  <c r="AI312" i="17"/>
  <c r="AI269" i="17"/>
  <c r="AI185" i="17"/>
  <c r="AI138" i="17"/>
  <c r="AI106" i="17"/>
  <c r="AI64" i="17"/>
  <c r="AI27" i="17"/>
  <c r="AI190" i="17"/>
  <c r="AI104" i="17"/>
  <c r="AI323" i="17"/>
  <c r="AI39" i="17"/>
  <c r="AI324" i="17"/>
  <c r="AI202" i="17"/>
  <c r="AI123" i="17"/>
  <c r="AI40" i="17"/>
  <c r="AI337" i="17"/>
  <c r="AI241" i="17"/>
  <c r="AI175" i="17"/>
  <c r="AI91" i="17"/>
  <c r="AI52" i="17"/>
  <c r="AI15" i="17"/>
  <c r="AI342" i="17"/>
  <c r="AI309" i="17"/>
  <c r="AI253" i="17"/>
  <c r="AI178" i="17"/>
  <c r="AI133" i="17"/>
  <c r="AI101" i="17"/>
  <c r="AI61" i="17"/>
  <c r="AI25" i="17"/>
  <c r="AI54" i="17"/>
  <c r="AI239" i="17"/>
  <c r="AI242" i="17"/>
  <c r="AI30" i="17"/>
  <c r="AI211" i="17"/>
  <c r="AI275" i="17"/>
  <c r="AI238" i="17"/>
  <c r="AI42" i="17"/>
  <c r="AI247" i="17"/>
  <c r="AI258" i="17"/>
  <c r="AI46" i="17"/>
  <c r="AI219" i="17"/>
  <c r="AI283" i="17"/>
  <c r="AI254" i="17"/>
  <c r="AI286" i="17"/>
  <c r="AI58" i="17"/>
  <c r="AI230" i="17"/>
  <c r="AI243" i="17"/>
  <c r="AI38" i="17"/>
  <c r="AI279" i="17"/>
  <c r="AI251" i="17"/>
  <c r="AI266" i="17"/>
  <c r="AI210" i="17"/>
  <c r="AI66" i="17"/>
  <c r="AI282" i="17"/>
  <c r="AI226" i="17"/>
  <c r="AI82" i="17"/>
  <c r="AI86" i="17"/>
  <c r="AI255" i="17"/>
  <c r="AI274" i="17"/>
  <c r="AI62" i="17"/>
  <c r="AI227" i="17"/>
  <c r="AI218" i="17"/>
  <c r="AI270" i="17"/>
  <c r="AI74" i="17"/>
  <c r="AI263" i="17"/>
  <c r="AI214" i="17"/>
  <c r="AI78" i="17"/>
  <c r="AI235" i="17"/>
  <c r="AI234" i="17"/>
  <c r="AI271" i="17"/>
  <c r="AI34" i="17"/>
  <c r="AI250" i="17"/>
  <c r="AI215" i="17"/>
  <c r="AI246" i="17"/>
  <c r="AI223" i="17"/>
  <c r="AI262" i="17"/>
  <c r="AI70" i="17"/>
  <c r="AI278" i="17"/>
  <c r="AI222" i="17"/>
  <c r="AI50" i="17"/>
  <c r="AI259" i="17"/>
  <c r="AI231" i="17"/>
  <c r="AI267" i="17"/>
  <c r="AI158" i="16"/>
  <c r="AI166" i="16"/>
  <c r="AI174" i="16"/>
  <c r="AI182" i="16"/>
  <c r="AI190" i="16"/>
  <c r="AI198" i="16"/>
  <c r="AI206" i="16"/>
  <c r="AI224" i="16"/>
  <c r="AI246" i="16"/>
  <c r="AI266" i="16"/>
  <c r="AI297" i="16"/>
  <c r="AI152" i="16"/>
  <c r="AI157" i="16"/>
  <c r="AI160" i="16"/>
  <c r="AI165" i="16"/>
  <c r="AI168" i="16"/>
  <c r="AI173" i="16"/>
  <c r="AI176" i="16"/>
  <c r="AI181" i="16"/>
  <c r="AI184" i="16"/>
  <c r="AI189" i="16"/>
  <c r="AI192" i="16"/>
  <c r="AI197" i="16"/>
  <c r="AI200" i="16"/>
  <c r="AI205" i="16"/>
  <c r="AI208" i="16"/>
  <c r="AI230" i="16"/>
  <c r="AI250" i="16"/>
  <c r="AI272" i="16"/>
  <c r="AI301" i="16"/>
  <c r="AI154" i="16"/>
  <c r="AI162" i="16"/>
  <c r="AI170" i="16"/>
  <c r="AI178" i="16"/>
  <c r="AI186" i="16"/>
  <c r="AI194" i="16"/>
  <c r="AI202" i="16"/>
  <c r="AI214" i="16"/>
  <c r="AI234" i="16"/>
  <c r="AI256" i="16"/>
  <c r="AI278" i="16"/>
  <c r="AI289" i="16"/>
  <c r="AI305" i="16"/>
  <c r="AI282" i="16"/>
  <c r="AI309" i="16"/>
  <c r="AI293" i="16"/>
  <c r="AI218" i="16"/>
  <c r="AI240" i="16"/>
  <c r="AI262" i="16"/>
  <c r="AI353" i="16"/>
  <c r="AI122" i="16"/>
  <c r="AI91" i="16"/>
  <c r="AI73" i="16"/>
  <c r="AI55" i="16"/>
  <c r="AI28" i="16"/>
  <c r="AI12" i="16"/>
  <c r="AI239" i="16"/>
  <c r="AI185" i="16"/>
  <c r="AI153" i="16"/>
  <c r="AI354" i="16"/>
  <c r="AI127" i="16"/>
  <c r="AI88" i="16"/>
  <c r="AI343" i="16"/>
  <c r="AI346" i="16"/>
  <c r="AI337" i="16"/>
  <c r="AI329" i="16"/>
  <c r="AI317" i="16"/>
  <c r="AI295" i="16"/>
  <c r="AI242" i="16"/>
  <c r="AI204" i="16"/>
  <c r="AI188" i="16"/>
  <c r="AI172" i="16"/>
  <c r="AI156" i="16"/>
  <c r="AI141" i="16"/>
  <c r="AI125" i="16"/>
  <c r="AI109" i="16"/>
  <c r="AI92" i="16"/>
  <c r="AI69" i="16"/>
  <c r="AI51" i="16"/>
  <c r="AI26" i="16"/>
  <c r="AI10" i="16"/>
  <c r="AI347" i="16"/>
  <c r="AI280" i="16"/>
  <c r="AI238" i="16"/>
  <c r="AI142" i="16"/>
  <c r="AI128" i="16"/>
  <c r="AI117" i="16"/>
  <c r="AI104" i="16"/>
  <c r="AI90" i="16"/>
  <c r="AI65" i="16"/>
  <c r="AI47" i="16"/>
  <c r="AI22" i="16"/>
  <c r="AI6" i="16"/>
  <c r="AI349" i="16"/>
  <c r="AI336" i="16"/>
  <c r="AI328" i="16"/>
  <c r="AI320" i="16"/>
  <c r="AI312" i="16"/>
  <c r="AI263" i="16"/>
  <c r="AI210" i="16"/>
  <c r="AI179" i="16"/>
  <c r="AI150" i="16"/>
  <c r="AI134" i="16"/>
  <c r="AI118" i="16"/>
  <c r="AI102" i="16"/>
  <c r="AI77" i="16"/>
  <c r="AI59" i="16"/>
  <c r="AI32" i="16"/>
  <c r="AI18" i="16"/>
  <c r="AI319" i="16"/>
  <c r="AI111" i="16"/>
  <c r="AI85" i="16"/>
  <c r="AI71" i="16"/>
  <c r="AI44" i="16"/>
  <c r="AI23" i="16"/>
  <c r="AI7" i="16"/>
  <c r="AI209" i="16"/>
  <c r="AI177" i="16"/>
  <c r="AI248" i="16"/>
  <c r="AI327" i="16"/>
  <c r="AI113" i="16"/>
  <c r="AI83" i="16"/>
  <c r="AI279" i="16"/>
  <c r="AI345" i="16"/>
  <c r="AI335" i="16"/>
  <c r="AI325" i="16"/>
  <c r="AI315" i="16"/>
  <c r="AI286" i="16"/>
  <c r="AI231" i="16"/>
  <c r="AI199" i="16"/>
  <c r="AI183" i="16"/>
  <c r="AI167" i="16"/>
  <c r="AI151" i="16"/>
  <c r="AI135" i="16"/>
  <c r="AI119" i="16"/>
  <c r="AI103" i="16"/>
  <c r="AI89" i="16"/>
  <c r="AI67" i="16"/>
  <c r="AI40" i="16"/>
  <c r="AI24" i="16"/>
  <c r="AI8" i="16"/>
  <c r="AI339" i="16"/>
  <c r="AI271" i="16"/>
  <c r="AI216" i="16"/>
  <c r="AI139" i="16"/>
  <c r="AI126" i="16"/>
  <c r="AI112" i="16"/>
  <c r="AI101" i="16"/>
  <c r="AI81" i="16"/>
  <c r="AI63" i="16"/>
  <c r="AI36" i="16"/>
  <c r="AI20" i="16"/>
  <c r="AI4" i="16"/>
  <c r="AI344" i="16"/>
  <c r="AI334" i="16"/>
  <c r="AI326" i="16"/>
  <c r="AI318" i="16"/>
  <c r="AI303" i="16"/>
  <c r="AI254" i="16"/>
  <c r="AI203" i="16"/>
  <c r="AI171" i="16"/>
  <c r="AI147" i="16"/>
  <c r="AI131" i="16"/>
  <c r="AI115" i="16"/>
  <c r="AI93" i="16"/>
  <c r="AI75" i="16"/>
  <c r="AI48" i="16"/>
  <c r="AI29" i="16"/>
  <c r="AI16" i="16"/>
  <c r="AI143" i="16"/>
  <c r="AI106" i="16"/>
  <c r="AI82" i="16"/>
  <c r="AI60" i="16"/>
  <c r="AI41" i="16"/>
  <c r="AI21" i="16"/>
  <c r="AI299" i="16"/>
  <c r="AI201" i="16"/>
  <c r="AI169" i="16"/>
  <c r="AI215" i="16"/>
  <c r="AI145" i="16"/>
  <c r="AI99" i="16"/>
  <c r="AI5" i="16"/>
  <c r="AI226" i="16"/>
  <c r="AI340" i="16"/>
  <c r="AI333" i="16"/>
  <c r="AI323" i="16"/>
  <c r="AI313" i="16"/>
  <c r="AI264" i="16"/>
  <c r="AI222" i="16"/>
  <c r="AI196" i="16"/>
  <c r="AI180" i="16"/>
  <c r="AI164" i="16"/>
  <c r="AI148" i="16"/>
  <c r="AI116" i="16"/>
  <c r="AI100" i="16"/>
  <c r="AI84" i="16"/>
  <c r="AI56" i="16"/>
  <c r="AI37" i="16"/>
  <c r="AI19" i="16"/>
  <c r="AI3" i="16"/>
  <c r="AI307" i="16"/>
  <c r="AI258" i="16"/>
  <c r="AI149" i="16"/>
  <c r="AI136" i="16"/>
  <c r="AI123" i="16"/>
  <c r="AI110" i="16"/>
  <c r="AI98" i="16"/>
  <c r="AI79" i="16"/>
  <c r="AI52" i="16"/>
  <c r="AI33" i="16"/>
  <c r="AI15" i="16"/>
  <c r="AI352" i="16"/>
  <c r="AI342" i="16"/>
  <c r="AI332" i="16"/>
  <c r="AI324" i="16"/>
  <c r="AI316" i="16"/>
  <c r="AI287" i="16"/>
  <c r="AI232" i="16"/>
  <c r="AI195" i="16"/>
  <c r="AI163" i="16"/>
  <c r="AI140" i="16"/>
  <c r="AI124" i="16"/>
  <c r="AI108" i="16"/>
  <c r="AI87" i="16"/>
  <c r="AI64" i="16"/>
  <c r="AI45" i="16"/>
  <c r="AI27" i="16"/>
  <c r="AI11" i="16"/>
  <c r="AI129" i="16"/>
  <c r="AI96" i="16"/>
  <c r="AI76" i="16"/>
  <c r="AI57" i="16"/>
  <c r="AI39" i="16"/>
  <c r="AI14" i="16"/>
  <c r="AI270" i="16"/>
  <c r="AI193" i="16"/>
  <c r="AI161" i="16"/>
  <c r="AI356" i="16"/>
  <c r="AI138" i="16"/>
  <c r="AI94" i="16"/>
  <c r="AI351" i="16"/>
  <c r="AI348" i="16"/>
  <c r="AI338" i="16"/>
  <c r="AI331" i="16"/>
  <c r="AI321" i="16"/>
  <c r="AI311" i="16"/>
  <c r="AI255" i="16"/>
  <c r="AI207" i="16"/>
  <c r="AI191" i="16"/>
  <c r="AI175" i="16"/>
  <c r="AI159" i="16"/>
  <c r="AI146" i="16"/>
  <c r="AI130" i="16"/>
  <c r="AI114" i="16"/>
  <c r="AI97" i="16"/>
  <c r="AI72" i="16"/>
  <c r="AI53" i="16"/>
  <c r="AI35" i="16"/>
  <c r="AI17" i="16"/>
  <c r="AI355" i="16"/>
  <c r="AI291" i="16"/>
  <c r="AI247" i="16"/>
  <c r="AI144" i="16"/>
  <c r="AI133" i="16"/>
  <c r="AI120" i="16"/>
  <c r="AI107" i="16"/>
  <c r="AI95" i="16"/>
  <c r="AI68" i="16"/>
  <c r="AI49" i="16"/>
  <c r="AI31" i="16"/>
  <c r="AI13" i="16"/>
  <c r="AI350" i="16"/>
  <c r="AI341" i="16"/>
  <c r="AI330" i="16"/>
  <c r="AI322" i="16"/>
  <c r="AI314" i="16"/>
  <c r="AI274" i="16"/>
  <c r="AI223" i="16"/>
  <c r="AI187" i="16"/>
  <c r="AI155" i="16"/>
  <c r="AI137" i="16"/>
  <c r="AI121" i="16"/>
  <c r="AI105" i="16"/>
  <c r="AI80" i="16"/>
  <c r="AI61" i="16"/>
  <c r="AI43" i="16"/>
  <c r="AI25" i="16"/>
  <c r="AI9" i="16"/>
  <c r="AI46" i="16"/>
  <c r="AI245" i="16"/>
  <c r="AI252" i="16"/>
  <c r="AI251" i="16"/>
  <c r="AI86" i="16"/>
  <c r="AI249" i="16"/>
  <c r="AI259" i="16"/>
  <c r="AI260" i="16"/>
  <c r="AI62" i="16"/>
  <c r="AI237" i="16"/>
  <c r="AI236" i="16"/>
  <c r="AI235" i="16"/>
  <c r="AI50" i="16"/>
  <c r="AI74" i="16"/>
  <c r="AI273" i="16"/>
  <c r="AI296" i="16"/>
  <c r="AI298" i="16"/>
  <c r="AI78" i="16"/>
  <c r="AI261" i="16"/>
  <c r="AI284" i="16"/>
  <c r="AI283" i="16"/>
  <c r="AI58" i="16"/>
  <c r="AI265" i="16"/>
  <c r="AI288" i="16"/>
  <c r="AI290" i="16"/>
  <c r="AI34" i="16"/>
  <c r="AI253" i="16"/>
  <c r="AI268" i="16"/>
  <c r="AI267" i="16"/>
  <c r="AI38" i="16"/>
  <c r="AI225" i="16"/>
  <c r="AI211" i="16"/>
  <c r="AI212" i="16"/>
  <c r="AI2" i="16"/>
  <c r="AI213" i="16"/>
  <c r="AI277" i="16"/>
  <c r="AI300" i="16"/>
  <c r="AI302" i="16"/>
  <c r="AI217" i="16"/>
  <c r="AI281" i="16"/>
  <c r="AI306" i="16"/>
  <c r="AI66" i="16"/>
  <c r="AI269" i="16"/>
  <c r="AI292" i="16"/>
  <c r="AI70" i="16"/>
  <c r="AI243" i="16"/>
  <c r="AI227" i="16"/>
  <c r="AI30" i="16"/>
  <c r="AI285" i="16"/>
  <c r="AI310" i="16"/>
  <c r="AI257" i="16"/>
  <c r="AI276" i="16"/>
  <c r="AI304" i="16"/>
  <c r="AI294" i="16"/>
  <c r="AI241" i="16"/>
  <c r="AI244" i="16"/>
  <c r="AI229" i="16"/>
  <c r="AI220" i="16"/>
  <c r="AI219" i="16"/>
  <c r="AI54" i="16"/>
  <c r="AI233" i="16"/>
  <c r="AI228" i="16"/>
  <c r="AI221" i="16"/>
  <c r="AI308" i="16"/>
  <c r="AI42" i="16"/>
  <c r="AI275" i="16"/>
  <c r="AI291" i="15"/>
  <c r="AI243" i="15"/>
  <c r="AI199" i="15"/>
  <c r="AI151" i="15"/>
  <c r="AI107" i="15"/>
  <c r="AI66" i="15"/>
  <c r="AI29" i="15"/>
  <c r="AI326" i="15"/>
  <c r="AI308" i="15"/>
  <c r="AI288" i="15"/>
  <c r="AI260" i="15"/>
  <c r="AI244" i="15"/>
  <c r="AI228" i="15"/>
  <c r="AI212" i="15"/>
  <c r="AI251" i="15"/>
  <c r="AI203" i="15"/>
  <c r="AI155" i="15"/>
  <c r="AI103" i="15"/>
  <c r="AI55" i="15"/>
  <c r="AI284" i="15"/>
  <c r="AI259" i="15"/>
  <c r="AI211" i="15"/>
  <c r="AI159" i="15"/>
  <c r="AI111" i="15"/>
  <c r="AI61" i="15"/>
  <c r="AI23" i="15"/>
  <c r="AI324" i="15"/>
  <c r="AI306" i="15"/>
  <c r="AI280" i="15"/>
  <c r="AI331" i="15"/>
  <c r="AI323" i="15"/>
  <c r="AI200" i="15"/>
  <c r="AI184" i="15"/>
  <c r="AI168" i="15"/>
  <c r="AI152" i="15"/>
  <c r="AI136" i="15"/>
  <c r="AI120" i="15"/>
  <c r="AI104" i="15"/>
  <c r="AI88" i="15"/>
  <c r="AI73" i="15"/>
  <c r="AI57" i="15"/>
  <c r="AI41" i="15"/>
  <c r="AI25" i="15"/>
  <c r="AI12" i="15"/>
  <c r="AI293" i="15"/>
  <c r="AI277" i="15"/>
  <c r="AI261" i="15"/>
  <c r="AI245" i="15"/>
  <c r="AI229" i="15"/>
  <c r="AI213" i="15"/>
  <c r="AI197" i="15"/>
  <c r="AI181" i="15"/>
  <c r="AI165" i="15"/>
  <c r="AI149" i="15"/>
  <c r="AI133" i="15"/>
  <c r="AI117" i="15"/>
  <c r="AI101" i="15"/>
  <c r="AI85" i="15"/>
  <c r="AI69" i="15"/>
  <c r="AI53" i="15"/>
  <c r="AI37" i="15"/>
  <c r="AI21" i="15"/>
  <c r="AI319" i="15"/>
  <c r="AI311" i="15"/>
  <c r="AI303" i="15"/>
  <c r="AI290" i="15"/>
  <c r="AI274" i="15"/>
  <c r="AI258" i="15"/>
  <c r="AI242" i="15"/>
  <c r="AI226" i="15"/>
  <c r="AI210" i="15"/>
  <c r="AI194" i="15"/>
  <c r="AI178" i="15"/>
  <c r="AI162" i="15"/>
  <c r="AI146" i="15"/>
  <c r="AI130" i="15"/>
  <c r="AI114" i="15"/>
  <c r="AI98" i="15"/>
  <c r="AI81" i="15"/>
  <c r="AI65" i="15"/>
  <c r="AI49" i="15"/>
  <c r="AI33" i="15"/>
  <c r="AI17" i="15"/>
  <c r="AI4" i="15"/>
  <c r="AI307" i="15"/>
  <c r="AI282" i="15"/>
  <c r="AI266" i="15"/>
  <c r="AI250" i="15"/>
  <c r="AI234" i="15"/>
  <c r="AI218" i="15"/>
  <c r="AI202" i="15"/>
  <c r="AI186" i="15"/>
  <c r="AI170" i="15"/>
  <c r="AI154" i="15"/>
  <c r="AI138" i="15"/>
  <c r="AI122" i="15"/>
  <c r="AI106" i="15"/>
  <c r="AI90" i="15"/>
  <c r="AI72" i="15"/>
  <c r="AI56" i="15"/>
  <c r="AI40" i="15"/>
  <c r="AI24" i="15"/>
  <c r="AI11" i="15"/>
  <c r="AI279" i="15"/>
  <c r="AI235" i="15"/>
  <c r="AI187" i="15"/>
  <c r="AI139" i="15"/>
  <c r="AI91" i="15"/>
  <c r="AI52" i="15"/>
  <c r="AI20" i="15"/>
  <c r="AI320" i="15"/>
  <c r="AI304" i="15"/>
  <c r="AI276" i="15"/>
  <c r="AI256" i="15"/>
  <c r="AI240" i="15"/>
  <c r="AI224" i="15"/>
  <c r="AI287" i="15"/>
  <c r="AI239" i="15"/>
  <c r="AI191" i="15"/>
  <c r="AI143" i="15"/>
  <c r="AI95" i="15"/>
  <c r="AI9" i="15"/>
  <c r="AI295" i="15"/>
  <c r="AI247" i="15"/>
  <c r="AI195" i="15"/>
  <c r="AI147" i="15"/>
  <c r="AI99" i="15"/>
  <c r="AI50" i="15"/>
  <c r="AI18" i="15"/>
  <c r="AI318" i="15"/>
  <c r="AI302" i="15"/>
  <c r="AI268" i="15"/>
  <c r="AI329" i="15"/>
  <c r="AI321" i="15"/>
  <c r="AI196" i="15"/>
  <c r="AI180" i="15"/>
  <c r="AI164" i="15"/>
  <c r="AI148" i="15"/>
  <c r="AI132" i="15"/>
  <c r="AI116" i="15"/>
  <c r="AI100" i="15"/>
  <c r="AI83" i="15"/>
  <c r="AI67" i="15"/>
  <c r="AI51" i="15"/>
  <c r="AI35" i="15"/>
  <c r="AI19" i="15"/>
  <c r="AI5" i="15"/>
  <c r="AI289" i="15"/>
  <c r="AI273" i="15"/>
  <c r="AI257" i="15"/>
  <c r="AI241" i="15"/>
  <c r="AI225" i="15"/>
  <c r="AI209" i="15"/>
  <c r="AI193" i="15"/>
  <c r="AI177" i="15"/>
  <c r="AI161" i="15"/>
  <c r="AI145" i="15"/>
  <c r="AI129" i="15"/>
  <c r="AI113" i="15"/>
  <c r="AI97" i="15"/>
  <c r="AI79" i="15"/>
  <c r="AI63" i="15"/>
  <c r="AI47" i="15"/>
  <c r="AI31" i="15"/>
  <c r="AI15" i="15"/>
  <c r="AI317" i="15"/>
  <c r="AI309" i="15"/>
  <c r="AI301" i="15"/>
  <c r="AI286" i="15"/>
  <c r="AI270" i="15"/>
  <c r="AI254" i="15"/>
  <c r="AI238" i="15"/>
  <c r="AI222" i="15"/>
  <c r="AI206" i="15"/>
  <c r="AI190" i="15"/>
  <c r="AI174" i="15"/>
  <c r="AI158" i="15"/>
  <c r="AI142" i="15"/>
  <c r="AI126" i="15"/>
  <c r="AI110" i="15"/>
  <c r="AI94" i="15"/>
  <c r="AI75" i="15"/>
  <c r="AI59" i="15"/>
  <c r="AI43" i="15"/>
  <c r="AI27" i="15"/>
  <c r="AI13" i="15"/>
  <c r="AI299" i="15"/>
  <c r="AI267" i="15"/>
  <c r="AI223" i="15"/>
  <c r="AI175" i="15"/>
  <c r="AI127" i="15"/>
  <c r="AI87" i="15"/>
  <c r="AI45" i="15"/>
  <c r="AI7" i="15"/>
  <c r="AI316" i="15"/>
  <c r="AI300" i="15"/>
  <c r="AI272" i="15"/>
  <c r="AI252" i="15"/>
  <c r="AI236" i="15"/>
  <c r="AI220" i="15"/>
  <c r="AI275" i="15"/>
  <c r="AI227" i="15"/>
  <c r="AI179" i="15"/>
  <c r="AI131" i="15"/>
  <c r="AI82" i="15"/>
  <c r="AI332" i="15"/>
  <c r="AI283" i="15"/>
  <c r="AI231" i="15"/>
  <c r="AI183" i="15"/>
  <c r="AI135" i="15"/>
  <c r="AI84" i="15"/>
  <c r="AI39" i="15"/>
  <c r="AI334" i="15"/>
  <c r="AI314" i="15"/>
  <c r="AI298" i="15"/>
  <c r="AI335" i="15"/>
  <c r="AI327" i="15"/>
  <c r="AI208" i="15"/>
  <c r="AI192" i="15"/>
  <c r="AI176" i="15"/>
  <c r="AI160" i="15"/>
  <c r="AI144" i="15"/>
  <c r="AI128" i="15"/>
  <c r="AI112" i="15"/>
  <c r="AI96" i="15"/>
  <c r="AI80" i="15"/>
  <c r="AI64" i="15"/>
  <c r="AI48" i="15"/>
  <c r="AI32" i="15"/>
  <c r="AI16" i="15"/>
  <c r="AI3" i="15"/>
  <c r="AI285" i="15"/>
  <c r="AI269" i="15"/>
  <c r="AI253" i="15"/>
  <c r="AI237" i="15"/>
  <c r="AI221" i="15"/>
  <c r="AI205" i="15"/>
  <c r="AI189" i="15"/>
  <c r="AI173" i="15"/>
  <c r="AI157" i="15"/>
  <c r="AI141" i="15"/>
  <c r="AI125" i="15"/>
  <c r="AI109" i="15"/>
  <c r="AI93" i="15"/>
  <c r="AI76" i="15"/>
  <c r="AI60" i="15"/>
  <c r="AI44" i="15"/>
  <c r="AI28" i="15"/>
  <c r="AI10" i="15"/>
  <c r="AI315" i="15"/>
  <c r="AI255" i="15"/>
  <c r="AI77" i="15"/>
  <c r="AI296" i="15"/>
  <c r="AI216" i="15"/>
  <c r="AI119" i="15"/>
  <c r="AI219" i="15"/>
  <c r="AI34" i="15"/>
  <c r="AI333" i="15"/>
  <c r="AI172" i="15"/>
  <c r="AI108" i="15"/>
  <c r="AI46" i="15"/>
  <c r="AI281" i="15"/>
  <c r="AI217" i="15"/>
  <c r="AI153" i="15"/>
  <c r="AI89" i="15"/>
  <c r="AI26" i="15"/>
  <c r="AI294" i="15"/>
  <c r="AI230" i="15"/>
  <c r="AI166" i="15"/>
  <c r="AI102" i="15"/>
  <c r="AI38" i="15"/>
  <c r="AI248" i="15"/>
  <c r="AI312" i="15"/>
  <c r="AI71" i="15"/>
  <c r="AI188" i="15"/>
  <c r="AI62" i="15"/>
  <c r="AI233" i="15"/>
  <c r="AI105" i="15"/>
  <c r="AI305" i="15"/>
  <c r="AI246" i="15"/>
  <c r="AI118" i="15"/>
  <c r="AI207" i="15"/>
  <c r="AI36" i="15"/>
  <c r="AI264" i="15"/>
  <c r="AI263" i="15"/>
  <c r="AI68" i="15"/>
  <c r="AI171" i="15"/>
  <c r="AI328" i="15"/>
  <c r="AI325" i="15"/>
  <c r="AI156" i="15"/>
  <c r="AI92" i="15"/>
  <c r="AI30" i="15"/>
  <c r="AI265" i="15"/>
  <c r="AI201" i="15"/>
  <c r="AI137" i="15"/>
  <c r="AI74" i="15"/>
  <c r="AI8" i="15"/>
  <c r="AI278" i="15"/>
  <c r="AI214" i="15"/>
  <c r="AI150" i="15"/>
  <c r="AI86" i="15"/>
  <c r="AI22" i="15"/>
  <c r="AI330" i="15"/>
  <c r="AI215" i="15"/>
  <c r="AI322" i="15"/>
  <c r="AI123" i="15"/>
  <c r="AI310" i="15"/>
  <c r="AI204" i="15"/>
  <c r="AI140" i="15"/>
  <c r="AI78" i="15"/>
  <c r="AI14" i="15"/>
  <c r="AI249" i="15"/>
  <c r="AI185" i="15"/>
  <c r="AI121" i="15"/>
  <c r="AI58" i="15"/>
  <c r="AI313" i="15"/>
  <c r="AI262" i="15"/>
  <c r="AI198" i="15"/>
  <c r="AI134" i="15"/>
  <c r="AI70" i="15"/>
  <c r="AI6" i="15"/>
  <c r="AI115" i="15"/>
  <c r="AI232" i="15"/>
  <c r="AI167" i="15"/>
  <c r="AI271" i="15"/>
  <c r="AI292" i="15"/>
  <c r="AI124" i="15"/>
  <c r="AI297" i="15"/>
  <c r="AI169" i="15"/>
  <c r="AI182" i="15"/>
  <c r="AI54" i="15"/>
  <c r="AI163" i="15"/>
  <c r="AI2" i="15"/>
  <c r="AI168" i="14"/>
  <c r="AI243" i="14"/>
  <c r="AI29" i="14"/>
  <c r="AI70" i="14"/>
  <c r="AI72" i="14"/>
  <c r="AI104" i="14"/>
  <c r="AI215" i="14"/>
  <c r="AI275" i="14"/>
  <c r="AI355" i="14"/>
  <c r="AI363" i="14"/>
  <c r="AI365" i="14"/>
  <c r="AI230" i="14"/>
  <c r="AI375" i="14"/>
  <c r="AI439" i="14"/>
  <c r="AI495" i="14"/>
  <c r="AI536" i="14"/>
  <c r="AI471" i="14"/>
  <c r="AI207" i="14"/>
  <c r="AI463" i="14"/>
  <c r="AI475" i="14"/>
  <c r="AI483" i="14"/>
  <c r="AI491" i="14"/>
  <c r="AI507" i="14"/>
  <c r="AI524" i="14"/>
  <c r="AI532" i="14"/>
  <c r="AI41" i="14"/>
  <c r="AI183" i="14"/>
  <c r="AI185" i="14"/>
  <c r="AI198" i="14"/>
  <c r="AI307" i="14"/>
  <c r="AI443" i="14"/>
  <c r="AI451" i="14"/>
  <c r="AI459" i="14"/>
  <c r="AI503" i="14"/>
  <c r="AI515" i="14"/>
  <c r="AI16" i="14"/>
  <c r="AI128" i="14"/>
  <c r="AI154" i="14"/>
  <c r="AI343" i="14"/>
  <c r="AI403" i="14"/>
  <c r="AI516" i="14"/>
  <c r="AI455" i="14"/>
  <c r="AI436" i="14"/>
  <c r="AI412" i="14"/>
  <c r="AI387" i="14"/>
  <c r="AI366" i="14"/>
  <c r="AI345" i="14"/>
  <c r="AI325" i="14"/>
  <c r="AI312" i="14"/>
  <c r="AI287" i="14"/>
  <c r="AI276" i="14"/>
  <c r="AI255" i="14"/>
  <c r="AI244" i="14"/>
  <c r="AI157" i="14"/>
  <c r="AI141" i="14"/>
  <c r="AI109" i="14"/>
  <c r="AI130" i="14"/>
  <c r="AI90" i="14"/>
  <c r="AI46" i="14"/>
  <c r="AI26" i="14"/>
  <c r="AI528" i="14"/>
  <c r="AI465" i="14"/>
  <c r="AI525" i="14"/>
  <c r="AI497" i="14"/>
  <c r="AI481" i="14"/>
  <c r="AI461" i="14"/>
  <c r="AI445" i="14"/>
  <c r="AI431" i="14"/>
  <c r="AI417" i="14"/>
  <c r="AI350" i="14"/>
  <c r="AI333" i="14"/>
  <c r="AI321" i="14"/>
  <c r="AI302" i="14"/>
  <c r="AI286" i="14"/>
  <c r="AI211" i="14"/>
  <c r="AI192" i="14"/>
  <c r="AI173" i="14"/>
  <c r="AI52" i="14"/>
  <c r="AI33" i="14"/>
  <c r="AI490" i="14"/>
  <c r="AI535" i="14"/>
  <c r="AI520" i="14"/>
  <c r="AI496" i="14"/>
  <c r="AI480" i="14"/>
  <c r="AI467" i="14"/>
  <c r="AI437" i="14"/>
  <c r="AI424" i="14"/>
  <c r="AI405" i="14"/>
  <c r="AI391" i="14"/>
  <c r="AI362" i="14"/>
  <c r="AI234" i="14"/>
  <c r="AI221" i="14"/>
  <c r="AI195" i="14"/>
  <c r="AI523" i="14"/>
  <c r="AI426" i="14"/>
  <c r="AI519" i="14"/>
  <c r="AI502" i="14"/>
  <c r="AI472" i="14"/>
  <c r="AI458" i="14"/>
  <c r="AI442" i="14"/>
  <c r="AI407" i="14"/>
  <c r="AI393" i="14"/>
  <c r="AI377" i="14"/>
  <c r="AI271" i="14"/>
  <c r="AI256" i="14"/>
  <c r="AI239" i="14"/>
  <c r="AI216" i="14"/>
  <c r="AI84" i="14"/>
  <c r="AI172" i="14"/>
  <c r="AI143" i="14"/>
  <c r="AI121" i="14"/>
  <c r="AI103" i="14"/>
  <c r="AI83" i="14"/>
  <c r="AI64" i="14"/>
  <c r="AI44" i="14"/>
  <c r="AI23" i="14"/>
  <c r="AI411" i="14"/>
  <c r="AI394" i="14"/>
  <c r="AI379" i="14"/>
  <c r="AI368" i="14"/>
  <c r="AI335" i="14"/>
  <c r="AI317" i="14"/>
  <c r="AI295" i="14"/>
  <c r="AI277" i="14"/>
  <c r="AI261" i="14"/>
  <c r="AI248" i="14"/>
  <c r="AI223" i="14"/>
  <c r="AI197" i="14"/>
  <c r="AI164" i="14"/>
  <c r="AI145" i="14"/>
  <c r="AI124" i="14"/>
  <c r="AI92" i="14"/>
  <c r="AI57" i="14"/>
  <c r="AI35" i="14"/>
  <c r="AI12" i="14"/>
  <c r="AI370" i="14"/>
  <c r="AI349" i="14"/>
  <c r="AI331" i="14"/>
  <c r="AI316" i="14"/>
  <c r="AI306" i="14"/>
  <c r="AI294" i="14"/>
  <c r="AI272" i="14"/>
  <c r="AI257" i="14"/>
  <c r="AI238" i="14"/>
  <c r="AI226" i="14"/>
  <c r="AI206" i="14"/>
  <c r="AI190" i="14"/>
  <c r="AI174" i="14"/>
  <c r="AI152" i="14"/>
  <c r="AI129" i="14"/>
  <c r="AI117" i="14"/>
  <c r="AI97" i="14"/>
  <c r="AI81" i="14"/>
  <c r="AI56" i="14"/>
  <c r="AI31" i="14"/>
  <c r="AI7" i="14"/>
  <c r="AI498" i="14"/>
  <c r="AI452" i="14"/>
  <c r="AI432" i="14"/>
  <c r="AI409" i="14"/>
  <c r="AI380" i="14"/>
  <c r="AI354" i="14"/>
  <c r="AI341" i="14"/>
  <c r="AI322" i="14"/>
  <c r="AI300" i="14"/>
  <c r="AI284" i="14"/>
  <c r="AI268" i="14"/>
  <c r="AI252" i="14"/>
  <c r="AI165" i="14"/>
  <c r="AI151" i="14"/>
  <c r="AI137" i="14"/>
  <c r="AI20" i="14"/>
  <c r="AI126" i="14"/>
  <c r="AI82" i="14"/>
  <c r="AI42" i="14"/>
  <c r="AI18" i="14"/>
  <c r="AI514" i="14"/>
  <c r="AI429" i="14"/>
  <c r="AI518" i="14"/>
  <c r="AI494" i="14"/>
  <c r="AI478" i="14"/>
  <c r="AI457" i="14"/>
  <c r="AI441" i="14"/>
  <c r="AI428" i="14"/>
  <c r="AI360" i="14"/>
  <c r="AI347" i="14"/>
  <c r="AI330" i="14"/>
  <c r="AI311" i="14"/>
  <c r="AI299" i="14"/>
  <c r="AI283" i="14"/>
  <c r="AI208" i="14"/>
  <c r="AI189" i="14"/>
  <c r="AI69" i="14"/>
  <c r="AI49" i="14"/>
  <c r="AI531" i="14"/>
  <c r="AI474" i="14"/>
  <c r="AI530" i="14"/>
  <c r="AI517" i="14"/>
  <c r="AI493" i="14"/>
  <c r="AI477" i="14"/>
  <c r="AI456" i="14"/>
  <c r="AI434" i="14"/>
  <c r="AI419" i="14"/>
  <c r="AI402" i="14"/>
  <c r="AI388" i="14"/>
  <c r="AI359" i="14"/>
  <c r="AI231" i="14"/>
  <c r="AI217" i="14"/>
  <c r="AI191" i="14"/>
  <c r="AI511" i="14"/>
  <c r="AI534" i="14"/>
  <c r="AI512" i="14"/>
  <c r="AI499" i="14"/>
  <c r="AI469" i="14"/>
  <c r="AI450" i="14"/>
  <c r="AI433" i="14"/>
  <c r="AI404" i="14"/>
  <c r="AI390" i="14"/>
  <c r="AI373" i="14"/>
  <c r="AI269" i="14"/>
  <c r="AI253" i="14"/>
  <c r="AI237" i="14"/>
  <c r="AI100" i="14"/>
  <c r="AI80" i="14"/>
  <c r="AI169" i="14"/>
  <c r="AI140" i="14"/>
  <c r="AI119" i="14"/>
  <c r="AI99" i="14"/>
  <c r="AI73" i="14"/>
  <c r="AI61" i="14"/>
  <c r="AI39" i="14"/>
  <c r="AI19" i="14"/>
  <c r="AI408" i="14"/>
  <c r="AI389" i="14"/>
  <c r="AI376" i="14"/>
  <c r="AI352" i="14"/>
  <c r="AI332" i="14"/>
  <c r="AI314" i="14"/>
  <c r="AI292" i="14"/>
  <c r="AI273" i="14"/>
  <c r="AI258" i="14"/>
  <c r="AI476" i="14"/>
  <c r="AI449" i="14"/>
  <c r="AI420" i="14"/>
  <c r="AI397" i="14"/>
  <c r="AI372" i="14"/>
  <c r="AI351" i="14"/>
  <c r="AI337" i="14"/>
  <c r="AI318" i="14"/>
  <c r="AI296" i="14"/>
  <c r="AI281" i="14"/>
  <c r="AI264" i="14"/>
  <c r="AI249" i="14"/>
  <c r="AI163" i="14"/>
  <c r="AI147" i="14"/>
  <c r="AI116" i="14"/>
  <c r="AI13" i="14"/>
  <c r="AI122" i="14"/>
  <c r="AI66" i="14"/>
  <c r="AI38" i="14"/>
  <c r="AI14" i="14"/>
  <c r="AI501" i="14"/>
  <c r="AI2" i="14"/>
  <c r="AI513" i="14"/>
  <c r="AI487" i="14"/>
  <c r="AI468" i="14"/>
  <c r="AI454" i="14"/>
  <c r="AI438" i="14"/>
  <c r="AI425" i="14"/>
  <c r="AI357" i="14"/>
  <c r="AI340" i="14"/>
  <c r="AI327" i="14"/>
  <c r="AI309" i="14"/>
  <c r="AI293" i="14"/>
  <c r="AI280" i="14"/>
  <c r="AI205" i="14"/>
  <c r="AI180" i="14"/>
  <c r="AI65" i="14"/>
  <c r="AI45" i="14"/>
  <c r="AI521" i="14"/>
  <c r="AI423" i="14"/>
  <c r="AI527" i="14"/>
  <c r="AI510" i="14"/>
  <c r="AI489" i="14"/>
  <c r="AI473" i="14"/>
  <c r="AI453" i="14"/>
  <c r="AI430" i="14"/>
  <c r="AI416" i="14"/>
  <c r="AI398" i="14"/>
  <c r="AI385" i="14"/>
  <c r="AI356" i="14"/>
  <c r="AI228" i="14"/>
  <c r="AI204" i="14"/>
  <c r="AI188" i="14"/>
  <c r="AI492" i="14"/>
  <c r="AI529" i="14"/>
  <c r="AI509" i="14"/>
  <c r="AI488" i="14"/>
  <c r="AI466" i="14"/>
  <c r="AI447" i="14"/>
  <c r="AI421" i="14"/>
  <c r="AI401" i="14"/>
  <c r="AI384" i="14"/>
  <c r="AI364" i="14"/>
  <c r="AI265" i="14"/>
  <c r="AI250" i="14"/>
  <c r="AI224" i="14"/>
  <c r="AI96" i="14"/>
  <c r="AI77" i="14"/>
  <c r="AI167" i="14"/>
  <c r="AI131" i="14"/>
  <c r="AI115" i="14"/>
  <c r="AI89" i="14"/>
  <c r="AI71" i="14"/>
  <c r="AI55" i="14"/>
  <c r="AI28" i="14"/>
  <c r="AI462" i="14"/>
  <c r="AI446" i="14"/>
  <c r="AI415" i="14"/>
  <c r="AI392" i="14"/>
  <c r="AI369" i="14"/>
  <c r="AI348" i="14"/>
  <c r="AI328" i="14"/>
  <c r="AI315" i="14"/>
  <c r="AI291" i="14"/>
  <c r="AI278" i="14"/>
  <c r="AI259" i="14"/>
  <c r="AI246" i="14"/>
  <c r="AI160" i="14"/>
  <c r="AI144" i="14"/>
  <c r="AI112" i="14"/>
  <c r="AI3" i="14"/>
  <c r="AI98" i="14"/>
  <c r="AI62" i="14"/>
  <c r="AI30" i="14"/>
  <c r="AI10" i="14"/>
  <c r="AI479" i="14"/>
  <c r="AI533" i="14"/>
  <c r="AI508" i="14"/>
  <c r="AI484" i="14"/>
  <c r="AI464" i="14"/>
  <c r="AI448" i="14"/>
  <c r="AI435" i="14"/>
  <c r="AI422" i="14"/>
  <c r="AI353" i="14"/>
  <c r="AI336" i="14"/>
  <c r="AI324" i="14"/>
  <c r="AI305" i="14"/>
  <c r="AI290" i="14"/>
  <c r="AI214" i="14"/>
  <c r="AI201" i="14"/>
  <c r="AI176" i="14"/>
  <c r="AI59" i="14"/>
  <c r="AI36" i="14"/>
  <c r="AI504" i="14"/>
  <c r="AI506" i="14"/>
  <c r="AI522" i="14"/>
  <c r="AI500" i="14"/>
  <c r="AI486" i="14"/>
  <c r="AI470" i="14"/>
  <c r="AI440" i="14"/>
  <c r="AI427" i="14"/>
  <c r="AI413" i="14"/>
  <c r="AI396" i="14"/>
  <c r="AI382" i="14"/>
  <c r="AI240" i="14"/>
  <c r="AI225" i="14"/>
  <c r="AI200" i="14"/>
  <c r="AI179" i="14"/>
  <c r="AI482" i="14"/>
  <c r="AI526" i="14"/>
  <c r="AI444" i="14"/>
  <c r="AI274" i="14"/>
  <c r="AI93" i="14"/>
  <c r="AI105" i="14"/>
  <c r="AI25" i="14"/>
  <c r="AI399" i="14"/>
  <c r="AI371" i="14"/>
  <c r="AI320" i="14"/>
  <c r="AI279" i="14"/>
  <c r="AI251" i="14"/>
  <c r="AI219" i="14"/>
  <c r="AI182" i="14"/>
  <c r="AI149" i="14"/>
  <c r="AI111" i="14"/>
  <c r="AI76" i="14"/>
  <c r="AI43" i="14"/>
  <c r="AI8" i="14"/>
  <c r="AI361" i="14"/>
  <c r="AI334" i="14"/>
  <c r="AI313" i="14"/>
  <c r="AI301" i="14"/>
  <c r="AI282" i="14"/>
  <c r="AI247" i="14"/>
  <c r="AI232" i="14"/>
  <c r="AI209" i="14"/>
  <c r="AI184" i="14"/>
  <c r="AI161" i="14"/>
  <c r="AI132" i="14"/>
  <c r="AI113" i="14"/>
  <c r="AI88" i="14"/>
  <c r="AI60" i="14"/>
  <c r="AI24" i="14"/>
  <c r="AI505" i="14"/>
  <c r="AI418" i="14"/>
  <c r="AI262" i="14"/>
  <c r="AI175" i="14"/>
  <c r="AI87" i="14"/>
  <c r="AI9" i="14"/>
  <c r="AI386" i="14"/>
  <c r="AI344" i="14"/>
  <c r="AI304" i="14"/>
  <c r="AI270" i="14"/>
  <c r="AI236" i="14"/>
  <c r="AI213" i="14"/>
  <c r="AI178" i="14"/>
  <c r="AI139" i="14"/>
  <c r="AI108" i="14"/>
  <c r="AI67" i="14"/>
  <c r="AI32" i="14"/>
  <c r="AI5" i="14"/>
  <c r="AI358" i="14"/>
  <c r="AI329" i="14"/>
  <c r="AI310" i="14"/>
  <c r="AI297" i="14"/>
  <c r="AI266" i="14"/>
  <c r="AI245" i="14"/>
  <c r="AI229" i="14"/>
  <c r="AI199" i="14"/>
  <c r="AI181" i="14"/>
  <c r="AI155" i="14"/>
  <c r="AI127" i="14"/>
  <c r="AI107" i="14"/>
  <c r="AI85" i="14"/>
  <c r="AI53" i="14"/>
  <c r="AI21" i="14"/>
  <c r="AI485" i="14"/>
  <c r="AI395" i="14"/>
  <c r="AI242" i="14"/>
  <c r="AI156" i="14"/>
  <c r="AI68" i="14"/>
  <c r="AI414" i="14"/>
  <c r="AI383" i="14"/>
  <c r="AI339" i="14"/>
  <c r="AI298" i="14"/>
  <c r="AI267" i="14"/>
  <c r="AI233" i="14"/>
  <c r="AI203" i="14"/>
  <c r="AI159" i="14"/>
  <c r="AI136" i="14"/>
  <c r="AI95" i="14"/>
  <c r="AI51" i="14"/>
  <c r="AI27" i="14"/>
  <c r="AI378" i="14"/>
  <c r="AI342" i="14"/>
  <c r="AI323" i="14"/>
  <c r="AI308" i="14"/>
  <c r="AI288" i="14"/>
  <c r="AI263" i="14"/>
  <c r="AI241" i="14"/>
  <c r="AI218" i="14"/>
  <c r="AI196" i="14"/>
  <c r="AI177" i="14"/>
  <c r="AI148" i="14"/>
  <c r="AI123" i="14"/>
  <c r="AI101" i="14"/>
  <c r="AI75" i="14"/>
  <c r="AI40" i="14"/>
  <c r="AI11" i="14"/>
  <c r="AI460" i="14"/>
  <c r="AI381" i="14"/>
  <c r="AI220" i="14"/>
  <c r="AI125" i="14"/>
  <c r="AI48" i="14"/>
  <c r="AI406" i="14"/>
  <c r="AI374" i="14"/>
  <c r="AI326" i="14"/>
  <c r="AI289" i="14"/>
  <c r="AI254" i="14"/>
  <c r="AI227" i="14"/>
  <c r="AI187" i="14"/>
  <c r="AI153" i="14"/>
  <c r="AI133" i="14"/>
  <c r="AI79" i="14"/>
  <c r="AI47" i="14"/>
  <c r="AI15" i="14"/>
  <c r="AI367" i="14"/>
  <c r="AI338" i="14"/>
  <c r="AI319" i="14"/>
  <c r="AI303" i="14"/>
  <c r="AI285" i="14"/>
  <c r="AI260" i="14"/>
  <c r="AI235" i="14"/>
  <c r="AI212" i="14"/>
  <c r="AI193" i="14"/>
  <c r="AI171" i="14"/>
  <c r="AI135" i="14"/>
  <c r="AI120" i="14"/>
  <c r="AI91" i="14"/>
  <c r="AI63" i="14"/>
  <c r="AI37" i="14"/>
  <c r="AI4" i="14"/>
  <c r="AI6" i="14"/>
  <c r="AI17" i="14"/>
  <c r="AI22" i="14"/>
  <c r="AI186" i="14"/>
  <c r="AI166" i="14"/>
  <c r="AI146" i="14"/>
  <c r="AI170" i="14"/>
  <c r="AI158" i="14"/>
  <c r="AI74" i="14"/>
  <c r="AI86" i="14"/>
  <c r="AI34" i="14"/>
  <c r="AI194" i="14"/>
  <c r="AI54" i="14"/>
  <c r="AI202" i="14"/>
  <c r="AI222" i="14"/>
  <c r="AI114" i="14"/>
  <c r="AI118" i="14"/>
  <c r="AI102" i="14"/>
  <c r="AI106" i="14"/>
  <c r="AI58" i="14"/>
  <c r="AI150" i="14"/>
  <c r="AI162" i="14"/>
  <c r="AI78" i="14"/>
  <c r="AI94" i="14"/>
  <c r="AI210" i="14"/>
  <c r="AI50" i="14"/>
  <c r="AI346" i="14"/>
  <c r="AI410" i="14"/>
  <c r="AI110" i="14"/>
  <c r="AI134" i="14"/>
  <c r="AI142" i="14"/>
  <c r="AI138" i="14"/>
  <c r="AH94" i="13"/>
  <c r="AH102" i="13"/>
  <c r="AH110" i="13"/>
  <c r="AH118" i="13"/>
  <c r="AH126" i="13"/>
  <c r="AH134" i="13"/>
  <c r="AH142" i="13"/>
  <c r="AH147" i="13"/>
  <c r="AH91" i="13"/>
  <c r="AH99" i="13"/>
  <c r="AH107" i="13"/>
  <c r="AH115" i="13"/>
  <c r="AH123" i="13"/>
  <c r="AH131" i="13"/>
  <c r="AH139" i="13"/>
  <c r="AH162" i="13"/>
  <c r="AH164" i="13"/>
  <c r="AH167" i="13"/>
  <c r="AH169" i="13"/>
  <c r="AH171" i="13"/>
  <c r="AH174" i="13"/>
  <c r="AH176" i="13"/>
  <c r="AH178" i="13"/>
  <c r="AH181" i="13"/>
  <c r="AH183" i="13"/>
  <c r="AH185" i="13"/>
  <c r="AH187" i="13"/>
  <c r="AH191" i="13"/>
  <c r="AH193" i="13"/>
  <c r="AH195" i="13"/>
  <c r="AH197" i="13"/>
  <c r="AH200" i="13"/>
  <c r="AH202" i="13"/>
  <c r="AH204" i="13"/>
  <c r="AH206" i="13"/>
  <c r="AH208" i="13"/>
  <c r="AH210" i="13"/>
  <c r="AH212" i="13"/>
  <c r="AH214" i="13"/>
  <c r="AH216" i="13"/>
  <c r="AH218" i="13"/>
  <c r="AH220" i="13"/>
  <c r="AH222" i="13"/>
  <c r="AH90" i="13"/>
  <c r="AH98" i="13"/>
  <c r="AH106" i="13"/>
  <c r="AH114" i="13"/>
  <c r="AH122" i="13"/>
  <c r="AH130" i="13"/>
  <c r="AH138" i="13"/>
  <c r="AH151" i="13"/>
  <c r="AH152" i="13"/>
  <c r="AH153" i="13"/>
  <c r="AH154" i="13"/>
  <c r="AH155" i="13"/>
  <c r="AH156" i="13"/>
  <c r="AH157" i="13"/>
  <c r="AH158" i="13"/>
  <c r="AH159" i="13"/>
  <c r="AH160" i="13"/>
  <c r="AH161" i="13"/>
  <c r="AH163" i="13"/>
  <c r="AH165" i="13"/>
  <c r="AH166" i="13"/>
  <c r="AH168" i="13"/>
  <c r="AH170" i="13"/>
  <c r="AH172" i="13"/>
  <c r="AH173" i="13"/>
  <c r="AH175" i="13"/>
  <c r="AH177" i="13"/>
  <c r="AH179" i="13"/>
  <c r="AH180" i="13"/>
  <c r="AH182" i="13"/>
  <c r="AH184" i="13"/>
  <c r="AH186" i="13"/>
  <c r="AH188" i="13"/>
  <c r="AH190" i="13"/>
  <c r="AH192" i="13"/>
  <c r="AH194" i="13"/>
  <c r="AH196" i="13"/>
  <c r="AH198" i="13"/>
  <c r="AH199" i="13"/>
  <c r="AH201" i="13"/>
  <c r="AH203" i="13"/>
  <c r="AH205" i="13"/>
  <c r="AH207" i="13"/>
  <c r="AH209" i="13"/>
  <c r="AH211" i="13"/>
  <c r="AH213" i="13"/>
  <c r="AH215" i="13"/>
  <c r="AH217" i="13"/>
  <c r="AH219" i="13"/>
  <c r="AH221" i="13"/>
  <c r="AH95" i="13"/>
  <c r="AH127" i="13"/>
  <c r="AH223" i="13"/>
  <c r="AH224" i="13"/>
  <c r="AH225" i="13"/>
  <c r="AH226" i="13"/>
  <c r="AH227" i="13"/>
  <c r="AH228" i="13"/>
  <c r="AH229" i="13"/>
  <c r="AH230" i="13"/>
  <c r="AH231" i="13"/>
  <c r="AH232" i="13"/>
  <c r="AH233" i="13"/>
  <c r="AH234" i="13"/>
  <c r="AH235" i="13"/>
  <c r="AH236" i="13"/>
  <c r="AH237" i="13"/>
  <c r="AH238" i="13"/>
  <c r="AH239" i="13"/>
  <c r="AH240" i="13"/>
  <c r="AH241" i="13"/>
  <c r="AH242" i="13"/>
  <c r="AH243" i="13"/>
  <c r="AH244" i="13"/>
  <c r="AH245" i="13"/>
  <c r="AH246" i="13"/>
  <c r="AH247" i="13"/>
  <c r="AH248" i="13"/>
  <c r="AH249" i="13"/>
  <c r="AH250" i="13"/>
  <c r="AH251" i="13"/>
  <c r="AH252" i="13"/>
  <c r="AH253" i="13"/>
  <c r="AH254" i="13"/>
  <c r="AH255" i="13"/>
  <c r="AH256" i="13"/>
  <c r="AH257" i="13"/>
  <c r="AH258" i="13"/>
  <c r="AH259" i="13"/>
  <c r="AH260" i="13"/>
  <c r="AH261" i="13"/>
  <c r="AH262" i="13"/>
  <c r="AH263" i="13"/>
  <c r="AH264" i="13"/>
  <c r="AH265" i="13"/>
  <c r="AH266" i="13"/>
  <c r="AH267" i="13"/>
  <c r="AH268" i="13"/>
  <c r="AH269" i="13"/>
  <c r="AH270" i="13"/>
  <c r="AH271" i="13"/>
  <c r="AH272" i="13"/>
  <c r="AH273" i="13"/>
  <c r="AH274" i="13"/>
  <c r="AH278" i="13"/>
  <c r="AH279" i="13"/>
  <c r="AH280" i="13"/>
  <c r="AH281" i="13"/>
  <c r="AH285" i="13"/>
  <c r="AH289" i="13"/>
  <c r="AH293" i="13"/>
  <c r="AH297" i="13"/>
  <c r="AH301" i="13"/>
  <c r="AH363" i="13"/>
  <c r="AH368" i="13"/>
  <c r="AH371" i="13"/>
  <c r="AH373" i="13"/>
  <c r="AH378" i="13"/>
  <c r="AH381" i="13"/>
  <c r="AH384" i="13"/>
  <c r="AH386" i="13"/>
  <c r="AH389" i="13"/>
  <c r="AH392" i="13"/>
  <c r="AH395" i="13"/>
  <c r="AH398" i="13"/>
  <c r="AH400" i="13"/>
  <c r="AH403" i="13"/>
  <c r="AH406" i="13"/>
  <c r="AH408" i="13"/>
  <c r="AH410" i="13"/>
  <c r="AH412" i="13"/>
  <c r="AH415" i="13"/>
  <c r="AH417" i="13"/>
  <c r="AH420" i="13"/>
  <c r="AH423" i="13"/>
  <c r="AH103" i="13"/>
  <c r="AH135" i="13"/>
  <c r="AH119" i="13"/>
  <c r="AH276" i="13"/>
  <c r="AH282" i="13"/>
  <c r="AH287" i="13"/>
  <c r="AH290" i="13"/>
  <c r="AH294" i="13"/>
  <c r="AH298" i="13"/>
  <c r="AH302" i="13"/>
  <c r="AH306" i="13"/>
  <c r="AH309" i="13"/>
  <c r="AH311" i="13"/>
  <c r="AH314" i="13"/>
  <c r="AH316" i="13"/>
  <c r="AH319" i="13"/>
  <c r="AH321" i="13"/>
  <c r="AH326" i="13"/>
  <c r="AH329" i="13"/>
  <c r="AH331" i="13"/>
  <c r="AH334" i="13"/>
  <c r="AH337" i="13"/>
  <c r="AH340" i="13"/>
  <c r="AH343" i="13"/>
  <c r="AH346" i="13"/>
  <c r="AH350" i="13"/>
  <c r="AH354" i="13"/>
  <c r="AH357" i="13"/>
  <c r="AH359" i="13"/>
  <c r="AH361" i="13"/>
  <c r="AH364" i="13"/>
  <c r="AH367" i="13"/>
  <c r="AH370" i="13"/>
  <c r="AH374" i="13"/>
  <c r="AH376" i="13"/>
  <c r="AH379" i="13"/>
  <c r="AH383" i="13"/>
  <c r="AH387" i="13"/>
  <c r="AH390" i="13"/>
  <c r="AH393" i="13"/>
  <c r="AH396" i="13"/>
  <c r="AH401" i="13"/>
  <c r="AH404" i="13"/>
  <c r="AH414" i="13"/>
  <c r="AH419" i="13"/>
  <c r="AH422" i="13"/>
  <c r="AH425" i="13"/>
  <c r="AH111" i="13"/>
  <c r="AH143" i="13"/>
  <c r="AH275" i="13"/>
  <c r="AH284" i="13"/>
  <c r="AH288" i="13"/>
  <c r="AH292" i="13"/>
  <c r="AH296" i="13"/>
  <c r="AH300" i="13"/>
  <c r="AH304" i="13"/>
  <c r="AH307" i="13"/>
  <c r="AH312" i="13"/>
  <c r="AH315" i="13"/>
  <c r="AH318" i="13"/>
  <c r="AH323" i="13"/>
  <c r="AH324" i="13"/>
  <c r="AH327" i="13"/>
  <c r="AH332" i="13"/>
  <c r="AH335" i="13"/>
  <c r="AH339" i="13"/>
  <c r="AH342" i="13"/>
  <c r="AH347" i="13"/>
  <c r="AH348" i="13"/>
  <c r="AH349" i="13"/>
  <c r="AH351" i="13"/>
  <c r="AH352" i="13"/>
  <c r="AH353" i="13"/>
  <c r="AH355" i="13"/>
  <c r="AH356" i="13"/>
  <c r="AH358" i="13"/>
  <c r="AH360" i="13"/>
  <c r="AH362" i="13"/>
  <c r="AH365" i="13"/>
  <c r="AH366" i="13"/>
  <c r="AH369" i="13"/>
  <c r="AH372" i="13"/>
  <c r="AH375" i="13"/>
  <c r="AH377" i="13"/>
  <c r="AH380" i="13"/>
  <c r="AH382" i="13"/>
  <c r="AH385" i="13"/>
  <c r="AH388" i="13"/>
  <c r="AH391" i="13"/>
  <c r="AH394" i="13"/>
  <c r="AH397" i="13"/>
  <c r="AH399" i="13"/>
  <c r="AH402" i="13"/>
  <c r="AH405" i="13"/>
  <c r="AH407" i="13"/>
  <c r="AH409" i="13"/>
  <c r="AH411" i="13"/>
  <c r="AH413" i="13"/>
  <c r="AH416" i="13"/>
  <c r="AH418" i="13"/>
  <c r="AH421" i="13"/>
  <c r="AH424" i="13"/>
  <c r="AH427" i="13"/>
  <c r="AH87" i="13"/>
  <c r="AH277" i="13"/>
  <c r="AH283" i="13"/>
  <c r="AH286" i="13"/>
  <c r="AH291" i="13"/>
  <c r="AH295" i="13"/>
  <c r="AH299" i="13"/>
  <c r="AH303" i="13"/>
  <c r="AH305" i="13"/>
  <c r="AH308" i="13"/>
  <c r="AH310" i="13"/>
  <c r="AH313" i="13"/>
  <c r="AH317" i="13"/>
  <c r="AH320" i="13"/>
  <c r="AH322" i="13"/>
  <c r="AH325" i="13"/>
  <c r="AH328" i="13"/>
  <c r="AH330" i="13"/>
  <c r="AH333" i="13"/>
  <c r="AH336" i="13"/>
  <c r="AH338" i="13"/>
  <c r="AH341" i="13"/>
  <c r="AH344" i="13"/>
  <c r="AH345" i="13"/>
  <c r="AH428" i="13"/>
  <c r="AH429" i="13"/>
  <c r="AH432" i="13"/>
  <c r="AH433" i="13"/>
  <c r="AH434" i="13"/>
  <c r="AH436" i="13"/>
  <c r="AH437" i="13"/>
  <c r="AH439" i="13"/>
  <c r="AH443" i="13"/>
  <c r="AH447" i="13"/>
  <c r="AH450" i="13"/>
  <c r="AH454" i="13"/>
  <c r="AH458" i="13"/>
  <c r="AH462" i="13"/>
  <c r="AH466" i="13"/>
  <c r="AH469" i="13"/>
  <c r="AH473" i="13"/>
  <c r="AH477" i="13"/>
  <c r="AH481" i="13"/>
  <c r="AH485" i="13"/>
  <c r="AH489" i="13"/>
  <c r="AH493" i="13"/>
  <c r="AH498" i="13"/>
  <c r="AH502" i="13"/>
  <c r="AH506" i="13"/>
  <c r="AH510" i="13"/>
  <c r="AH513" i="13"/>
  <c r="AH517" i="13"/>
  <c r="AH426" i="13"/>
  <c r="AH435" i="13"/>
  <c r="AH438" i="13"/>
  <c r="AH442" i="13"/>
  <c r="AH444" i="13"/>
  <c r="AH449" i="13"/>
  <c r="AH453" i="13"/>
  <c r="AH457" i="13"/>
  <c r="AH461" i="13"/>
  <c r="AH465" i="13"/>
  <c r="AH470" i="13"/>
  <c r="AH474" i="13"/>
  <c r="AH478" i="13"/>
  <c r="AH482" i="13"/>
  <c r="AH486" i="13"/>
  <c r="AH490" i="13"/>
  <c r="AH494" i="13"/>
  <c r="AH497" i="13"/>
  <c r="AH501" i="13"/>
  <c r="AH505" i="13"/>
  <c r="AH509" i="13"/>
  <c r="AH514" i="13"/>
  <c r="AH431" i="13"/>
  <c r="AH441" i="13"/>
  <c r="AH445" i="13"/>
  <c r="AH448" i="13"/>
  <c r="AH452" i="13"/>
  <c r="AH456" i="13"/>
  <c r="AH460" i="13"/>
  <c r="AH464" i="13"/>
  <c r="AH468" i="13"/>
  <c r="AH472" i="13"/>
  <c r="AH476" i="13"/>
  <c r="AH479" i="13"/>
  <c r="AH483" i="13"/>
  <c r="AH487" i="13"/>
  <c r="AH492" i="13"/>
  <c r="AH495" i="13"/>
  <c r="AH499" i="13"/>
  <c r="AH503" i="13"/>
  <c r="AH508" i="13"/>
  <c r="AH511" i="13"/>
  <c r="AH515" i="13"/>
  <c r="AH430" i="13"/>
  <c r="AH440" i="13"/>
  <c r="AH446" i="13"/>
  <c r="AH451" i="13"/>
  <c r="AH455" i="13"/>
  <c r="AH459" i="13"/>
  <c r="AH463" i="13"/>
  <c r="AH467" i="13"/>
  <c r="AH471" i="13"/>
  <c r="AH475" i="13"/>
  <c r="AH480" i="13"/>
  <c r="AH484" i="13"/>
  <c r="AH488" i="13"/>
  <c r="AH491" i="13"/>
  <c r="AH496" i="13"/>
  <c r="AH500" i="13"/>
  <c r="AH504" i="13"/>
  <c r="AH507" i="13"/>
  <c r="AH512" i="13"/>
  <c r="AH516" i="13"/>
  <c r="AH77" i="13"/>
  <c r="AH50" i="13"/>
  <c r="AH34" i="13"/>
  <c r="AH18" i="13"/>
  <c r="AH79" i="13"/>
  <c r="AH145" i="13"/>
  <c r="AH129" i="13"/>
  <c r="AH108" i="13"/>
  <c r="AH92" i="13"/>
  <c r="AH75" i="13"/>
  <c r="AH59" i="13"/>
  <c r="AH43" i="13"/>
  <c r="AH27" i="13"/>
  <c r="AH11" i="13"/>
  <c r="AH148" i="13"/>
  <c r="AH71" i="13"/>
  <c r="AH55" i="13"/>
  <c r="AH39" i="13"/>
  <c r="AH23" i="13"/>
  <c r="AH7" i="13"/>
  <c r="AH136" i="13"/>
  <c r="AH120" i="13"/>
  <c r="AH104" i="13"/>
  <c r="AH88" i="13"/>
  <c r="AH76" i="13"/>
  <c r="AH60" i="13"/>
  <c r="AH44" i="13"/>
  <c r="AH28" i="13"/>
  <c r="AH12" i="13"/>
  <c r="AH66" i="13"/>
  <c r="AH47" i="13"/>
  <c r="AH31" i="13"/>
  <c r="AH15" i="13"/>
  <c r="AH63" i="13"/>
  <c r="AH140" i="13"/>
  <c r="AH121" i="13"/>
  <c r="AH105" i="13"/>
  <c r="AH89" i="13"/>
  <c r="AH73" i="13"/>
  <c r="AH57" i="13"/>
  <c r="AH41" i="13"/>
  <c r="AH25" i="13"/>
  <c r="AH9" i="13"/>
  <c r="AH85" i="13"/>
  <c r="AH69" i="13"/>
  <c r="AH53" i="13"/>
  <c r="AH37" i="13"/>
  <c r="AH21" i="13"/>
  <c r="AH5" i="13"/>
  <c r="AH133" i="13"/>
  <c r="AH117" i="13"/>
  <c r="AH101" i="13"/>
  <c r="AH86" i="13"/>
  <c r="AH70" i="13"/>
  <c r="AH54" i="13"/>
  <c r="AH38" i="13"/>
  <c r="AH22" i="13"/>
  <c r="AH6" i="13"/>
  <c r="AH61" i="13"/>
  <c r="AH45" i="13"/>
  <c r="AH29" i="13"/>
  <c r="AH13" i="13"/>
  <c r="AH82" i="13"/>
  <c r="AH137" i="13"/>
  <c r="AH116" i="13"/>
  <c r="AH100" i="13"/>
  <c r="AH84" i="13"/>
  <c r="AH68" i="13"/>
  <c r="AH52" i="13"/>
  <c r="AH36" i="13"/>
  <c r="AH20" i="13"/>
  <c r="AH4" i="13"/>
  <c r="AH80" i="13"/>
  <c r="AH64" i="13"/>
  <c r="AH48" i="13"/>
  <c r="AH32" i="13"/>
  <c r="AH16" i="13"/>
  <c r="AH144" i="13"/>
  <c r="AH128" i="13"/>
  <c r="AH112" i="13"/>
  <c r="AH96" i="13"/>
  <c r="AH83" i="13"/>
  <c r="AH67" i="13"/>
  <c r="AH51" i="13"/>
  <c r="AH35" i="13"/>
  <c r="AH19" i="13"/>
  <c r="AH3" i="13"/>
  <c r="AH56" i="13"/>
  <c r="AH40" i="13"/>
  <c r="AH24" i="13"/>
  <c r="AH8" i="13"/>
  <c r="AH72" i="13"/>
  <c r="AH132" i="13"/>
  <c r="AH113" i="13"/>
  <c r="AH97" i="13"/>
  <c r="AH78" i="13"/>
  <c r="AH62" i="13"/>
  <c r="AH46" i="13"/>
  <c r="AH30" i="13"/>
  <c r="AH14" i="13"/>
  <c r="AH124" i="13"/>
  <c r="AH74" i="13"/>
  <c r="AH58" i="13"/>
  <c r="AH42" i="13"/>
  <c r="AH26" i="13"/>
  <c r="AH10" i="13"/>
  <c r="AH141" i="13"/>
  <c r="AH125" i="13"/>
  <c r="AH109" i="13"/>
  <c r="AH93" i="13"/>
  <c r="AH81" i="13"/>
  <c r="AH65" i="13"/>
  <c r="AH49" i="13"/>
  <c r="AH33" i="13"/>
  <c r="AH17" i="13"/>
  <c r="AH146" i="13"/>
  <c r="AH150" i="13"/>
  <c r="AH2" i="13"/>
  <c r="AH149" i="13"/>
  <c r="AH347" i="12"/>
  <c r="AH137" i="12"/>
  <c r="AH109" i="12"/>
  <c r="AH79" i="12"/>
  <c r="AH6" i="12"/>
  <c r="AH38" i="12"/>
  <c r="AH23" i="12"/>
  <c r="AH7" i="12"/>
  <c r="AH147" i="12"/>
  <c r="AH125" i="12"/>
  <c r="AH101" i="12"/>
  <c r="AH72" i="12"/>
  <c r="AH26" i="12"/>
  <c r="AH57" i="12"/>
  <c r="AH148" i="12"/>
  <c r="AH130" i="12"/>
  <c r="AH116" i="12"/>
  <c r="AH104" i="12"/>
  <c r="AH96" i="12"/>
  <c r="AH88" i="12"/>
  <c r="AH78" i="12"/>
  <c r="AH68" i="12"/>
  <c r="AH59" i="12"/>
  <c r="AH28" i="12"/>
  <c r="AH12" i="12"/>
  <c r="AH151" i="12"/>
  <c r="AH127" i="12"/>
  <c r="AH105" i="12"/>
  <c r="AH80" i="12"/>
  <c r="AH48" i="12"/>
  <c r="AH81" i="12"/>
  <c r="AH154" i="12"/>
  <c r="AH138" i="12"/>
  <c r="AH124" i="12"/>
  <c r="AH85" i="12"/>
  <c r="AH53" i="12"/>
  <c r="AH42" i="12"/>
  <c r="AH31" i="12"/>
  <c r="AH17" i="12"/>
  <c r="AH155" i="12"/>
  <c r="AH131" i="12"/>
  <c r="AH103" i="12"/>
  <c r="AH71" i="12"/>
  <c r="AH65" i="12"/>
  <c r="AH35" i="12"/>
  <c r="AH19" i="12"/>
  <c r="AH3" i="12"/>
  <c r="AH141" i="12"/>
  <c r="AH119" i="12"/>
  <c r="AH95" i="12"/>
  <c r="AH64" i="12"/>
  <c r="AH22" i="12"/>
  <c r="AH51" i="12"/>
  <c r="AH144" i="12"/>
  <c r="AH126" i="12"/>
  <c r="AH112" i="12"/>
  <c r="AH102" i="12"/>
  <c r="AH94" i="12"/>
  <c r="AH86" i="12"/>
  <c r="AH76" i="12"/>
  <c r="AH67" i="12"/>
  <c r="AH52" i="12"/>
  <c r="AH24" i="12"/>
  <c r="AH8" i="12"/>
  <c r="AH145" i="12"/>
  <c r="AH123" i="12"/>
  <c r="AH99" i="12"/>
  <c r="AH74" i="12"/>
  <c r="AH32" i="12"/>
  <c r="AH54" i="12"/>
  <c r="AH150" i="12"/>
  <c r="AH134" i="12"/>
  <c r="AH118" i="12"/>
  <c r="AH77" i="12"/>
  <c r="AH50" i="12"/>
  <c r="AH39" i="12"/>
  <c r="AH29" i="12"/>
  <c r="AH13" i="12"/>
  <c r="AH149" i="12"/>
  <c r="AH121" i="12"/>
  <c r="AH97" i="12"/>
  <c r="AH63" i="12"/>
  <c r="AH49" i="12"/>
  <c r="AH30" i="12"/>
  <c r="AH15" i="12"/>
  <c r="AH349" i="12"/>
  <c r="AH135" i="12"/>
  <c r="AH113" i="12"/>
  <c r="AH89" i="12"/>
  <c r="AH56" i="12"/>
  <c r="AH14" i="12"/>
  <c r="AH41" i="12"/>
  <c r="AH140" i="12"/>
  <c r="AH122" i="12"/>
  <c r="AH110" i="12"/>
  <c r="AH100" i="12"/>
  <c r="AH92" i="12"/>
  <c r="AH84" i="12"/>
  <c r="AH75" i="12"/>
  <c r="AH62" i="12"/>
  <c r="AH44" i="12"/>
  <c r="AH20" i="12"/>
  <c r="AH4" i="12"/>
  <c r="AH139" i="12"/>
  <c r="AH117" i="12"/>
  <c r="AH93" i="12"/>
  <c r="AH66" i="12"/>
  <c r="AH18" i="12"/>
  <c r="AH46" i="12"/>
  <c r="AH146" i="12"/>
  <c r="AH132" i="12"/>
  <c r="AH114" i="12"/>
  <c r="AH69" i="12"/>
  <c r="AH47" i="12"/>
  <c r="AH37" i="12"/>
  <c r="AH25" i="12"/>
  <c r="AH9" i="12"/>
  <c r="AH143" i="12"/>
  <c r="AH115" i="12"/>
  <c r="AH87" i="12"/>
  <c r="AH55" i="12"/>
  <c r="AH43" i="12"/>
  <c r="AH27" i="12"/>
  <c r="AH11" i="12"/>
  <c r="AH129" i="12"/>
  <c r="AH107" i="12"/>
  <c r="AH82" i="12"/>
  <c r="AH40" i="12"/>
  <c r="AH73" i="12"/>
  <c r="AH152" i="12"/>
  <c r="AH136" i="12"/>
  <c r="AH120" i="12"/>
  <c r="AH108" i="12"/>
  <c r="AH98" i="12"/>
  <c r="AH90" i="12"/>
  <c r="AH83" i="12"/>
  <c r="AH70" i="12"/>
  <c r="AH60" i="12"/>
  <c r="AH36" i="12"/>
  <c r="AH16" i="12"/>
  <c r="AH341" i="12"/>
  <c r="AH133" i="12"/>
  <c r="AH111" i="12"/>
  <c r="AH91" i="12"/>
  <c r="AH58" i="12"/>
  <c r="AH10" i="12"/>
  <c r="AH33" i="12"/>
  <c r="AH142" i="12"/>
  <c r="AH128" i="12"/>
  <c r="AH106" i="12"/>
  <c r="AH61" i="12"/>
  <c r="AH45" i="12"/>
  <c r="AH34" i="12"/>
  <c r="AH21" i="12"/>
  <c r="AH5" i="12"/>
  <c r="AH244" i="12"/>
  <c r="AH267" i="12"/>
  <c r="AH171" i="12"/>
  <c r="AH289" i="12"/>
  <c r="AH220" i="12"/>
  <c r="AH351" i="12"/>
  <c r="AH195" i="12"/>
  <c r="AH182" i="12"/>
  <c r="AH299" i="12"/>
  <c r="AH2" i="12"/>
  <c r="AH236" i="12"/>
  <c r="AH158" i="12"/>
  <c r="AH201" i="12"/>
  <c r="AH194" i="12"/>
  <c r="AH258" i="12"/>
  <c r="AH322" i="12"/>
  <c r="AH223" i="12"/>
  <c r="AH346" i="12"/>
  <c r="AH261" i="12"/>
  <c r="AH227" i="12"/>
  <c r="AH270" i="12"/>
  <c r="AH313" i="12"/>
  <c r="AH184" i="12"/>
  <c r="AH248" i="12"/>
  <c r="AH312" i="12"/>
  <c r="AH197" i="12"/>
  <c r="AH323" i="12"/>
  <c r="AH237" i="12"/>
  <c r="AH260" i="12"/>
  <c r="AH166" i="12"/>
  <c r="AH209" i="12"/>
  <c r="AH251" i="12"/>
  <c r="AH294" i="12"/>
  <c r="AH342" i="12"/>
  <c r="AH218" i="12"/>
  <c r="AH282" i="12"/>
  <c r="AH338" i="12"/>
  <c r="AH271" i="12"/>
  <c r="AH181" i="12"/>
  <c r="AH309" i="12"/>
  <c r="AH233" i="12"/>
  <c r="AH275" i="12"/>
  <c r="AH318" i="12"/>
  <c r="AH192" i="12"/>
  <c r="AH256" i="12"/>
  <c r="AH320" i="12"/>
  <c r="AH215" i="12"/>
  <c r="AH344" i="12"/>
  <c r="AH253" i="12"/>
  <c r="AH187" i="12"/>
  <c r="AH316" i="12"/>
  <c r="AH314" i="12"/>
  <c r="AH245" i="12"/>
  <c r="AH254" i="12"/>
  <c r="AH224" i="12"/>
  <c r="AH277" i="12"/>
  <c r="AH189" i="12"/>
  <c r="AH259" i="12"/>
  <c r="AH292" i="12"/>
  <c r="AH333" i="12"/>
  <c r="AH283" i="12"/>
  <c r="AH266" i="12"/>
  <c r="AH279" i="12"/>
  <c r="AH176" i="12"/>
  <c r="AH307" i="12"/>
  <c r="AH161" i="12"/>
  <c r="AH321" i="12"/>
  <c r="AH203" i="12"/>
  <c r="AH310" i="12"/>
  <c r="AH252" i="12"/>
  <c r="AH163" i="12"/>
  <c r="AH206" i="12"/>
  <c r="AH214" i="12"/>
  <c r="AH164" i="12"/>
  <c r="AH311" i="12"/>
  <c r="AH268" i="12"/>
  <c r="AH169" i="12"/>
  <c r="AH160" i="12"/>
  <c r="AH210" i="12"/>
  <c r="AH274" i="12"/>
  <c r="AH334" i="12"/>
  <c r="AH255" i="12"/>
  <c r="AH167" i="12"/>
  <c r="AH295" i="12"/>
  <c r="AH238" i="12"/>
  <c r="AH280" i="12"/>
  <c r="AH326" i="12"/>
  <c r="AH200" i="12"/>
  <c r="AH264" i="12"/>
  <c r="AH328" i="12"/>
  <c r="AH231" i="12"/>
  <c r="AH348" i="12"/>
  <c r="AH269" i="12"/>
  <c r="AH297" i="12"/>
  <c r="AH177" i="12"/>
  <c r="AH219" i="12"/>
  <c r="AH262" i="12"/>
  <c r="AH305" i="12"/>
  <c r="AH170" i="12"/>
  <c r="AH234" i="12"/>
  <c r="AH298" i="12"/>
  <c r="AH173" i="12"/>
  <c r="AH303" i="12"/>
  <c r="AH213" i="12"/>
  <c r="AH337" i="12"/>
  <c r="AH243" i="12"/>
  <c r="AH286" i="12"/>
  <c r="AH339" i="12"/>
  <c r="AH208" i="12"/>
  <c r="AH272" i="12"/>
  <c r="AH332" i="12"/>
  <c r="AH247" i="12"/>
  <c r="AH157" i="12"/>
  <c r="AH287" i="12"/>
  <c r="AH336" i="12"/>
  <c r="AH175" i="12"/>
  <c r="AH327" i="12"/>
  <c r="AH273" i="12"/>
  <c r="AH250" i="12"/>
  <c r="AH207" i="12"/>
  <c r="AH211" i="12"/>
  <c r="AH345" i="12"/>
  <c r="AH353" i="12"/>
  <c r="AH317" i="12"/>
  <c r="AH217" i="12"/>
  <c r="AH165" i="12"/>
  <c r="AH324" i="12"/>
  <c r="AH329" i="12"/>
  <c r="AH330" i="12"/>
  <c r="AH222" i="12"/>
  <c r="AH240" i="12"/>
  <c r="AH221" i="12"/>
  <c r="AH193" i="12"/>
  <c r="AH180" i="12"/>
  <c r="AH235" i="12"/>
  <c r="AH156" i="12"/>
  <c r="AH284" i="12"/>
  <c r="AH174" i="12"/>
  <c r="AH212" i="12"/>
  <c r="AH246" i="12"/>
  <c r="AH196" i="12"/>
  <c r="AH172" i="12"/>
  <c r="AH300" i="12"/>
  <c r="AH179" i="12"/>
  <c r="AH162" i="12"/>
  <c r="AH226" i="12"/>
  <c r="AH290" i="12"/>
  <c r="AH159" i="12"/>
  <c r="AH285" i="12"/>
  <c r="AH199" i="12"/>
  <c r="AH325" i="12"/>
  <c r="AH249" i="12"/>
  <c r="AH291" i="12"/>
  <c r="AH340" i="12"/>
  <c r="AH216" i="12"/>
  <c r="AH276" i="12"/>
  <c r="AH263" i="12"/>
  <c r="AH301" i="12"/>
  <c r="AH230" i="12"/>
  <c r="AH186" i="12"/>
  <c r="AH331" i="12"/>
  <c r="AH296" i="12"/>
  <c r="AH288" i="12"/>
  <c r="AH229" i="12"/>
  <c r="AH168" i="12"/>
  <c r="AH293" i="12"/>
  <c r="AH198" i="12"/>
  <c r="AH202" i="12"/>
  <c r="AH350" i="12"/>
  <c r="AH308" i="12"/>
  <c r="AH183" i="12"/>
  <c r="AH225" i="12"/>
  <c r="AH281" i="12"/>
  <c r="AH257" i="12"/>
  <c r="AH188" i="12"/>
  <c r="AH319" i="12"/>
  <c r="AH185" i="12"/>
  <c r="AH343" i="12"/>
  <c r="AH278" i="12"/>
  <c r="AH228" i="12"/>
  <c r="AH204" i="12"/>
  <c r="AH335" i="12"/>
  <c r="AH190" i="12"/>
  <c r="AH178" i="12"/>
  <c r="AH242" i="12"/>
  <c r="AH306" i="12"/>
  <c r="AH191" i="12"/>
  <c r="AH315" i="12"/>
  <c r="AH302" i="12"/>
  <c r="AH232" i="12"/>
  <c r="AH205" i="12"/>
  <c r="AH241" i="12"/>
  <c r="AH239" i="12"/>
  <c r="AH265" i="12"/>
  <c r="AH304" i="12"/>
  <c r="AH352" i="12"/>
  <c r="H361" i="17"/>
  <c r="Y342" i="17"/>
  <c r="AC7" i="17"/>
  <c r="AC5" i="17"/>
  <c r="AC3" i="17"/>
  <c r="AC2" i="17"/>
  <c r="A43" i="17"/>
  <c r="AI381" i="20" l="1"/>
  <c r="AI361" i="17"/>
  <c r="AI358" i="16"/>
  <c r="AI337" i="15"/>
  <c r="AI538" i="14"/>
  <c r="AH519" i="13"/>
  <c r="AH355" i="12"/>
  <c r="X358" i="17"/>
  <c r="X357" i="17"/>
  <c r="X356" i="17"/>
  <c r="X355" i="17"/>
  <c r="X354" i="17"/>
  <c r="X353" i="17"/>
  <c r="X352" i="17"/>
  <c r="X351" i="17"/>
  <c r="X350" i="17"/>
  <c r="X349" i="17"/>
  <c r="X348" i="17"/>
  <c r="X347" i="17"/>
  <c r="X346" i="17"/>
  <c r="X345" i="17"/>
  <c r="X359" i="17"/>
  <c r="X344" i="17"/>
  <c r="X343" i="17"/>
  <c r="X342" i="17"/>
  <c r="X341" i="17"/>
  <c r="X340" i="17"/>
  <c r="X339" i="17"/>
  <c r="X334" i="17"/>
  <c r="X333" i="17"/>
  <c r="X332" i="17"/>
  <c r="X331" i="17"/>
  <c r="X330" i="17"/>
  <c r="X338" i="17"/>
  <c r="X329" i="17"/>
  <c r="X328" i="17"/>
  <c r="X327" i="17"/>
  <c r="X326" i="17"/>
  <c r="X337" i="17"/>
  <c r="X325" i="17"/>
  <c r="X324" i="17"/>
  <c r="X323" i="17"/>
  <c r="X322" i="17"/>
  <c r="X321" i="17"/>
  <c r="X320" i="17"/>
  <c r="X319" i="17"/>
  <c r="X318" i="17"/>
  <c r="X317" i="17"/>
  <c r="X336" i="17"/>
  <c r="X316" i="17"/>
  <c r="X315" i="17"/>
  <c r="X314" i="17"/>
  <c r="X313" i="17"/>
  <c r="X312" i="17"/>
  <c r="X311" i="17"/>
  <c r="X310" i="17"/>
  <c r="X309" i="17"/>
  <c r="X292" i="17"/>
  <c r="X335" i="17"/>
  <c r="X291" i="17"/>
  <c r="X307" i="17"/>
  <c r="X306" i="17"/>
  <c r="X290" i="17"/>
  <c r="X289" i="17"/>
  <c r="X288" i="17"/>
  <c r="X305" i="17"/>
  <c r="X304" i="17"/>
  <c r="X303" i="17"/>
  <c r="X302" i="17"/>
  <c r="X301" i="17"/>
  <c r="X300" i="17"/>
  <c r="X299" i="17"/>
  <c r="X298" i="17"/>
  <c r="X287" i="17"/>
  <c r="X286" i="17"/>
  <c r="X285" i="17"/>
  <c r="X284" i="17"/>
  <c r="X283" i="17"/>
  <c r="X282" i="17"/>
  <c r="X281" i="17"/>
  <c r="X280" i="17"/>
  <c r="X279" i="17"/>
  <c r="X278" i="17"/>
  <c r="X277" i="17"/>
  <c r="X276" i="17"/>
  <c r="X275" i="17"/>
  <c r="X274" i="17"/>
  <c r="X273" i="17"/>
  <c r="X272" i="17"/>
  <c r="X297" i="17"/>
  <c r="X296" i="17"/>
  <c r="X271" i="17"/>
  <c r="X295" i="17"/>
  <c r="X294" i="17"/>
  <c r="X270" i="17"/>
  <c r="X269" i="17"/>
  <c r="X268" i="17"/>
  <c r="X267" i="17"/>
  <c r="X266" i="17"/>
  <c r="X265" i="17"/>
  <c r="X308" i="17"/>
  <c r="X263" i="17"/>
  <c r="X262" i="17"/>
  <c r="X260" i="17"/>
  <c r="X259" i="17"/>
  <c r="X258" i="17"/>
  <c r="X257" i="17"/>
  <c r="X256" i="17"/>
  <c r="X255" i="17"/>
  <c r="X254" i="17"/>
  <c r="X253" i="17"/>
  <c r="X252" i="17"/>
  <c r="X251" i="17"/>
  <c r="X250" i="17"/>
  <c r="X261" i="17"/>
  <c r="X249" i="17"/>
  <c r="X248" i="17"/>
  <c r="X247" i="17"/>
  <c r="X246" i="17"/>
  <c r="X245" i="17"/>
  <c r="X293" i="17"/>
  <c r="X244" i="17"/>
  <c r="X243" i="17"/>
  <c r="X242" i="17"/>
  <c r="X241" i="17"/>
  <c r="X240" i="17"/>
  <c r="X239" i="17"/>
  <c r="X238" i="17"/>
  <c r="X264" i="17"/>
  <c r="X237" i="17"/>
  <c r="X236" i="17"/>
  <c r="X235" i="17"/>
  <c r="X234" i="17"/>
  <c r="X233" i="17"/>
  <c r="X222" i="17"/>
  <c r="X221" i="17"/>
  <c r="X220" i="17"/>
  <c r="X219" i="17"/>
  <c r="X218" i="17"/>
  <c r="X230" i="17"/>
  <c r="X217" i="17"/>
  <c r="X216" i="17"/>
  <c r="X215" i="17"/>
  <c r="X214" i="17"/>
  <c r="X232" i="17"/>
  <c r="X213" i="17"/>
  <c r="X229" i="17"/>
  <c r="X212" i="17"/>
  <c r="X211" i="17"/>
  <c r="X210" i="17"/>
  <c r="X231" i="17"/>
  <c r="X209" i="17"/>
  <c r="X228" i="17"/>
  <c r="X208" i="17"/>
  <c r="X207" i="17"/>
  <c r="X206" i="17"/>
  <c r="X205" i="17"/>
  <c r="X204" i="17"/>
  <c r="X203" i="17"/>
  <c r="X202" i="17"/>
  <c r="X227" i="17"/>
  <c r="X226" i="17"/>
  <c r="X201" i="17"/>
  <c r="X200" i="17"/>
  <c r="X225" i="17"/>
  <c r="X199" i="17"/>
  <c r="X198" i="17"/>
  <c r="X197" i="17"/>
  <c r="X196" i="17"/>
  <c r="X195" i="17"/>
  <c r="X194" i="17"/>
  <c r="X193" i="17"/>
  <c r="X192" i="17"/>
  <c r="X183" i="17"/>
  <c r="X191" i="17"/>
  <c r="X182" i="17"/>
  <c r="X224" i="17"/>
  <c r="X181" i="17"/>
  <c r="X190" i="17"/>
  <c r="X180" i="17"/>
  <c r="X179" i="17"/>
  <c r="X189" i="17"/>
  <c r="X178" i="17"/>
  <c r="X223" i="17"/>
  <c r="X177" i="17"/>
  <c r="X176" i="17"/>
  <c r="X175" i="17"/>
  <c r="X174" i="17"/>
  <c r="X173" i="17"/>
  <c r="X188" i="17"/>
  <c r="X172" i="17"/>
  <c r="X171" i="17"/>
  <c r="X187" i="17"/>
  <c r="X186" i="17"/>
  <c r="X185" i="17"/>
  <c r="X170" i="17"/>
  <c r="X169" i="17"/>
  <c r="X168" i="17"/>
  <c r="X167" i="17"/>
  <c r="X166" i="17"/>
  <c r="X165" i="17"/>
  <c r="X164" i="17"/>
  <c r="X163" i="17"/>
  <c r="X162" i="17"/>
  <c r="X161" i="17"/>
  <c r="X160" i="17"/>
  <c r="X184" i="17"/>
  <c r="X159" i="17"/>
  <c r="X158" i="17"/>
  <c r="X157" i="17"/>
  <c r="X156" i="17"/>
  <c r="X155" i="17"/>
  <c r="X149" i="17"/>
  <c r="X148" i="17"/>
  <c r="X147" i="17"/>
  <c r="X146" i="17"/>
  <c r="X154" i="17"/>
  <c r="X145" i="17"/>
  <c r="X144" i="17"/>
  <c r="X143" i="17"/>
  <c r="X153" i="17"/>
  <c r="X142" i="17"/>
  <c r="X141" i="17"/>
  <c r="X140" i="17"/>
  <c r="X139" i="17"/>
  <c r="X138" i="17"/>
  <c r="X137" i="17"/>
  <c r="X152" i="17"/>
  <c r="X151" i="17"/>
  <c r="X136" i="17"/>
  <c r="X135" i="17"/>
  <c r="X134" i="17"/>
  <c r="X133" i="17"/>
  <c r="X150" i="17"/>
  <c r="X132" i="17"/>
  <c r="X131" i="17"/>
  <c r="X130" i="17"/>
  <c r="X129" i="17"/>
  <c r="X128" i="17"/>
  <c r="X127" i="17"/>
  <c r="X126" i="17"/>
  <c r="X125" i="17"/>
  <c r="X119" i="17"/>
  <c r="X118" i="17"/>
  <c r="X117" i="17"/>
  <c r="X116" i="17"/>
  <c r="X115" i="17"/>
  <c r="X114" i="17"/>
  <c r="X113" i="17"/>
  <c r="X112" i="17"/>
  <c r="X111" i="17"/>
  <c r="X124" i="17"/>
  <c r="X110" i="17"/>
  <c r="X109" i="17"/>
  <c r="X123" i="17"/>
  <c r="X108" i="17"/>
  <c r="X122" i="17"/>
  <c r="X121" i="17"/>
  <c r="X107" i="17"/>
  <c r="X106" i="17"/>
  <c r="X105" i="17"/>
  <c r="X104" i="17"/>
  <c r="X103" i="17"/>
  <c r="X102" i="17"/>
  <c r="X101" i="17"/>
  <c r="X100" i="17"/>
  <c r="X99" i="17"/>
  <c r="X98" i="17"/>
  <c r="X97" i="17"/>
  <c r="X96" i="17"/>
  <c r="X95" i="17"/>
  <c r="X94" i="17"/>
  <c r="X93" i="17"/>
  <c r="X90" i="17"/>
  <c r="X89" i="17"/>
  <c r="X92" i="17"/>
  <c r="X88" i="17"/>
  <c r="X87" i="17"/>
  <c r="X86" i="17"/>
  <c r="X85" i="17"/>
  <c r="X84" i="17"/>
  <c r="X83" i="17"/>
  <c r="X82" i="17"/>
  <c r="X81" i="17"/>
  <c r="X80" i="17"/>
  <c r="X79" i="17"/>
  <c r="X91" i="17"/>
  <c r="X78" i="17"/>
  <c r="X77" i="17"/>
  <c r="X76" i="17"/>
  <c r="X75" i="17"/>
  <c r="X74" i="17"/>
  <c r="X73" i="17"/>
  <c r="X72" i="17"/>
  <c r="X71" i="17"/>
  <c r="X120" i="17"/>
  <c r="X70" i="17"/>
  <c r="X69" i="17"/>
  <c r="X68" i="17"/>
  <c r="X64" i="17"/>
  <c r="X63" i="17"/>
  <c r="X62" i="17"/>
  <c r="X61" i="17"/>
  <c r="X60" i="17"/>
  <c r="X67" i="17"/>
  <c r="X59" i="17"/>
  <c r="X58" i="17"/>
  <c r="X57" i="17"/>
  <c r="X56" i="17"/>
  <c r="X55" i="17"/>
  <c r="X54" i="17"/>
  <c r="X53" i="17"/>
  <c r="X66" i="17"/>
  <c r="X52" i="17"/>
  <c r="X51" i="17"/>
  <c r="X50" i="17"/>
  <c r="X49" i="17"/>
  <c r="X48" i="17"/>
  <c r="X47" i="17"/>
  <c r="X46" i="17"/>
  <c r="X42" i="17"/>
  <c r="X39" i="17"/>
  <c r="X38" i="17"/>
  <c r="X37" i="17"/>
  <c r="X36" i="17"/>
  <c r="X45" i="17"/>
  <c r="X35" i="17"/>
  <c r="X34" i="17"/>
  <c r="X44" i="17"/>
  <c r="X33" i="17"/>
  <c r="X32" i="17"/>
  <c r="X31" i="17"/>
  <c r="X30" i="17"/>
  <c r="X29" i="17"/>
  <c r="X28" i="17"/>
  <c r="X27" i="17"/>
  <c r="X26" i="17"/>
  <c r="X25" i="17"/>
  <c r="X24" i="17"/>
  <c r="X23" i="17"/>
  <c r="X22" i="17"/>
  <c r="X21" i="17"/>
  <c r="X20" i="17"/>
  <c r="X19" i="17"/>
  <c r="X18" i="17"/>
  <c r="X17" i="17"/>
  <c r="X41" i="17"/>
  <c r="X16" i="17"/>
  <c r="X40" i="17"/>
  <c r="X15" i="17"/>
  <c r="X43" i="17"/>
  <c r="X14" i="17"/>
  <c r="X13" i="17"/>
  <c r="X12" i="17"/>
  <c r="X11" i="17"/>
  <c r="X10" i="17"/>
  <c r="X9" i="17"/>
  <c r="X8" i="17"/>
  <c r="X65" i="17"/>
  <c r="X7" i="17"/>
  <c r="X6" i="17"/>
  <c r="Y358" i="17"/>
  <c r="Z358" i="17" s="1"/>
  <c r="Y357" i="17"/>
  <c r="Z357" i="17" s="1"/>
  <c r="Y356" i="17"/>
  <c r="Z356" i="17" s="1"/>
  <c r="Y355" i="17"/>
  <c r="Z355" i="17" s="1"/>
  <c r="Y354" i="17"/>
  <c r="Z354" i="17" s="1"/>
  <c r="Y353" i="17"/>
  <c r="Z353" i="17" s="1"/>
  <c r="Y352" i="17"/>
  <c r="Z352" i="17" s="1"/>
  <c r="Y351" i="17"/>
  <c r="Z351" i="17" s="1"/>
  <c r="Y350" i="17"/>
  <c r="Z350" i="17" s="1"/>
  <c r="Y349" i="17"/>
  <c r="Z349" i="17" s="1"/>
  <c r="Y348" i="17"/>
  <c r="Z348" i="17" s="1"/>
  <c r="Y347" i="17"/>
  <c r="Z347" i="17" s="1"/>
  <c r="Y346" i="17"/>
  <c r="Z346" i="17" s="1"/>
  <c r="Y345" i="17"/>
  <c r="Z345" i="17" s="1"/>
  <c r="Y359" i="17"/>
  <c r="Z359" i="17" s="1"/>
  <c r="Y344" i="17"/>
  <c r="Z344" i="17" s="1"/>
  <c r="Y343" i="17"/>
  <c r="Z343" i="17" s="1"/>
  <c r="Z342" i="17"/>
  <c r="Y341" i="17"/>
  <c r="Z341" i="17" s="1"/>
  <c r="Y340" i="17"/>
  <c r="Z340" i="17" s="1"/>
  <c r="Y339" i="17"/>
  <c r="Z339" i="17" s="1"/>
  <c r="Y334" i="17"/>
  <c r="Z334" i="17" s="1"/>
  <c r="Y333" i="17"/>
  <c r="Z333" i="17" s="1"/>
  <c r="Y332" i="17"/>
  <c r="Z332" i="17" s="1"/>
  <c r="Y331" i="17"/>
  <c r="Z331" i="17" s="1"/>
  <c r="Y330" i="17"/>
  <c r="Z330" i="17" s="1"/>
  <c r="Y338" i="17"/>
  <c r="Z338" i="17" s="1"/>
  <c r="Y329" i="17"/>
  <c r="Z329" i="17" s="1"/>
  <c r="Y328" i="17"/>
  <c r="Z328" i="17" s="1"/>
  <c r="Y327" i="17"/>
  <c r="Z327" i="17" s="1"/>
  <c r="Y326" i="17"/>
  <c r="Z326" i="17" s="1"/>
  <c r="Y337" i="17"/>
  <c r="Z337" i="17" s="1"/>
  <c r="Y325" i="17"/>
  <c r="Z325" i="17" s="1"/>
  <c r="Y324" i="17"/>
  <c r="Z324" i="17" s="1"/>
  <c r="Y323" i="17"/>
  <c r="Z323" i="17" s="1"/>
  <c r="Y322" i="17"/>
  <c r="Z322" i="17" s="1"/>
  <c r="Y321" i="17"/>
  <c r="Z321" i="17" s="1"/>
  <c r="Y320" i="17"/>
  <c r="Z320" i="17" s="1"/>
  <c r="Y319" i="17"/>
  <c r="Z319" i="17" s="1"/>
  <c r="Y318" i="17"/>
  <c r="Z318" i="17" s="1"/>
  <c r="Y317" i="17"/>
  <c r="Z317" i="17" s="1"/>
  <c r="Y336" i="17"/>
  <c r="Z336" i="17" s="1"/>
  <c r="Y316" i="17"/>
  <c r="Z316" i="17" s="1"/>
  <c r="Y315" i="17"/>
  <c r="Z315" i="17" s="1"/>
  <c r="Y314" i="17"/>
  <c r="Z314" i="17" s="1"/>
  <c r="Y313" i="17"/>
  <c r="Z313" i="17" s="1"/>
  <c r="Y312" i="17"/>
  <c r="Z312" i="17" s="1"/>
  <c r="Y311" i="17"/>
  <c r="Z311" i="17" s="1"/>
  <c r="Y310" i="17"/>
  <c r="Z310" i="17" s="1"/>
  <c r="Y309" i="17"/>
  <c r="Z309" i="17" s="1"/>
  <c r="Y292" i="17"/>
  <c r="Z292" i="17" s="1"/>
  <c r="Y335" i="17"/>
  <c r="Z335" i="17" s="1"/>
  <c r="Y291" i="17"/>
  <c r="Z291" i="17" s="1"/>
  <c r="Y307" i="17"/>
  <c r="Z307" i="17" s="1"/>
  <c r="Y306" i="17"/>
  <c r="Z306" i="17" s="1"/>
  <c r="Y290" i="17"/>
  <c r="Z290" i="17" s="1"/>
  <c r="Y289" i="17"/>
  <c r="Z289" i="17" s="1"/>
  <c r="Y288" i="17"/>
  <c r="Z288" i="17" s="1"/>
  <c r="Y305" i="17"/>
  <c r="Z305" i="17" s="1"/>
  <c r="Y304" i="17"/>
  <c r="Z304" i="17" s="1"/>
  <c r="Y303" i="17"/>
  <c r="Z303" i="17" s="1"/>
  <c r="Y302" i="17"/>
  <c r="Z302" i="17" s="1"/>
  <c r="Y301" i="17"/>
  <c r="Z301" i="17" s="1"/>
  <c r="Y300" i="17"/>
  <c r="Z300" i="17" s="1"/>
  <c r="Y299" i="17"/>
  <c r="Z299" i="17" s="1"/>
  <c r="Y298" i="17"/>
  <c r="Z298" i="17" s="1"/>
  <c r="Y287" i="17"/>
  <c r="Z287" i="17" s="1"/>
  <c r="Y286" i="17"/>
  <c r="Z286" i="17" s="1"/>
  <c r="Y285" i="17"/>
  <c r="Z285" i="17" s="1"/>
  <c r="Y284" i="17"/>
  <c r="Z284" i="17" s="1"/>
  <c r="Y283" i="17"/>
  <c r="Z283" i="17" s="1"/>
  <c r="Y282" i="17"/>
  <c r="Z282" i="17" s="1"/>
  <c r="Y281" i="17"/>
  <c r="Z281" i="17" s="1"/>
  <c r="Y280" i="17"/>
  <c r="Z280" i="17" s="1"/>
  <c r="Y279" i="17"/>
  <c r="Z279" i="17" s="1"/>
  <c r="Y278" i="17"/>
  <c r="Z278" i="17" s="1"/>
  <c r="Y277" i="17"/>
  <c r="Z277" i="17" s="1"/>
  <c r="Y276" i="17"/>
  <c r="Z276" i="17" s="1"/>
  <c r="Y275" i="17"/>
  <c r="Z275" i="17" s="1"/>
  <c r="Y274" i="17"/>
  <c r="Z274" i="17" s="1"/>
  <c r="Y273" i="17"/>
  <c r="Z273" i="17" s="1"/>
  <c r="Y272" i="17"/>
  <c r="Z272" i="17" s="1"/>
  <c r="Y297" i="17"/>
  <c r="Z297" i="17" s="1"/>
  <c r="Y296" i="17"/>
  <c r="Z296" i="17" s="1"/>
  <c r="Y271" i="17"/>
  <c r="Z271" i="17" s="1"/>
  <c r="Y295" i="17"/>
  <c r="Z295" i="17" s="1"/>
  <c r="Y294" i="17"/>
  <c r="Z294" i="17" s="1"/>
  <c r="Y270" i="17"/>
  <c r="Z270" i="17" s="1"/>
  <c r="Y269" i="17"/>
  <c r="Z269" i="17" s="1"/>
  <c r="Y268" i="17"/>
  <c r="Z268" i="17" s="1"/>
  <c r="Y267" i="17"/>
  <c r="Z267" i="17" s="1"/>
  <c r="Y266" i="17"/>
  <c r="Z266" i="17" s="1"/>
  <c r="Y265" i="17"/>
  <c r="Z265" i="17" s="1"/>
  <c r="Y308" i="17"/>
  <c r="Z308" i="17" s="1"/>
  <c r="Y263" i="17"/>
  <c r="Z263" i="17" s="1"/>
  <c r="Y262" i="17"/>
  <c r="Z262" i="17" s="1"/>
  <c r="Y260" i="17"/>
  <c r="Z260" i="17" s="1"/>
  <c r="Y259" i="17"/>
  <c r="Z259" i="17" s="1"/>
  <c r="Y258" i="17"/>
  <c r="Z258" i="17" s="1"/>
  <c r="Y257" i="17"/>
  <c r="Z257" i="17" s="1"/>
  <c r="Y256" i="17"/>
  <c r="Z256" i="17" s="1"/>
  <c r="Y255" i="17"/>
  <c r="Z255" i="17" s="1"/>
  <c r="Y254" i="17"/>
  <c r="Z254" i="17" s="1"/>
  <c r="Y253" i="17"/>
  <c r="Z253" i="17" s="1"/>
  <c r="Y252" i="17"/>
  <c r="Z252" i="17" s="1"/>
  <c r="Y251" i="17"/>
  <c r="Z251" i="17" s="1"/>
  <c r="Y250" i="17"/>
  <c r="Z250" i="17" s="1"/>
  <c r="Y261" i="17"/>
  <c r="Z261" i="17" s="1"/>
  <c r="Y249" i="17"/>
  <c r="Z249" i="17" s="1"/>
  <c r="Y248" i="17"/>
  <c r="Z248" i="17" s="1"/>
  <c r="Y247" i="17"/>
  <c r="Z247" i="17" s="1"/>
  <c r="Y246" i="17"/>
  <c r="Z246" i="17" s="1"/>
  <c r="Y245" i="17"/>
  <c r="Z245" i="17" s="1"/>
  <c r="Y293" i="17"/>
  <c r="Z293" i="17" s="1"/>
  <c r="Y244" i="17"/>
  <c r="Z244" i="17" s="1"/>
  <c r="Y243" i="17"/>
  <c r="Z243" i="17" s="1"/>
  <c r="Y242" i="17"/>
  <c r="Z242" i="17" s="1"/>
  <c r="Y241" i="17"/>
  <c r="Z241" i="17" s="1"/>
  <c r="Y240" i="17"/>
  <c r="Z240" i="17" s="1"/>
  <c r="Y239" i="17"/>
  <c r="Z239" i="17" s="1"/>
  <c r="Y238" i="17"/>
  <c r="Z238" i="17" s="1"/>
  <c r="Y264" i="17"/>
  <c r="Z264" i="17" s="1"/>
  <c r="Y237" i="17"/>
  <c r="Z237" i="17" s="1"/>
  <c r="Y236" i="17"/>
  <c r="Z236" i="17" s="1"/>
  <c r="Y235" i="17"/>
  <c r="Z235" i="17" s="1"/>
  <c r="Y234" i="17"/>
  <c r="Z234" i="17" s="1"/>
  <c r="Y233" i="17"/>
  <c r="Z233" i="17" s="1"/>
  <c r="Y222" i="17"/>
  <c r="Z222" i="17" s="1"/>
  <c r="Y221" i="17"/>
  <c r="Z221" i="17" s="1"/>
  <c r="Y220" i="17"/>
  <c r="Z220" i="17" s="1"/>
  <c r="Y219" i="17"/>
  <c r="Z219" i="17" s="1"/>
  <c r="Y218" i="17"/>
  <c r="Z218" i="17" s="1"/>
  <c r="Y230" i="17"/>
  <c r="Z230" i="17" s="1"/>
  <c r="Y217" i="17"/>
  <c r="Z217" i="17" s="1"/>
  <c r="Y216" i="17"/>
  <c r="Z216" i="17" s="1"/>
  <c r="Y215" i="17"/>
  <c r="Z215" i="17" s="1"/>
  <c r="Y214" i="17"/>
  <c r="Z214" i="17" s="1"/>
  <c r="Y232" i="17"/>
  <c r="Z232" i="17" s="1"/>
  <c r="Y213" i="17"/>
  <c r="Z213" i="17" s="1"/>
  <c r="Y229" i="17"/>
  <c r="Z229" i="17" s="1"/>
  <c r="Y212" i="17"/>
  <c r="Z212" i="17" s="1"/>
  <c r="Y211" i="17"/>
  <c r="Z211" i="17" s="1"/>
  <c r="Y210" i="17"/>
  <c r="Z210" i="17" s="1"/>
  <c r="Y231" i="17"/>
  <c r="Z231" i="17" s="1"/>
  <c r="Y209" i="17"/>
  <c r="Z209" i="17" s="1"/>
  <c r="Y228" i="17"/>
  <c r="Z228" i="17" s="1"/>
  <c r="Y208" i="17"/>
  <c r="Z208" i="17" s="1"/>
  <c r="Y207" i="17"/>
  <c r="Z207" i="17" s="1"/>
  <c r="Y206" i="17"/>
  <c r="Z206" i="17" s="1"/>
  <c r="Y205" i="17"/>
  <c r="Z205" i="17" s="1"/>
  <c r="Y204" i="17"/>
  <c r="Z204" i="17" s="1"/>
  <c r="Y203" i="17"/>
  <c r="Z203" i="17" s="1"/>
  <c r="Y202" i="17"/>
  <c r="Z202" i="17" s="1"/>
  <c r="Y227" i="17"/>
  <c r="Z227" i="17" s="1"/>
  <c r="Y226" i="17"/>
  <c r="Z226" i="17" s="1"/>
  <c r="Y201" i="17"/>
  <c r="Z201" i="17" s="1"/>
  <c r="Y200" i="17"/>
  <c r="Z200" i="17" s="1"/>
  <c r="Y225" i="17"/>
  <c r="Z225" i="17" s="1"/>
  <c r="Y199" i="17"/>
  <c r="Z199" i="17" s="1"/>
  <c r="Y198" i="17"/>
  <c r="Z198" i="17" s="1"/>
  <c r="Y197" i="17"/>
  <c r="Z197" i="17" s="1"/>
  <c r="Y196" i="17"/>
  <c r="Z196" i="17" s="1"/>
  <c r="Y195" i="17"/>
  <c r="Z195" i="17" s="1"/>
  <c r="Y194" i="17"/>
  <c r="Z194" i="17" s="1"/>
  <c r="Y193" i="17"/>
  <c r="Z193" i="17" s="1"/>
  <c r="Y192" i="17"/>
  <c r="Z192" i="17" s="1"/>
  <c r="Y183" i="17"/>
  <c r="Z183" i="17" s="1"/>
  <c r="Y191" i="17"/>
  <c r="Z191" i="17" s="1"/>
  <c r="Y182" i="17"/>
  <c r="Z182" i="17" s="1"/>
  <c r="Y224" i="17"/>
  <c r="Z224" i="17" s="1"/>
  <c r="Y181" i="17"/>
  <c r="Z181" i="17" s="1"/>
  <c r="Y190" i="17"/>
  <c r="Z190" i="17" s="1"/>
  <c r="Y180" i="17"/>
  <c r="Z180" i="17" s="1"/>
  <c r="Y179" i="17"/>
  <c r="Z179" i="17" s="1"/>
  <c r="Y189" i="17"/>
  <c r="Z189" i="17" s="1"/>
  <c r="Y178" i="17"/>
  <c r="Z178" i="17" s="1"/>
  <c r="Y223" i="17"/>
  <c r="Z223" i="17" s="1"/>
  <c r="Y177" i="17"/>
  <c r="Z177" i="17" s="1"/>
  <c r="Y176" i="17"/>
  <c r="Z176" i="17" s="1"/>
  <c r="Y175" i="17"/>
  <c r="Z175" i="17" s="1"/>
  <c r="Y174" i="17"/>
  <c r="Z174" i="17" s="1"/>
  <c r="Y173" i="17"/>
  <c r="Z173" i="17" s="1"/>
  <c r="Y188" i="17"/>
  <c r="Z188" i="17" s="1"/>
  <c r="Y172" i="17"/>
  <c r="Z172" i="17" s="1"/>
  <c r="Y171" i="17"/>
  <c r="Z171" i="17" s="1"/>
  <c r="Y187" i="17"/>
  <c r="Z187" i="17" s="1"/>
  <c r="Y186" i="17"/>
  <c r="Z186" i="17" s="1"/>
  <c r="Y185" i="17"/>
  <c r="Z185" i="17" s="1"/>
  <c r="Y170" i="17"/>
  <c r="Z170" i="17" s="1"/>
  <c r="Y169" i="17"/>
  <c r="Z169" i="17" s="1"/>
  <c r="Y168" i="17"/>
  <c r="Z168" i="17" s="1"/>
  <c r="Y167" i="17"/>
  <c r="Z167" i="17" s="1"/>
  <c r="Y166" i="17"/>
  <c r="Z166" i="17" s="1"/>
  <c r="Y165" i="17"/>
  <c r="Z165" i="17" s="1"/>
  <c r="Y164" i="17"/>
  <c r="Z164" i="17" s="1"/>
  <c r="Y163" i="17"/>
  <c r="Z163" i="17" s="1"/>
  <c r="Y162" i="17"/>
  <c r="Z162" i="17" s="1"/>
  <c r="Y161" i="17"/>
  <c r="Z161" i="17" s="1"/>
  <c r="Y160" i="17"/>
  <c r="Z160" i="17" s="1"/>
  <c r="Y184" i="17"/>
  <c r="Z184" i="17" s="1"/>
  <c r="Y159" i="17"/>
  <c r="Z159" i="17" s="1"/>
  <c r="Y158" i="17"/>
  <c r="Z158" i="17" s="1"/>
  <c r="Y157" i="17"/>
  <c r="Z157" i="17" s="1"/>
  <c r="Y156" i="17"/>
  <c r="Z156" i="17" s="1"/>
  <c r="Y155" i="17"/>
  <c r="Z155" i="17" s="1"/>
  <c r="Y149" i="17"/>
  <c r="Z149" i="17" s="1"/>
  <c r="Y148" i="17"/>
  <c r="Z148" i="17" s="1"/>
  <c r="Y147" i="17"/>
  <c r="Z147" i="17" s="1"/>
  <c r="Y146" i="17"/>
  <c r="Z146" i="17" s="1"/>
  <c r="Y154" i="17"/>
  <c r="Z154" i="17" s="1"/>
  <c r="Y145" i="17"/>
  <c r="Z145" i="17" s="1"/>
  <c r="Y144" i="17"/>
  <c r="Z144" i="17" s="1"/>
  <c r="Y143" i="17"/>
  <c r="Z143" i="17" s="1"/>
  <c r="Y153" i="17"/>
  <c r="Z153" i="17" s="1"/>
  <c r="Y142" i="17"/>
  <c r="Z142" i="17" s="1"/>
  <c r="Y141" i="17"/>
  <c r="Z141" i="17" s="1"/>
  <c r="Y140" i="17"/>
  <c r="Z140" i="17" s="1"/>
  <c r="Y139" i="17"/>
  <c r="Z139" i="17" s="1"/>
  <c r="Y138" i="17"/>
  <c r="Z138" i="17" s="1"/>
  <c r="Y137" i="17"/>
  <c r="Z137" i="17" s="1"/>
  <c r="Y152" i="17"/>
  <c r="Z152" i="17" s="1"/>
  <c r="Y151" i="17"/>
  <c r="Z151" i="17" s="1"/>
  <c r="Y136" i="17"/>
  <c r="Z136" i="17" s="1"/>
  <c r="Y135" i="17"/>
  <c r="Z135" i="17" s="1"/>
  <c r="Y134" i="17"/>
  <c r="Z134" i="17" s="1"/>
  <c r="Y133" i="17"/>
  <c r="Z133" i="17" s="1"/>
  <c r="Y150" i="17"/>
  <c r="Z150" i="17" s="1"/>
  <c r="Y132" i="17"/>
  <c r="Z132" i="17" s="1"/>
  <c r="Y131" i="17"/>
  <c r="Z131" i="17" s="1"/>
  <c r="Y130" i="17"/>
  <c r="Z130" i="17" s="1"/>
  <c r="Y129" i="17"/>
  <c r="Z129" i="17" s="1"/>
  <c r="Y128" i="17"/>
  <c r="Z128" i="17" s="1"/>
  <c r="Y127" i="17"/>
  <c r="Z127" i="17" s="1"/>
  <c r="Y126" i="17"/>
  <c r="Z126" i="17" s="1"/>
  <c r="Y125" i="17"/>
  <c r="Z125" i="17" s="1"/>
  <c r="Y119" i="17"/>
  <c r="Z119" i="17" s="1"/>
  <c r="Y118" i="17"/>
  <c r="Z118" i="17" s="1"/>
  <c r="Y117" i="17"/>
  <c r="Z117" i="17" s="1"/>
  <c r="Y116" i="17"/>
  <c r="Z116" i="17" s="1"/>
  <c r="Y115" i="17"/>
  <c r="Z115" i="17" s="1"/>
  <c r="Y114" i="17"/>
  <c r="Z114" i="17" s="1"/>
  <c r="Y113" i="17"/>
  <c r="Z113" i="17" s="1"/>
  <c r="Y112" i="17"/>
  <c r="Z112" i="17" s="1"/>
  <c r="Y111" i="17"/>
  <c r="Z111" i="17" s="1"/>
  <c r="Y124" i="17"/>
  <c r="Z124" i="17" s="1"/>
  <c r="Y110" i="17"/>
  <c r="Z110" i="17" s="1"/>
  <c r="Y109" i="17"/>
  <c r="Z109" i="17" s="1"/>
  <c r="Y123" i="17"/>
  <c r="Z123" i="17" s="1"/>
  <c r="Y108" i="17"/>
  <c r="Z108" i="17" s="1"/>
  <c r="Y122" i="17"/>
  <c r="Z122" i="17" s="1"/>
  <c r="Y121" i="17"/>
  <c r="Z121" i="17" s="1"/>
  <c r="Y107" i="17"/>
  <c r="Z107" i="17" s="1"/>
  <c r="Y106" i="17"/>
  <c r="Z106" i="17" s="1"/>
  <c r="Y105" i="17"/>
  <c r="Z105" i="17" s="1"/>
  <c r="Y104" i="17"/>
  <c r="Z104" i="17" s="1"/>
  <c r="Y103" i="17"/>
  <c r="Z103" i="17" s="1"/>
  <c r="Y102" i="17"/>
  <c r="Z102" i="17" s="1"/>
  <c r="Y101" i="17"/>
  <c r="Z101" i="17" s="1"/>
  <c r="Y100" i="17"/>
  <c r="Z100" i="17" s="1"/>
  <c r="Y99" i="17"/>
  <c r="Z99" i="17" s="1"/>
  <c r="Y98" i="17"/>
  <c r="Z98" i="17" s="1"/>
  <c r="Y97" i="17"/>
  <c r="Z97" i="17" s="1"/>
  <c r="Y96" i="17"/>
  <c r="Z96" i="17" s="1"/>
  <c r="Y95" i="17"/>
  <c r="Z95" i="17" s="1"/>
  <c r="Y94" i="17"/>
  <c r="Z94" i="17" s="1"/>
  <c r="Y93" i="17"/>
  <c r="Z93" i="17" s="1"/>
  <c r="Y90" i="17"/>
  <c r="Z90" i="17" s="1"/>
  <c r="Y89" i="17"/>
  <c r="Z89" i="17" s="1"/>
  <c r="Y92" i="17"/>
  <c r="Z92" i="17" s="1"/>
  <c r="Y88" i="17"/>
  <c r="Z88" i="17" s="1"/>
  <c r="Y87" i="17"/>
  <c r="Z87" i="17" s="1"/>
  <c r="Y86" i="17"/>
  <c r="Z86" i="17" s="1"/>
  <c r="Y85" i="17"/>
  <c r="Z85" i="17" s="1"/>
  <c r="Y84" i="17"/>
  <c r="Z84" i="17" s="1"/>
  <c r="Y83" i="17"/>
  <c r="Z83" i="17" s="1"/>
  <c r="Y82" i="17"/>
  <c r="Z82" i="17" s="1"/>
  <c r="Y81" i="17"/>
  <c r="Z81" i="17" s="1"/>
  <c r="Y80" i="17"/>
  <c r="Z80" i="17" s="1"/>
  <c r="Y79" i="17"/>
  <c r="Z79" i="17" s="1"/>
  <c r="Y78" i="17"/>
  <c r="Z78" i="17" s="1"/>
  <c r="Y77" i="17"/>
  <c r="Z77" i="17" s="1"/>
  <c r="Y76" i="17"/>
  <c r="Z76" i="17" s="1"/>
  <c r="Y75" i="17"/>
  <c r="Z75" i="17" s="1"/>
  <c r="Y74" i="17"/>
  <c r="Z74" i="17" s="1"/>
  <c r="Y73" i="17"/>
  <c r="Z73" i="17" s="1"/>
  <c r="Y72" i="17"/>
  <c r="Z72" i="17" s="1"/>
  <c r="Y71" i="17"/>
  <c r="Z71" i="17" s="1"/>
  <c r="Y120" i="17"/>
  <c r="Z120" i="17" s="1"/>
  <c r="Y70" i="17"/>
  <c r="Z70" i="17" s="1"/>
  <c r="Y69" i="17"/>
  <c r="Z69" i="17" s="1"/>
  <c r="Y68" i="17"/>
  <c r="Z68" i="17" s="1"/>
  <c r="Y64" i="17"/>
  <c r="Z64" i="17" s="1"/>
  <c r="Y63" i="17"/>
  <c r="Z63" i="17" s="1"/>
  <c r="Y62" i="17"/>
  <c r="Z62" i="17" s="1"/>
  <c r="Y61" i="17"/>
  <c r="Z61" i="17" s="1"/>
  <c r="Y60" i="17"/>
  <c r="Z60" i="17" s="1"/>
  <c r="Y67" i="17"/>
  <c r="Z67" i="17" s="1"/>
  <c r="Y59" i="17"/>
  <c r="Z59" i="17" s="1"/>
  <c r="Y58" i="17"/>
  <c r="Z58" i="17" s="1"/>
  <c r="Y57" i="17"/>
  <c r="Z57" i="17" s="1"/>
  <c r="Y56" i="17"/>
  <c r="Z56" i="17" s="1"/>
  <c r="Y55" i="17"/>
  <c r="Z55" i="17" s="1"/>
  <c r="Y54" i="17"/>
  <c r="Z54" i="17" s="1"/>
  <c r="Y53" i="17"/>
  <c r="Z53" i="17" s="1"/>
  <c r="Y66" i="17"/>
  <c r="Z66" i="17" s="1"/>
  <c r="Y52" i="17"/>
  <c r="Z52" i="17" s="1"/>
  <c r="Y51" i="17"/>
  <c r="Z51" i="17" s="1"/>
  <c r="Y50" i="17"/>
  <c r="Z50" i="17" s="1"/>
  <c r="Y49" i="17"/>
  <c r="Z49" i="17" s="1"/>
  <c r="Y48" i="17"/>
  <c r="Z48" i="17" s="1"/>
  <c r="Y47" i="17"/>
  <c r="Z47" i="17" s="1"/>
  <c r="Y46" i="17"/>
  <c r="Z46" i="17" s="1"/>
  <c r="Y42" i="17"/>
  <c r="Z42" i="17" s="1"/>
  <c r="Y39" i="17"/>
  <c r="Z39" i="17" s="1"/>
  <c r="Y38" i="17"/>
  <c r="Z38" i="17" s="1"/>
  <c r="Y37" i="17"/>
  <c r="Z37" i="17" s="1"/>
  <c r="Y36" i="17"/>
  <c r="Z36" i="17" s="1"/>
  <c r="Y45" i="17"/>
  <c r="Z45" i="17" s="1"/>
  <c r="Y35" i="17"/>
  <c r="Z35" i="17" s="1"/>
  <c r="Y34" i="17"/>
  <c r="Z34" i="17" s="1"/>
  <c r="Y44" i="17"/>
  <c r="Z44" i="17" s="1"/>
  <c r="Y33" i="17"/>
  <c r="Z33" i="17" s="1"/>
  <c r="Y32" i="17"/>
  <c r="Z32" i="17" s="1"/>
  <c r="Y31" i="17"/>
  <c r="Z31" i="17" s="1"/>
  <c r="Y30" i="17"/>
  <c r="Z30" i="17" s="1"/>
  <c r="Y29" i="17"/>
  <c r="Z29" i="17" s="1"/>
  <c r="Y28" i="17"/>
  <c r="Z28" i="17" s="1"/>
  <c r="Y27" i="17"/>
  <c r="Z27" i="17" s="1"/>
  <c r="Y26" i="17"/>
  <c r="Z26" i="17" s="1"/>
  <c r="Y25" i="17"/>
  <c r="Z25" i="17" s="1"/>
  <c r="Y24" i="17"/>
  <c r="Z24" i="17" s="1"/>
  <c r="Y23" i="17"/>
  <c r="Z23" i="17" s="1"/>
  <c r="Y22" i="17"/>
  <c r="Z22" i="17" s="1"/>
  <c r="Y21" i="17"/>
  <c r="Z21" i="17" s="1"/>
  <c r="Y20" i="17"/>
  <c r="Z20" i="17" s="1"/>
  <c r="Y19" i="17"/>
  <c r="Z19" i="17" s="1"/>
  <c r="Y18" i="17"/>
  <c r="Z18" i="17" s="1"/>
  <c r="Y17" i="17"/>
  <c r="Z17" i="17" s="1"/>
  <c r="Y41" i="17"/>
  <c r="Z41" i="17" s="1"/>
  <c r="Y16" i="17"/>
  <c r="Z16" i="17" s="1"/>
  <c r="Y40" i="17"/>
  <c r="Z40" i="17" s="1"/>
  <c r="Y15" i="17"/>
  <c r="Z15" i="17" s="1"/>
  <c r="Y43" i="17"/>
  <c r="Z43" i="17" s="1"/>
  <c r="Y14" i="17"/>
  <c r="Z14" i="17" s="1"/>
  <c r="Y13" i="17"/>
  <c r="Z13" i="17" s="1"/>
  <c r="Y12" i="17"/>
  <c r="Z12" i="17" s="1"/>
  <c r="Y11" i="17"/>
  <c r="Z11" i="17" s="1"/>
  <c r="Y10" i="17"/>
  <c r="Z10" i="17" s="1"/>
  <c r="Y9" i="17"/>
  <c r="Z9" i="17" s="1"/>
  <c r="Y8" i="17"/>
  <c r="Z8" i="17" s="1"/>
  <c r="Y65" i="17"/>
  <c r="Z65" i="17" s="1"/>
  <c r="Y7" i="17"/>
  <c r="Z7" i="17" s="1"/>
  <c r="Y6" i="17"/>
  <c r="Z6" i="17" s="1"/>
  <c r="Y5" i="17"/>
  <c r="Z5" i="17" s="1"/>
  <c r="Y4" i="17"/>
  <c r="Z4" i="17" s="1"/>
  <c r="B358" i="17"/>
  <c r="A358" i="17"/>
  <c r="AB358" i="17" s="1"/>
  <c r="B357" i="17"/>
  <c r="AC357" i="17" s="1"/>
  <c r="A357" i="17"/>
  <c r="AB357" i="17" s="1"/>
  <c r="B356" i="17"/>
  <c r="A356" i="17"/>
  <c r="AB356" i="17" s="1"/>
  <c r="B355" i="17"/>
  <c r="A355" i="17"/>
  <c r="AB355" i="17" s="1"/>
  <c r="B354" i="17"/>
  <c r="A354" i="17"/>
  <c r="AB354" i="17" s="1"/>
  <c r="B353" i="17"/>
  <c r="AC353" i="17" s="1"/>
  <c r="A353" i="17"/>
  <c r="AB353" i="17" s="1"/>
  <c r="B352" i="17"/>
  <c r="A352" i="17"/>
  <c r="AB352" i="17" s="1"/>
  <c r="B351" i="17"/>
  <c r="A351" i="17"/>
  <c r="AB351" i="17" s="1"/>
  <c r="B350" i="17"/>
  <c r="A350" i="17"/>
  <c r="AB350" i="17" s="1"/>
  <c r="B349" i="17"/>
  <c r="AC349" i="17" s="1"/>
  <c r="A349" i="17"/>
  <c r="AB349" i="17" s="1"/>
  <c r="B348" i="17"/>
  <c r="A348" i="17"/>
  <c r="AB348" i="17" s="1"/>
  <c r="B347" i="17"/>
  <c r="A347" i="17"/>
  <c r="AB347" i="17" s="1"/>
  <c r="B346" i="17"/>
  <c r="A346" i="17"/>
  <c r="AB346" i="17" s="1"/>
  <c r="B345" i="17"/>
  <c r="AC345" i="17" s="1"/>
  <c r="A345" i="17"/>
  <c r="AB345" i="17" s="1"/>
  <c r="B359" i="17"/>
  <c r="A359" i="17"/>
  <c r="AB359" i="17" s="1"/>
  <c r="B344" i="17"/>
  <c r="A344" i="17"/>
  <c r="AB344" i="17" s="1"/>
  <c r="B343" i="17"/>
  <c r="A343" i="17"/>
  <c r="AB343" i="17" s="1"/>
  <c r="B342" i="17"/>
  <c r="AC342" i="17" s="1"/>
  <c r="A342" i="17"/>
  <c r="AB342" i="17" s="1"/>
  <c r="B341" i="17"/>
  <c r="A341" i="17"/>
  <c r="AB341" i="17" s="1"/>
  <c r="B340" i="17"/>
  <c r="A340" i="17"/>
  <c r="AB340" i="17" s="1"/>
  <c r="B339" i="17"/>
  <c r="A339" i="17"/>
  <c r="AB339" i="17" s="1"/>
  <c r="B334" i="17"/>
  <c r="AC334" i="17" s="1"/>
  <c r="A334" i="17"/>
  <c r="AB334" i="17" s="1"/>
  <c r="AA125" i="17" l="1"/>
  <c r="AA338" i="17"/>
  <c r="AA43" i="17"/>
  <c r="AA263" i="17"/>
  <c r="AA308" i="17"/>
  <c r="AA92" i="17"/>
  <c r="AA155" i="17"/>
  <c r="AA69" i="17"/>
  <c r="AA191" i="17"/>
  <c r="AA231" i="17"/>
  <c r="AC339" i="17"/>
  <c r="AC343" i="17"/>
  <c r="AC346" i="17"/>
  <c r="AC350" i="17"/>
  <c r="AC354" i="17"/>
  <c r="AC358" i="17"/>
  <c r="AC341" i="17"/>
  <c r="AC359" i="17"/>
  <c r="AC348" i="17"/>
  <c r="AC352" i="17"/>
  <c r="AC356" i="17"/>
  <c r="AC340" i="17"/>
  <c r="AC344" i="17"/>
  <c r="AC347" i="17"/>
  <c r="AC351" i="17"/>
  <c r="AC355" i="17"/>
  <c r="H358" i="16"/>
  <c r="G355" i="12"/>
  <c r="H337" i="15"/>
  <c r="H538" i="14"/>
  <c r="G519" i="13"/>
  <c r="AC3" i="16" l="1"/>
  <c r="A21" i="16" l="1"/>
  <c r="AB21" i="16" s="1"/>
  <c r="Y354" i="16"/>
  <c r="Z354" i="16" s="1"/>
  <c r="X354" i="16"/>
  <c r="Y353" i="16"/>
  <c r="Z353" i="16" s="1"/>
  <c r="X353" i="16"/>
  <c r="Y352" i="16"/>
  <c r="Z352" i="16" s="1"/>
  <c r="X352" i="16"/>
  <c r="Y351" i="16"/>
  <c r="Z351" i="16" s="1"/>
  <c r="X351" i="16"/>
  <c r="Y350" i="16"/>
  <c r="Z350" i="16" s="1"/>
  <c r="X350" i="16"/>
  <c r="Y349" i="16"/>
  <c r="Z349" i="16" s="1"/>
  <c r="X349" i="16"/>
  <c r="Y348" i="16"/>
  <c r="Z348" i="16" s="1"/>
  <c r="X348" i="16"/>
  <c r="Y347" i="16"/>
  <c r="Z347" i="16" s="1"/>
  <c r="X347" i="16"/>
  <c r="Y346" i="16"/>
  <c r="Z346" i="16" s="1"/>
  <c r="X346" i="16"/>
  <c r="Y345" i="16"/>
  <c r="Z345" i="16" s="1"/>
  <c r="X345" i="16"/>
  <c r="Y344" i="16"/>
  <c r="Z344" i="16" s="1"/>
  <c r="X344" i="16"/>
  <c r="Y343" i="16"/>
  <c r="Z343" i="16" s="1"/>
  <c r="X343" i="16"/>
  <c r="Y342" i="16"/>
  <c r="Z342" i="16" s="1"/>
  <c r="X342" i="16"/>
  <c r="Y341" i="16"/>
  <c r="Z341" i="16" s="1"/>
  <c r="X341" i="16"/>
  <c r="Y340" i="16"/>
  <c r="Z340" i="16" s="1"/>
  <c r="X340" i="16"/>
  <c r="Y339" i="16"/>
  <c r="Z339" i="16" s="1"/>
  <c r="X339" i="16"/>
  <c r="Y338" i="16"/>
  <c r="Z338" i="16" s="1"/>
  <c r="X338" i="16"/>
  <c r="Y337" i="16"/>
  <c r="Z337" i="16" s="1"/>
  <c r="X337" i="16"/>
  <c r="Y336" i="16"/>
  <c r="Z336" i="16" s="1"/>
  <c r="X336" i="16"/>
  <c r="Y335" i="16"/>
  <c r="Z335" i="16" s="1"/>
  <c r="X335" i="16"/>
  <c r="Y334" i="16"/>
  <c r="Z334" i="16" s="1"/>
  <c r="X334" i="16"/>
  <c r="Y333" i="16"/>
  <c r="Z333" i="16" s="1"/>
  <c r="X333" i="16"/>
  <c r="Y332" i="16"/>
  <c r="Z332" i="16" s="1"/>
  <c r="X332" i="16"/>
  <c r="Y331" i="16"/>
  <c r="Z331" i="16" s="1"/>
  <c r="X331" i="16"/>
  <c r="Y356" i="16"/>
  <c r="Z356" i="16" s="1"/>
  <c r="X356" i="16"/>
  <c r="Y330" i="16"/>
  <c r="Z330" i="16" s="1"/>
  <c r="X330" i="16"/>
  <c r="Y355" i="16"/>
  <c r="Z355" i="16" s="1"/>
  <c r="X355" i="16"/>
  <c r="Y329" i="16"/>
  <c r="Z329" i="16" s="1"/>
  <c r="X329" i="16"/>
  <c r="Y328" i="16"/>
  <c r="Z328" i="16" s="1"/>
  <c r="X328" i="16"/>
  <c r="Y327" i="16"/>
  <c r="Z327" i="16" s="1"/>
  <c r="X327" i="16"/>
  <c r="Y326" i="16"/>
  <c r="Z326" i="16" s="1"/>
  <c r="X326" i="16"/>
  <c r="Y325" i="16"/>
  <c r="Z325" i="16" s="1"/>
  <c r="X325" i="16"/>
  <c r="Y324" i="16"/>
  <c r="Z324" i="16" s="1"/>
  <c r="X324" i="16"/>
  <c r="Y323" i="16"/>
  <c r="Z323" i="16" s="1"/>
  <c r="X323" i="16"/>
  <c r="Y322" i="16"/>
  <c r="Z322" i="16" s="1"/>
  <c r="X322" i="16"/>
  <c r="Y321" i="16"/>
  <c r="Z321" i="16" s="1"/>
  <c r="X321" i="16"/>
  <c r="Y320" i="16"/>
  <c r="Z320" i="16" s="1"/>
  <c r="X320" i="16"/>
  <c r="Y319" i="16"/>
  <c r="Z319" i="16" s="1"/>
  <c r="X319" i="16"/>
  <c r="Y318" i="16"/>
  <c r="Z318" i="16" s="1"/>
  <c r="X318" i="16"/>
  <c r="Y317" i="16"/>
  <c r="Z317" i="16" s="1"/>
  <c r="X317" i="16"/>
  <c r="Y316" i="16"/>
  <c r="Z316" i="16" s="1"/>
  <c r="X316" i="16"/>
  <c r="Y315" i="16"/>
  <c r="Z315" i="16" s="1"/>
  <c r="X315" i="16"/>
  <c r="Y314" i="16"/>
  <c r="Z314" i="16" s="1"/>
  <c r="X314" i="16"/>
  <c r="Y313" i="16"/>
  <c r="Z313" i="16" s="1"/>
  <c r="X313" i="16"/>
  <c r="Y312" i="16"/>
  <c r="Z312" i="16" s="1"/>
  <c r="X312" i="16"/>
  <c r="Y311" i="16"/>
  <c r="Z311" i="16" s="1"/>
  <c r="X311" i="16"/>
  <c r="Y310" i="16"/>
  <c r="Z310" i="16" s="1"/>
  <c r="X310" i="16"/>
  <c r="Y309" i="16"/>
  <c r="Z309" i="16" s="1"/>
  <c r="X309" i="16"/>
  <c r="Y308" i="16"/>
  <c r="Z308" i="16" s="1"/>
  <c r="X308" i="16"/>
  <c r="Y307" i="16"/>
  <c r="Z307" i="16" s="1"/>
  <c r="X307" i="16"/>
  <c r="Y306" i="16"/>
  <c r="Z306" i="16" s="1"/>
  <c r="X306" i="16"/>
  <c r="Y305" i="16"/>
  <c r="Z305" i="16" s="1"/>
  <c r="X305" i="16"/>
  <c r="Y304" i="16"/>
  <c r="Z304" i="16" s="1"/>
  <c r="X304" i="16"/>
  <c r="Y303" i="16"/>
  <c r="Z303" i="16" s="1"/>
  <c r="X303" i="16"/>
  <c r="Y302" i="16"/>
  <c r="Z302" i="16" s="1"/>
  <c r="X302" i="16"/>
  <c r="Y293" i="16"/>
  <c r="Z293" i="16" s="1"/>
  <c r="X293" i="16"/>
  <c r="Y301" i="16"/>
  <c r="Z301" i="16" s="1"/>
  <c r="X301" i="16"/>
  <c r="Y292" i="16"/>
  <c r="Z292" i="16" s="1"/>
  <c r="X292" i="16"/>
  <c r="Y291" i="16"/>
  <c r="Z291" i="16" s="1"/>
  <c r="X291" i="16"/>
  <c r="Y289" i="16"/>
  <c r="Z289" i="16" s="1"/>
  <c r="X289" i="16"/>
  <c r="Y288" i="16"/>
  <c r="Z288" i="16" s="1"/>
  <c r="X288" i="16"/>
  <c r="Y287" i="16"/>
  <c r="Z287" i="16" s="1"/>
  <c r="X287" i="16"/>
  <c r="Y286" i="16"/>
  <c r="Z286" i="16" s="1"/>
  <c r="X286" i="16"/>
  <c r="Y285" i="16"/>
  <c r="Z285" i="16" s="1"/>
  <c r="X285" i="16"/>
  <c r="Y284" i="16"/>
  <c r="Z284" i="16" s="1"/>
  <c r="X284" i="16"/>
  <c r="Y300" i="16"/>
  <c r="Z300" i="16" s="1"/>
  <c r="X300" i="16"/>
  <c r="Y283" i="16"/>
  <c r="Z283" i="16" s="1"/>
  <c r="X283" i="16"/>
  <c r="Y282" i="16"/>
  <c r="Z282" i="16" s="1"/>
  <c r="X282" i="16"/>
  <c r="Y281" i="16"/>
  <c r="Z281" i="16" s="1"/>
  <c r="X281" i="16"/>
  <c r="Y280" i="16"/>
  <c r="Z280" i="16" s="1"/>
  <c r="X280" i="16"/>
  <c r="Y279" i="16"/>
  <c r="Z279" i="16" s="1"/>
  <c r="X279" i="16"/>
  <c r="Y278" i="16"/>
  <c r="Z278" i="16" s="1"/>
  <c r="X278" i="16"/>
  <c r="Y277" i="16"/>
  <c r="Z277" i="16" s="1"/>
  <c r="X277" i="16"/>
  <c r="Y299" i="16"/>
  <c r="Z299" i="16" s="1"/>
  <c r="X299" i="16"/>
  <c r="Y276" i="16"/>
  <c r="Z276" i="16" s="1"/>
  <c r="X276" i="16"/>
  <c r="Y298" i="16"/>
  <c r="Z298" i="16" s="1"/>
  <c r="X298" i="16"/>
  <c r="Y275" i="16"/>
  <c r="Z275" i="16" s="1"/>
  <c r="X275" i="16"/>
  <c r="Y274" i="16"/>
  <c r="Z274" i="16" s="1"/>
  <c r="X274" i="16"/>
  <c r="Y273" i="16"/>
  <c r="Z273" i="16" s="1"/>
  <c r="X273" i="16"/>
  <c r="Y272" i="16"/>
  <c r="Z272" i="16" s="1"/>
  <c r="X272" i="16"/>
  <c r="Y271" i="16"/>
  <c r="Z271" i="16" s="1"/>
  <c r="X271" i="16"/>
  <c r="Y270" i="16"/>
  <c r="Z270" i="16" s="1"/>
  <c r="X270" i="16"/>
  <c r="Y269" i="16"/>
  <c r="Z269" i="16" s="1"/>
  <c r="X269" i="16"/>
  <c r="Y268" i="16"/>
  <c r="Z268" i="16" s="1"/>
  <c r="X268" i="16"/>
  <c r="Y267" i="16"/>
  <c r="Z267" i="16" s="1"/>
  <c r="X267" i="16"/>
  <c r="Y266" i="16"/>
  <c r="Z266" i="16" s="1"/>
  <c r="X266" i="16"/>
  <c r="Y297" i="16"/>
  <c r="Z297" i="16" s="1"/>
  <c r="X297" i="16"/>
  <c r="Y265" i="16"/>
  <c r="Z265" i="16" s="1"/>
  <c r="X265" i="16"/>
  <c r="Y296" i="16"/>
  <c r="Z296" i="16" s="1"/>
  <c r="X296" i="16"/>
  <c r="Y258" i="16"/>
  <c r="Z258" i="16" s="1"/>
  <c r="X258" i="16"/>
  <c r="Y262" i="16"/>
  <c r="Z262" i="16" s="1"/>
  <c r="X262" i="16"/>
  <c r="Y257" i="16"/>
  <c r="Z257" i="16" s="1"/>
  <c r="X257" i="16"/>
  <c r="Y256" i="16"/>
  <c r="Z256" i="16" s="1"/>
  <c r="X256" i="16"/>
  <c r="Y255" i="16"/>
  <c r="Z255" i="16" s="1"/>
  <c r="X255" i="16"/>
  <c r="Y254" i="16"/>
  <c r="Z254" i="16" s="1"/>
  <c r="X254" i="16"/>
  <c r="Y253" i="16"/>
  <c r="Z253" i="16" s="1"/>
  <c r="X253" i="16"/>
  <c r="Y252" i="16"/>
  <c r="Z252" i="16" s="1"/>
  <c r="X252" i="16"/>
  <c r="Y251" i="16"/>
  <c r="Z251" i="16" s="1"/>
  <c r="X251" i="16"/>
  <c r="Y250" i="16"/>
  <c r="Z250" i="16" s="1"/>
  <c r="X250" i="16"/>
  <c r="Y249" i="16"/>
  <c r="Z249" i="16" s="1"/>
  <c r="X249" i="16"/>
  <c r="Y248" i="16"/>
  <c r="Z248" i="16" s="1"/>
  <c r="X248" i="16"/>
  <c r="Y247" i="16"/>
  <c r="Z247" i="16" s="1"/>
  <c r="X247" i="16"/>
  <c r="Y246" i="16"/>
  <c r="Z246" i="16" s="1"/>
  <c r="X246" i="16"/>
  <c r="Y245" i="16"/>
  <c r="Z245" i="16" s="1"/>
  <c r="X245" i="16"/>
  <c r="Y244" i="16"/>
  <c r="Z244" i="16" s="1"/>
  <c r="X244" i="16"/>
  <c r="Y243" i="16"/>
  <c r="Z243" i="16" s="1"/>
  <c r="X243" i="16"/>
  <c r="Y242" i="16"/>
  <c r="Z242" i="16" s="1"/>
  <c r="X242" i="16"/>
  <c r="Y241" i="16"/>
  <c r="Z241" i="16" s="1"/>
  <c r="X241" i="16"/>
  <c r="Y261" i="16"/>
  <c r="Z261" i="16" s="1"/>
  <c r="X261" i="16"/>
  <c r="Y240" i="16"/>
  <c r="Z240" i="16" s="1"/>
  <c r="X240" i="16"/>
  <c r="Y239" i="16"/>
  <c r="Z239" i="16" s="1"/>
  <c r="X239" i="16"/>
  <c r="Y238" i="16"/>
  <c r="Z238" i="16" s="1"/>
  <c r="X238" i="16"/>
  <c r="Y237" i="16"/>
  <c r="Z237" i="16" s="1"/>
  <c r="X237" i="16"/>
  <c r="Y236" i="16"/>
  <c r="Z236" i="16" s="1"/>
  <c r="X236" i="16"/>
  <c r="Y235" i="16"/>
  <c r="Z235" i="16" s="1"/>
  <c r="X235" i="16"/>
  <c r="Y264" i="16"/>
  <c r="Z264" i="16" s="1"/>
  <c r="X264" i="16"/>
  <c r="Y263" i="16"/>
  <c r="Z263" i="16" s="1"/>
  <c r="X263" i="16"/>
  <c r="Y234" i="16"/>
  <c r="Z234" i="16" s="1"/>
  <c r="X234" i="16"/>
  <c r="Y233" i="16"/>
  <c r="Z233" i="16" s="1"/>
  <c r="X233" i="16"/>
  <c r="Y260" i="16"/>
  <c r="Z260" i="16" s="1"/>
  <c r="X260" i="16"/>
  <c r="Y232" i="16"/>
  <c r="Z232" i="16" s="1"/>
  <c r="X232" i="16"/>
  <c r="Y231" i="16"/>
  <c r="Z231" i="16" s="1"/>
  <c r="X231" i="16"/>
  <c r="Y230" i="16"/>
  <c r="Z230" i="16" s="1"/>
  <c r="X230" i="16"/>
  <c r="Y229" i="16"/>
  <c r="Z229" i="16" s="1"/>
  <c r="X229" i="16"/>
  <c r="Y228" i="16"/>
  <c r="Z228" i="16" s="1"/>
  <c r="X228" i="16"/>
  <c r="Y295" i="16"/>
  <c r="Z295" i="16" s="1"/>
  <c r="X295" i="16"/>
  <c r="Y294" i="16"/>
  <c r="Z294" i="16" s="1"/>
  <c r="X294" i="16"/>
  <c r="Y227" i="16"/>
  <c r="Z227" i="16" s="1"/>
  <c r="X227" i="16"/>
  <c r="Y226" i="16"/>
  <c r="Z226" i="16" s="1"/>
  <c r="X226" i="16"/>
  <c r="Y208" i="16"/>
  <c r="Z208" i="16" s="1"/>
  <c r="X208" i="16"/>
  <c r="Y207" i="16"/>
  <c r="Z207" i="16" s="1"/>
  <c r="X207" i="16"/>
  <c r="Y259" i="16"/>
  <c r="Z259" i="16" s="1"/>
  <c r="X259" i="16"/>
  <c r="Y206" i="16"/>
  <c r="Z206" i="16" s="1"/>
  <c r="X206" i="16"/>
  <c r="Y205" i="16"/>
  <c r="Z205" i="16" s="1"/>
  <c r="X205" i="16"/>
  <c r="Y204" i="16"/>
  <c r="Z204" i="16" s="1"/>
  <c r="X204" i="16"/>
  <c r="Y203" i="16"/>
  <c r="Z203" i="16" s="1"/>
  <c r="X203" i="16"/>
  <c r="Y202" i="16"/>
  <c r="Z202" i="16" s="1"/>
  <c r="X202" i="16"/>
  <c r="Y201" i="16"/>
  <c r="Z201" i="16" s="1"/>
  <c r="X201" i="16"/>
  <c r="Y225" i="16"/>
  <c r="Z225" i="16" s="1"/>
  <c r="X225" i="16"/>
  <c r="Y224" i="16"/>
  <c r="Z224" i="16" s="1"/>
  <c r="X224" i="16"/>
  <c r="Y200" i="16"/>
  <c r="Z200" i="16" s="1"/>
  <c r="X200" i="16"/>
  <c r="Y223" i="16"/>
  <c r="Z223" i="16" s="1"/>
  <c r="X223" i="16"/>
  <c r="Y199" i="16"/>
  <c r="Z199" i="16" s="1"/>
  <c r="X199" i="16"/>
  <c r="Y198" i="16"/>
  <c r="Z198" i="16" s="1"/>
  <c r="X198" i="16"/>
  <c r="Y222" i="16"/>
  <c r="Z222" i="16" s="1"/>
  <c r="X222" i="16"/>
  <c r="Y197" i="16"/>
  <c r="Z197" i="16" s="1"/>
  <c r="X197" i="16"/>
  <c r="Y221" i="16"/>
  <c r="Z221" i="16" s="1"/>
  <c r="X221" i="16"/>
  <c r="Y196" i="16"/>
  <c r="Z196" i="16" s="1"/>
  <c r="X196" i="16"/>
  <c r="Y220" i="16"/>
  <c r="Z220" i="16" s="1"/>
  <c r="X220" i="16"/>
  <c r="Y219" i="16"/>
  <c r="Z219" i="16" s="1"/>
  <c r="X219" i="16"/>
  <c r="Y218" i="16"/>
  <c r="Z218" i="16" s="1"/>
  <c r="X218" i="16"/>
  <c r="Y195" i="16"/>
  <c r="Z195" i="16" s="1"/>
  <c r="X195" i="16"/>
  <c r="Y217" i="16"/>
  <c r="Z217" i="16" s="1"/>
  <c r="X217" i="16"/>
  <c r="Y216" i="16"/>
  <c r="Z216" i="16" s="1"/>
  <c r="X216" i="16"/>
  <c r="Y215" i="16"/>
  <c r="Z215" i="16" s="1"/>
  <c r="X215" i="16"/>
  <c r="Y194" i="16"/>
  <c r="Z194" i="16" s="1"/>
  <c r="X194" i="16"/>
  <c r="Y214" i="16"/>
  <c r="Z214" i="16" s="1"/>
  <c r="X214" i="16"/>
  <c r="Y213" i="16"/>
  <c r="Z213" i="16" s="1"/>
  <c r="X213" i="16"/>
  <c r="Y193" i="16"/>
  <c r="Z193" i="16" s="1"/>
  <c r="X193" i="16"/>
  <c r="Y192" i="16"/>
  <c r="Z192" i="16" s="1"/>
  <c r="X192" i="16"/>
  <c r="Y212" i="16"/>
  <c r="Z212" i="16" s="1"/>
  <c r="X212" i="16"/>
  <c r="Y191" i="16"/>
  <c r="Z191" i="16" s="1"/>
  <c r="X191" i="16"/>
  <c r="Y190" i="16"/>
  <c r="Z190" i="16" s="1"/>
  <c r="X190" i="16"/>
  <c r="Y189" i="16"/>
  <c r="Z189" i="16" s="1"/>
  <c r="X189" i="16"/>
  <c r="Y188" i="16"/>
  <c r="Z188" i="16" s="1"/>
  <c r="X188" i="16"/>
  <c r="Y211" i="16"/>
  <c r="Z211" i="16" s="1"/>
  <c r="X211" i="16"/>
  <c r="Y187" i="16"/>
  <c r="Z187" i="16" s="1"/>
  <c r="X187" i="16"/>
  <c r="Y186" i="16"/>
  <c r="Z186" i="16" s="1"/>
  <c r="X186" i="16"/>
  <c r="Y210" i="16"/>
  <c r="Z210" i="16" s="1"/>
  <c r="X210" i="16"/>
  <c r="Y185" i="16"/>
  <c r="Z185" i="16" s="1"/>
  <c r="X185" i="16"/>
  <c r="Y184" i="16"/>
  <c r="Z184" i="16" s="1"/>
  <c r="X184" i="16"/>
  <c r="Y183" i="16"/>
  <c r="Z183" i="16" s="1"/>
  <c r="X183" i="16"/>
  <c r="Y182" i="16"/>
  <c r="Z182" i="16" s="1"/>
  <c r="X182" i="16"/>
  <c r="Y181" i="16"/>
  <c r="Z181" i="16" s="1"/>
  <c r="X181" i="16"/>
  <c r="Y180" i="16"/>
  <c r="Z180" i="16" s="1"/>
  <c r="X180" i="16"/>
  <c r="Y179" i="16"/>
  <c r="Z179" i="16" s="1"/>
  <c r="X179" i="16"/>
  <c r="Y178" i="16"/>
  <c r="Z178" i="16" s="1"/>
  <c r="X178" i="16"/>
  <c r="Y169" i="16"/>
  <c r="Z169" i="16" s="1"/>
  <c r="X169" i="16"/>
  <c r="Y168" i="16"/>
  <c r="Z168" i="16" s="1"/>
  <c r="X168" i="16"/>
  <c r="Y167" i="16"/>
  <c r="Z167" i="16" s="1"/>
  <c r="X167" i="16"/>
  <c r="Y177" i="16"/>
  <c r="Z177" i="16" s="1"/>
  <c r="X177" i="16"/>
  <c r="Y166" i="16"/>
  <c r="Z166" i="16" s="1"/>
  <c r="X166" i="16"/>
  <c r="Y165" i="16"/>
  <c r="Z165" i="16" s="1"/>
  <c r="X165" i="16"/>
  <c r="Y164" i="16"/>
  <c r="Z164" i="16" s="1"/>
  <c r="X164" i="16"/>
  <c r="Y163" i="16"/>
  <c r="Z163" i="16" s="1"/>
  <c r="X163" i="16"/>
  <c r="Y162" i="16"/>
  <c r="Z162" i="16" s="1"/>
  <c r="X162" i="16"/>
  <c r="Y161" i="16"/>
  <c r="Z161" i="16" s="1"/>
  <c r="X161" i="16"/>
  <c r="Y160" i="16"/>
  <c r="Z160" i="16" s="1"/>
  <c r="X160" i="16"/>
  <c r="Y176" i="16"/>
  <c r="Z176" i="16" s="1"/>
  <c r="X176" i="16"/>
  <c r="Y159" i="16"/>
  <c r="Z159" i="16" s="1"/>
  <c r="X159" i="16"/>
  <c r="Y158" i="16"/>
  <c r="Z158" i="16" s="1"/>
  <c r="X158" i="16"/>
  <c r="Y157" i="16"/>
  <c r="Z157" i="16" s="1"/>
  <c r="X157" i="16"/>
  <c r="Y156" i="16"/>
  <c r="Z156" i="16" s="1"/>
  <c r="X156" i="16"/>
  <c r="Y174" i="16"/>
  <c r="Z174" i="16" s="1"/>
  <c r="X174" i="16"/>
  <c r="Y155" i="16"/>
  <c r="Z155" i="16" s="1"/>
  <c r="X155" i="16"/>
  <c r="Y154" i="16"/>
  <c r="Z154" i="16" s="1"/>
  <c r="X154" i="16"/>
  <c r="Y153" i="16"/>
  <c r="Z153" i="16" s="1"/>
  <c r="X153" i="16"/>
  <c r="Y209" i="16"/>
  <c r="Z209" i="16" s="1"/>
  <c r="X209" i="16"/>
  <c r="Y152" i="16"/>
  <c r="Z152" i="16" s="1"/>
  <c r="X152" i="16"/>
  <c r="Y173" i="16"/>
  <c r="Z173" i="16" s="1"/>
  <c r="X173" i="16"/>
  <c r="Y151" i="16"/>
  <c r="Z151" i="16" s="1"/>
  <c r="X151" i="16"/>
  <c r="Y150" i="16"/>
  <c r="Z150" i="16" s="1"/>
  <c r="X150" i="16"/>
  <c r="Y175" i="16"/>
  <c r="Z175" i="16" s="1"/>
  <c r="X175" i="16"/>
  <c r="Y149" i="16"/>
  <c r="Z149" i="16" s="1"/>
  <c r="X149" i="16"/>
  <c r="Y148" i="16"/>
  <c r="Z148" i="16" s="1"/>
  <c r="X148" i="16"/>
  <c r="Y136" i="16"/>
  <c r="Z136" i="16" s="1"/>
  <c r="X136" i="16"/>
  <c r="Y147" i="16"/>
  <c r="Z147" i="16" s="1"/>
  <c r="X147" i="16"/>
  <c r="Y146" i="16"/>
  <c r="Z146" i="16" s="1"/>
  <c r="X146" i="16"/>
  <c r="Y135" i="16"/>
  <c r="Z135" i="16" s="1"/>
  <c r="X135" i="16"/>
  <c r="Y134" i="16"/>
  <c r="Z134" i="16" s="1"/>
  <c r="X134" i="16"/>
  <c r="Y133" i="16"/>
  <c r="Z133" i="16" s="1"/>
  <c r="X133" i="16"/>
  <c r="Y132" i="16"/>
  <c r="Z132" i="16" s="1"/>
  <c r="X132" i="16"/>
  <c r="Y131" i="16"/>
  <c r="Z131" i="16" s="1"/>
  <c r="X131" i="16"/>
  <c r="Y130" i="16"/>
  <c r="Z130" i="16" s="1"/>
  <c r="X130" i="16"/>
  <c r="Y145" i="16"/>
  <c r="Z145" i="16" s="1"/>
  <c r="X145" i="16"/>
  <c r="Y129" i="16"/>
  <c r="Z129" i="16" s="1"/>
  <c r="X129" i="16"/>
  <c r="Y128" i="16"/>
  <c r="Z128" i="16" s="1"/>
  <c r="X128" i="16"/>
  <c r="Y127" i="16"/>
  <c r="Z127" i="16" s="1"/>
  <c r="X127" i="16"/>
  <c r="Y126" i="16"/>
  <c r="Z126" i="16" s="1"/>
  <c r="X126" i="16"/>
  <c r="Y144" i="16"/>
  <c r="Z144" i="16" s="1"/>
  <c r="X144" i="16"/>
  <c r="Y143" i="16"/>
  <c r="Z143" i="16" s="1"/>
  <c r="X143" i="16"/>
  <c r="Y125" i="16"/>
  <c r="Z125" i="16" s="1"/>
  <c r="X125" i="16"/>
  <c r="Y124" i="16"/>
  <c r="Z124" i="16" s="1"/>
  <c r="X124" i="16"/>
  <c r="Y123" i="16"/>
  <c r="Z123" i="16" s="1"/>
  <c r="X123" i="16"/>
  <c r="Y122" i="16"/>
  <c r="Z122" i="16" s="1"/>
  <c r="X122" i="16"/>
  <c r="Y142" i="16"/>
  <c r="Z142" i="16" s="1"/>
  <c r="X142" i="16"/>
  <c r="Y121" i="16"/>
  <c r="Z121" i="16" s="1"/>
  <c r="X121" i="16"/>
  <c r="Y120" i="16"/>
  <c r="Z120" i="16" s="1"/>
  <c r="X120" i="16"/>
  <c r="Y119" i="16"/>
  <c r="Z119" i="16" s="1"/>
  <c r="X119" i="16"/>
  <c r="Y118" i="16"/>
  <c r="Z118" i="16" s="1"/>
  <c r="X118" i="16"/>
  <c r="Y117" i="16"/>
  <c r="Z117" i="16" s="1"/>
  <c r="X117" i="16"/>
  <c r="Y116" i="16"/>
  <c r="Z116" i="16" s="1"/>
  <c r="X116" i="16"/>
  <c r="Y115" i="16"/>
  <c r="Z115" i="16" s="1"/>
  <c r="X115" i="16"/>
  <c r="Y114" i="16"/>
  <c r="Z114" i="16" s="1"/>
  <c r="X114" i="16"/>
  <c r="Y113" i="16"/>
  <c r="Z113" i="16" s="1"/>
  <c r="X113" i="16"/>
  <c r="Y141" i="16"/>
  <c r="Z141" i="16" s="1"/>
  <c r="X141" i="16"/>
  <c r="Y112" i="16"/>
  <c r="Z112" i="16" s="1"/>
  <c r="X112" i="16"/>
  <c r="Y140" i="16"/>
  <c r="Z140" i="16" s="1"/>
  <c r="X140" i="16"/>
  <c r="Y172" i="16"/>
  <c r="Z172" i="16" s="1"/>
  <c r="X172" i="16"/>
  <c r="Y171" i="16"/>
  <c r="Z171" i="16" s="1"/>
  <c r="X171" i="16"/>
  <c r="Y111" i="16"/>
  <c r="Z111" i="16" s="1"/>
  <c r="X111" i="16"/>
  <c r="Y139" i="16"/>
  <c r="Z139" i="16" s="1"/>
  <c r="X139" i="16"/>
  <c r="Y110" i="16"/>
  <c r="Z110" i="16" s="1"/>
  <c r="X110" i="16"/>
  <c r="Y109" i="16"/>
  <c r="Z109" i="16" s="1"/>
  <c r="X109" i="16"/>
  <c r="Y108" i="16"/>
  <c r="Z108" i="16" s="1"/>
  <c r="X108" i="16"/>
  <c r="Y138" i="16"/>
  <c r="Z138" i="16" s="1"/>
  <c r="X138" i="16"/>
  <c r="Y107" i="16"/>
  <c r="Z107" i="16" s="1"/>
  <c r="X107" i="16"/>
  <c r="Y106" i="16"/>
  <c r="Z106" i="16" s="1"/>
  <c r="X106" i="16"/>
  <c r="Y105" i="16"/>
  <c r="Z105" i="16" s="1"/>
  <c r="X105" i="16"/>
  <c r="Y104" i="16"/>
  <c r="Z104" i="16" s="1"/>
  <c r="X104" i="16"/>
  <c r="Y103" i="16"/>
  <c r="Z103" i="16" s="1"/>
  <c r="X103" i="16"/>
  <c r="Y102" i="16"/>
  <c r="Z102" i="16" s="1"/>
  <c r="X102" i="16"/>
  <c r="Y101" i="16"/>
  <c r="Z101" i="16" s="1"/>
  <c r="X101" i="16"/>
  <c r="Y137" i="16"/>
  <c r="Z137" i="16" s="1"/>
  <c r="X137" i="16"/>
  <c r="Y170" i="16"/>
  <c r="Z170" i="16" s="1"/>
  <c r="X170" i="16"/>
  <c r="Y100" i="16"/>
  <c r="Z100" i="16" s="1"/>
  <c r="X100" i="16"/>
  <c r="Y96" i="16"/>
  <c r="Z96" i="16" s="1"/>
  <c r="X96" i="16"/>
  <c r="Y99" i="16"/>
  <c r="Z99" i="16" s="1"/>
  <c r="X99" i="16"/>
  <c r="Y95" i="16"/>
  <c r="Z95" i="16" s="1"/>
  <c r="X95" i="16"/>
  <c r="Y94" i="16"/>
  <c r="Z94" i="16" s="1"/>
  <c r="X94" i="16"/>
  <c r="Y93" i="16"/>
  <c r="Z93" i="16" s="1"/>
  <c r="X93" i="16"/>
  <c r="Y92" i="16"/>
  <c r="Z92" i="16" s="1"/>
  <c r="X92" i="16"/>
  <c r="Y91" i="16"/>
  <c r="Z91" i="16" s="1"/>
  <c r="X91" i="16"/>
  <c r="Y90" i="16"/>
  <c r="Z90" i="16" s="1"/>
  <c r="X90" i="16"/>
  <c r="Y89" i="16"/>
  <c r="Z89" i="16" s="1"/>
  <c r="X89" i="16"/>
  <c r="Y88" i="16"/>
  <c r="Z88" i="16" s="1"/>
  <c r="X88" i="16"/>
  <c r="Y87" i="16"/>
  <c r="Z87" i="16" s="1"/>
  <c r="X87" i="16"/>
  <c r="Y98" i="16"/>
  <c r="Z98" i="16" s="1"/>
  <c r="X98" i="16"/>
  <c r="Y97" i="16"/>
  <c r="Z97" i="16" s="1"/>
  <c r="X97" i="16"/>
  <c r="Y86" i="16"/>
  <c r="Z86" i="16" s="1"/>
  <c r="X86" i="16"/>
  <c r="Y85" i="16"/>
  <c r="Z85" i="16" s="1"/>
  <c r="X85" i="16"/>
  <c r="Y84" i="16"/>
  <c r="Z84" i="16" s="1"/>
  <c r="X84" i="16"/>
  <c r="Y83" i="16"/>
  <c r="Z83" i="16" s="1"/>
  <c r="X83" i="16"/>
  <c r="Y82" i="16"/>
  <c r="Z82" i="16" s="1"/>
  <c r="X82" i="16"/>
  <c r="Y81" i="16"/>
  <c r="Z81" i="16" s="1"/>
  <c r="X81" i="16"/>
  <c r="Y80" i="16"/>
  <c r="Z80" i="16" s="1"/>
  <c r="X80" i="16"/>
  <c r="Y79" i="16"/>
  <c r="Z79" i="16" s="1"/>
  <c r="X79" i="16"/>
  <c r="Y78" i="16"/>
  <c r="Z78" i="16" s="1"/>
  <c r="X78" i="16"/>
  <c r="Y77" i="16"/>
  <c r="Z77" i="16" s="1"/>
  <c r="X77" i="16"/>
  <c r="Y68" i="16"/>
  <c r="Z68" i="16" s="1"/>
  <c r="X68" i="16"/>
  <c r="Y67" i="16"/>
  <c r="Z67" i="16" s="1"/>
  <c r="X67" i="16"/>
  <c r="Y76" i="16"/>
  <c r="Z76" i="16" s="1"/>
  <c r="X76" i="16"/>
  <c r="Y74" i="16"/>
  <c r="Z74" i="16" s="1"/>
  <c r="X74" i="16"/>
  <c r="Y75" i="16"/>
  <c r="Z75" i="16" s="1"/>
  <c r="X75" i="16"/>
  <c r="Y66" i="16"/>
  <c r="Z66" i="16" s="1"/>
  <c r="X66" i="16"/>
  <c r="Y65" i="16"/>
  <c r="Z65" i="16" s="1"/>
  <c r="X65" i="16"/>
  <c r="Y64" i="16"/>
  <c r="Z64" i="16" s="1"/>
  <c r="X64" i="16"/>
  <c r="Y73" i="16"/>
  <c r="Z73" i="16" s="1"/>
  <c r="X73" i="16"/>
  <c r="Y63" i="16"/>
  <c r="Z63" i="16" s="1"/>
  <c r="X63" i="16"/>
  <c r="Y62" i="16"/>
  <c r="Z62" i="16" s="1"/>
  <c r="X62" i="16"/>
  <c r="Y61" i="16"/>
  <c r="Z61" i="16" s="1"/>
  <c r="X61" i="16"/>
  <c r="Y72" i="16"/>
  <c r="Z72" i="16" s="1"/>
  <c r="X72" i="16"/>
  <c r="Y60" i="16"/>
  <c r="Z60" i="16" s="1"/>
  <c r="X60" i="16"/>
  <c r="Y59" i="16"/>
  <c r="Z59" i="16" s="1"/>
  <c r="X59" i="16"/>
  <c r="Y58" i="16"/>
  <c r="Z58" i="16" s="1"/>
  <c r="X58" i="16"/>
  <c r="Y57" i="16"/>
  <c r="Z57" i="16" s="1"/>
  <c r="X57" i="16"/>
  <c r="Y56" i="16"/>
  <c r="Z56" i="16" s="1"/>
  <c r="X56" i="16"/>
  <c r="Y55" i="16"/>
  <c r="Z55" i="16" s="1"/>
  <c r="X55" i="16"/>
  <c r="Y54" i="16"/>
  <c r="Z54" i="16" s="1"/>
  <c r="X54" i="16"/>
  <c r="Y53" i="16"/>
  <c r="Z53" i="16" s="1"/>
  <c r="X53" i="16"/>
  <c r="Y52" i="16"/>
  <c r="Z52" i="16" s="1"/>
  <c r="X52" i="16"/>
  <c r="Y51" i="16"/>
  <c r="Z51" i="16" s="1"/>
  <c r="X51" i="16"/>
  <c r="Y50" i="16"/>
  <c r="Z50" i="16" s="1"/>
  <c r="X50" i="16"/>
  <c r="Y49" i="16"/>
  <c r="Z49" i="16" s="1"/>
  <c r="X49" i="16"/>
  <c r="Y48" i="16"/>
  <c r="Z48" i="16" s="1"/>
  <c r="X48" i="16"/>
  <c r="Y47" i="16"/>
  <c r="Z47" i="16" s="1"/>
  <c r="X47" i="16"/>
  <c r="Y46" i="16"/>
  <c r="Z46" i="16" s="1"/>
  <c r="X46" i="16"/>
  <c r="Y41" i="16"/>
  <c r="Z41" i="16" s="1"/>
  <c r="X41" i="16"/>
  <c r="Y40" i="16"/>
  <c r="Z40" i="16" s="1"/>
  <c r="X40" i="16"/>
  <c r="Y39" i="16"/>
  <c r="Z39" i="16" s="1"/>
  <c r="X39" i="16"/>
  <c r="Y38" i="16"/>
  <c r="Z38" i="16" s="1"/>
  <c r="X38" i="16"/>
  <c r="Y71" i="16"/>
  <c r="Z71" i="16" s="1"/>
  <c r="X71" i="16"/>
  <c r="Y45" i="16"/>
  <c r="Z45" i="16" s="1"/>
  <c r="X45" i="16"/>
  <c r="Y37" i="16"/>
  <c r="Z37" i="16" s="1"/>
  <c r="X37" i="16"/>
  <c r="Y36" i="16"/>
  <c r="Z36" i="16" s="1"/>
  <c r="X36" i="16"/>
  <c r="Y44" i="16"/>
  <c r="Z44" i="16" s="1"/>
  <c r="X44" i="16"/>
  <c r="Y70" i="16"/>
  <c r="Z70" i="16" s="1"/>
  <c r="X70" i="16"/>
  <c r="Y35" i="16"/>
  <c r="Z35" i="16" s="1"/>
  <c r="X35" i="16"/>
  <c r="Y34" i="16"/>
  <c r="Z34" i="16" s="1"/>
  <c r="X34" i="16"/>
  <c r="Y43" i="16"/>
  <c r="Z43" i="16" s="1"/>
  <c r="X43" i="16"/>
  <c r="Y33" i="16"/>
  <c r="Z33" i="16" s="1"/>
  <c r="X33" i="16"/>
  <c r="Y32" i="16"/>
  <c r="Z32" i="16" s="1"/>
  <c r="X32" i="16"/>
  <c r="Y31" i="16"/>
  <c r="Z31" i="16" s="1"/>
  <c r="X31" i="16"/>
  <c r="Y30" i="16"/>
  <c r="Z30" i="16" s="1"/>
  <c r="X30" i="16"/>
  <c r="Y42" i="16"/>
  <c r="Z42" i="16" s="1"/>
  <c r="X42" i="16"/>
  <c r="Y29" i="16"/>
  <c r="Z29" i="16" s="1"/>
  <c r="X29" i="16"/>
  <c r="Y28" i="16"/>
  <c r="Z28" i="16" s="1"/>
  <c r="X28" i="16"/>
  <c r="Y27" i="16"/>
  <c r="Z27" i="16" s="1"/>
  <c r="X27" i="16"/>
  <c r="Y26" i="16"/>
  <c r="Z26" i="16" s="1"/>
  <c r="X26" i="16"/>
  <c r="Y25" i="16"/>
  <c r="Z25" i="16" s="1"/>
  <c r="X25" i="16"/>
  <c r="Y24" i="16"/>
  <c r="Z24" i="16" s="1"/>
  <c r="X24" i="16"/>
  <c r="Y23" i="16"/>
  <c r="Z23" i="16" s="1"/>
  <c r="X23" i="16"/>
  <c r="Y69" i="16"/>
  <c r="Z69" i="16" s="1"/>
  <c r="X69" i="16"/>
  <c r="Y20" i="16"/>
  <c r="Z20" i="16" s="1"/>
  <c r="X20" i="16"/>
  <c r="Y19" i="16"/>
  <c r="Z19" i="16" s="1"/>
  <c r="X19" i="16"/>
  <c r="Y18" i="16"/>
  <c r="Z18" i="16" s="1"/>
  <c r="X18" i="16"/>
  <c r="Y22" i="16"/>
  <c r="Z22" i="16" s="1"/>
  <c r="X22" i="16"/>
  <c r="Y17" i="16"/>
  <c r="Z17" i="16" s="1"/>
  <c r="X17" i="16"/>
  <c r="Y16" i="16"/>
  <c r="Z16" i="16" s="1"/>
  <c r="X16" i="16"/>
  <c r="Y15" i="16"/>
  <c r="Z15" i="16" s="1"/>
  <c r="X15" i="16"/>
  <c r="Y14" i="16"/>
  <c r="Z14" i="16" s="1"/>
  <c r="X14" i="16"/>
  <c r="Y21" i="16"/>
  <c r="Z21" i="16" s="1"/>
  <c r="X21" i="16"/>
  <c r="Y13" i="16"/>
  <c r="Z13" i="16" s="1"/>
  <c r="X13" i="16"/>
  <c r="Y12" i="16"/>
  <c r="Z12" i="16" s="1"/>
  <c r="X12" i="16"/>
  <c r="Y11" i="16"/>
  <c r="Z11" i="16" s="1"/>
  <c r="X11" i="16"/>
  <c r="Y10" i="16"/>
  <c r="Z10" i="16" s="1"/>
  <c r="X10" i="16"/>
  <c r="Y9" i="16"/>
  <c r="Z9" i="16" s="1"/>
  <c r="X9" i="16"/>
  <c r="Y8" i="16"/>
  <c r="Z8" i="16" s="1"/>
  <c r="X8" i="16"/>
  <c r="Y7" i="16"/>
  <c r="Z7" i="16" s="1"/>
  <c r="X7" i="16"/>
  <c r="Y6" i="16"/>
  <c r="Z6" i="16" s="1"/>
  <c r="X6" i="16"/>
  <c r="Y5" i="16"/>
  <c r="Z5" i="16" s="1"/>
  <c r="X5" i="16"/>
  <c r="Y4" i="16"/>
  <c r="Z4" i="16" s="1"/>
  <c r="X4" i="16"/>
  <c r="Y3" i="16"/>
  <c r="Z3" i="16" s="1"/>
  <c r="X3" i="16"/>
  <c r="Y2" i="16"/>
  <c r="Z2" i="16" s="1"/>
  <c r="X2" i="16"/>
  <c r="B354" i="16"/>
  <c r="A354" i="16"/>
  <c r="AB354" i="16" s="1"/>
  <c r="B353" i="16"/>
  <c r="AC353" i="16" s="1"/>
  <c r="A353" i="16"/>
  <c r="AB353" i="16" s="1"/>
  <c r="B352" i="16"/>
  <c r="A352" i="16"/>
  <c r="AB352" i="16" s="1"/>
  <c r="B351" i="16"/>
  <c r="AC351" i="16" s="1"/>
  <c r="A351" i="16"/>
  <c r="AB351" i="16" s="1"/>
  <c r="B350" i="16"/>
  <c r="A350" i="16"/>
  <c r="AB350" i="16" s="1"/>
  <c r="B349" i="16"/>
  <c r="AC349" i="16" s="1"/>
  <c r="A349" i="16"/>
  <c r="AB349" i="16" s="1"/>
  <c r="B348" i="16"/>
  <c r="A348" i="16"/>
  <c r="AB348" i="16" s="1"/>
  <c r="B347" i="16"/>
  <c r="AC347" i="16" s="1"/>
  <c r="A347" i="16"/>
  <c r="AB347" i="16" s="1"/>
  <c r="B346" i="16"/>
  <c r="A346" i="16"/>
  <c r="AB346" i="16" s="1"/>
  <c r="B345" i="16"/>
  <c r="A345" i="16"/>
  <c r="AB345" i="16" s="1"/>
  <c r="B344" i="16"/>
  <c r="A344" i="16"/>
  <c r="AB344" i="16" s="1"/>
  <c r="B343" i="16"/>
  <c r="A343" i="16"/>
  <c r="AB343" i="16" s="1"/>
  <c r="B342" i="16"/>
  <c r="A342" i="16"/>
  <c r="AB342" i="16" s="1"/>
  <c r="B341" i="16"/>
  <c r="A341" i="16"/>
  <c r="AB341" i="16" s="1"/>
  <c r="B340" i="16"/>
  <c r="A340" i="16"/>
  <c r="AB340" i="16" s="1"/>
  <c r="B339" i="16"/>
  <c r="AC339" i="16" s="1"/>
  <c r="A339" i="16"/>
  <c r="AB339" i="16" s="1"/>
  <c r="B338" i="16"/>
  <c r="A338" i="16"/>
  <c r="AB338" i="16" s="1"/>
  <c r="B337" i="16"/>
  <c r="AC337" i="16" s="1"/>
  <c r="A337" i="16"/>
  <c r="AB337" i="16" s="1"/>
  <c r="B336" i="16"/>
  <c r="A336" i="16"/>
  <c r="AB336" i="16" s="1"/>
  <c r="B335" i="16"/>
  <c r="A335" i="16"/>
  <c r="AB335" i="16" s="1"/>
  <c r="B334" i="16"/>
  <c r="A334" i="16"/>
  <c r="AB334" i="16" s="1"/>
  <c r="B333" i="16"/>
  <c r="A333" i="16"/>
  <c r="AB333" i="16" s="1"/>
  <c r="B332" i="16"/>
  <c r="A332" i="16"/>
  <c r="AB332" i="16" s="1"/>
  <c r="B331" i="16"/>
  <c r="A331" i="16"/>
  <c r="AB331" i="16" s="1"/>
  <c r="B356" i="16"/>
  <c r="A356" i="16"/>
  <c r="AB356" i="16" s="1"/>
  <c r="B330" i="16"/>
  <c r="A330" i="16"/>
  <c r="AB330" i="16" s="1"/>
  <c r="B355" i="16"/>
  <c r="A355" i="16"/>
  <c r="AB355" i="16" s="1"/>
  <c r="B329" i="16"/>
  <c r="A329" i="16"/>
  <c r="AB329" i="16" s="1"/>
  <c r="B328" i="16"/>
  <c r="A328" i="16"/>
  <c r="AB328" i="16" s="1"/>
  <c r="B327" i="16"/>
  <c r="A327" i="16"/>
  <c r="AB327" i="16" s="1"/>
  <c r="B326" i="16"/>
  <c r="A326" i="16"/>
  <c r="AB326" i="16" s="1"/>
  <c r="B325" i="16"/>
  <c r="A325" i="16"/>
  <c r="AB325" i="16" s="1"/>
  <c r="B324" i="16"/>
  <c r="A324" i="16"/>
  <c r="AB324" i="16" s="1"/>
  <c r="B323" i="16"/>
  <c r="A323" i="16"/>
  <c r="AB323" i="16" s="1"/>
  <c r="B322" i="16"/>
  <c r="A322" i="16"/>
  <c r="AB322" i="16" s="1"/>
  <c r="B321" i="16"/>
  <c r="A321" i="16"/>
  <c r="AB321" i="16" s="1"/>
  <c r="B320" i="16"/>
  <c r="A320" i="16"/>
  <c r="AB320" i="16" s="1"/>
  <c r="B319" i="16"/>
  <c r="A319" i="16"/>
  <c r="AB319" i="16" s="1"/>
  <c r="B318" i="16"/>
  <c r="A318" i="16"/>
  <c r="AB318" i="16" s="1"/>
  <c r="B317" i="16"/>
  <c r="A317" i="16"/>
  <c r="AB317" i="16" s="1"/>
  <c r="B316" i="16"/>
  <c r="A316" i="16"/>
  <c r="AB316" i="16" s="1"/>
  <c r="B315" i="16"/>
  <c r="A315" i="16"/>
  <c r="AB315" i="16" s="1"/>
  <c r="B314" i="16"/>
  <c r="A314" i="16"/>
  <c r="AB314" i="16" s="1"/>
  <c r="B313" i="16"/>
  <c r="A313" i="16"/>
  <c r="AB313" i="16" s="1"/>
  <c r="B312" i="16"/>
  <c r="A312" i="16"/>
  <c r="AB312" i="16" s="1"/>
  <c r="B311" i="16"/>
  <c r="A311" i="16"/>
  <c r="AB311" i="16" s="1"/>
  <c r="B310" i="16"/>
  <c r="A310" i="16"/>
  <c r="AB310" i="16" s="1"/>
  <c r="B309" i="16"/>
  <c r="A309" i="16"/>
  <c r="AB309" i="16" s="1"/>
  <c r="B308" i="16"/>
  <c r="A308" i="16"/>
  <c r="AB308" i="16" s="1"/>
  <c r="B307" i="16"/>
  <c r="A307" i="16"/>
  <c r="AB307" i="16" s="1"/>
  <c r="B306" i="16"/>
  <c r="A306" i="16"/>
  <c r="AB306" i="16" s="1"/>
  <c r="B305" i="16"/>
  <c r="A305" i="16"/>
  <c r="AB305" i="16" s="1"/>
  <c r="B304" i="16"/>
  <c r="A304" i="16"/>
  <c r="AB304" i="16" s="1"/>
  <c r="B303" i="16"/>
  <c r="A303" i="16"/>
  <c r="AB303" i="16" s="1"/>
  <c r="B302" i="16"/>
  <c r="A302" i="16"/>
  <c r="AB302" i="16" s="1"/>
  <c r="AA175" i="16" l="1"/>
  <c r="AA226" i="16"/>
  <c r="AA148" i="16"/>
  <c r="AC305" i="16"/>
  <c r="AC307" i="16"/>
  <c r="AC309" i="16"/>
  <c r="AC311" i="16"/>
  <c r="AC313" i="16"/>
  <c r="AC315" i="16"/>
  <c r="AC335" i="16"/>
  <c r="AA2" i="16"/>
  <c r="AA23" i="16"/>
  <c r="AA44" i="16"/>
  <c r="AA75" i="16"/>
  <c r="AA99" i="16"/>
  <c r="AA302" i="16"/>
  <c r="AA322" i="16"/>
  <c r="AC328" i="16"/>
  <c r="AC302" i="16"/>
  <c r="AC304" i="16"/>
  <c r="AC306" i="16"/>
  <c r="AC308" i="16"/>
  <c r="AC310" i="16"/>
  <c r="AC320" i="16"/>
  <c r="AC322" i="16"/>
  <c r="AC324" i="16"/>
  <c r="AC326" i="16"/>
  <c r="AC342" i="16"/>
  <c r="AC346" i="16"/>
  <c r="AC344" i="16"/>
  <c r="AC348" i="16"/>
  <c r="AC317" i="16"/>
  <c r="AC319" i="16"/>
  <c r="AC327" i="16"/>
  <c r="AC329" i="16"/>
  <c r="AC330" i="16"/>
  <c r="AC331" i="16"/>
  <c r="AC333" i="16"/>
  <c r="AC321" i="16"/>
  <c r="AC325" i="16"/>
  <c r="AC343" i="16"/>
  <c r="AC303" i="16"/>
  <c r="AC323" i="16"/>
  <c r="AC341" i="16"/>
  <c r="AC345" i="16"/>
  <c r="AC312" i="16"/>
  <c r="AC314" i="16"/>
  <c r="AC316" i="16"/>
  <c r="AC318" i="16"/>
  <c r="AC356" i="16"/>
  <c r="AC332" i="16"/>
  <c r="AC334" i="16"/>
  <c r="AC336" i="16"/>
  <c r="AC338" i="16"/>
  <c r="AC340" i="16"/>
  <c r="AC350" i="16"/>
  <c r="AC352" i="16"/>
  <c r="AC354" i="16"/>
  <c r="AC29" i="14"/>
  <c r="AC16" i="15"/>
  <c r="AC20" i="15"/>
  <c r="AC19" i="15"/>
  <c r="AC18" i="15"/>
  <c r="AC17" i="15"/>
  <c r="AC3" i="15"/>
  <c r="AC2" i="15"/>
  <c r="Y330" i="15"/>
  <c r="Z330" i="15" s="1"/>
  <c r="Y329" i="15"/>
  <c r="Z329" i="15" s="1"/>
  <c r="Y328" i="15"/>
  <c r="Z328" i="15" s="1"/>
  <c r="Y327" i="15"/>
  <c r="Z327" i="15" s="1"/>
  <c r="Y335" i="15"/>
  <c r="Z335" i="15" s="1"/>
  <c r="Y334" i="15"/>
  <c r="Z334" i="15" s="1"/>
  <c r="Y333" i="15"/>
  <c r="Z333" i="15" s="1"/>
  <c r="Y326" i="15"/>
  <c r="Z326" i="15" s="1"/>
  <c r="Y325" i="15"/>
  <c r="Z325" i="15" s="1"/>
  <c r="Y324" i="15"/>
  <c r="Z324" i="15" s="1"/>
  <c r="Y323" i="15"/>
  <c r="Z323" i="15" s="1"/>
  <c r="Y322" i="15"/>
  <c r="Z322" i="15" s="1"/>
  <c r="Y321" i="15"/>
  <c r="Z321" i="15" s="1"/>
  <c r="Y320" i="15"/>
  <c r="Z320" i="15" s="1"/>
  <c r="Y319" i="15"/>
  <c r="Z319" i="15" s="1"/>
  <c r="Y318" i="15"/>
  <c r="Z318" i="15" s="1"/>
  <c r="Y317" i="15"/>
  <c r="Z317" i="15" s="1"/>
  <c r="Y316" i="15"/>
  <c r="Z316" i="15" s="1"/>
  <c r="Y315" i="15"/>
  <c r="Z315" i="15" s="1"/>
  <c r="Y314" i="15"/>
  <c r="Z314" i="15" s="1"/>
  <c r="Y313" i="15"/>
  <c r="Z313" i="15" s="1"/>
  <c r="Y312" i="15"/>
  <c r="Z312" i="15" s="1"/>
  <c r="Y311" i="15"/>
  <c r="Z311" i="15" s="1"/>
  <c r="Y310" i="15"/>
  <c r="Z310" i="15" s="1"/>
  <c r="Y332" i="15"/>
  <c r="Z332" i="15" s="1"/>
  <c r="Y309" i="15"/>
  <c r="Z309" i="15" s="1"/>
  <c r="Y331" i="15"/>
  <c r="Z331" i="15" s="1"/>
  <c r="Y308" i="15"/>
  <c r="Z308" i="15" s="1"/>
  <c r="Y307" i="15"/>
  <c r="Z307" i="15" s="1"/>
  <c r="Y306" i="15"/>
  <c r="Z306" i="15" s="1"/>
  <c r="Y301" i="15"/>
  <c r="Z301" i="15" s="1"/>
  <c r="Y300" i="15"/>
  <c r="Z300" i="15" s="1"/>
  <c r="Y299" i="15"/>
  <c r="Z299" i="15" s="1"/>
  <c r="Y298" i="15"/>
  <c r="Z298" i="15" s="1"/>
  <c r="Y297" i="15"/>
  <c r="Z297" i="15" s="1"/>
  <c r="Y296" i="15"/>
  <c r="Z296" i="15" s="1"/>
  <c r="Y295" i="15"/>
  <c r="Z295" i="15" s="1"/>
  <c r="Y294" i="15"/>
  <c r="Z294" i="15" s="1"/>
  <c r="Y304" i="15"/>
  <c r="Z304" i="15" s="1"/>
  <c r="Y305" i="15"/>
  <c r="Z305" i="15" s="1"/>
  <c r="Y293" i="15"/>
  <c r="Z293" i="15" s="1"/>
  <c r="Y292" i="15"/>
  <c r="Z292" i="15" s="1"/>
  <c r="Y303" i="15"/>
  <c r="Z303" i="15" s="1"/>
  <c r="Y291" i="15"/>
  <c r="Z291" i="15" s="1"/>
  <c r="Y302" i="15"/>
  <c r="Z302" i="15" s="1"/>
  <c r="Y290" i="15"/>
  <c r="Z290" i="15" s="1"/>
  <c r="Y289" i="15"/>
  <c r="Z289" i="15" s="1"/>
  <c r="Y288" i="15"/>
  <c r="Z288" i="15" s="1"/>
  <c r="Y287" i="15"/>
  <c r="Z287" i="15" s="1"/>
  <c r="Y286" i="15"/>
  <c r="Z286" i="15" s="1"/>
  <c r="Y276" i="15"/>
  <c r="Z276" i="15" s="1"/>
  <c r="Y275" i="15"/>
  <c r="Z275" i="15" s="1"/>
  <c r="Y285" i="15"/>
  <c r="Z285" i="15" s="1"/>
  <c r="Y274" i="15"/>
  <c r="Z274" i="15" s="1"/>
  <c r="Y273" i="15"/>
  <c r="Z273" i="15" s="1"/>
  <c r="Y284" i="15"/>
  <c r="Z284" i="15" s="1"/>
  <c r="Y272" i="15"/>
  <c r="Z272" i="15" s="1"/>
  <c r="Y271" i="15"/>
  <c r="Z271" i="15" s="1"/>
  <c r="Y283" i="15"/>
  <c r="Z283" i="15" s="1"/>
  <c r="Y282" i="15"/>
  <c r="Z282" i="15" s="1"/>
  <c r="Y270" i="15"/>
  <c r="Z270" i="15" s="1"/>
  <c r="Y269" i="15"/>
  <c r="Z269" i="15" s="1"/>
  <c r="Y268" i="15"/>
  <c r="Z268" i="15" s="1"/>
  <c r="Y281" i="15"/>
  <c r="Z281" i="15" s="1"/>
  <c r="Y280" i="15"/>
  <c r="Z280" i="15" s="1"/>
  <c r="Y267" i="15"/>
  <c r="Z267" i="15" s="1"/>
  <c r="Y266" i="15"/>
  <c r="Z266" i="15" s="1"/>
  <c r="Y265" i="15"/>
  <c r="Z265" i="15" s="1"/>
  <c r="Y279" i="15"/>
  <c r="Z279" i="15" s="1"/>
  <c r="Y264" i="15"/>
  <c r="Z264" i="15" s="1"/>
  <c r="Y263" i="15"/>
  <c r="Z263" i="15" s="1"/>
  <c r="Y262" i="15"/>
  <c r="Z262" i="15" s="1"/>
  <c r="Y261" i="15"/>
  <c r="Z261" i="15" s="1"/>
  <c r="Y260" i="15"/>
  <c r="Z260" i="15" s="1"/>
  <c r="Y259" i="15"/>
  <c r="Z259" i="15" s="1"/>
  <c r="Y258" i="15"/>
  <c r="Z258" i="15" s="1"/>
  <c r="Y257" i="15"/>
  <c r="Z257" i="15" s="1"/>
  <c r="Y256" i="15"/>
  <c r="Z256" i="15" s="1"/>
  <c r="Y255" i="15"/>
  <c r="Z255" i="15" s="1"/>
  <c r="Y254" i="15"/>
  <c r="Z254" i="15" s="1"/>
  <c r="Y253" i="15"/>
  <c r="Z253" i="15" s="1"/>
  <c r="Y252" i="15"/>
  <c r="Z252" i="15" s="1"/>
  <c r="Y251" i="15"/>
  <c r="Z251" i="15" s="1"/>
  <c r="Y250" i="15"/>
  <c r="Z250" i="15" s="1"/>
  <c r="Y249" i="15"/>
  <c r="Z249" i="15" s="1"/>
  <c r="Y248" i="15"/>
  <c r="Z248" i="15" s="1"/>
  <c r="Y278" i="15"/>
  <c r="Z278" i="15" s="1"/>
  <c r="Y277" i="15"/>
  <c r="Z277" i="15" s="1"/>
  <c r="Y247" i="15"/>
  <c r="Z247" i="15" s="1"/>
  <c r="Y246" i="15"/>
  <c r="Z246" i="15" s="1"/>
  <c r="Y240" i="15"/>
  <c r="Z240" i="15" s="1"/>
  <c r="Y245" i="15"/>
  <c r="Z245" i="15" s="1"/>
  <c r="Y239" i="15"/>
  <c r="Z239" i="15" s="1"/>
  <c r="Y238" i="15"/>
  <c r="Z238" i="15" s="1"/>
  <c r="Y237" i="15"/>
  <c r="Z237" i="15" s="1"/>
  <c r="Y236" i="15"/>
  <c r="Z236" i="15" s="1"/>
  <c r="Y235" i="15"/>
  <c r="Z235" i="15" s="1"/>
  <c r="Y234" i="15"/>
  <c r="Z234" i="15" s="1"/>
  <c r="Y233" i="15"/>
  <c r="Z233" i="15" s="1"/>
  <c r="Y232" i="15"/>
  <c r="Z232" i="15" s="1"/>
  <c r="Y231" i="15"/>
  <c r="Z231" i="15" s="1"/>
  <c r="Y230" i="15"/>
  <c r="Z230" i="15" s="1"/>
  <c r="Y229" i="15"/>
  <c r="Z229" i="15" s="1"/>
  <c r="Y244" i="15"/>
  <c r="Z244" i="15" s="1"/>
  <c r="Y228" i="15"/>
  <c r="Z228" i="15" s="1"/>
  <c r="Y243" i="15"/>
  <c r="Z243" i="15" s="1"/>
  <c r="Y227" i="15"/>
  <c r="Z227" i="15" s="1"/>
  <c r="Y226" i="15"/>
  <c r="Z226" i="15" s="1"/>
  <c r="Y225" i="15"/>
  <c r="Z225" i="15" s="1"/>
  <c r="Y224" i="15"/>
  <c r="Z224" i="15" s="1"/>
  <c r="Y223" i="15"/>
  <c r="Z223" i="15" s="1"/>
  <c r="Y222" i="15"/>
  <c r="Z222" i="15" s="1"/>
  <c r="Y221" i="15"/>
  <c r="Z221" i="15" s="1"/>
  <c r="Y220" i="15"/>
  <c r="Z220" i="15" s="1"/>
  <c r="Y219" i="15"/>
  <c r="Z219" i="15" s="1"/>
  <c r="Y210" i="15"/>
  <c r="Z210" i="15" s="1"/>
  <c r="Y209" i="15"/>
  <c r="Z209" i="15" s="1"/>
  <c r="Y208" i="15"/>
  <c r="Z208" i="15" s="1"/>
  <c r="Y207" i="15"/>
  <c r="Z207" i="15" s="1"/>
  <c r="Y206" i="15"/>
  <c r="Z206" i="15" s="1"/>
  <c r="Y205" i="15"/>
  <c r="Z205" i="15" s="1"/>
  <c r="Y204" i="15"/>
  <c r="Z204" i="15" s="1"/>
  <c r="Y218" i="15"/>
  <c r="Z218" i="15" s="1"/>
  <c r="Y203" i="15"/>
  <c r="Z203" i="15" s="1"/>
  <c r="Y202" i="15"/>
  <c r="Z202" i="15" s="1"/>
  <c r="Y201" i="15"/>
  <c r="Z201" i="15" s="1"/>
  <c r="Y200" i="15"/>
  <c r="Z200" i="15" s="1"/>
  <c r="Y199" i="15"/>
  <c r="Z199" i="15" s="1"/>
  <c r="Y198" i="15"/>
  <c r="Z198" i="15" s="1"/>
  <c r="Y197" i="15"/>
  <c r="Z197" i="15" s="1"/>
  <c r="Y196" i="15"/>
  <c r="Z196" i="15" s="1"/>
  <c r="Y195" i="15"/>
  <c r="Z195" i="15" s="1"/>
  <c r="Y194" i="15"/>
  <c r="Z194" i="15" s="1"/>
  <c r="Y217" i="15"/>
  <c r="Z217" i="15" s="1"/>
  <c r="Y193" i="15"/>
  <c r="Z193" i="15" s="1"/>
  <c r="Y192" i="15"/>
  <c r="Z192" i="15" s="1"/>
  <c r="Y191" i="15"/>
  <c r="Z191" i="15" s="1"/>
  <c r="Y216" i="15"/>
  <c r="Z216" i="15" s="1"/>
  <c r="Y215" i="15"/>
  <c r="Z215" i="15" s="1"/>
  <c r="Y190" i="15"/>
  <c r="Z190" i="15" s="1"/>
  <c r="Y189" i="15"/>
  <c r="Z189" i="15" s="1"/>
  <c r="Y214" i="15"/>
  <c r="Z214" i="15" s="1"/>
  <c r="Y242" i="15"/>
  <c r="Z242" i="15" s="1"/>
  <c r="Y188" i="15"/>
  <c r="Z188" i="15" s="1"/>
  <c r="Y187" i="15"/>
  <c r="Z187" i="15" s="1"/>
  <c r="Y186" i="15"/>
  <c r="Z186" i="15" s="1"/>
  <c r="Y185" i="15"/>
  <c r="Z185" i="15" s="1"/>
  <c r="Y241" i="15"/>
  <c r="Z241" i="15" s="1"/>
  <c r="Y213" i="15"/>
  <c r="Z213" i="15" s="1"/>
  <c r="Y184" i="15"/>
  <c r="Z184" i="15" s="1"/>
  <c r="Y183" i="15"/>
  <c r="Z183" i="15" s="1"/>
  <c r="Y182" i="15"/>
  <c r="Z182" i="15" s="1"/>
  <c r="Y181" i="15"/>
  <c r="Z181" i="15" s="1"/>
  <c r="Y180" i="15"/>
  <c r="Z180" i="15" s="1"/>
  <c r="Y212" i="15"/>
  <c r="Z212" i="15" s="1"/>
  <c r="Y179" i="15"/>
  <c r="Z179" i="15" s="1"/>
  <c r="Y174" i="15"/>
  <c r="Z174" i="15" s="1"/>
  <c r="Y178" i="15"/>
  <c r="Z178" i="15" s="1"/>
  <c r="Y173" i="15"/>
  <c r="Z173" i="15" s="1"/>
  <c r="Y172" i="15"/>
  <c r="Z172" i="15" s="1"/>
  <c r="Y171" i="15"/>
  <c r="Z171" i="15" s="1"/>
  <c r="Y170" i="15"/>
  <c r="Z170" i="15" s="1"/>
  <c r="Y177" i="15"/>
  <c r="Z177" i="15" s="1"/>
  <c r="Y169" i="15"/>
  <c r="Z169" i="15" s="1"/>
  <c r="Y168" i="15"/>
  <c r="Z168" i="15" s="1"/>
  <c r="Y167" i="15"/>
  <c r="Z167" i="15" s="1"/>
  <c r="Y166" i="15"/>
  <c r="Z166" i="15" s="1"/>
  <c r="Y211" i="15"/>
  <c r="Z211" i="15" s="1"/>
  <c r="Y165" i="15"/>
  <c r="Z165" i="15" s="1"/>
  <c r="Y164" i="15"/>
  <c r="Z164" i="15" s="1"/>
  <c r="Y163" i="15"/>
  <c r="Z163" i="15" s="1"/>
  <c r="Y162" i="15"/>
  <c r="Z162" i="15" s="1"/>
  <c r="Y161" i="15"/>
  <c r="Z161" i="15" s="1"/>
  <c r="Y160" i="15"/>
  <c r="Z160" i="15" s="1"/>
  <c r="Y159" i="15"/>
  <c r="Z159" i="15" s="1"/>
  <c r="Y158" i="15"/>
  <c r="Z158" i="15" s="1"/>
  <c r="Y157" i="15"/>
  <c r="Z157" i="15" s="1"/>
  <c r="Y156" i="15"/>
  <c r="Z156" i="15" s="1"/>
  <c r="Y155" i="15"/>
  <c r="Z155" i="15" s="1"/>
  <c r="Y176" i="15"/>
  <c r="Z176" i="15" s="1"/>
  <c r="Y154" i="15"/>
  <c r="Z154" i="15" s="1"/>
  <c r="Y153" i="15"/>
  <c r="Z153" i="15" s="1"/>
  <c r="Y152" i="15"/>
  <c r="Z152" i="15" s="1"/>
  <c r="Y151" i="15"/>
  <c r="Z151" i="15" s="1"/>
  <c r="Y150" i="15"/>
  <c r="Z150" i="15" s="1"/>
  <c r="Y149" i="15"/>
  <c r="Z149" i="15" s="1"/>
  <c r="Y148" i="15"/>
  <c r="Z148" i="15" s="1"/>
  <c r="Y147" i="15"/>
  <c r="Z147" i="15" s="1"/>
  <c r="Y175" i="15"/>
  <c r="Z175" i="15" s="1"/>
  <c r="Y140" i="15"/>
  <c r="Z140" i="15" s="1"/>
  <c r="Y139" i="15"/>
  <c r="Z139" i="15" s="1"/>
  <c r="Y138" i="15"/>
  <c r="Z138" i="15" s="1"/>
  <c r="Y146" i="15"/>
  <c r="Z146" i="15" s="1"/>
  <c r="Y137" i="15"/>
  <c r="Z137" i="15" s="1"/>
  <c r="Y136" i="15"/>
  <c r="Z136" i="15" s="1"/>
  <c r="Y135" i="15"/>
  <c r="Z135" i="15" s="1"/>
  <c r="Y134" i="15"/>
  <c r="Z134" i="15" s="1"/>
  <c r="Y133" i="15"/>
  <c r="Z133" i="15" s="1"/>
  <c r="Y145" i="15"/>
  <c r="Z145" i="15" s="1"/>
  <c r="Y132" i="15"/>
  <c r="Z132" i="15" s="1"/>
  <c r="Y144" i="15"/>
  <c r="Z144" i="15" s="1"/>
  <c r="Y131" i="15"/>
  <c r="Z131" i="15" s="1"/>
  <c r="Y143" i="15"/>
  <c r="Z143" i="15" s="1"/>
  <c r="Y142" i="15"/>
  <c r="Z142" i="15" s="1"/>
  <c r="Y130" i="15"/>
  <c r="Z130" i="15" s="1"/>
  <c r="Y129" i="15"/>
  <c r="Z129" i="15" s="1"/>
  <c r="Y128" i="15"/>
  <c r="Z128" i="15" s="1"/>
  <c r="Y127" i="15"/>
  <c r="Z127" i="15" s="1"/>
  <c r="Y126" i="15"/>
  <c r="Z126" i="15" s="1"/>
  <c r="Y125" i="15"/>
  <c r="Z125" i="15" s="1"/>
  <c r="Y124" i="15"/>
  <c r="Z124" i="15" s="1"/>
  <c r="Y141" i="15"/>
  <c r="Z141" i="15" s="1"/>
  <c r="Y123" i="15"/>
  <c r="Z123" i="15" s="1"/>
  <c r="Y122" i="15"/>
  <c r="Z122" i="15" s="1"/>
  <c r="Y121" i="15"/>
  <c r="Z121" i="15" s="1"/>
  <c r="Y120" i="15"/>
  <c r="Z120" i="15" s="1"/>
  <c r="Y119" i="15"/>
  <c r="Z119" i="15" s="1"/>
  <c r="Y107" i="15"/>
  <c r="Z107" i="15" s="1"/>
  <c r="Y118" i="15"/>
  <c r="Z118" i="15" s="1"/>
  <c r="Y106" i="15"/>
  <c r="Z106" i="15" s="1"/>
  <c r="Y117" i="15"/>
  <c r="Z117" i="15" s="1"/>
  <c r="Y105" i="15"/>
  <c r="Z105" i="15" s="1"/>
  <c r="Y104" i="15"/>
  <c r="Z104" i="15" s="1"/>
  <c r="Y103" i="15"/>
  <c r="Z103" i="15" s="1"/>
  <c r="Y102" i="15"/>
  <c r="Z102" i="15" s="1"/>
  <c r="Y101" i="15"/>
  <c r="Z101" i="15" s="1"/>
  <c r="Y100" i="15"/>
  <c r="Z100" i="15" s="1"/>
  <c r="Y116" i="15"/>
  <c r="Z116" i="15" s="1"/>
  <c r="Y115" i="15"/>
  <c r="Z115" i="15" s="1"/>
  <c r="Y99" i="15"/>
  <c r="Z99" i="15" s="1"/>
  <c r="Y98" i="15"/>
  <c r="Z98" i="15" s="1"/>
  <c r="Y97" i="15"/>
  <c r="Z97" i="15" s="1"/>
  <c r="Y96" i="15"/>
  <c r="Z96" i="15" s="1"/>
  <c r="Y95" i="15"/>
  <c r="Z95" i="15" s="1"/>
  <c r="Y94" i="15"/>
  <c r="Z94" i="15" s="1"/>
  <c r="Y93" i="15"/>
  <c r="Z93" i="15" s="1"/>
  <c r="Y114" i="15"/>
  <c r="Z114" i="15" s="1"/>
  <c r="Y92" i="15"/>
  <c r="Z92" i="15" s="1"/>
  <c r="Y113" i="15"/>
  <c r="Z113" i="15" s="1"/>
  <c r="Y91" i="15"/>
  <c r="Z91" i="15" s="1"/>
  <c r="Y90" i="15"/>
  <c r="Z90" i="15" s="1"/>
  <c r="Y112" i="15"/>
  <c r="Z112" i="15" s="1"/>
  <c r="Y89" i="15"/>
  <c r="Z89" i="15" s="1"/>
  <c r="Y88" i="15"/>
  <c r="Z88" i="15" s="1"/>
  <c r="Y87" i="15"/>
  <c r="Z87" i="15" s="1"/>
  <c r="Y111" i="15"/>
  <c r="Z111" i="15" s="1"/>
  <c r="Y86" i="15"/>
  <c r="Z86" i="15" s="1"/>
  <c r="Y85" i="15"/>
  <c r="Z85" i="15" s="1"/>
  <c r="Y84" i="15"/>
  <c r="Z84" i="15" s="1"/>
  <c r="Y83" i="15"/>
  <c r="Z83" i="15" s="1"/>
  <c r="Y79" i="15"/>
  <c r="Z79" i="15" s="1"/>
  <c r="Y82" i="15"/>
  <c r="Z82" i="15" s="1"/>
  <c r="Y78" i="15"/>
  <c r="Z78" i="15" s="1"/>
  <c r="Y110" i="15"/>
  <c r="Z110" i="15" s="1"/>
  <c r="Y76" i="15"/>
  <c r="Z76" i="15" s="1"/>
  <c r="Y75" i="15"/>
  <c r="Z75" i="15" s="1"/>
  <c r="Y81" i="15"/>
  <c r="Z81" i="15" s="1"/>
  <c r="Y74" i="15"/>
  <c r="Z74" i="15" s="1"/>
  <c r="Y73" i="15"/>
  <c r="Z73" i="15" s="1"/>
  <c r="Y80" i="15"/>
  <c r="Z80" i="15" s="1"/>
  <c r="Y72" i="15"/>
  <c r="Z72" i="15" s="1"/>
  <c r="Y71" i="15"/>
  <c r="Z71" i="15" s="1"/>
  <c r="Y70" i="15"/>
  <c r="Z70" i="15" s="1"/>
  <c r="Y109" i="15"/>
  <c r="Z109" i="15" s="1"/>
  <c r="Y69" i="15"/>
  <c r="Z69" i="15" s="1"/>
  <c r="Y68" i="15"/>
  <c r="Z68" i="15" s="1"/>
  <c r="Y67" i="15"/>
  <c r="Z67" i="15" s="1"/>
  <c r="Y66" i="15"/>
  <c r="Z66" i="15" s="1"/>
  <c r="Y108" i="15"/>
  <c r="Z108" i="15" s="1"/>
  <c r="Y65" i="15"/>
  <c r="Z65" i="15" s="1"/>
  <c r="Y64" i="15"/>
  <c r="Z64" i="15" s="1"/>
  <c r="Y63" i="15"/>
  <c r="Z63" i="15" s="1"/>
  <c r="Y62" i="15"/>
  <c r="Z62" i="15" s="1"/>
  <c r="Y54" i="15"/>
  <c r="Z54" i="15" s="1"/>
  <c r="Y59" i="15"/>
  <c r="Z59" i="15" s="1"/>
  <c r="Y53" i="15"/>
  <c r="Z53" i="15" s="1"/>
  <c r="Y52" i="15"/>
  <c r="Z52" i="15" s="1"/>
  <c r="Y51" i="15"/>
  <c r="Z51" i="15" s="1"/>
  <c r="Y50" i="15"/>
  <c r="Z50" i="15" s="1"/>
  <c r="Y49" i="15"/>
  <c r="Z49" i="15" s="1"/>
  <c r="Y48" i="15"/>
  <c r="Z48" i="15" s="1"/>
  <c r="Y58" i="15"/>
  <c r="Z58" i="15" s="1"/>
  <c r="Y57" i="15"/>
  <c r="Z57" i="15" s="1"/>
  <c r="Y61" i="15"/>
  <c r="Z61" i="15" s="1"/>
  <c r="Y47" i="15"/>
  <c r="Z47" i="15" s="1"/>
  <c r="Y46" i="15"/>
  <c r="Z46" i="15" s="1"/>
  <c r="Y45" i="15"/>
  <c r="Z45" i="15" s="1"/>
  <c r="Y44" i="15"/>
  <c r="Z44" i="15" s="1"/>
  <c r="Y43" i="15"/>
  <c r="Z43" i="15" s="1"/>
  <c r="Y42" i="15"/>
  <c r="Z42" i="15" s="1"/>
  <c r="Y41" i="15"/>
  <c r="Z41" i="15" s="1"/>
  <c r="Y40" i="15"/>
  <c r="Z40" i="15" s="1"/>
  <c r="Y60" i="15"/>
  <c r="Z60" i="15" s="1"/>
  <c r="Y39" i="15"/>
  <c r="Z39" i="15" s="1"/>
  <c r="Y38" i="15"/>
  <c r="Z38" i="15" s="1"/>
  <c r="Y37" i="15"/>
  <c r="Z37" i="15" s="1"/>
  <c r="Y56" i="15"/>
  <c r="Z56" i="15" s="1"/>
  <c r="Y36" i="15"/>
  <c r="Z36" i="15" s="1"/>
  <c r="Y15" i="15"/>
  <c r="Z15" i="15" s="1"/>
  <c r="Y35" i="15"/>
  <c r="Z35" i="15" s="1"/>
  <c r="Y34" i="15"/>
  <c r="Z34" i="15" s="1"/>
  <c r="Y14" i="15"/>
  <c r="Z14" i="15" s="1"/>
  <c r="Y55" i="15"/>
  <c r="Z55" i="15" s="1"/>
  <c r="Y32" i="15"/>
  <c r="Z32" i="15" s="1"/>
  <c r="Y13" i="15"/>
  <c r="Z13" i="15" s="1"/>
  <c r="Y31" i="15"/>
  <c r="Z31" i="15" s="1"/>
  <c r="Y30" i="15"/>
  <c r="Z30" i="15" s="1"/>
  <c r="Y29" i="15"/>
  <c r="Z29" i="15" s="1"/>
  <c r="Y12" i="15"/>
  <c r="Z12" i="15" s="1"/>
  <c r="Y28" i="15"/>
  <c r="Z28" i="15" s="1"/>
  <c r="Y11" i="15"/>
  <c r="Z11" i="15" s="1"/>
  <c r="Y27" i="15"/>
  <c r="Z27" i="15" s="1"/>
  <c r="Y26" i="15"/>
  <c r="Z26" i="15" s="1"/>
  <c r="Y25" i="15"/>
  <c r="Z25" i="15" s="1"/>
  <c r="Y10" i="15"/>
  <c r="Z10" i="15" s="1"/>
  <c r="Y9" i="15"/>
  <c r="Z9" i="15" s="1"/>
  <c r="Y24" i="15"/>
  <c r="Z24" i="15" s="1"/>
  <c r="Y33" i="15"/>
  <c r="Z33" i="15" s="1"/>
  <c r="Y23" i="15"/>
  <c r="Z23" i="15" s="1"/>
  <c r="Y22" i="15"/>
  <c r="Z22" i="15" s="1"/>
  <c r="Y8" i="15"/>
  <c r="Z8" i="15" s="1"/>
  <c r="Y7" i="15"/>
  <c r="Z7" i="15" s="1"/>
  <c r="Y21" i="15"/>
  <c r="Z21" i="15" s="1"/>
  <c r="Y6" i="15"/>
  <c r="Z6" i="15" s="1"/>
  <c r="Y5" i="15"/>
  <c r="Z5" i="15" s="1"/>
  <c r="Y4" i="15"/>
  <c r="Z4" i="15" s="1"/>
  <c r="Y3" i="15"/>
  <c r="Z3" i="15" s="1"/>
  <c r="Y2" i="15"/>
  <c r="Z2" i="15" s="1"/>
  <c r="Y20" i="15"/>
  <c r="Z20" i="15" s="1"/>
  <c r="Y19" i="15"/>
  <c r="Z19" i="15" s="1"/>
  <c r="Y17" i="15"/>
  <c r="Z17" i="15" s="1"/>
  <c r="Y16" i="15"/>
  <c r="Z16" i="15" s="1"/>
  <c r="X330" i="15"/>
  <c r="X329" i="15"/>
  <c r="X328" i="15"/>
  <c r="X327" i="15"/>
  <c r="X335" i="15"/>
  <c r="X334" i="15"/>
  <c r="X333" i="15"/>
  <c r="X326" i="15"/>
  <c r="X325" i="15"/>
  <c r="X324" i="15"/>
  <c r="X323" i="15"/>
  <c r="X322" i="15"/>
  <c r="X321" i="15"/>
  <c r="X320" i="15"/>
  <c r="X319" i="15"/>
  <c r="X318" i="15"/>
  <c r="X317" i="15"/>
  <c r="X316" i="15"/>
  <c r="X315" i="15"/>
  <c r="X314" i="15"/>
  <c r="X313" i="15"/>
  <c r="X312" i="15"/>
  <c r="X311" i="15"/>
  <c r="X310" i="15"/>
  <c r="X332" i="15"/>
  <c r="X309" i="15"/>
  <c r="X331" i="15"/>
  <c r="X308" i="15"/>
  <c r="X307" i="15"/>
  <c r="X306" i="15"/>
  <c r="X301" i="15"/>
  <c r="X300" i="15"/>
  <c r="X299" i="15"/>
  <c r="X298" i="15"/>
  <c r="X297" i="15"/>
  <c r="X296" i="15"/>
  <c r="X295" i="15"/>
  <c r="X294" i="15"/>
  <c r="X304" i="15"/>
  <c r="X305" i="15"/>
  <c r="X293" i="15"/>
  <c r="X292" i="15"/>
  <c r="X303" i="15"/>
  <c r="X291" i="15"/>
  <c r="X302" i="15"/>
  <c r="X290" i="15"/>
  <c r="X289" i="15"/>
  <c r="X288" i="15"/>
  <c r="X287" i="15"/>
  <c r="X286" i="15"/>
  <c r="X276" i="15"/>
  <c r="X275" i="15"/>
  <c r="X285" i="15"/>
  <c r="X274" i="15"/>
  <c r="X273" i="15"/>
  <c r="X284" i="15"/>
  <c r="X272" i="15"/>
  <c r="X271" i="15"/>
  <c r="X283" i="15"/>
  <c r="X282" i="15"/>
  <c r="X270" i="15"/>
  <c r="X269" i="15"/>
  <c r="X268" i="15"/>
  <c r="X281" i="15"/>
  <c r="X280" i="15"/>
  <c r="X267" i="15"/>
  <c r="X266" i="15"/>
  <c r="X265" i="15"/>
  <c r="X279" i="15"/>
  <c r="X264" i="15"/>
  <c r="X263" i="15"/>
  <c r="X262" i="15"/>
  <c r="X261" i="15"/>
  <c r="X260" i="15"/>
  <c r="X259" i="15"/>
  <c r="X258" i="15"/>
  <c r="X257" i="15"/>
  <c r="X256" i="15"/>
  <c r="X255" i="15"/>
  <c r="X254" i="15"/>
  <c r="X253" i="15"/>
  <c r="X252" i="15"/>
  <c r="X251" i="15"/>
  <c r="X250" i="15"/>
  <c r="X249" i="15"/>
  <c r="X248" i="15"/>
  <c r="B330" i="15"/>
  <c r="A330" i="15"/>
  <c r="AB330" i="15" s="1"/>
  <c r="B329" i="15"/>
  <c r="A329" i="15"/>
  <c r="AB329" i="15" s="1"/>
  <c r="B328" i="15"/>
  <c r="A328" i="15"/>
  <c r="AB328" i="15" s="1"/>
  <c r="B327" i="15"/>
  <c r="A327" i="15"/>
  <c r="AB327" i="15" s="1"/>
  <c r="B335" i="15"/>
  <c r="A335" i="15"/>
  <c r="AB335" i="15" s="1"/>
  <c r="B334" i="15"/>
  <c r="A334" i="15"/>
  <c r="AB334" i="15" s="1"/>
  <c r="B333" i="15"/>
  <c r="A333" i="15"/>
  <c r="AB333" i="15" s="1"/>
  <c r="B326" i="15"/>
  <c r="A326" i="15"/>
  <c r="AB326" i="15" s="1"/>
  <c r="B325" i="15"/>
  <c r="A325" i="15"/>
  <c r="AB325" i="15" s="1"/>
  <c r="B324" i="15"/>
  <c r="A324" i="15"/>
  <c r="AB324" i="15" s="1"/>
  <c r="B323" i="15"/>
  <c r="AC323" i="15" s="1"/>
  <c r="A323" i="15"/>
  <c r="AB323" i="15" s="1"/>
  <c r="B322" i="15"/>
  <c r="A322" i="15"/>
  <c r="AB322" i="15" s="1"/>
  <c r="B321" i="15"/>
  <c r="A321" i="15"/>
  <c r="AB321" i="15" s="1"/>
  <c r="B320" i="15"/>
  <c r="A320" i="15"/>
  <c r="AB320" i="15" s="1"/>
  <c r="B319" i="15"/>
  <c r="AC319" i="15" s="1"/>
  <c r="A319" i="15"/>
  <c r="AB319" i="15" s="1"/>
  <c r="B318" i="15"/>
  <c r="A318" i="15"/>
  <c r="AB318" i="15" s="1"/>
  <c r="B317" i="15"/>
  <c r="A317" i="15"/>
  <c r="AB317" i="15" s="1"/>
  <c r="B316" i="15"/>
  <c r="A316" i="15"/>
  <c r="AB316" i="15" s="1"/>
  <c r="B315" i="15"/>
  <c r="AC315" i="15" s="1"/>
  <c r="A315" i="15"/>
  <c r="AB315" i="15" s="1"/>
  <c r="B314" i="15"/>
  <c r="A314" i="15"/>
  <c r="AB314" i="15" s="1"/>
  <c r="B313" i="15"/>
  <c r="A313" i="15"/>
  <c r="AB313" i="15" s="1"/>
  <c r="B312" i="15"/>
  <c r="A312" i="15"/>
  <c r="AB312" i="15" s="1"/>
  <c r="B311" i="15"/>
  <c r="AC311" i="15" s="1"/>
  <c r="A311" i="15"/>
  <c r="AB311" i="15" s="1"/>
  <c r="B310" i="15"/>
  <c r="A310" i="15"/>
  <c r="AB310" i="15" s="1"/>
  <c r="B332" i="15"/>
  <c r="A332" i="15"/>
  <c r="AB332" i="15" s="1"/>
  <c r="B309" i="15"/>
  <c r="A309" i="15"/>
  <c r="AB309" i="15" s="1"/>
  <c r="B331" i="15"/>
  <c r="A331" i="15"/>
  <c r="AB331" i="15" s="1"/>
  <c r="B308" i="15"/>
  <c r="A308" i="15"/>
  <c r="AB308" i="15" s="1"/>
  <c r="B307" i="15"/>
  <c r="A307" i="15"/>
  <c r="AB307" i="15" s="1"/>
  <c r="B306" i="15"/>
  <c r="A306" i="15"/>
  <c r="AB306" i="15" s="1"/>
  <c r="B301" i="15"/>
  <c r="AC301" i="15" s="1"/>
  <c r="A301" i="15"/>
  <c r="AB301" i="15" s="1"/>
  <c r="B300" i="15"/>
  <c r="A300" i="15"/>
  <c r="AB300" i="15" s="1"/>
  <c r="B299" i="15"/>
  <c r="A299" i="15"/>
  <c r="AB299" i="15" s="1"/>
  <c r="B298" i="15"/>
  <c r="A298" i="15"/>
  <c r="AB298" i="15" s="1"/>
  <c r="B297" i="15"/>
  <c r="AC297" i="15" s="1"/>
  <c r="A297" i="15"/>
  <c r="AB297" i="15" s="1"/>
  <c r="B296" i="15"/>
  <c r="A296" i="15"/>
  <c r="AB296" i="15" s="1"/>
  <c r="B295" i="15"/>
  <c r="A295" i="15"/>
  <c r="AB295" i="15" s="1"/>
  <c r="B294" i="15"/>
  <c r="A294" i="15"/>
  <c r="AB294" i="15" s="1"/>
  <c r="B304" i="15"/>
  <c r="AC304" i="15" s="1"/>
  <c r="A304" i="15"/>
  <c r="AB304" i="15" s="1"/>
  <c r="B305" i="15"/>
  <c r="A305" i="15"/>
  <c r="AB305" i="15" s="1"/>
  <c r="B293" i="15"/>
  <c r="A293" i="15"/>
  <c r="AB293" i="15" s="1"/>
  <c r="B292" i="15"/>
  <c r="A292" i="15"/>
  <c r="AB292" i="15" s="1"/>
  <c r="B303" i="15"/>
  <c r="AC303" i="15" s="1"/>
  <c r="A303" i="15"/>
  <c r="AB303" i="15" s="1"/>
  <c r="B291" i="15"/>
  <c r="A291" i="15"/>
  <c r="AB291" i="15" s="1"/>
  <c r="B302" i="15"/>
  <c r="A302" i="15"/>
  <c r="AB302" i="15" s="1"/>
  <c r="B290" i="15"/>
  <c r="A290" i="15"/>
  <c r="AB290" i="15" s="1"/>
  <c r="B289" i="15"/>
  <c r="AC289" i="15" s="1"/>
  <c r="A289" i="15"/>
  <c r="AB289" i="15" s="1"/>
  <c r="B288" i="15"/>
  <c r="A288" i="15"/>
  <c r="AB288" i="15" s="1"/>
  <c r="B287" i="15"/>
  <c r="A287" i="15"/>
  <c r="AB287" i="15" s="1"/>
  <c r="B286" i="15"/>
  <c r="A286" i="15"/>
  <c r="AB286" i="15" s="1"/>
  <c r="B276" i="15"/>
  <c r="AC276" i="15" s="1"/>
  <c r="A276" i="15"/>
  <c r="AB276" i="15" s="1"/>
  <c r="B275" i="15"/>
  <c r="A275" i="15"/>
  <c r="AB275" i="15" s="1"/>
  <c r="B285" i="15"/>
  <c r="A285" i="15"/>
  <c r="AB285" i="15" s="1"/>
  <c r="B274" i="15"/>
  <c r="A274" i="15"/>
  <c r="AB274" i="15" s="1"/>
  <c r="B273" i="15"/>
  <c r="AC273" i="15" s="1"/>
  <c r="A273" i="15"/>
  <c r="AB273" i="15" s="1"/>
  <c r="B284" i="15"/>
  <c r="A284" i="15"/>
  <c r="AB284" i="15" s="1"/>
  <c r="B272" i="15"/>
  <c r="A272" i="15"/>
  <c r="AB272" i="15" s="1"/>
  <c r="B271" i="15"/>
  <c r="A271" i="15"/>
  <c r="AB271" i="15" s="1"/>
  <c r="B283" i="15"/>
  <c r="A283" i="15"/>
  <c r="AB283" i="15" s="1"/>
  <c r="B282" i="15"/>
  <c r="A282" i="15"/>
  <c r="AB282" i="15" s="1"/>
  <c r="B270" i="15"/>
  <c r="A270" i="15"/>
  <c r="AB270" i="15" s="1"/>
  <c r="B269" i="15"/>
  <c r="A269" i="15"/>
  <c r="AB269" i="15" s="1"/>
  <c r="B268" i="15"/>
  <c r="AC268" i="15" s="1"/>
  <c r="A268" i="15"/>
  <c r="AB268" i="15" s="1"/>
  <c r="B281" i="15"/>
  <c r="A281" i="15"/>
  <c r="AB281" i="15" s="1"/>
  <c r="B280" i="15"/>
  <c r="A280" i="15"/>
  <c r="AB280" i="15" s="1"/>
  <c r="B267" i="15"/>
  <c r="A267" i="15"/>
  <c r="AB267" i="15" s="1"/>
  <c r="B266" i="15"/>
  <c r="AC266" i="15" s="1"/>
  <c r="A266" i="15"/>
  <c r="AB266" i="15" s="1"/>
  <c r="B265" i="15"/>
  <c r="A265" i="15"/>
  <c r="AB265" i="15" s="1"/>
  <c r="B279" i="15"/>
  <c r="A279" i="15"/>
  <c r="AB279" i="15" s="1"/>
  <c r="B264" i="15"/>
  <c r="A264" i="15"/>
  <c r="AB264" i="15" s="1"/>
  <c r="B263" i="15"/>
  <c r="AC263" i="15" s="1"/>
  <c r="A263" i="15"/>
  <c r="AB263" i="15" s="1"/>
  <c r="B262" i="15"/>
  <c r="A262" i="15"/>
  <c r="AB262" i="15" s="1"/>
  <c r="B261" i="15"/>
  <c r="A261" i="15"/>
  <c r="AB261" i="15" s="1"/>
  <c r="B260" i="15"/>
  <c r="A260" i="15"/>
  <c r="AB260" i="15" s="1"/>
  <c r="B259" i="15"/>
  <c r="AC259" i="15" s="1"/>
  <c r="A259" i="15"/>
  <c r="AB259" i="15" s="1"/>
  <c r="B258" i="15"/>
  <c r="A258" i="15"/>
  <c r="AB258" i="15" s="1"/>
  <c r="B257" i="15"/>
  <c r="A257" i="15"/>
  <c r="AB257" i="15" s="1"/>
  <c r="B256" i="15"/>
  <c r="A256" i="15"/>
  <c r="AB256" i="15" s="1"/>
  <c r="B255" i="15"/>
  <c r="AC255" i="15" s="1"/>
  <c r="A255" i="15"/>
  <c r="AB255" i="15" s="1"/>
  <c r="B254" i="15"/>
  <c r="A254" i="15"/>
  <c r="AB254" i="15" s="1"/>
  <c r="B253" i="15"/>
  <c r="A253" i="15"/>
  <c r="AB253" i="15" s="1"/>
  <c r="B252" i="15"/>
  <c r="A252" i="15"/>
  <c r="AB252" i="15" s="1"/>
  <c r="B251" i="15"/>
  <c r="AC251" i="15" s="1"/>
  <c r="A251" i="15"/>
  <c r="AB251" i="15" s="1"/>
  <c r="B250" i="15"/>
  <c r="A250" i="15"/>
  <c r="AB250" i="15" s="1"/>
  <c r="B249" i="15"/>
  <c r="A249" i="15"/>
  <c r="AB249" i="15" s="1"/>
  <c r="B248" i="15"/>
  <c r="A248" i="15"/>
  <c r="AB248" i="15" s="1"/>
  <c r="AA286" i="15" l="1"/>
  <c r="AE302" i="16"/>
  <c r="AD302" i="16"/>
  <c r="AE322" i="16"/>
  <c r="AD322" i="16"/>
  <c r="AA33" i="15"/>
  <c r="AA60" i="15"/>
  <c r="AA117" i="15"/>
  <c r="AA146" i="15"/>
  <c r="AA80" i="15"/>
  <c r="AA179" i="15"/>
  <c r="AA245" i="15"/>
  <c r="AA305" i="15"/>
  <c r="AC249" i="15"/>
  <c r="AC253" i="15"/>
  <c r="AC257" i="15"/>
  <c r="AC261" i="15"/>
  <c r="AC279" i="15"/>
  <c r="AC280" i="15"/>
  <c r="AC270" i="15"/>
  <c r="AC272" i="15"/>
  <c r="AC287" i="15"/>
  <c r="AA218" i="15"/>
  <c r="AC328" i="15"/>
  <c r="AC302" i="15"/>
  <c r="AC293" i="15"/>
  <c r="AC295" i="15"/>
  <c r="AC299" i="15"/>
  <c r="AC307" i="15"/>
  <c r="AC332" i="15"/>
  <c r="AC313" i="15"/>
  <c r="AC317" i="15"/>
  <c r="AC321" i="15"/>
  <c r="AC325" i="15"/>
  <c r="AC335" i="15"/>
  <c r="AC330" i="15"/>
  <c r="AC250" i="15"/>
  <c r="AC254" i="15"/>
  <c r="AC258" i="15"/>
  <c r="AC262" i="15"/>
  <c r="AC265" i="15"/>
  <c r="AC281" i="15"/>
  <c r="AC282" i="15"/>
  <c r="AC284" i="15"/>
  <c r="AC275" i="15"/>
  <c r="AC288" i="15"/>
  <c r="AC291" i="15"/>
  <c r="AC305" i="15"/>
  <c r="AC296" i="15"/>
  <c r="AC300" i="15"/>
  <c r="AC308" i="15"/>
  <c r="AC310" i="15"/>
  <c r="AC314" i="15"/>
  <c r="AC318" i="15"/>
  <c r="AC322" i="15"/>
  <c r="AC326" i="15"/>
  <c r="AC327" i="15"/>
  <c r="AC252" i="15"/>
  <c r="AC256" i="15"/>
  <c r="AC260" i="15"/>
  <c r="AC264" i="15"/>
  <c r="AC267" i="15"/>
  <c r="AC269" i="15"/>
  <c r="AC271" i="15"/>
  <c r="AC274" i="15"/>
  <c r="AC286" i="15"/>
  <c r="AC290" i="15"/>
  <c r="AC292" i="15"/>
  <c r="AC294" i="15"/>
  <c r="AC298" i="15"/>
  <c r="AC306" i="15"/>
  <c r="AC309" i="15"/>
  <c r="AC312" i="15"/>
  <c r="AC316" i="15"/>
  <c r="AC320" i="15"/>
  <c r="AC324" i="15"/>
  <c r="AC329" i="15"/>
  <c r="AC248" i="15"/>
  <c r="AC4" i="14"/>
  <c r="AC3" i="14"/>
  <c r="AC2" i="14"/>
  <c r="A40" i="12"/>
  <c r="Y530" i="14"/>
  <c r="Z530" i="14" s="1"/>
  <c r="X530" i="14"/>
  <c r="Y529" i="14"/>
  <c r="Z529" i="14" s="1"/>
  <c r="X529" i="14"/>
  <c r="Y528" i="14"/>
  <c r="Z528" i="14" s="1"/>
  <c r="X528" i="14"/>
  <c r="Y527" i="14"/>
  <c r="Z527" i="14" s="1"/>
  <c r="X527" i="14"/>
  <c r="Y526" i="14"/>
  <c r="Z526" i="14" s="1"/>
  <c r="X526" i="14"/>
  <c r="Y525" i="14"/>
  <c r="Z525" i="14" s="1"/>
  <c r="X525" i="14"/>
  <c r="Y524" i="14"/>
  <c r="Z524" i="14" s="1"/>
  <c r="X524" i="14"/>
  <c r="Y523" i="14"/>
  <c r="Z523" i="14" s="1"/>
  <c r="X523" i="14"/>
  <c r="Y522" i="14"/>
  <c r="Z522" i="14" s="1"/>
  <c r="X522" i="14"/>
  <c r="Y521" i="14"/>
  <c r="Z521" i="14" s="1"/>
  <c r="X521" i="14"/>
  <c r="Y520" i="14"/>
  <c r="Z520" i="14" s="1"/>
  <c r="X520" i="14"/>
  <c r="Y519" i="14"/>
  <c r="Z519" i="14" s="1"/>
  <c r="X519" i="14"/>
  <c r="Y518" i="14"/>
  <c r="Z518" i="14" s="1"/>
  <c r="X518" i="14"/>
  <c r="Y536" i="14"/>
  <c r="Z536" i="14" s="1"/>
  <c r="X536" i="14"/>
  <c r="Y517" i="14"/>
  <c r="Z517" i="14" s="1"/>
  <c r="X517" i="14"/>
  <c r="Y516" i="14"/>
  <c r="Z516" i="14" s="1"/>
  <c r="X516" i="14"/>
  <c r="Y535" i="14"/>
  <c r="Z535" i="14" s="1"/>
  <c r="X535" i="14"/>
  <c r="Y515" i="14"/>
  <c r="Z515" i="14" s="1"/>
  <c r="X515" i="14"/>
  <c r="Y514" i="14"/>
  <c r="Z514" i="14" s="1"/>
  <c r="X514" i="14"/>
  <c r="Y513" i="14"/>
  <c r="Z513" i="14" s="1"/>
  <c r="X513" i="14"/>
  <c r="Y512" i="14"/>
  <c r="Z512" i="14" s="1"/>
  <c r="X512" i="14"/>
  <c r="Y511" i="14"/>
  <c r="Z511" i="14" s="1"/>
  <c r="X511" i="14"/>
  <c r="Y510" i="14"/>
  <c r="Z510" i="14" s="1"/>
  <c r="X510" i="14"/>
  <c r="Y509" i="14"/>
  <c r="Z509" i="14" s="1"/>
  <c r="X509" i="14"/>
  <c r="Y508" i="14"/>
  <c r="Z508" i="14" s="1"/>
  <c r="X508" i="14"/>
  <c r="Y507" i="14"/>
  <c r="Z507" i="14" s="1"/>
  <c r="X507" i="14"/>
  <c r="Y533" i="14"/>
  <c r="Z533" i="14" s="1"/>
  <c r="X533" i="14"/>
  <c r="Y532" i="14"/>
  <c r="Z532" i="14" s="1"/>
  <c r="X532" i="14"/>
  <c r="Y506" i="14"/>
  <c r="Z506" i="14" s="1"/>
  <c r="X506" i="14"/>
  <c r="Y505" i="14"/>
  <c r="Z505" i="14" s="1"/>
  <c r="X505" i="14"/>
  <c r="Y504" i="14"/>
  <c r="Z504" i="14" s="1"/>
  <c r="X504" i="14"/>
  <c r="Y495" i="14"/>
  <c r="Z495" i="14" s="1"/>
  <c r="X495" i="14"/>
  <c r="Y494" i="14"/>
  <c r="Z494" i="14" s="1"/>
  <c r="X494" i="14"/>
  <c r="Y493" i="14"/>
  <c r="Z493" i="14" s="1"/>
  <c r="X493" i="14"/>
  <c r="Y492" i="14"/>
  <c r="Z492" i="14" s="1"/>
  <c r="X492" i="14"/>
  <c r="Y491" i="14"/>
  <c r="Z491" i="14" s="1"/>
  <c r="X491" i="14"/>
  <c r="Y503" i="14"/>
  <c r="Z503" i="14" s="1"/>
  <c r="X503" i="14"/>
  <c r="Y531" i="14"/>
  <c r="Z531" i="14" s="1"/>
  <c r="X531" i="14"/>
  <c r="Y490" i="14"/>
  <c r="Z490" i="14" s="1"/>
  <c r="X490" i="14"/>
  <c r="Y489" i="14"/>
  <c r="Z489" i="14" s="1"/>
  <c r="X489" i="14"/>
  <c r="Y488" i="14"/>
  <c r="Z488" i="14" s="1"/>
  <c r="X488" i="14"/>
  <c r="Y487" i="14"/>
  <c r="Z487" i="14" s="1"/>
  <c r="X487" i="14"/>
  <c r="Y486" i="14"/>
  <c r="Z486" i="14" s="1"/>
  <c r="X486" i="14"/>
  <c r="Y485" i="14"/>
  <c r="Z485" i="14" s="1"/>
  <c r="X485" i="14"/>
  <c r="Y484" i="14"/>
  <c r="Z484" i="14" s="1"/>
  <c r="X484" i="14"/>
  <c r="Y483" i="14"/>
  <c r="Z483" i="14" s="1"/>
  <c r="X483" i="14"/>
  <c r="Y482" i="14"/>
  <c r="Z482" i="14" s="1"/>
  <c r="X482" i="14"/>
  <c r="Y481" i="14"/>
  <c r="Z481" i="14" s="1"/>
  <c r="X481" i="14"/>
  <c r="Y502" i="14"/>
  <c r="Z502" i="14" s="1"/>
  <c r="X502" i="14"/>
  <c r="Y480" i="14"/>
  <c r="Z480" i="14" s="1"/>
  <c r="X480" i="14"/>
  <c r="Y479" i="14"/>
  <c r="Z479" i="14" s="1"/>
  <c r="X479" i="14"/>
  <c r="Y478" i="14"/>
  <c r="Z478" i="14" s="1"/>
  <c r="X478" i="14"/>
  <c r="Y477" i="14"/>
  <c r="Z477" i="14" s="1"/>
  <c r="X477" i="14"/>
  <c r="Y476" i="14"/>
  <c r="Z476" i="14" s="1"/>
  <c r="X476" i="14"/>
  <c r="Y501" i="14"/>
  <c r="Z501" i="14" s="1"/>
  <c r="X501" i="14"/>
  <c r="Y475" i="14"/>
  <c r="Z475" i="14" s="1"/>
  <c r="X475" i="14"/>
  <c r="Y474" i="14"/>
  <c r="Z474" i="14" s="1"/>
  <c r="X474" i="14"/>
  <c r="Y500" i="14"/>
  <c r="Z500" i="14" s="1"/>
  <c r="X500" i="14"/>
  <c r="Y473" i="14"/>
  <c r="Z473" i="14" s="1"/>
  <c r="X473" i="14"/>
  <c r="Y499" i="14"/>
  <c r="Z499" i="14" s="1"/>
  <c r="X499" i="14"/>
  <c r="Y498" i="14"/>
  <c r="Z498" i="14" s="1"/>
  <c r="X498" i="14"/>
  <c r="Y472" i="14"/>
  <c r="Z472" i="14" s="1"/>
  <c r="X472" i="14"/>
  <c r="Y497" i="14"/>
  <c r="Z497" i="14" s="1"/>
  <c r="X497" i="14"/>
  <c r="Y471" i="14"/>
  <c r="Z471" i="14" s="1"/>
  <c r="X471" i="14"/>
  <c r="Y496" i="14"/>
  <c r="Z496" i="14" s="1"/>
  <c r="X496" i="14"/>
  <c r="Y470" i="14"/>
  <c r="Z470" i="14" s="1"/>
  <c r="X470" i="14"/>
  <c r="Y469" i="14"/>
  <c r="Z469" i="14" s="1"/>
  <c r="X469" i="14"/>
  <c r="Y468" i="14"/>
  <c r="Z468" i="14" s="1"/>
  <c r="X468" i="14"/>
  <c r="Y467" i="14"/>
  <c r="Z467" i="14" s="1"/>
  <c r="X467" i="14"/>
  <c r="Y466" i="14"/>
  <c r="Z466" i="14" s="1"/>
  <c r="X466" i="14"/>
  <c r="Y534" i="14"/>
  <c r="Z534" i="14" s="1"/>
  <c r="X534" i="14"/>
  <c r="Y465" i="14"/>
  <c r="Z465" i="14" s="1"/>
  <c r="X465" i="14"/>
  <c r="Y457" i="14"/>
  <c r="Z457" i="14" s="1"/>
  <c r="X457" i="14"/>
  <c r="Y456" i="14"/>
  <c r="Z456" i="14" s="1"/>
  <c r="X456" i="14"/>
  <c r="Y463" i="14"/>
  <c r="Z463" i="14" s="1"/>
  <c r="X463" i="14"/>
  <c r="Y455" i="14"/>
  <c r="Z455" i="14" s="1"/>
  <c r="X455" i="14"/>
  <c r="Y464" i="14"/>
  <c r="Z464" i="14" s="1"/>
  <c r="X464" i="14"/>
  <c r="Y454" i="14"/>
  <c r="Z454" i="14" s="1"/>
  <c r="X454" i="14"/>
  <c r="Y453" i="14"/>
  <c r="Z453" i="14" s="1"/>
  <c r="X453" i="14"/>
  <c r="Y452" i="14"/>
  <c r="Z452" i="14" s="1"/>
  <c r="X452" i="14"/>
  <c r="Y451" i="14"/>
  <c r="Z451" i="14" s="1"/>
  <c r="X451" i="14"/>
  <c r="Y450" i="14"/>
  <c r="Z450" i="14" s="1"/>
  <c r="X450" i="14"/>
  <c r="Y449" i="14"/>
  <c r="Z449" i="14" s="1"/>
  <c r="X449" i="14"/>
  <c r="Y448" i="14"/>
  <c r="Z448" i="14" s="1"/>
  <c r="X448" i="14"/>
  <c r="Y447" i="14"/>
  <c r="Z447" i="14" s="1"/>
  <c r="X447" i="14"/>
  <c r="Y446" i="14"/>
  <c r="Z446" i="14" s="1"/>
  <c r="X446" i="14"/>
  <c r="Y462" i="14"/>
  <c r="Z462" i="14" s="1"/>
  <c r="X462" i="14"/>
  <c r="Y445" i="14"/>
  <c r="Z445" i="14" s="1"/>
  <c r="X445" i="14"/>
  <c r="X461" i="14"/>
  <c r="Y460" i="14"/>
  <c r="Z460" i="14" s="1"/>
  <c r="X460" i="14"/>
  <c r="Y444" i="14"/>
  <c r="Z444" i="14" s="1"/>
  <c r="X444" i="14"/>
  <c r="Y443" i="14"/>
  <c r="Z443" i="14" s="1"/>
  <c r="X443" i="14"/>
  <c r="Y442" i="14"/>
  <c r="Z442" i="14" s="1"/>
  <c r="X442" i="14"/>
  <c r="Y441" i="14"/>
  <c r="Z441" i="14" s="1"/>
  <c r="X441" i="14"/>
  <c r="Y459" i="14"/>
  <c r="Z459" i="14" s="1"/>
  <c r="X459" i="14"/>
  <c r="Y440" i="14"/>
  <c r="Z440" i="14" s="1"/>
  <c r="X440" i="14"/>
  <c r="Y439" i="14"/>
  <c r="Z439" i="14" s="1"/>
  <c r="X439" i="14"/>
  <c r="Y423" i="14"/>
  <c r="Z423" i="14" s="1"/>
  <c r="X423" i="14"/>
  <c r="Y422" i="14"/>
  <c r="Z422" i="14" s="1"/>
  <c r="X422" i="14"/>
  <c r="Y421" i="14"/>
  <c r="Z421" i="14" s="1"/>
  <c r="X421" i="14"/>
  <c r="Y420" i="14"/>
  <c r="Z420" i="14" s="1"/>
  <c r="X420" i="14"/>
  <c r="Y419" i="14"/>
  <c r="Z419" i="14" s="1"/>
  <c r="X419" i="14"/>
  <c r="Y418" i="14"/>
  <c r="Z418" i="14" s="1"/>
  <c r="X418" i="14"/>
  <c r="Y417" i="14"/>
  <c r="Z417" i="14" s="1"/>
  <c r="X417" i="14"/>
  <c r="Y416" i="14"/>
  <c r="Z416" i="14" s="1"/>
  <c r="X416" i="14"/>
  <c r="Y437" i="14"/>
  <c r="Z437" i="14" s="1"/>
  <c r="X437" i="14"/>
  <c r="Y415" i="14"/>
  <c r="Z415" i="14" s="1"/>
  <c r="X415" i="14"/>
  <c r="Y436" i="14"/>
  <c r="Z436" i="14" s="1"/>
  <c r="X436" i="14"/>
  <c r="Y414" i="14"/>
  <c r="Z414" i="14" s="1"/>
  <c r="X414" i="14"/>
  <c r="Y458" i="14"/>
  <c r="Z458" i="14" s="1"/>
  <c r="X458" i="14"/>
  <c r="Y435" i="14"/>
  <c r="Z435" i="14" s="1"/>
  <c r="X435" i="14"/>
  <c r="Y434" i="14"/>
  <c r="Z434" i="14" s="1"/>
  <c r="X434" i="14"/>
  <c r="Y433" i="14"/>
  <c r="Z433" i="14" s="1"/>
  <c r="X433" i="14"/>
  <c r="Y432" i="14"/>
  <c r="Z432" i="14" s="1"/>
  <c r="X432" i="14"/>
  <c r="Y413" i="14"/>
  <c r="Z413" i="14" s="1"/>
  <c r="X413" i="14"/>
  <c r="Y412" i="14"/>
  <c r="Z412" i="14" s="1"/>
  <c r="X412" i="14"/>
  <c r="Y411" i="14"/>
  <c r="Z411" i="14" s="1"/>
  <c r="X411" i="14"/>
  <c r="Y431" i="14"/>
  <c r="Z431" i="14" s="1"/>
  <c r="X431" i="14"/>
  <c r="Y430" i="14"/>
  <c r="Z430" i="14" s="1"/>
  <c r="X430" i="14"/>
  <c r="Y429" i="14"/>
  <c r="Z429" i="14" s="1"/>
  <c r="X429" i="14"/>
  <c r="Y428" i="14"/>
  <c r="Z428" i="14" s="1"/>
  <c r="X428" i="14"/>
  <c r="Y410" i="14"/>
  <c r="Z410" i="14" s="1"/>
  <c r="X410" i="14"/>
  <c r="Y409" i="14"/>
  <c r="Z409" i="14" s="1"/>
  <c r="X409" i="14"/>
  <c r="Y438" i="14"/>
  <c r="Z438" i="14" s="1"/>
  <c r="X438" i="14"/>
  <c r="Y408" i="14"/>
  <c r="Z408" i="14" s="1"/>
  <c r="X408" i="14"/>
  <c r="Y407" i="14"/>
  <c r="Z407" i="14" s="1"/>
  <c r="X407" i="14"/>
  <c r="Y427" i="14"/>
  <c r="Z427" i="14" s="1"/>
  <c r="X427" i="14"/>
  <c r="Y426" i="14"/>
  <c r="Z426" i="14" s="1"/>
  <c r="X426" i="14"/>
  <c r="Y406" i="14"/>
  <c r="Z406" i="14" s="1"/>
  <c r="X406" i="14"/>
  <c r="Y425" i="14"/>
  <c r="Z425" i="14" s="1"/>
  <c r="X425" i="14"/>
  <c r="Y424" i="14"/>
  <c r="Z424" i="14" s="1"/>
  <c r="X424" i="14"/>
  <c r="Y405" i="14"/>
  <c r="Z405" i="14" s="1"/>
  <c r="X405" i="14"/>
  <c r="Y404" i="14"/>
  <c r="Z404" i="14" s="1"/>
  <c r="X404" i="14"/>
  <c r="Y403" i="14"/>
  <c r="Z403" i="14" s="1"/>
  <c r="X403" i="14"/>
  <c r="Y402" i="14"/>
  <c r="Z402" i="14" s="1"/>
  <c r="X402" i="14"/>
  <c r="Y401" i="14"/>
  <c r="Z401" i="14" s="1"/>
  <c r="X401" i="14"/>
  <c r="Y400" i="14"/>
  <c r="Z400" i="14" s="1"/>
  <c r="X400" i="14"/>
  <c r="Y399" i="14"/>
  <c r="Z399" i="14" s="1"/>
  <c r="X399" i="14"/>
  <c r="Y398" i="14"/>
  <c r="Z398" i="14" s="1"/>
  <c r="X398" i="14"/>
  <c r="Y397" i="14"/>
  <c r="Z397" i="14" s="1"/>
  <c r="X397" i="14"/>
  <c r="Y396" i="14"/>
  <c r="Z396" i="14" s="1"/>
  <c r="X396" i="14"/>
  <c r="Y393" i="14"/>
  <c r="Z393" i="14" s="1"/>
  <c r="X393" i="14"/>
  <c r="Y395" i="14"/>
  <c r="Z395" i="14" s="1"/>
  <c r="X395" i="14"/>
  <c r="Y364" i="14"/>
  <c r="Z364" i="14" s="1"/>
  <c r="X364" i="14"/>
  <c r="Y363" i="14"/>
  <c r="Z363" i="14" s="1"/>
  <c r="X363" i="14"/>
  <c r="Y362" i="14"/>
  <c r="Z362" i="14" s="1"/>
  <c r="X362" i="14"/>
  <c r="Y361" i="14"/>
  <c r="Z361" i="14" s="1"/>
  <c r="X361" i="14"/>
  <c r="Y360" i="14"/>
  <c r="Z360" i="14" s="1"/>
  <c r="X360" i="14"/>
  <c r="Y359" i="14"/>
  <c r="Z359" i="14" s="1"/>
  <c r="X359" i="14"/>
  <c r="Y358" i="14"/>
  <c r="Z358" i="14" s="1"/>
  <c r="X358" i="14"/>
  <c r="Y392" i="14"/>
  <c r="Z392" i="14" s="1"/>
  <c r="X392" i="14"/>
  <c r="Y391" i="14"/>
  <c r="Z391" i="14" s="1"/>
  <c r="X391" i="14"/>
  <c r="Y390" i="14"/>
  <c r="Z390" i="14" s="1"/>
  <c r="X390" i="14"/>
  <c r="Y389" i="14"/>
  <c r="Z389" i="14" s="1"/>
  <c r="X389" i="14"/>
  <c r="Y357" i="14"/>
  <c r="Z357" i="14" s="1"/>
  <c r="X357" i="14"/>
  <c r="Y394" i="14"/>
  <c r="Z394" i="14" s="1"/>
  <c r="X394" i="14"/>
  <c r="Y356" i="14"/>
  <c r="Z356" i="14" s="1"/>
  <c r="X356" i="14"/>
  <c r="Y388" i="14"/>
  <c r="Z388" i="14" s="1"/>
  <c r="X388" i="14"/>
  <c r="Y387" i="14"/>
  <c r="Z387" i="14" s="1"/>
  <c r="X387" i="14"/>
  <c r="Y355" i="14"/>
  <c r="Z355" i="14" s="1"/>
  <c r="X355" i="14"/>
  <c r="Y354" i="14"/>
  <c r="Z354" i="14" s="1"/>
  <c r="X354" i="14"/>
  <c r="Y353" i="14"/>
  <c r="Z353" i="14" s="1"/>
  <c r="X353" i="14"/>
  <c r="Y352" i="14"/>
  <c r="Z352" i="14" s="1"/>
  <c r="X352" i="14"/>
  <c r="Y386" i="14"/>
  <c r="Z386" i="14" s="1"/>
  <c r="X386" i="14"/>
  <c r="Y385" i="14"/>
  <c r="Z385" i="14" s="1"/>
  <c r="X385" i="14"/>
  <c r="Y384" i="14"/>
  <c r="Z384" i="14" s="1"/>
  <c r="X384" i="14"/>
  <c r="Y383" i="14"/>
  <c r="Z383" i="14" s="1"/>
  <c r="X383" i="14"/>
  <c r="Y382" i="14"/>
  <c r="Z382" i="14" s="1"/>
  <c r="X382" i="14"/>
  <c r="Y381" i="14"/>
  <c r="Z381" i="14" s="1"/>
  <c r="X381" i="14"/>
  <c r="Y351" i="14"/>
  <c r="Z351" i="14" s="1"/>
  <c r="X351" i="14"/>
  <c r="Y380" i="14"/>
  <c r="Z380" i="14" s="1"/>
  <c r="X380" i="14"/>
  <c r="Y379" i="14"/>
  <c r="Z379" i="14" s="1"/>
  <c r="X379" i="14"/>
  <c r="Y378" i="14"/>
  <c r="Z378" i="14" s="1"/>
  <c r="X378" i="14"/>
  <c r="Y377" i="14"/>
  <c r="Z377" i="14" s="1"/>
  <c r="X377" i="14"/>
  <c r="Y376" i="14"/>
  <c r="Z376" i="14" s="1"/>
  <c r="X376" i="14"/>
  <c r="Y350" i="14"/>
  <c r="Z350" i="14" s="1"/>
  <c r="X350" i="14"/>
  <c r="Y349" i="14"/>
  <c r="Z349" i="14" s="1"/>
  <c r="X349" i="14"/>
  <c r="Y348" i="14"/>
  <c r="Z348" i="14" s="1"/>
  <c r="X348" i="14"/>
  <c r="Y375" i="14"/>
  <c r="Z375" i="14" s="1"/>
  <c r="X375" i="14"/>
  <c r="Y347" i="14"/>
  <c r="Z347" i="14" s="1"/>
  <c r="X347" i="14"/>
  <c r="Y374" i="14"/>
  <c r="Z374" i="14" s="1"/>
  <c r="X374" i="14"/>
  <c r="Y346" i="14"/>
  <c r="Z346" i="14" s="1"/>
  <c r="X346" i="14"/>
  <c r="Y373" i="14"/>
  <c r="Z373" i="14" s="1"/>
  <c r="X373" i="14"/>
  <c r="Y345" i="14"/>
  <c r="Z345" i="14" s="1"/>
  <c r="X345" i="14"/>
  <c r="Y344" i="14"/>
  <c r="Z344" i="14" s="1"/>
  <c r="X344" i="14"/>
  <c r="Y343" i="14"/>
  <c r="Z343" i="14" s="1"/>
  <c r="X343" i="14"/>
  <c r="Y372" i="14"/>
  <c r="Z372" i="14" s="1"/>
  <c r="X372" i="14"/>
  <c r="Y342" i="14"/>
  <c r="Z342" i="14" s="1"/>
  <c r="X342" i="14"/>
  <c r="Y371" i="14"/>
  <c r="Z371" i="14" s="1"/>
  <c r="X371" i="14"/>
  <c r="Y370" i="14"/>
  <c r="Z370" i="14" s="1"/>
  <c r="X370" i="14"/>
  <c r="Y341" i="14"/>
  <c r="Z341" i="14" s="1"/>
  <c r="X341" i="14"/>
  <c r="Y369" i="14"/>
  <c r="Z369" i="14" s="1"/>
  <c r="X369" i="14"/>
  <c r="Y340" i="14"/>
  <c r="Z340" i="14" s="1"/>
  <c r="X340" i="14"/>
  <c r="Y335" i="14"/>
  <c r="Z335" i="14" s="1"/>
  <c r="X335" i="14"/>
  <c r="Y338" i="14"/>
  <c r="Z338" i="14" s="1"/>
  <c r="X338" i="14"/>
  <c r="Y334" i="14"/>
  <c r="Z334" i="14" s="1"/>
  <c r="X334" i="14"/>
  <c r="Y283" i="14"/>
  <c r="Z283" i="14" s="1"/>
  <c r="X283" i="14"/>
  <c r="Y333" i="14"/>
  <c r="Z333" i="14" s="1"/>
  <c r="X333" i="14"/>
  <c r="Y368" i="14"/>
  <c r="Z368" i="14" s="1"/>
  <c r="X368" i="14"/>
  <c r="Y332" i="14"/>
  <c r="Z332" i="14" s="1"/>
  <c r="X332" i="14"/>
  <c r="Y331" i="14"/>
  <c r="Z331" i="14" s="1"/>
  <c r="X331" i="14"/>
  <c r="Y282" i="14"/>
  <c r="Z282" i="14" s="1"/>
  <c r="X282" i="14"/>
  <c r="Y281" i="14"/>
  <c r="Z281" i="14" s="1"/>
  <c r="X281" i="14"/>
  <c r="Y330" i="14"/>
  <c r="Z330" i="14" s="1"/>
  <c r="X330" i="14"/>
  <c r="Y329" i="14"/>
  <c r="Z329" i="14" s="1"/>
  <c r="X329" i="14"/>
  <c r="Y367" i="14"/>
  <c r="Z367" i="14" s="1"/>
  <c r="X367" i="14"/>
  <c r="Y280" i="14"/>
  <c r="Z280" i="14" s="1"/>
  <c r="X280" i="14"/>
  <c r="Y328" i="14"/>
  <c r="Z328" i="14" s="1"/>
  <c r="X328" i="14"/>
  <c r="Y279" i="14"/>
  <c r="Z279" i="14" s="1"/>
  <c r="X279" i="14"/>
  <c r="Y278" i="14"/>
  <c r="Z278" i="14" s="1"/>
  <c r="X278" i="14"/>
  <c r="Y327" i="14"/>
  <c r="Z327" i="14" s="1"/>
  <c r="X327" i="14"/>
  <c r="Y366" i="14"/>
  <c r="Z366" i="14" s="1"/>
  <c r="X366" i="14"/>
  <c r="Y326" i="14"/>
  <c r="Z326" i="14" s="1"/>
  <c r="X326" i="14"/>
  <c r="Y277" i="14"/>
  <c r="Z277" i="14" s="1"/>
  <c r="X277" i="14"/>
  <c r="Y325" i="14"/>
  <c r="Z325" i="14" s="1"/>
  <c r="X325" i="14"/>
  <c r="Y324" i="14"/>
  <c r="Z324" i="14" s="1"/>
  <c r="X324" i="14"/>
  <c r="Y323" i="14"/>
  <c r="Z323" i="14" s="1"/>
  <c r="X323" i="14"/>
  <c r="Y276" i="14"/>
  <c r="Z276" i="14" s="1"/>
  <c r="X276" i="14"/>
  <c r="Y322" i="14"/>
  <c r="Z322" i="14" s="1"/>
  <c r="X322" i="14"/>
  <c r="Y275" i="14"/>
  <c r="Z275" i="14" s="1"/>
  <c r="X275" i="14"/>
  <c r="Y321" i="14"/>
  <c r="Z321" i="14" s="1"/>
  <c r="X321" i="14"/>
  <c r="Y320" i="14"/>
  <c r="Z320" i="14" s="1"/>
  <c r="X320" i="14"/>
  <c r="Y319" i="14"/>
  <c r="Z319" i="14" s="1"/>
  <c r="X319" i="14"/>
  <c r="Y318" i="14"/>
  <c r="Z318" i="14" s="1"/>
  <c r="X318" i="14"/>
  <c r="Y274" i="14"/>
  <c r="Z274" i="14" s="1"/>
  <c r="X274" i="14"/>
  <c r="Y317" i="14"/>
  <c r="Z317" i="14" s="1"/>
  <c r="X317" i="14"/>
  <c r="Y316" i="14"/>
  <c r="Z316" i="14" s="1"/>
  <c r="X316" i="14"/>
  <c r="Y315" i="14"/>
  <c r="Z315" i="14" s="1"/>
  <c r="X315" i="14"/>
  <c r="Y314" i="14"/>
  <c r="Z314" i="14" s="1"/>
  <c r="X314" i="14"/>
  <c r="Y313" i="14"/>
  <c r="Z313" i="14" s="1"/>
  <c r="X313" i="14"/>
  <c r="Y273" i="14"/>
  <c r="Z273" i="14" s="1"/>
  <c r="X273" i="14"/>
  <c r="Y312" i="14"/>
  <c r="Z312" i="14" s="1"/>
  <c r="X312" i="14"/>
  <c r="Y365" i="14"/>
  <c r="Z365" i="14" s="1"/>
  <c r="X365" i="14"/>
  <c r="Y272" i="14"/>
  <c r="Z272" i="14" s="1"/>
  <c r="X272" i="14"/>
  <c r="Y271" i="14"/>
  <c r="Z271" i="14" s="1"/>
  <c r="X271" i="14"/>
  <c r="Y270" i="14"/>
  <c r="Z270" i="14" s="1"/>
  <c r="X270" i="14"/>
  <c r="Y311" i="14"/>
  <c r="Z311" i="14" s="1"/>
  <c r="X311" i="14"/>
  <c r="Y310" i="14"/>
  <c r="Z310" i="14" s="1"/>
  <c r="X310" i="14"/>
  <c r="Y309" i="14"/>
  <c r="Z309" i="14" s="1"/>
  <c r="X309" i="14"/>
  <c r="Y269" i="14"/>
  <c r="Z269" i="14" s="1"/>
  <c r="X269" i="14"/>
  <c r="Y308" i="14"/>
  <c r="Z308" i="14" s="1"/>
  <c r="X308" i="14"/>
  <c r="Y307" i="14"/>
  <c r="Z307" i="14" s="1"/>
  <c r="X307" i="14"/>
  <c r="Y306" i="14"/>
  <c r="Z306" i="14" s="1"/>
  <c r="X306" i="14"/>
  <c r="Y305" i="14"/>
  <c r="Z305" i="14" s="1"/>
  <c r="X305" i="14"/>
  <c r="Y268" i="14"/>
  <c r="Z268" i="14" s="1"/>
  <c r="X268" i="14"/>
  <c r="Y304" i="14"/>
  <c r="Z304" i="14" s="1"/>
  <c r="X304" i="14"/>
  <c r="Y303" i="14"/>
  <c r="Z303" i="14" s="1"/>
  <c r="X303" i="14"/>
  <c r="Y302" i="14"/>
  <c r="Z302" i="14" s="1"/>
  <c r="X302" i="14"/>
  <c r="Y267" i="14"/>
  <c r="Z267" i="14" s="1"/>
  <c r="X267" i="14"/>
  <c r="Y301" i="14"/>
  <c r="Z301" i="14" s="1"/>
  <c r="X301" i="14"/>
  <c r="Y266" i="14"/>
  <c r="Z266" i="14" s="1"/>
  <c r="X266" i="14"/>
  <c r="Y265" i="14"/>
  <c r="Z265" i="14" s="1"/>
  <c r="X265" i="14"/>
  <c r="Y300" i="14"/>
  <c r="Z300" i="14" s="1"/>
  <c r="X300" i="14"/>
  <c r="Y264" i="14"/>
  <c r="Z264" i="14" s="1"/>
  <c r="X264" i="14"/>
  <c r="Y299" i="14"/>
  <c r="Z299" i="14" s="1"/>
  <c r="X299" i="14"/>
  <c r="Y298" i="14"/>
  <c r="Z298" i="14" s="1"/>
  <c r="X298" i="14"/>
  <c r="Y337" i="14"/>
  <c r="Z337" i="14" s="1"/>
  <c r="X337" i="14"/>
  <c r="Y297" i="14"/>
  <c r="Z297" i="14" s="1"/>
  <c r="X297" i="14"/>
  <c r="Y296" i="14"/>
  <c r="Z296" i="14" s="1"/>
  <c r="X296" i="14"/>
  <c r="Y295" i="14"/>
  <c r="Z295" i="14" s="1"/>
  <c r="X295" i="14"/>
  <c r="Y294" i="14"/>
  <c r="Z294" i="14" s="1"/>
  <c r="X294" i="14"/>
  <c r="Y336" i="14"/>
  <c r="Z336" i="14" s="1"/>
  <c r="X336" i="14"/>
  <c r="Y263" i="14"/>
  <c r="Z263" i="14" s="1"/>
  <c r="X263" i="14"/>
  <c r="Y223" i="14"/>
  <c r="Z223" i="14" s="1"/>
  <c r="X223" i="14"/>
  <c r="X293" i="14"/>
  <c r="Y259" i="14"/>
  <c r="Z259" i="14" s="1"/>
  <c r="X259" i="14"/>
  <c r="Y222" i="14"/>
  <c r="Z222" i="14" s="1"/>
  <c r="X222" i="14"/>
  <c r="Y221" i="14"/>
  <c r="Z221" i="14" s="1"/>
  <c r="X221" i="14"/>
  <c r="Y262" i="14"/>
  <c r="Z262" i="14" s="1"/>
  <c r="X262" i="14"/>
  <c r="Y261" i="14"/>
  <c r="Z261" i="14" s="1"/>
  <c r="X261" i="14"/>
  <c r="Y292" i="14"/>
  <c r="Z292" i="14" s="1"/>
  <c r="X292" i="14"/>
  <c r="Y291" i="14"/>
  <c r="Z291" i="14" s="1"/>
  <c r="X291" i="14"/>
  <c r="Y220" i="14"/>
  <c r="Z220" i="14" s="1"/>
  <c r="X220" i="14"/>
  <c r="Y258" i="14"/>
  <c r="Z258" i="14" s="1"/>
  <c r="X258" i="14"/>
  <c r="Y290" i="14"/>
  <c r="Z290" i="14" s="1"/>
  <c r="X290" i="14"/>
  <c r="Y219" i="14"/>
  <c r="Z219" i="14" s="1"/>
  <c r="X219" i="14"/>
  <c r="Y257" i="14"/>
  <c r="Z257" i="14" s="1"/>
  <c r="X257" i="14"/>
  <c r="Y256" i="14"/>
  <c r="Z256" i="14" s="1"/>
  <c r="X256" i="14"/>
  <c r="Y255" i="14"/>
  <c r="Z255" i="14" s="1"/>
  <c r="X255" i="14"/>
  <c r="Y254" i="14"/>
  <c r="Z254" i="14" s="1"/>
  <c r="X254" i="14"/>
  <c r="Y289" i="14"/>
  <c r="Z289" i="14" s="1"/>
  <c r="X289" i="14"/>
  <c r="Y260" i="14"/>
  <c r="Z260" i="14" s="1"/>
  <c r="X260" i="14"/>
  <c r="Y288" i="14"/>
  <c r="Z288" i="14" s="1"/>
  <c r="X288" i="14"/>
  <c r="Y253" i="14"/>
  <c r="Z253" i="14" s="1"/>
  <c r="X253" i="14"/>
  <c r="Y252" i="14"/>
  <c r="Z252" i="14" s="1"/>
  <c r="X252" i="14"/>
  <c r="Y251" i="14"/>
  <c r="Z251" i="14" s="1"/>
  <c r="X251" i="14"/>
  <c r="Y287" i="14"/>
  <c r="Z287" i="14" s="1"/>
  <c r="X287" i="14"/>
  <c r="Y218" i="14"/>
  <c r="Z218" i="14" s="1"/>
  <c r="X218" i="14"/>
  <c r="Y286" i="14"/>
  <c r="Z286" i="14" s="1"/>
  <c r="X286" i="14"/>
  <c r="Y250" i="14"/>
  <c r="Z250" i="14" s="1"/>
  <c r="X250" i="14"/>
  <c r="Y217" i="14"/>
  <c r="Z217" i="14" s="1"/>
  <c r="X217" i="14"/>
  <c r="Y216" i="14"/>
  <c r="Z216" i="14" s="1"/>
  <c r="X216" i="14"/>
  <c r="Y249" i="14"/>
  <c r="Z249" i="14" s="1"/>
  <c r="X249" i="14"/>
  <c r="Y215" i="14"/>
  <c r="Z215" i="14" s="1"/>
  <c r="X215" i="14"/>
  <c r="Y214" i="14"/>
  <c r="Z214" i="14" s="1"/>
  <c r="X214" i="14"/>
  <c r="Y248" i="14"/>
  <c r="Z248" i="14" s="1"/>
  <c r="X248" i="14"/>
  <c r="Y247" i="14"/>
  <c r="Z247" i="14" s="1"/>
  <c r="X247" i="14"/>
  <c r="Y213" i="14"/>
  <c r="Z213" i="14" s="1"/>
  <c r="X213" i="14"/>
  <c r="Y212" i="14"/>
  <c r="Z212" i="14" s="1"/>
  <c r="X212" i="14"/>
  <c r="Y211" i="14"/>
  <c r="Z211" i="14" s="1"/>
  <c r="X211" i="14"/>
  <c r="Y246" i="14"/>
  <c r="Z246" i="14" s="1"/>
  <c r="X246" i="14"/>
  <c r="Y245" i="14"/>
  <c r="Z245" i="14" s="1"/>
  <c r="X245" i="14"/>
  <c r="Y244" i="14"/>
  <c r="Z244" i="14" s="1"/>
  <c r="X244" i="14"/>
  <c r="Y210" i="14"/>
  <c r="Z210" i="14" s="1"/>
  <c r="X210" i="14"/>
  <c r="Y243" i="14"/>
  <c r="Z243" i="14" s="1"/>
  <c r="X243" i="14"/>
  <c r="Y285" i="14"/>
  <c r="Z285" i="14" s="1"/>
  <c r="X285" i="14"/>
  <c r="Y242" i="14"/>
  <c r="Z242" i="14" s="1"/>
  <c r="X242" i="14"/>
  <c r="Y209" i="14"/>
  <c r="Z209" i="14" s="1"/>
  <c r="X209" i="14"/>
  <c r="Y284" i="14"/>
  <c r="Z284" i="14" s="1"/>
  <c r="X284" i="14"/>
  <c r="Y241" i="14"/>
  <c r="Z241" i="14" s="1"/>
  <c r="X241" i="14"/>
  <c r="Y208" i="14"/>
  <c r="Z208" i="14" s="1"/>
  <c r="X208" i="14"/>
  <c r="Y240" i="14"/>
  <c r="Z240" i="14" s="1"/>
  <c r="X240" i="14"/>
  <c r="Y207" i="14"/>
  <c r="Z207" i="14" s="1"/>
  <c r="X207" i="14"/>
  <c r="Y206" i="14"/>
  <c r="Z206" i="14" s="1"/>
  <c r="X206" i="14"/>
  <c r="Y239" i="14"/>
  <c r="Z239" i="14" s="1"/>
  <c r="X239" i="14"/>
  <c r="Y205" i="14"/>
  <c r="Z205" i="14" s="1"/>
  <c r="X205" i="14"/>
  <c r="Y238" i="14"/>
  <c r="Z238" i="14" s="1"/>
  <c r="X238" i="14"/>
  <c r="Y237" i="14"/>
  <c r="Z237" i="14" s="1"/>
  <c r="X237" i="14"/>
  <c r="Y204" i="14"/>
  <c r="Z204" i="14" s="1"/>
  <c r="X204" i="14"/>
  <c r="Y203" i="14"/>
  <c r="Z203" i="14" s="1"/>
  <c r="X203" i="14"/>
  <c r="Y202" i="14"/>
  <c r="Z202" i="14" s="1"/>
  <c r="X202" i="14"/>
  <c r="Y236" i="14"/>
  <c r="Z236" i="14" s="1"/>
  <c r="X236" i="14"/>
  <c r="Y201" i="14"/>
  <c r="Z201" i="14" s="1"/>
  <c r="X201" i="14"/>
  <c r="Y235" i="14"/>
  <c r="Z235" i="14" s="1"/>
  <c r="X235" i="14"/>
  <c r="Y234" i="14"/>
  <c r="Z234" i="14" s="1"/>
  <c r="X234" i="14"/>
  <c r="Y200" i="14"/>
  <c r="Z200" i="14" s="1"/>
  <c r="X200" i="14"/>
  <c r="Y233" i="14"/>
  <c r="Z233" i="14" s="1"/>
  <c r="X233" i="14"/>
  <c r="Y199" i="14"/>
  <c r="Z199" i="14" s="1"/>
  <c r="X199" i="14"/>
  <c r="Y232" i="14"/>
  <c r="Z232" i="14" s="1"/>
  <c r="X232" i="14"/>
  <c r="Y231" i="14"/>
  <c r="Z231" i="14" s="1"/>
  <c r="X231" i="14"/>
  <c r="Y230" i="14"/>
  <c r="Z230" i="14" s="1"/>
  <c r="X230" i="14"/>
  <c r="Y229" i="14"/>
  <c r="Z229" i="14" s="1"/>
  <c r="X229" i="14"/>
  <c r="Y198" i="14"/>
  <c r="Z198" i="14" s="1"/>
  <c r="X198" i="14"/>
  <c r="Y197" i="14"/>
  <c r="Z197" i="14" s="1"/>
  <c r="X197" i="14"/>
  <c r="Y196" i="14"/>
  <c r="Z196" i="14" s="1"/>
  <c r="X196" i="14"/>
  <c r="Y195" i="14"/>
  <c r="Z195" i="14" s="1"/>
  <c r="X195" i="14"/>
  <c r="Y228" i="14"/>
  <c r="Z228" i="14" s="1"/>
  <c r="X228" i="14"/>
  <c r="Y194" i="14"/>
  <c r="Z194" i="14" s="1"/>
  <c r="X194" i="14"/>
  <c r="Y193" i="14"/>
  <c r="Z193" i="14" s="1"/>
  <c r="X193" i="14"/>
  <c r="Y227" i="14"/>
  <c r="Z227" i="14" s="1"/>
  <c r="X227" i="14"/>
  <c r="Y226" i="14"/>
  <c r="Z226" i="14" s="1"/>
  <c r="X226" i="14"/>
  <c r="Y188" i="14"/>
  <c r="Z188" i="14" s="1"/>
  <c r="X188" i="14"/>
  <c r="Y192" i="14"/>
  <c r="Z192" i="14" s="1"/>
  <c r="X192" i="14"/>
  <c r="Y225" i="14"/>
  <c r="Z225" i="14" s="1"/>
  <c r="X225" i="14"/>
  <c r="Y187" i="14"/>
  <c r="Z187" i="14" s="1"/>
  <c r="X187" i="14"/>
  <c r="Y191" i="14"/>
  <c r="Z191" i="14" s="1"/>
  <c r="X191" i="14"/>
  <c r="Y152" i="14"/>
  <c r="Z152" i="14" s="1"/>
  <c r="X152" i="14"/>
  <c r="Y186" i="14"/>
  <c r="Z186" i="14" s="1"/>
  <c r="X186" i="14"/>
  <c r="Y185" i="14"/>
  <c r="Z185" i="14" s="1"/>
  <c r="X185" i="14"/>
  <c r="Y184" i="14"/>
  <c r="Z184" i="14" s="1"/>
  <c r="X184" i="14"/>
  <c r="Y183" i="14"/>
  <c r="Z183" i="14" s="1"/>
  <c r="X183" i="14"/>
  <c r="Y224" i="14"/>
  <c r="Z224" i="14" s="1"/>
  <c r="X224" i="14"/>
  <c r="Y151" i="14"/>
  <c r="Z151" i="14" s="1"/>
  <c r="X151" i="14"/>
  <c r="Y150" i="14"/>
  <c r="Z150" i="14" s="1"/>
  <c r="X150" i="14"/>
  <c r="Y182" i="14"/>
  <c r="Z182" i="14" s="1"/>
  <c r="X182" i="14"/>
  <c r="Y181" i="14"/>
  <c r="Z181" i="14" s="1"/>
  <c r="X181" i="14"/>
  <c r="Y180" i="14"/>
  <c r="Z180" i="14" s="1"/>
  <c r="X180" i="14"/>
  <c r="Y179" i="14"/>
  <c r="Z179" i="14" s="1"/>
  <c r="X179" i="14"/>
  <c r="Y178" i="14"/>
  <c r="Z178" i="14" s="1"/>
  <c r="X178" i="14"/>
  <c r="Y177" i="14"/>
  <c r="Z177" i="14" s="1"/>
  <c r="X177" i="14"/>
  <c r="Y149" i="14"/>
  <c r="Z149" i="14" s="1"/>
  <c r="X149" i="14"/>
  <c r="Y148" i="14"/>
  <c r="Z148" i="14" s="1"/>
  <c r="X148" i="14"/>
  <c r="Y176" i="14"/>
  <c r="Z176" i="14" s="1"/>
  <c r="X176" i="14"/>
  <c r="Y190" i="14"/>
  <c r="Z190" i="14" s="1"/>
  <c r="X190" i="14"/>
  <c r="Y175" i="14"/>
  <c r="Z175" i="14" s="1"/>
  <c r="X175" i="14"/>
  <c r="Y147" i="14"/>
  <c r="Z147" i="14" s="1"/>
  <c r="X147" i="14"/>
  <c r="Y146" i="14"/>
  <c r="Z146" i="14" s="1"/>
  <c r="X146" i="14"/>
  <c r="Y174" i="14"/>
  <c r="Z174" i="14" s="1"/>
  <c r="X174" i="14"/>
  <c r="Y173" i="14"/>
  <c r="Z173" i="14" s="1"/>
  <c r="X173" i="14"/>
  <c r="Y172" i="14"/>
  <c r="Z172" i="14" s="1"/>
  <c r="X172" i="14"/>
  <c r="Y171" i="14"/>
  <c r="Z171" i="14" s="1"/>
  <c r="X171" i="14"/>
  <c r="Y170" i="14"/>
  <c r="Z170" i="14" s="1"/>
  <c r="X170" i="14"/>
  <c r="Y169" i="14"/>
  <c r="Z169" i="14" s="1"/>
  <c r="X169" i="14"/>
  <c r="Y145" i="14"/>
  <c r="Z145" i="14" s="1"/>
  <c r="X145" i="14"/>
  <c r="Y144" i="14"/>
  <c r="Z144" i="14" s="1"/>
  <c r="X144" i="14"/>
  <c r="Y168" i="14"/>
  <c r="Z168" i="14" s="1"/>
  <c r="X168" i="14"/>
  <c r="Y167" i="14"/>
  <c r="Z167" i="14" s="1"/>
  <c r="X167" i="14"/>
  <c r="Y166" i="14"/>
  <c r="Z166" i="14" s="1"/>
  <c r="X166" i="14"/>
  <c r="Y165" i="14"/>
  <c r="Z165" i="14" s="1"/>
  <c r="X165" i="14"/>
  <c r="Y164" i="14"/>
  <c r="Z164" i="14" s="1"/>
  <c r="X164" i="14"/>
  <c r="Y143" i="14"/>
  <c r="Z143" i="14" s="1"/>
  <c r="X143" i="14"/>
  <c r="Y142" i="14"/>
  <c r="Z142" i="14" s="1"/>
  <c r="X142" i="14"/>
  <c r="Y189" i="14"/>
  <c r="Z189" i="14" s="1"/>
  <c r="X189" i="14"/>
  <c r="Y163" i="14"/>
  <c r="Z163" i="14" s="1"/>
  <c r="X163" i="14"/>
  <c r="Y162" i="14"/>
  <c r="Z162" i="14" s="1"/>
  <c r="X162" i="14"/>
  <c r="Y141" i="14"/>
  <c r="Z141" i="14" s="1"/>
  <c r="X141" i="14"/>
  <c r="Y161" i="14"/>
  <c r="Z161" i="14" s="1"/>
  <c r="X161" i="14"/>
  <c r="Y140" i="14"/>
  <c r="Z140" i="14" s="1"/>
  <c r="X140" i="14"/>
  <c r="Y139" i="14"/>
  <c r="Z139" i="14" s="1"/>
  <c r="X139" i="14"/>
  <c r="Y138" i="14"/>
  <c r="Z138" i="14" s="1"/>
  <c r="X138" i="14"/>
  <c r="Y137" i="14"/>
  <c r="Z137" i="14" s="1"/>
  <c r="X137" i="14"/>
  <c r="Y136" i="14"/>
  <c r="Z136" i="14" s="1"/>
  <c r="X136" i="14"/>
  <c r="Y160" i="14"/>
  <c r="Z160" i="14" s="1"/>
  <c r="X160" i="14"/>
  <c r="Y159" i="14"/>
  <c r="Z159" i="14" s="1"/>
  <c r="X159" i="14"/>
  <c r="Y135" i="14"/>
  <c r="Z135" i="14" s="1"/>
  <c r="X135" i="14"/>
  <c r="Y158" i="14"/>
  <c r="Z158" i="14" s="1"/>
  <c r="X158" i="14"/>
  <c r="Y134" i="14"/>
  <c r="Z134" i="14" s="1"/>
  <c r="X134" i="14"/>
  <c r="Y133" i="14"/>
  <c r="Z133" i="14" s="1"/>
  <c r="X133" i="14"/>
  <c r="Y132" i="14"/>
  <c r="Z132" i="14" s="1"/>
  <c r="X132" i="14"/>
  <c r="Y157" i="14"/>
  <c r="Z157" i="14" s="1"/>
  <c r="X157" i="14"/>
  <c r="Y156" i="14"/>
  <c r="Z156" i="14" s="1"/>
  <c r="X156" i="14"/>
  <c r="Y131" i="14"/>
  <c r="Z131" i="14" s="1"/>
  <c r="X131" i="14"/>
  <c r="Y130" i="14"/>
  <c r="Z130" i="14" s="1"/>
  <c r="X130" i="14"/>
  <c r="Y101" i="14"/>
  <c r="Z101" i="14" s="1"/>
  <c r="X101" i="14"/>
  <c r="Y99" i="14"/>
  <c r="Z99" i="14" s="1"/>
  <c r="X99" i="14"/>
  <c r="Y98" i="14"/>
  <c r="Z98" i="14" s="1"/>
  <c r="X98" i="14"/>
  <c r="Y127" i="14"/>
  <c r="Z127" i="14" s="1"/>
  <c r="X127" i="14"/>
  <c r="Y126" i="14"/>
  <c r="Z126" i="14" s="1"/>
  <c r="X126" i="14"/>
  <c r="Y97" i="14"/>
  <c r="Z97" i="14" s="1"/>
  <c r="X97" i="14"/>
  <c r="Y96" i="14"/>
  <c r="Z96" i="14" s="1"/>
  <c r="X96" i="14"/>
  <c r="Y155" i="14"/>
  <c r="Z155" i="14" s="1"/>
  <c r="X155" i="14"/>
  <c r="Y125" i="14"/>
  <c r="Z125" i="14" s="1"/>
  <c r="X125" i="14"/>
  <c r="Y95" i="14"/>
  <c r="Z95" i="14" s="1"/>
  <c r="X95" i="14"/>
  <c r="Y124" i="14"/>
  <c r="Z124" i="14" s="1"/>
  <c r="X124" i="14"/>
  <c r="Y123" i="14"/>
  <c r="Z123" i="14" s="1"/>
  <c r="X123" i="14"/>
  <c r="Y129" i="14"/>
  <c r="Z129" i="14" s="1"/>
  <c r="X129" i="14"/>
  <c r="Y122" i="14"/>
  <c r="Z122" i="14" s="1"/>
  <c r="X122" i="14"/>
  <c r="Y121" i="14"/>
  <c r="Z121" i="14" s="1"/>
  <c r="X121" i="14"/>
  <c r="Y94" i="14"/>
  <c r="Z94" i="14" s="1"/>
  <c r="X94" i="14"/>
  <c r="Y120" i="14"/>
  <c r="Z120" i="14" s="1"/>
  <c r="X120" i="14"/>
  <c r="Y93" i="14"/>
  <c r="Z93" i="14" s="1"/>
  <c r="X93" i="14"/>
  <c r="Y92" i="14"/>
  <c r="Z92" i="14" s="1"/>
  <c r="X92" i="14"/>
  <c r="Y119" i="14"/>
  <c r="Z119" i="14" s="1"/>
  <c r="X119" i="14"/>
  <c r="Y118" i="14"/>
  <c r="Z118" i="14" s="1"/>
  <c r="X118" i="14"/>
  <c r="Y117" i="14"/>
  <c r="Z117" i="14" s="1"/>
  <c r="X117" i="14"/>
  <c r="Y116" i="14"/>
  <c r="Z116" i="14" s="1"/>
  <c r="X116" i="14"/>
  <c r="Y115" i="14"/>
  <c r="Z115" i="14" s="1"/>
  <c r="X115" i="14"/>
  <c r="Y114" i="14"/>
  <c r="Z114" i="14" s="1"/>
  <c r="X114" i="14"/>
  <c r="Y113" i="14"/>
  <c r="Z113" i="14" s="1"/>
  <c r="X113" i="14"/>
  <c r="Y91" i="14"/>
  <c r="Z91" i="14" s="1"/>
  <c r="X91" i="14"/>
  <c r="Y112" i="14"/>
  <c r="Z112" i="14" s="1"/>
  <c r="X112" i="14"/>
  <c r="Y111" i="14"/>
  <c r="Z111" i="14" s="1"/>
  <c r="X111" i="14"/>
  <c r="Y90" i="14"/>
  <c r="Z90" i="14" s="1"/>
  <c r="X90" i="14"/>
  <c r="Y89" i="14"/>
  <c r="Z89" i="14" s="1"/>
  <c r="X89" i="14"/>
  <c r="Y110" i="14"/>
  <c r="Z110" i="14" s="1"/>
  <c r="X110" i="14"/>
  <c r="Y109" i="14"/>
  <c r="Z109" i="14" s="1"/>
  <c r="X109" i="14"/>
  <c r="Y108" i="14"/>
  <c r="Z108" i="14" s="1"/>
  <c r="X108" i="14"/>
  <c r="Y107" i="14"/>
  <c r="Z107" i="14" s="1"/>
  <c r="X107" i="14"/>
  <c r="Y106" i="14"/>
  <c r="Z106" i="14" s="1"/>
  <c r="X106" i="14"/>
  <c r="Y88" i="14"/>
  <c r="Z88" i="14" s="1"/>
  <c r="X88" i="14"/>
  <c r="Y87" i="14"/>
  <c r="Z87" i="14" s="1"/>
  <c r="X87" i="14"/>
  <c r="Y105" i="14"/>
  <c r="Z105" i="14" s="1"/>
  <c r="X105" i="14"/>
  <c r="Y86" i="14"/>
  <c r="Z86" i="14" s="1"/>
  <c r="X86" i="14"/>
  <c r="Y85" i="14"/>
  <c r="Z85" i="14" s="1"/>
  <c r="X85" i="14"/>
  <c r="Y84" i="14"/>
  <c r="Z84" i="14" s="1"/>
  <c r="X84" i="14"/>
  <c r="Y83" i="14"/>
  <c r="Z83" i="14" s="1"/>
  <c r="X83" i="14"/>
  <c r="Y82" i="14"/>
  <c r="Z82" i="14" s="1"/>
  <c r="X82" i="14"/>
  <c r="Y81" i="14"/>
  <c r="Z81" i="14" s="1"/>
  <c r="X81" i="14"/>
  <c r="Y80" i="14"/>
  <c r="Z80" i="14" s="1"/>
  <c r="X80" i="14"/>
  <c r="Y79" i="14"/>
  <c r="Z79" i="14" s="1"/>
  <c r="X79" i="14"/>
  <c r="Y78" i="14"/>
  <c r="Z78" i="14" s="1"/>
  <c r="X78" i="14"/>
  <c r="Y77" i="14"/>
  <c r="Z77" i="14" s="1"/>
  <c r="X77" i="14"/>
  <c r="Y76" i="14"/>
  <c r="Z76" i="14" s="1"/>
  <c r="X76" i="14"/>
  <c r="Y104" i="14"/>
  <c r="Z104" i="14" s="1"/>
  <c r="X104" i="14"/>
  <c r="Y103" i="14"/>
  <c r="Z103" i="14" s="1"/>
  <c r="X103" i="14"/>
  <c r="Y75" i="14"/>
  <c r="Z75" i="14" s="1"/>
  <c r="X75" i="14"/>
  <c r="Y74" i="14"/>
  <c r="Z74" i="14" s="1"/>
  <c r="X74" i="14"/>
  <c r="Y73" i="14"/>
  <c r="Z73" i="14" s="1"/>
  <c r="X73" i="14"/>
  <c r="Y102" i="14"/>
  <c r="Z102" i="14" s="1"/>
  <c r="X102" i="14"/>
  <c r="Y72" i="14"/>
  <c r="Z72" i="14" s="1"/>
  <c r="X72" i="14"/>
  <c r="Y71" i="14"/>
  <c r="Z71" i="14" s="1"/>
  <c r="X71" i="14"/>
  <c r="Y70" i="14"/>
  <c r="Z70" i="14" s="1"/>
  <c r="X70" i="14"/>
  <c r="Y154" i="14"/>
  <c r="Z154" i="14" s="1"/>
  <c r="X154" i="14"/>
  <c r="Y153" i="14"/>
  <c r="Z153" i="14" s="1"/>
  <c r="X153" i="14"/>
  <c r="Y128" i="14"/>
  <c r="Z128" i="14" s="1"/>
  <c r="X128" i="14"/>
  <c r="Y69" i="14"/>
  <c r="Z69" i="14" s="1"/>
  <c r="X69" i="14"/>
  <c r="Y60" i="14"/>
  <c r="Z60" i="14" s="1"/>
  <c r="X60" i="14"/>
  <c r="Y59" i="14"/>
  <c r="Z59" i="14" s="1"/>
  <c r="X59" i="14"/>
  <c r="Y58" i="14"/>
  <c r="Z58" i="14" s="1"/>
  <c r="X58" i="14"/>
  <c r="Y68" i="14"/>
  <c r="Z68" i="14" s="1"/>
  <c r="X68" i="14"/>
  <c r="Y57" i="14"/>
  <c r="Z57" i="14" s="1"/>
  <c r="X57" i="14"/>
  <c r="Y56" i="14"/>
  <c r="Z56" i="14" s="1"/>
  <c r="X56" i="14"/>
  <c r="Y67" i="14"/>
  <c r="Z67" i="14" s="1"/>
  <c r="X67" i="14"/>
  <c r="Y55" i="14"/>
  <c r="Z55" i="14" s="1"/>
  <c r="X55" i="14"/>
  <c r="Y54" i="14"/>
  <c r="Z54" i="14" s="1"/>
  <c r="X54" i="14"/>
  <c r="Y53" i="14"/>
  <c r="Z53" i="14" s="1"/>
  <c r="X53" i="14"/>
  <c r="Y52" i="14"/>
  <c r="Z52" i="14" s="1"/>
  <c r="X52" i="14"/>
  <c r="Y51" i="14"/>
  <c r="Z51" i="14" s="1"/>
  <c r="X51" i="14"/>
  <c r="Y50" i="14"/>
  <c r="Z50" i="14" s="1"/>
  <c r="X50" i="14"/>
  <c r="Y49" i="14"/>
  <c r="Z49" i="14" s="1"/>
  <c r="X49" i="14"/>
  <c r="Y48" i="14"/>
  <c r="Z48" i="14" s="1"/>
  <c r="X48" i="14"/>
  <c r="Y47" i="14"/>
  <c r="Z47" i="14" s="1"/>
  <c r="X47" i="14"/>
  <c r="Y46" i="14"/>
  <c r="Z46" i="14" s="1"/>
  <c r="X46" i="14"/>
  <c r="Y65" i="14"/>
  <c r="Z65" i="14" s="1"/>
  <c r="X65" i="14"/>
  <c r="Y66" i="14"/>
  <c r="Z66" i="14" s="1"/>
  <c r="X66" i="14"/>
  <c r="Y64" i="14"/>
  <c r="Z64" i="14" s="1"/>
  <c r="X64" i="14"/>
  <c r="Y100" i="14"/>
  <c r="Z100" i="14" s="1"/>
  <c r="X100" i="14"/>
  <c r="Y45" i="14"/>
  <c r="Z45" i="14" s="1"/>
  <c r="X45" i="14"/>
  <c r="Y44" i="14"/>
  <c r="Z44" i="14" s="1"/>
  <c r="X44" i="14"/>
  <c r="Y43" i="14"/>
  <c r="Z43" i="14" s="1"/>
  <c r="X43" i="14"/>
  <c r="Y42" i="14"/>
  <c r="Z42" i="14" s="1"/>
  <c r="X42" i="14"/>
  <c r="Y41" i="14"/>
  <c r="Z41" i="14" s="1"/>
  <c r="X41" i="14"/>
  <c r="Y63" i="14"/>
  <c r="Z63" i="14" s="1"/>
  <c r="X63" i="14"/>
  <c r="Y62" i="14"/>
  <c r="Z62" i="14" s="1"/>
  <c r="X62" i="14"/>
  <c r="Y40" i="14"/>
  <c r="Z40" i="14" s="1"/>
  <c r="X40" i="14"/>
  <c r="Y61" i="14"/>
  <c r="Z61" i="14" s="1"/>
  <c r="X61" i="14"/>
  <c r="Y39" i="14"/>
  <c r="Z39" i="14" s="1"/>
  <c r="X39" i="14"/>
  <c r="Y28" i="14"/>
  <c r="Z28" i="14" s="1"/>
  <c r="X28" i="14"/>
  <c r="Y38" i="14"/>
  <c r="Z38" i="14" s="1"/>
  <c r="X38" i="14"/>
  <c r="Y37" i="14"/>
  <c r="Z37" i="14" s="1"/>
  <c r="X37" i="14"/>
  <c r="Y36" i="14"/>
  <c r="Z36" i="14" s="1"/>
  <c r="X36" i="14"/>
  <c r="Y27" i="14"/>
  <c r="Z27" i="14" s="1"/>
  <c r="X27" i="14"/>
  <c r="Y26" i="14"/>
  <c r="Z26" i="14" s="1"/>
  <c r="X26" i="14"/>
  <c r="Y25" i="14"/>
  <c r="Z25" i="14" s="1"/>
  <c r="X25" i="14"/>
  <c r="Y33" i="14"/>
  <c r="Z33" i="14" s="1"/>
  <c r="X33" i="14"/>
  <c r="Y24" i="14"/>
  <c r="Z24" i="14" s="1"/>
  <c r="X24" i="14"/>
  <c r="Y23" i="14"/>
  <c r="Z23" i="14" s="1"/>
  <c r="X23" i="14"/>
  <c r="Y22" i="14"/>
  <c r="Z22" i="14" s="1"/>
  <c r="X22" i="14"/>
  <c r="Y35" i="14"/>
  <c r="Z35" i="14" s="1"/>
  <c r="X35" i="14"/>
  <c r="Y21" i="14"/>
  <c r="Z21" i="14" s="1"/>
  <c r="X21" i="14"/>
  <c r="Y20" i="14"/>
  <c r="Z20" i="14" s="1"/>
  <c r="X20" i="14"/>
  <c r="Y19" i="14"/>
  <c r="Z19" i="14" s="1"/>
  <c r="X19" i="14"/>
  <c r="Y32" i="14"/>
  <c r="Z32" i="14" s="1"/>
  <c r="X32" i="14"/>
  <c r="Y31" i="14"/>
  <c r="Z31" i="14" s="1"/>
  <c r="X31" i="14"/>
  <c r="Y18" i="14"/>
  <c r="Z18" i="14" s="1"/>
  <c r="X18" i="14"/>
  <c r="Y17" i="14"/>
  <c r="Z17" i="14" s="1"/>
  <c r="X17" i="14"/>
  <c r="Y16" i="14"/>
  <c r="Z16" i="14" s="1"/>
  <c r="X16" i="14"/>
  <c r="Y15" i="14"/>
  <c r="Z15" i="14" s="1"/>
  <c r="X15" i="14"/>
  <c r="Y34" i="14"/>
  <c r="Z34" i="14" s="1"/>
  <c r="X34" i="14"/>
  <c r="Y14" i="14"/>
  <c r="Z14" i="14" s="1"/>
  <c r="X14" i="14"/>
  <c r="Y13" i="14"/>
  <c r="Z13" i="14" s="1"/>
  <c r="X13" i="14"/>
  <c r="Y12" i="14"/>
  <c r="Z12" i="14" s="1"/>
  <c r="X12" i="14"/>
  <c r="Y11" i="14"/>
  <c r="Z11" i="14" s="1"/>
  <c r="X11" i="14"/>
  <c r="Y10" i="14"/>
  <c r="Z10" i="14" s="1"/>
  <c r="X10" i="14"/>
  <c r="Y9" i="14"/>
  <c r="Z9" i="14" s="1"/>
  <c r="X9" i="14"/>
  <c r="Y8" i="14"/>
  <c r="Z8" i="14" s="1"/>
  <c r="X8" i="14"/>
  <c r="Y30" i="14"/>
  <c r="Z30" i="14" s="1"/>
  <c r="X30" i="14"/>
  <c r="Y7" i="14"/>
  <c r="Z7" i="14" s="1"/>
  <c r="X7" i="14"/>
  <c r="Y6" i="14"/>
  <c r="Z6" i="14" s="1"/>
  <c r="X6" i="14"/>
  <c r="Y5" i="14"/>
  <c r="Z5" i="14" s="1"/>
  <c r="X5" i="14"/>
  <c r="Y4" i="14"/>
  <c r="Z4" i="14" s="1"/>
  <c r="X4" i="14"/>
  <c r="Y3" i="14"/>
  <c r="Z3" i="14" s="1"/>
  <c r="X3" i="14"/>
  <c r="Y2" i="14"/>
  <c r="Z2" i="14" s="1"/>
  <c r="X2" i="14"/>
  <c r="Y29" i="14"/>
  <c r="Z29" i="14" s="1"/>
  <c r="X29" i="14"/>
  <c r="B530" i="14"/>
  <c r="A530" i="14"/>
  <c r="AB530" i="14" s="1"/>
  <c r="B529" i="14"/>
  <c r="A529" i="14"/>
  <c r="AB529" i="14" s="1"/>
  <c r="B528" i="14"/>
  <c r="A528" i="14"/>
  <c r="AB528" i="14" s="1"/>
  <c r="B527" i="14"/>
  <c r="A527" i="14"/>
  <c r="AB527" i="14" s="1"/>
  <c r="B526" i="14"/>
  <c r="A526" i="14"/>
  <c r="AB526" i="14" s="1"/>
  <c r="B525" i="14"/>
  <c r="A525" i="14"/>
  <c r="AB525" i="14" s="1"/>
  <c r="B524" i="14"/>
  <c r="A524" i="14"/>
  <c r="AB524" i="14" s="1"/>
  <c r="B523" i="14"/>
  <c r="A523" i="14"/>
  <c r="AB523" i="14" s="1"/>
  <c r="B522" i="14"/>
  <c r="A522" i="14"/>
  <c r="AB522" i="14" s="1"/>
  <c r="B521" i="14"/>
  <c r="A521" i="14"/>
  <c r="AB521" i="14" s="1"/>
  <c r="B520" i="14"/>
  <c r="A520" i="14"/>
  <c r="AB520" i="14" s="1"/>
  <c r="B519" i="14"/>
  <c r="A519" i="14"/>
  <c r="AB519" i="14" s="1"/>
  <c r="B518" i="14"/>
  <c r="A518" i="14"/>
  <c r="AB518" i="14" s="1"/>
  <c r="B536" i="14"/>
  <c r="A536" i="14"/>
  <c r="AB536" i="14" s="1"/>
  <c r="B517" i="14"/>
  <c r="A517" i="14"/>
  <c r="AB517" i="14" s="1"/>
  <c r="B516" i="14"/>
  <c r="A516" i="14"/>
  <c r="AB516" i="14" s="1"/>
  <c r="B535" i="14"/>
  <c r="A535" i="14"/>
  <c r="AB535" i="14" s="1"/>
  <c r="B515" i="14"/>
  <c r="A515" i="14"/>
  <c r="AB515" i="14" s="1"/>
  <c r="B514" i="14"/>
  <c r="A514" i="14"/>
  <c r="AB514" i="14" s="1"/>
  <c r="B513" i="14"/>
  <c r="A513" i="14"/>
  <c r="AB513" i="14" s="1"/>
  <c r="B512" i="14"/>
  <c r="A512" i="14"/>
  <c r="AB512" i="14" s="1"/>
  <c r="B511" i="14"/>
  <c r="A511" i="14"/>
  <c r="AB511" i="14" s="1"/>
  <c r="B510" i="14"/>
  <c r="A510" i="14"/>
  <c r="AB510" i="14" s="1"/>
  <c r="B509" i="14"/>
  <c r="A509" i="14"/>
  <c r="AB509" i="14" s="1"/>
  <c r="B508" i="14"/>
  <c r="A508" i="14"/>
  <c r="AB508" i="14" s="1"/>
  <c r="B507" i="14"/>
  <c r="A507" i="14"/>
  <c r="AB507" i="14" s="1"/>
  <c r="B533" i="14"/>
  <c r="A533" i="14"/>
  <c r="AB533" i="14" s="1"/>
  <c r="B532" i="14"/>
  <c r="A532" i="14"/>
  <c r="AB532" i="14" s="1"/>
  <c r="B506" i="14"/>
  <c r="A506" i="14"/>
  <c r="AB506" i="14" s="1"/>
  <c r="B505" i="14"/>
  <c r="A505" i="14"/>
  <c r="AB505" i="14" s="1"/>
  <c r="B504" i="14"/>
  <c r="A504" i="14"/>
  <c r="AB504" i="14" s="1"/>
  <c r="B495" i="14"/>
  <c r="A495" i="14"/>
  <c r="AB495" i="14" s="1"/>
  <c r="B494" i="14"/>
  <c r="A494" i="14"/>
  <c r="AB494" i="14" s="1"/>
  <c r="B493" i="14"/>
  <c r="A493" i="14"/>
  <c r="AB493" i="14" s="1"/>
  <c r="B492" i="14"/>
  <c r="A492" i="14"/>
  <c r="AB492" i="14" s="1"/>
  <c r="B491" i="14"/>
  <c r="A491" i="14"/>
  <c r="AB491" i="14" s="1"/>
  <c r="B503" i="14"/>
  <c r="A503" i="14"/>
  <c r="AB503" i="14" s="1"/>
  <c r="B531" i="14"/>
  <c r="A531" i="14"/>
  <c r="AB531" i="14" s="1"/>
  <c r="B490" i="14"/>
  <c r="A490" i="14"/>
  <c r="AB490" i="14" s="1"/>
  <c r="B489" i="14"/>
  <c r="A489" i="14"/>
  <c r="AB489" i="14" s="1"/>
  <c r="B488" i="14"/>
  <c r="A488" i="14"/>
  <c r="AB488" i="14" s="1"/>
  <c r="B487" i="14"/>
  <c r="A487" i="14"/>
  <c r="AB487" i="14" s="1"/>
  <c r="B486" i="14"/>
  <c r="A486" i="14"/>
  <c r="AB486" i="14" s="1"/>
  <c r="B485" i="14"/>
  <c r="A485" i="14"/>
  <c r="AB485" i="14" s="1"/>
  <c r="B484" i="14"/>
  <c r="A484" i="14"/>
  <c r="AB484" i="14" s="1"/>
  <c r="B483" i="14"/>
  <c r="A483" i="14"/>
  <c r="AB483" i="14" s="1"/>
  <c r="B482" i="14"/>
  <c r="A482" i="14"/>
  <c r="AB482" i="14" s="1"/>
  <c r="B481" i="14"/>
  <c r="A481" i="14"/>
  <c r="AB481" i="14" s="1"/>
  <c r="B502" i="14"/>
  <c r="A502" i="14"/>
  <c r="AB502" i="14" s="1"/>
  <c r="B480" i="14"/>
  <c r="A480" i="14"/>
  <c r="AB480" i="14" s="1"/>
  <c r="B479" i="14"/>
  <c r="A479" i="14"/>
  <c r="AB479" i="14" s="1"/>
  <c r="B478" i="14"/>
  <c r="A478" i="14"/>
  <c r="AB478" i="14" s="1"/>
  <c r="B477" i="14"/>
  <c r="A477" i="14"/>
  <c r="AB477" i="14" s="1"/>
  <c r="B476" i="14"/>
  <c r="A476" i="14"/>
  <c r="AB476" i="14" s="1"/>
  <c r="B501" i="14"/>
  <c r="A501" i="14"/>
  <c r="AB501" i="14" s="1"/>
  <c r="B475" i="14"/>
  <c r="A475" i="14"/>
  <c r="AB475" i="14" s="1"/>
  <c r="B474" i="14"/>
  <c r="A474" i="14"/>
  <c r="AB474" i="14" s="1"/>
  <c r="B500" i="14"/>
  <c r="A500" i="14"/>
  <c r="AB500" i="14" s="1"/>
  <c r="B473" i="14"/>
  <c r="A473" i="14"/>
  <c r="AB473" i="14" s="1"/>
  <c r="B499" i="14"/>
  <c r="A499" i="14"/>
  <c r="AB499" i="14" s="1"/>
  <c r="B498" i="14"/>
  <c r="A498" i="14"/>
  <c r="AB498" i="14" s="1"/>
  <c r="B472" i="14"/>
  <c r="A472" i="14"/>
  <c r="AB472" i="14" s="1"/>
  <c r="B497" i="14"/>
  <c r="A497" i="14"/>
  <c r="AB497" i="14" s="1"/>
  <c r="B471" i="14"/>
  <c r="A471" i="14"/>
  <c r="AB471" i="14" s="1"/>
  <c r="B496" i="14"/>
  <c r="A496" i="14"/>
  <c r="AB496" i="14" s="1"/>
  <c r="B470" i="14"/>
  <c r="A470" i="14"/>
  <c r="AB470" i="14" s="1"/>
  <c r="B469" i="14"/>
  <c r="A469" i="14"/>
  <c r="AB469" i="14" s="1"/>
  <c r="B468" i="14"/>
  <c r="A468" i="14"/>
  <c r="AB468" i="14" s="1"/>
  <c r="B467" i="14"/>
  <c r="A467" i="14"/>
  <c r="AB467" i="14" s="1"/>
  <c r="B466" i="14"/>
  <c r="A466" i="14"/>
  <c r="AB466" i="14" s="1"/>
  <c r="B534" i="14"/>
  <c r="A534" i="14"/>
  <c r="AB534" i="14" s="1"/>
  <c r="B465" i="14"/>
  <c r="A465" i="14"/>
  <c r="AB465" i="14" s="1"/>
  <c r="B457" i="14"/>
  <c r="A457" i="14"/>
  <c r="AB457" i="14" s="1"/>
  <c r="B456" i="14"/>
  <c r="A456" i="14"/>
  <c r="AB456" i="14" s="1"/>
  <c r="B463" i="14"/>
  <c r="A463" i="14"/>
  <c r="AB463" i="14" s="1"/>
  <c r="B455" i="14"/>
  <c r="A455" i="14"/>
  <c r="AB455" i="14" s="1"/>
  <c r="B464" i="14"/>
  <c r="A464" i="14"/>
  <c r="AB464" i="14" s="1"/>
  <c r="B454" i="14"/>
  <c r="A454" i="14"/>
  <c r="AB454" i="14" s="1"/>
  <c r="B453" i="14"/>
  <c r="A453" i="14"/>
  <c r="AB453" i="14" s="1"/>
  <c r="B452" i="14"/>
  <c r="A452" i="14"/>
  <c r="AB452" i="14" s="1"/>
  <c r="B451" i="14"/>
  <c r="A451" i="14"/>
  <c r="AB451" i="14" s="1"/>
  <c r="B450" i="14"/>
  <c r="A450" i="14"/>
  <c r="AB450" i="14" s="1"/>
  <c r="B449" i="14"/>
  <c r="A449" i="14"/>
  <c r="AB449" i="14" s="1"/>
  <c r="B448" i="14"/>
  <c r="A448" i="14"/>
  <c r="AB448" i="14" s="1"/>
  <c r="B447" i="14"/>
  <c r="A447" i="14"/>
  <c r="AB447" i="14" s="1"/>
  <c r="B446" i="14"/>
  <c r="A446" i="14"/>
  <c r="AB446" i="14" s="1"/>
  <c r="B462" i="14"/>
  <c r="A462" i="14"/>
  <c r="AB462" i="14" s="1"/>
  <c r="B445" i="14"/>
  <c r="A445" i="14"/>
  <c r="AB445" i="14" s="1"/>
  <c r="B461" i="14"/>
  <c r="A461" i="14"/>
  <c r="AB461" i="14" s="1"/>
  <c r="B460" i="14"/>
  <c r="A460" i="14"/>
  <c r="AB460" i="14" s="1"/>
  <c r="B444" i="14"/>
  <c r="A444" i="14"/>
  <c r="AB444" i="14" s="1"/>
  <c r="B443" i="14"/>
  <c r="A443" i="14"/>
  <c r="AB443" i="14" s="1"/>
  <c r="B442" i="14"/>
  <c r="A442" i="14"/>
  <c r="AB442" i="14" s="1"/>
  <c r="B441" i="14"/>
  <c r="A441" i="14"/>
  <c r="AB441" i="14" s="1"/>
  <c r="B459" i="14"/>
  <c r="A459" i="14"/>
  <c r="AB459" i="14" s="1"/>
  <c r="B440" i="14"/>
  <c r="A440" i="14"/>
  <c r="AB440" i="14" s="1"/>
  <c r="B439" i="14"/>
  <c r="A439" i="14"/>
  <c r="AB439" i="14" s="1"/>
  <c r="B423" i="14"/>
  <c r="A423" i="14"/>
  <c r="AB423" i="14" s="1"/>
  <c r="B422" i="14"/>
  <c r="A422" i="14"/>
  <c r="AB422" i="14" s="1"/>
  <c r="B421" i="14"/>
  <c r="A421" i="14"/>
  <c r="AB421" i="14" s="1"/>
  <c r="B420" i="14"/>
  <c r="A420" i="14"/>
  <c r="AB420" i="14" s="1"/>
  <c r="B419" i="14"/>
  <c r="A419" i="14"/>
  <c r="AB419" i="14" s="1"/>
  <c r="B418" i="14"/>
  <c r="A418" i="14"/>
  <c r="AB418" i="14" s="1"/>
  <c r="B417" i="14"/>
  <c r="A417" i="14"/>
  <c r="AB417" i="14" s="1"/>
  <c r="B416" i="14"/>
  <c r="A416" i="14"/>
  <c r="AB416" i="14" s="1"/>
  <c r="B437" i="14"/>
  <c r="A437" i="14"/>
  <c r="AB437" i="14" s="1"/>
  <c r="B415" i="14"/>
  <c r="A415" i="14"/>
  <c r="AB415" i="14" s="1"/>
  <c r="B436" i="14"/>
  <c r="A436" i="14"/>
  <c r="AB436" i="14" s="1"/>
  <c r="B414" i="14"/>
  <c r="A414" i="14"/>
  <c r="AB414" i="14" s="1"/>
  <c r="B458" i="14"/>
  <c r="A458" i="14"/>
  <c r="AB458" i="14" s="1"/>
  <c r="B435" i="14"/>
  <c r="A435" i="14"/>
  <c r="AB435" i="14" s="1"/>
  <c r="B434" i="14"/>
  <c r="A434" i="14"/>
  <c r="AB434" i="14" s="1"/>
  <c r="B433" i="14"/>
  <c r="A433" i="14"/>
  <c r="AB433" i="14" s="1"/>
  <c r="B432" i="14"/>
  <c r="A432" i="14"/>
  <c r="AB432" i="14" s="1"/>
  <c r="B413" i="14"/>
  <c r="A413" i="14"/>
  <c r="AB413" i="14" s="1"/>
  <c r="B412" i="14"/>
  <c r="A412" i="14"/>
  <c r="AB412" i="14" s="1"/>
  <c r="B411" i="14"/>
  <c r="A411" i="14"/>
  <c r="AB411" i="14" s="1"/>
  <c r="B431" i="14"/>
  <c r="A431" i="14"/>
  <c r="AB431" i="14" s="1"/>
  <c r="B430" i="14"/>
  <c r="A430" i="14"/>
  <c r="AB430" i="14" s="1"/>
  <c r="B429" i="14"/>
  <c r="A429" i="14"/>
  <c r="AB429" i="14" s="1"/>
  <c r="B428" i="14"/>
  <c r="A428" i="14"/>
  <c r="AB428" i="14" s="1"/>
  <c r="B410" i="14"/>
  <c r="A410" i="14"/>
  <c r="AB410" i="14" s="1"/>
  <c r="B409" i="14"/>
  <c r="A409" i="14"/>
  <c r="AB409" i="14" s="1"/>
  <c r="B438" i="14"/>
  <c r="A438" i="14"/>
  <c r="AB438" i="14" s="1"/>
  <c r="B408" i="14"/>
  <c r="A408" i="14"/>
  <c r="AB408" i="14" s="1"/>
  <c r="B407" i="14"/>
  <c r="A407" i="14"/>
  <c r="AB407" i="14" s="1"/>
  <c r="B427" i="14"/>
  <c r="A427" i="14"/>
  <c r="AB427" i="14" s="1"/>
  <c r="B426" i="14"/>
  <c r="A426" i="14"/>
  <c r="AB426" i="14" s="1"/>
  <c r="B406" i="14"/>
  <c r="A406" i="14"/>
  <c r="AB406" i="14" s="1"/>
  <c r="B425" i="14"/>
  <c r="A425" i="14"/>
  <c r="AB425" i="14" s="1"/>
  <c r="B424" i="14"/>
  <c r="A424" i="14"/>
  <c r="AB424" i="14" s="1"/>
  <c r="B405" i="14"/>
  <c r="A405" i="14"/>
  <c r="AB405" i="14" s="1"/>
  <c r="B404" i="14"/>
  <c r="A404" i="14"/>
  <c r="AB404" i="14" s="1"/>
  <c r="B403" i="14"/>
  <c r="A403" i="14"/>
  <c r="AB403" i="14" s="1"/>
  <c r="B402" i="14"/>
  <c r="A402" i="14"/>
  <c r="AB402" i="14" s="1"/>
  <c r="B401" i="14"/>
  <c r="A401" i="14"/>
  <c r="AB401" i="14" s="1"/>
  <c r="B400" i="14"/>
  <c r="A400" i="14"/>
  <c r="AB400" i="14" s="1"/>
  <c r="B399" i="14"/>
  <c r="A399" i="14"/>
  <c r="AB399" i="14" s="1"/>
  <c r="B398" i="14"/>
  <c r="A398" i="14"/>
  <c r="AB398" i="14" s="1"/>
  <c r="B397" i="14"/>
  <c r="A397" i="14"/>
  <c r="AB397" i="14" s="1"/>
  <c r="B396" i="14"/>
  <c r="A396" i="14"/>
  <c r="AB396" i="14" s="1"/>
  <c r="B393" i="14"/>
  <c r="A393" i="14"/>
  <c r="AB393" i="14" s="1"/>
  <c r="B395" i="14"/>
  <c r="A395" i="14"/>
  <c r="AB395" i="14" s="1"/>
  <c r="B364" i="14"/>
  <c r="A364" i="14"/>
  <c r="AB364" i="14" s="1"/>
  <c r="B363" i="14"/>
  <c r="A363" i="14"/>
  <c r="AB363" i="14" s="1"/>
  <c r="B362" i="14"/>
  <c r="A362" i="14"/>
  <c r="AB362" i="14" s="1"/>
  <c r="B361" i="14"/>
  <c r="A361" i="14"/>
  <c r="AB361" i="14" s="1"/>
  <c r="B360" i="14"/>
  <c r="A360" i="14"/>
  <c r="AB360" i="14" s="1"/>
  <c r="B359" i="14"/>
  <c r="A359" i="14"/>
  <c r="AB359" i="14" s="1"/>
  <c r="B358" i="14"/>
  <c r="A358" i="14"/>
  <c r="AB358" i="14" s="1"/>
  <c r="B392" i="14"/>
  <c r="A392" i="14"/>
  <c r="AB392" i="14" s="1"/>
  <c r="B391" i="14"/>
  <c r="A391" i="14"/>
  <c r="AB391" i="14" s="1"/>
  <c r="B390" i="14"/>
  <c r="A390" i="14"/>
  <c r="AB390" i="14" s="1"/>
  <c r="B389" i="14"/>
  <c r="A389" i="14"/>
  <c r="AB389" i="14" s="1"/>
  <c r="B357" i="14"/>
  <c r="A357" i="14"/>
  <c r="AB357" i="14" s="1"/>
  <c r="B394" i="14"/>
  <c r="A394" i="14"/>
  <c r="AB394" i="14" s="1"/>
  <c r="B356" i="14"/>
  <c r="A356" i="14"/>
  <c r="AB356" i="14" s="1"/>
  <c r="B388" i="14"/>
  <c r="A388" i="14"/>
  <c r="AB388" i="14" s="1"/>
  <c r="B387" i="14"/>
  <c r="A387" i="14"/>
  <c r="AB387" i="14" s="1"/>
  <c r="B355" i="14"/>
  <c r="A355" i="14"/>
  <c r="AB355" i="14" s="1"/>
  <c r="B354" i="14"/>
  <c r="A354" i="14"/>
  <c r="AB354" i="14" s="1"/>
  <c r="B353" i="14"/>
  <c r="A353" i="14"/>
  <c r="AB353" i="14" s="1"/>
  <c r="B352" i="14"/>
  <c r="A352" i="14"/>
  <c r="AB352" i="14" s="1"/>
  <c r="B386" i="14"/>
  <c r="A386" i="14"/>
  <c r="AB386" i="14" s="1"/>
  <c r="B385" i="14"/>
  <c r="A385" i="14"/>
  <c r="AB385" i="14" s="1"/>
  <c r="B384" i="14"/>
  <c r="A384" i="14"/>
  <c r="AB384" i="14" s="1"/>
  <c r="B383" i="14"/>
  <c r="A383" i="14"/>
  <c r="AB383" i="14" s="1"/>
  <c r="B382" i="14"/>
  <c r="A382" i="14"/>
  <c r="AB382" i="14" s="1"/>
  <c r="B381" i="14"/>
  <c r="A381" i="14"/>
  <c r="AB381" i="14" s="1"/>
  <c r="B351" i="14"/>
  <c r="A351" i="14"/>
  <c r="AB351" i="14" s="1"/>
  <c r="B380" i="14"/>
  <c r="A380" i="14"/>
  <c r="AB380" i="14" s="1"/>
  <c r="B379" i="14"/>
  <c r="A379" i="14"/>
  <c r="AB379" i="14" s="1"/>
  <c r="B378" i="14"/>
  <c r="A378" i="14"/>
  <c r="AB378" i="14" s="1"/>
  <c r="B377" i="14"/>
  <c r="A377" i="14"/>
  <c r="AB377" i="14" s="1"/>
  <c r="B376" i="14"/>
  <c r="A376" i="14"/>
  <c r="AB376" i="14" s="1"/>
  <c r="B350" i="14"/>
  <c r="A350" i="14"/>
  <c r="AB350" i="14" s="1"/>
  <c r="B349" i="14"/>
  <c r="A349" i="14"/>
  <c r="AB349" i="14" s="1"/>
  <c r="B348" i="14"/>
  <c r="A348" i="14"/>
  <c r="AB348" i="14" s="1"/>
  <c r="B375" i="14"/>
  <c r="A375" i="14"/>
  <c r="AB375" i="14" s="1"/>
  <c r="B347" i="14"/>
  <c r="A347" i="14"/>
  <c r="AB347" i="14" s="1"/>
  <c r="B374" i="14"/>
  <c r="A374" i="14"/>
  <c r="AB374" i="14" s="1"/>
  <c r="B346" i="14"/>
  <c r="A346" i="14"/>
  <c r="AB346" i="14" s="1"/>
  <c r="B373" i="14"/>
  <c r="A373" i="14"/>
  <c r="AB373" i="14" s="1"/>
  <c r="B345" i="14"/>
  <c r="A345" i="14"/>
  <c r="AB345" i="14" s="1"/>
  <c r="B344" i="14"/>
  <c r="A344" i="14"/>
  <c r="AB344" i="14" s="1"/>
  <c r="B343" i="14"/>
  <c r="A343" i="14"/>
  <c r="AB343" i="14" s="1"/>
  <c r="B372" i="14"/>
  <c r="A372" i="14"/>
  <c r="AB372" i="14" s="1"/>
  <c r="B342" i="14"/>
  <c r="A342" i="14"/>
  <c r="AB342" i="14" s="1"/>
  <c r="B371" i="14"/>
  <c r="A371" i="14"/>
  <c r="AB371" i="14" s="1"/>
  <c r="B370" i="14"/>
  <c r="A370" i="14"/>
  <c r="AB370" i="14" s="1"/>
  <c r="AB30" i="13"/>
  <c r="AB34" i="13"/>
  <c r="AB5" i="13"/>
  <c r="AB3" i="13"/>
  <c r="A370" i="13"/>
  <c r="AA370" i="13" s="1"/>
  <c r="A27" i="13"/>
  <c r="X512" i="13"/>
  <c r="Y512" i="13" s="1"/>
  <c r="W512" i="13"/>
  <c r="X511" i="13"/>
  <c r="Y511" i="13" s="1"/>
  <c r="W511" i="13"/>
  <c r="X510" i="13"/>
  <c r="Y510" i="13" s="1"/>
  <c r="W510" i="13"/>
  <c r="X509" i="13"/>
  <c r="Y509" i="13" s="1"/>
  <c r="W509" i="13"/>
  <c r="X508" i="13"/>
  <c r="Y508" i="13" s="1"/>
  <c r="W508" i="13"/>
  <c r="X507" i="13"/>
  <c r="Y507" i="13" s="1"/>
  <c r="W507" i="13"/>
  <c r="X517" i="13"/>
  <c r="Y517" i="13" s="1"/>
  <c r="W517" i="13"/>
  <c r="X506" i="13"/>
  <c r="Y506" i="13" s="1"/>
  <c r="W506" i="13"/>
  <c r="X505" i="13"/>
  <c r="Y505" i="13" s="1"/>
  <c r="W505" i="13"/>
  <c r="X504" i="13"/>
  <c r="Y504" i="13" s="1"/>
  <c r="W504" i="13"/>
  <c r="X503" i="13"/>
  <c r="Y503" i="13" s="1"/>
  <c r="W503" i="13"/>
  <c r="X502" i="13"/>
  <c r="Y502" i="13" s="1"/>
  <c r="W502" i="13"/>
  <c r="X501" i="13"/>
  <c r="Y501" i="13" s="1"/>
  <c r="W501" i="13"/>
  <c r="X500" i="13"/>
  <c r="Y500" i="13" s="1"/>
  <c r="W500" i="13"/>
  <c r="X516" i="13"/>
  <c r="Y516" i="13" s="1"/>
  <c r="W516" i="13"/>
  <c r="X499" i="13"/>
  <c r="Y499" i="13" s="1"/>
  <c r="W499" i="13"/>
  <c r="X498" i="13"/>
  <c r="Y498" i="13" s="1"/>
  <c r="W498" i="13"/>
  <c r="X515" i="13"/>
  <c r="Y515" i="13" s="1"/>
  <c r="W515" i="13"/>
  <c r="X514" i="13"/>
  <c r="Y514" i="13" s="1"/>
  <c r="W514" i="13"/>
  <c r="X497" i="13"/>
  <c r="Y497" i="13" s="1"/>
  <c r="W497" i="13"/>
  <c r="X496" i="13"/>
  <c r="Y496" i="13" s="1"/>
  <c r="W496" i="13"/>
  <c r="X495" i="13"/>
  <c r="Y495" i="13" s="1"/>
  <c r="W495" i="13"/>
  <c r="X494" i="13"/>
  <c r="Y494" i="13" s="1"/>
  <c r="W494" i="13"/>
  <c r="X493" i="13"/>
  <c r="Y493" i="13" s="1"/>
  <c r="W493" i="13"/>
  <c r="X492" i="13"/>
  <c r="Y492" i="13" s="1"/>
  <c r="W492" i="13"/>
  <c r="X491" i="13"/>
  <c r="Y491" i="13" s="1"/>
  <c r="W491" i="13"/>
  <c r="X513" i="13"/>
  <c r="Y513" i="13" s="1"/>
  <c r="W513" i="13"/>
  <c r="X490" i="13"/>
  <c r="Y490" i="13" s="1"/>
  <c r="W490" i="13"/>
  <c r="X489" i="13"/>
  <c r="Y489" i="13" s="1"/>
  <c r="W489" i="13"/>
  <c r="X488" i="13"/>
  <c r="Y488" i="13" s="1"/>
  <c r="W488" i="13"/>
  <c r="X487" i="13"/>
  <c r="Y487" i="13" s="1"/>
  <c r="W487" i="13"/>
  <c r="X483" i="13"/>
  <c r="Y483" i="13" s="1"/>
  <c r="W483" i="13"/>
  <c r="X482" i="13"/>
  <c r="Y482" i="13" s="1"/>
  <c r="W482" i="13"/>
  <c r="X481" i="13"/>
  <c r="Y481" i="13" s="1"/>
  <c r="W481" i="13"/>
  <c r="X480" i="13"/>
  <c r="Y480" i="13" s="1"/>
  <c r="W480" i="13"/>
  <c r="X479" i="13"/>
  <c r="Y479" i="13" s="1"/>
  <c r="W479" i="13"/>
  <c r="X478" i="13"/>
  <c r="Y478" i="13" s="1"/>
  <c r="W478" i="13"/>
  <c r="X477" i="13"/>
  <c r="Y477" i="13" s="1"/>
  <c r="W477" i="13"/>
  <c r="X476" i="13"/>
  <c r="Y476" i="13" s="1"/>
  <c r="W476" i="13"/>
  <c r="X475" i="13"/>
  <c r="Y475" i="13" s="1"/>
  <c r="W475" i="13"/>
  <c r="X485" i="13"/>
  <c r="Y485" i="13" s="1"/>
  <c r="W485" i="13"/>
  <c r="X484" i="13"/>
  <c r="Y484" i="13" s="1"/>
  <c r="W484" i="13"/>
  <c r="X486" i="13"/>
  <c r="Y486" i="13" s="1"/>
  <c r="W486" i="13"/>
  <c r="X474" i="13"/>
  <c r="Y474" i="13" s="1"/>
  <c r="W474" i="13"/>
  <c r="X473" i="13"/>
  <c r="Y473" i="13" s="1"/>
  <c r="W473" i="13"/>
  <c r="X472" i="13"/>
  <c r="Y472" i="13" s="1"/>
  <c r="W472" i="13"/>
  <c r="X471" i="13"/>
  <c r="Y471" i="13" s="1"/>
  <c r="W471" i="13"/>
  <c r="X470" i="13"/>
  <c r="Y470" i="13" s="1"/>
  <c r="W470" i="13"/>
  <c r="X447" i="13"/>
  <c r="Y447" i="13" s="1"/>
  <c r="W447" i="13"/>
  <c r="X446" i="13"/>
  <c r="Y446" i="13" s="1"/>
  <c r="W446" i="13"/>
  <c r="X445" i="13"/>
  <c r="Y445" i="13" s="1"/>
  <c r="W445" i="13"/>
  <c r="X469" i="13"/>
  <c r="Y469" i="13" s="1"/>
  <c r="W469" i="13"/>
  <c r="X444" i="13"/>
  <c r="Y444" i="13" s="1"/>
  <c r="W444" i="13"/>
  <c r="X468" i="13"/>
  <c r="Y468" i="13" s="1"/>
  <c r="W468" i="13"/>
  <c r="X443" i="13"/>
  <c r="Y443" i="13" s="1"/>
  <c r="W443" i="13"/>
  <c r="X442" i="13"/>
  <c r="Y442" i="13" s="1"/>
  <c r="W442" i="13"/>
  <c r="X441" i="13"/>
  <c r="Y441" i="13" s="1"/>
  <c r="W441" i="13"/>
  <c r="X440" i="13"/>
  <c r="Y440" i="13" s="1"/>
  <c r="W440" i="13"/>
  <c r="X439" i="13"/>
  <c r="Y439" i="13" s="1"/>
  <c r="W439" i="13"/>
  <c r="X467" i="13"/>
  <c r="Y467" i="13" s="1"/>
  <c r="W467" i="13"/>
  <c r="X466" i="13"/>
  <c r="Y466" i="13" s="1"/>
  <c r="W466" i="13"/>
  <c r="X438" i="13"/>
  <c r="Y438" i="13" s="1"/>
  <c r="W438" i="13"/>
  <c r="X437" i="13"/>
  <c r="Y437" i="13" s="1"/>
  <c r="W437" i="13"/>
  <c r="X436" i="13"/>
  <c r="Y436" i="13" s="1"/>
  <c r="W436" i="13"/>
  <c r="X465" i="13"/>
  <c r="Y465" i="13" s="1"/>
  <c r="W465" i="13"/>
  <c r="X464" i="13"/>
  <c r="Y464" i="13" s="1"/>
  <c r="W464" i="13"/>
  <c r="X463" i="13"/>
  <c r="Y463" i="13" s="1"/>
  <c r="W463" i="13"/>
  <c r="X462" i="13"/>
  <c r="Y462" i="13" s="1"/>
  <c r="W462" i="13"/>
  <c r="X435" i="13"/>
  <c r="Y435" i="13" s="1"/>
  <c r="W435" i="13"/>
  <c r="X461" i="13"/>
  <c r="Y461" i="13" s="1"/>
  <c r="W461" i="13"/>
  <c r="X460" i="13"/>
  <c r="Y460" i="13" s="1"/>
  <c r="W460" i="13"/>
  <c r="X459" i="13"/>
  <c r="Y459" i="13" s="1"/>
  <c r="W459" i="13"/>
  <c r="X434" i="13"/>
  <c r="Y434" i="13" s="1"/>
  <c r="W434" i="13"/>
  <c r="X433" i="13"/>
  <c r="Y433" i="13" s="1"/>
  <c r="W433" i="13"/>
  <c r="X458" i="13"/>
  <c r="Y458" i="13" s="1"/>
  <c r="W458" i="13"/>
  <c r="X457" i="13"/>
  <c r="Y457" i="13" s="1"/>
  <c r="W457" i="13"/>
  <c r="X456" i="13"/>
  <c r="Y456" i="13" s="1"/>
  <c r="W456" i="13"/>
  <c r="X432" i="13"/>
  <c r="Y432" i="13" s="1"/>
  <c r="W432" i="13"/>
  <c r="X455" i="13"/>
  <c r="Y455" i="13" s="1"/>
  <c r="W455" i="13"/>
  <c r="X431" i="13"/>
  <c r="Y431" i="13" s="1"/>
  <c r="W431" i="13"/>
  <c r="X430" i="13"/>
  <c r="Y430" i="13" s="1"/>
  <c r="W430" i="13"/>
  <c r="X429" i="13"/>
  <c r="Y429" i="13" s="1"/>
  <c r="W429" i="13"/>
  <c r="X454" i="13"/>
  <c r="Y454" i="13" s="1"/>
  <c r="W454" i="13"/>
  <c r="X428" i="13"/>
  <c r="Y428" i="13" s="1"/>
  <c r="W428" i="13"/>
  <c r="X427" i="13"/>
  <c r="Y427" i="13" s="1"/>
  <c r="W427" i="13"/>
  <c r="X426" i="13"/>
  <c r="Y426" i="13" s="1"/>
  <c r="W426" i="13"/>
  <c r="X453" i="13"/>
  <c r="Y453" i="13" s="1"/>
  <c r="W453" i="13"/>
  <c r="X425" i="13"/>
  <c r="Y425" i="13" s="1"/>
  <c r="W425" i="13"/>
  <c r="X424" i="13"/>
  <c r="Y424" i="13" s="1"/>
  <c r="W424" i="13"/>
  <c r="X452" i="13"/>
  <c r="Y452" i="13" s="1"/>
  <c r="W452" i="13"/>
  <c r="X451" i="13"/>
  <c r="Y451" i="13" s="1"/>
  <c r="W451" i="13"/>
  <c r="X450" i="13"/>
  <c r="Y450" i="13" s="1"/>
  <c r="W450" i="13"/>
  <c r="X423" i="13"/>
  <c r="Y423" i="13" s="1"/>
  <c r="W423" i="13"/>
  <c r="X449" i="13"/>
  <c r="Y449" i="13" s="1"/>
  <c r="W449" i="13"/>
  <c r="X422" i="13"/>
  <c r="Y422" i="13" s="1"/>
  <c r="W422" i="13"/>
  <c r="X400" i="13"/>
  <c r="Y400" i="13" s="1"/>
  <c r="W400" i="13"/>
  <c r="X420" i="13"/>
  <c r="Y420" i="13" s="1"/>
  <c r="W420" i="13"/>
  <c r="X399" i="13"/>
  <c r="Y399" i="13" s="1"/>
  <c r="W399" i="13"/>
  <c r="X398" i="13"/>
  <c r="Y398" i="13" s="1"/>
  <c r="W398" i="13"/>
  <c r="X419" i="13"/>
  <c r="Y419" i="13" s="1"/>
  <c r="W419" i="13"/>
  <c r="X397" i="13"/>
  <c r="Y397" i="13" s="1"/>
  <c r="W397" i="13"/>
  <c r="X448" i="13"/>
  <c r="Y448" i="13" s="1"/>
  <c r="W448" i="13"/>
  <c r="X396" i="13"/>
  <c r="Y396" i="13" s="1"/>
  <c r="W396" i="13"/>
  <c r="X418" i="13"/>
  <c r="Y418" i="13" s="1"/>
  <c r="W418" i="13"/>
  <c r="X417" i="13"/>
  <c r="Y417" i="13" s="1"/>
  <c r="W417" i="13"/>
  <c r="X416" i="13"/>
  <c r="Y416" i="13" s="1"/>
  <c r="W416" i="13"/>
  <c r="X415" i="13"/>
  <c r="Y415" i="13" s="1"/>
  <c r="W415" i="13"/>
  <c r="X414" i="13"/>
  <c r="Y414" i="13" s="1"/>
  <c r="W414" i="13"/>
  <c r="X421" i="13"/>
  <c r="Y421" i="13" s="1"/>
  <c r="W421" i="13"/>
  <c r="X395" i="13"/>
  <c r="Y395" i="13" s="1"/>
  <c r="W395" i="13"/>
  <c r="X413" i="13"/>
  <c r="Y413" i="13" s="1"/>
  <c r="W413" i="13"/>
  <c r="X412" i="13"/>
  <c r="Y412" i="13" s="1"/>
  <c r="W412" i="13"/>
  <c r="X394" i="13"/>
  <c r="Y394" i="13" s="1"/>
  <c r="W394" i="13"/>
  <c r="X411" i="13"/>
  <c r="Y411" i="13" s="1"/>
  <c r="W411" i="13"/>
  <c r="X393" i="13"/>
  <c r="Y393" i="13" s="1"/>
  <c r="W393" i="13"/>
  <c r="X410" i="13"/>
  <c r="Y410" i="13" s="1"/>
  <c r="W410" i="13"/>
  <c r="X409" i="13"/>
  <c r="Y409" i="13" s="1"/>
  <c r="W409" i="13"/>
  <c r="X392" i="13"/>
  <c r="Y392" i="13" s="1"/>
  <c r="W392" i="13"/>
  <c r="X408" i="13"/>
  <c r="Y408" i="13" s="1"/>
  <c r="W408" i="13"/>
  <c r="X407" i="13"/>
  <c r="Y407" i="13" s="1"/>
  <c r="W407" i="13"/>
  <c r="X391" i="13"/>
  <c r="Y391" i="13" s="1"/>
  <c r="W391" i="13"/>
  <c r="X390" i="13"/>
  <c r="Y390" i="13" s="1"/>
  <c r="W390" i="13"/>
  <c r="X389" i="13"/>
  <c r="Y389" i="13" s="1"/>
  <c r="W389" i="13"/>
  <c r="X388" i="13"/>
  <c r="Y388" i="13" s="1"/>
  <c r="W388" i="13"/>
  <c r="X406" i="13"/>
  <c r="Y406" i="13" s="1"/>
  <c r="W406" i="13"/>
  <c r="X405" i="13"/>
  <c r="Y405" i="13" s="1"/>
  <c r="W405" i="13"/>
  <c r="X387" i="13"/>
  <c r="Y387" i="13" s="1"/>
  <c r="W387" i="13"/>
  <c r="X386" i="13"/>
  <c r="Y386" i="13" s="1"/>
  <c r="W386" i="13"/>
  <c r="X404" i="13"/>
  <c r="Y404" i="13" s="1"/>
  <c r="W404" i="13"/>
  <c r="X385" i="13"/>
  <c r="Y385" i="13" s="1"/>
  <c r="W385" i="13"/>
  <c r="X384" i="13"/>
  <c r="Y384" i="13" s="1"/>
  <c r="W384" i="13"/>
  <c r="X403" i="13"/>
  <c r="Y403" i="13" s="1"/>
  <c r="W403" i="13"/>
  <c r="X383" i="13"/>
  <c r="Y383" i="13" s="1"/>
  <c r="W383" i="13"/>
  <c r="X382" i="13"/>
  <c r="Y382" i="13" s="1"/>
  <c r="W382" i="13"/>
  <c r="X381" i="13"/>
  <c r="Y381" i="13" s="1"/>
  <c r="W381" i="13"/>
  <c r="X380" i="13"/>
  <c r="Y380" i="13" s="1"/>
  <c r="W380" i="13"/>
  <c r="X402" i="13"/>
  <c r="Y402" i="13" s="1"/>
  <c r="W402" i="13"/>
  <c r="X379" i="13"/>
  <c r="Y379" i="13" s="1"/>
  <c r="W379" i="13"/>
  <c r="X378" i="13"/>
  <c r="Y378" i="13" s="1"/>
  <c r="W378" i="13"/>
  <c r="X401" i="13"/>
  <c r="Y401" i="13" s="1"/>
  <c r="W401" i="13"/>
  <c r="X377" i="13"/>
  <c r="Y377" i="13" s="1"/>
  <c r="W377" i="13"/>
  <c r="X376" i="13"/>
  <c r="Y376" i="13" s="1"/>
  <c r="W376" i="13"/>
  <c r="X375" i="13"/>
  <c r="Y375" i="13" s="1"/>
  <c r="W375" i="13"/>
  <c r="X374" i="13"/>
  <c r="Y374" i="13" s="1"/>
  <c r="W374" i="13"/>
  <c r="X373" i="13"/>
  <c r="Y373" i="13" s="1"/>
  <c r="W373" i="13"/>
  <c r="X372" i="13"/>
  <c r="Y372" i="13" s="1"/>
  <c r="W372" i="13"/>
  <c r="X371" i="13"/>
  <c r="Y371" i="13" s="1"/>
  <c r="W371" i="13"/>
  <c r="X370" i="13"/>
  <c r="Y370" i="13" s="1"/>
  <c r="W370" i="13"/>
  <c r="X368" i="13"/>
  <c r="Y368" i="13" s="1"/>
  <c r="W368" i="13"/>
  <c r="X367" i="13"/>
  <c r="Y367" i="13" s="1"/>
  <c r="W367" i="13"/>
  <c r="X314" i="13"/>
  <c r="Y314" i="13" s="1"/>
  <c r="W314" i="13"/>
  <c r="X366" i="13"/>
  <c r="Y366" i="13" s="1"/>
  <c r="W366" i="13"/>
  <c r="X369" i="13"/>
  <c r="Y369" i="13" s="1"/>
  <c r="W369" i="13"/>
  <c r="X365" i="13"/>
  <c r="Y365" i="13" s="1"/>
  <c r="W365" i="13"/>
  <c r="X313" i="13"/>
  <c r="Y313" i="13" s="1"/>
  <c r="W313" i="13"/>
  <c r="X312" i="13"/>
  <c r="Y312" i="13" s="1"/>
  <c r="W312" i="13"/>
  <c r="X364" i="13"/>
  <c r="Y364" i="13" s="1"/>
  <c r="W364" i="13"/>
  <c r="X363" i="13"/>
  <c r="Y363" i="13" s="1"/>
  <c r="W363" i="13"/>
  <c r="X362" i="13"/>
  <c r="Y362" i="13" s="1"/>
  <c r="W362" i="13"/>
  <c r="X361" i="13"/>
  <c r="Y361" i="13" s="1"/>
  <c r="W361" i="13"/>
  <c r="X311" i="13"/>
  <c r="Y311" i="13" s="1"/>
  <c r="W311" i="13"/>
  <c r="X360" i="13"/>
  <c r="Y360" i="13" s="1"/>
  <c r="W360" i="13"/>
  <c r="X310" i="13"/>
  <c r="Y310" i="13" s="1"/>
  <c r="W310" i="13"/>
  <c r="X309" i="13"/>
  <c r="Y309" i="13" s="1"/>
  <c r="W309" i="13"/>
  <c r="X308" i="13"/>
  <c r="Y308" i="13" s="1"/>
  <c r="W308" i="13"/>
  <c r="X307" i="13"/>
  <c r="Y307" i="13" s="1"/>
  <c r="W307" i="13"/>
  <c r="X306" i="13"/>
  <c r="Y306" i="13" s="1"/>
  <c r="W306" i="13"/>
  <c r="X359" i="13"/>
  <c r="Y359" i="13" s="1"/>
  <c r="W359" i="13"/>
  <c r="X358" i="13"/>
  <c r="Y358" i="13" s="1"/>
  <c r="W358" i="13"/>
  <c r="X305" i="13"/>
  <c r="Y305" i="13" s="1"/>
  <c r="W305" i="13"/>
  <c r="X357" i="13"/>
  <c r="Y357" i="13" s="1"/>
  <c r="W357" i="13"/>
  <c r="X356" i="13"/>
  <c r="Y356" i="13" s="1"/>
  <c r="W356" i="13"/>
  <c r="X355" i="13"/>
  <c r="Y355" i="13" s="1"/>
  <c r="W355" i="13"/>
  <c r="X354" i="13"/>
  <c r="Y354" i="13" s="1"/>
  <c r="W354" i="13"/>
  <c r="X353" i="13"/>
  <c r="Y353" i="13" s="1"/>
  <c r="W353" i="13"/>
  <c r="X352" i="13"/>
  <c r="Y352" i="13" s="1"/>
  <c r="W352" i="13"/>
  <c r="X351" i="13"/>
  <c r="Y351" i="13" s="1"/>
  <c r="W351" i="13"/>
  <c r="X350" i="13"/>
  <c r="Y350" i="13" s="1"/>
  <c r="W350" i="13"/>
  <c r="X349" i="13"/>
  <c r="Y349" i="13" s="1"/>
  <c r="W349" i="13"/>
  <c r="X348" i="13"/>
  <c r="Y348" i="13" s="1"/>
  <c r="W348" i="13"/>
  <c r="X304" i="13"/>
  <c r="Y304" i="13" s="1"/>
  <c r="W304" i="13"/>
  <c r="X347" i="13"/>
  <c r="Y347" i="13" s="1"/>
  <c r="W347" i="13"/>
  <c r="X346" i="13"/>
  <c r="Y346" i="13" s="1"/>
  <c r="W346" i="13"/>
  <c r="X303" i="13"/>
  <c r="Y303" i="13" s="1"/>
  <c r="W303" i="13"/>
  <c r="X345" i="13"/>
  <c r="Y345" i="13" s="1"/>
  <c r="W345" i="13"/>
  <c r="X302" i="13"/>
  <c r="Y302" i="13" s="1"/>
  <c r="W302" i="13"/>
  <c r="X301" i="13"/>
  <c r="Y301" i="13" s="1"/>
  <c r="W301" i="13"/>
  <c r="X344" i="13"/>
  <c r="Y344" i="13" s="1"/>
  <c r="W344" i="13"/>
  <c r="X300" i="13"/>
  <c r="Y300" i="13" s="1"/>
  <c r="W300" i="13"/>
  <c r="X299" i="13"/>
  <c r="Y299" i="13" s="1"/>
  <c r="W299" i="13"/>
  <c r="X343" i="13"/>
  <c r="Y343" i="13" s="1"/>
  <c r="W343" i="13"/>
  <c r="X342" i="13"/>
  <c r="Y342" i="13" s="1"/>
  <c r="W342" i="13"/>
  <c r="X341" i="13"/>
  <c r="Y341" i="13" s="1"/>
  <c r="W341" i="13"/>
  <c r="X340" i="13"/>
  <c r="Y340" i="13" s="1"/>
  <c r="W340" i="13"/>
  <c r="X339" i="13"/>
  <c r="Y339" i="13" s="1"/>
  <c r="W339" i="13"/>
  <c r="X338" i="13"/>
  <c r="Y338" i="13" s="1"/>
  <c r="W338" i="13"/>
  <c r="X298" i="13"/>
  <c r="Y298" i="13" s="1"/>
  <c r="W298" i="13"/>
  <c r="X297" i="13"/>
  <c r="Y297" i="13" s="1"/>
  <c r="W297" i="13"/>
  <c r="X337" i="13"/>
  <c r="Y337" i="13" s="1"/>
  <c r="W337" i="13"/>
  <c r="X296" i="13"/>
  <c r="Y296" i="13" s="1"/>
  <c r="W296" i="13"/>
  <c r="X295" i="13"/>
  <c r="Y295" i="13" s="1"/>
  <c r="W295" i="13"/>
  <c r="X336" i="13"/>
  <c r="Y336" i="13" s="1"/>
  <c r="W336" i="13"/>
  <c r="X335" i="13"/>
  <c r="Y335" i="13" s="1"/>
  <c r="W335" i="13"/>
  <c r="X294" i="13"/>
  <c r="Y294" i="13" s="1"/>
  <c r="W294" i="13"/>
  <c r="X334" i="13"/>
  <c r="Y334" i="13" s="1"/>
  <c r="W334" i="13"/>
  <c r="X293" i="13"/>
  <c r="Y293" i="13" s="1"/>
  <c r="W293" i="13"/>
  <c r="X333" i="13"/>
  <c r="Y333" i="13" s="1"/>
  <c r="W333" i="13"/>
  <c r="X292" i="13"/>
  <c r="Y292" i="13" s="1"/>
  <c r="W292" i="13"/>
  <c r="X291" i="13"/>
  <c r="Y291" i="13" s="1"/>
  <c r="W291" i="13"/>
  <c r="X332" i="13"/>
  <c r="Y332" i="13" s="1"/>
  <c r="W332" i="13"/>
  <c r="X331" i="13"/>
  <c r="Y331" i="13" s="1"/>
  <c r="W331" i="13"/>
  <c r="X330" i="13"/>
  <c r="Y330" i="13" s="1"/>
  <c r="W330" i="13"/>
  <c r="B512" i="13"/>
  <c r="A512" i="13"/>
  <c r="AA512" i="13" s="1"/>
  <c r="B511" i="13"/>
  <c r="A511" i="13"/>
  <c r="AA511" i="13" s="1"/>
  <c r="B510" i="13"/>
  <c r="A510" i="13"/>
  <c r="AA510" i="13" s="1"/>
  <c r="B509" i="13"/>
  <c r="A509" i="13"/>
  <c r="AA509" i="13" s="1"/>
  <c r="B508" i="13"/>
  <c r="A508" i="13"/>
  <c r="AA508" i="13" s="1"/>
  <c r="B507" i="13"/>
  <c r="A507" i="13"/>
  <c r="AA507" i="13" s="1"/>
  <c r="B517" i="13"/>
  <c r="A517" i="13"/>
  <c r="AA517" i="13" s="1"/>
  <c r="B506" i="13"/>
  <c r="A506" i="13"/>
  <c r="AA506" i="13" s="1"/>
  <c r="B505" i="13"/>
  <c r="A505" i="13"/>
  <c r="AA505" i="13" s="1"/>
  <c r="B504" i="13"/>
  <c r="A504" i="13"/>
  <c r="AA504" i="13" s="1"/>
  <c r="B503" i="13"/>
  <c r="A503" i="13"/>
  <c r="AA503" i="13" s="1"/>
  <c r="B502" i="13"/>
  <c r="A502" i="13"/>
  <c r="AA502" i="13" s="1"/>
  <c r="B501" i="13"/>
  <c r="A501" i="13"/>
  <c r="AA501" i="13" s="1"/>
  <c r="B500" i="13"/>
  <c r="A500" i="13"/>
  <c r="AA500" i="13" s="1"/>
  <c r="B516" i="13"/>
  <c r="A516" i="13"/>
  <c r="AA516" i="13" s="1"/>
  <c r="B499" i="13"/>
  <c r="A499" i="13"/>
  <c r="AA499" i="13" s="1"/>
  <c r="B498" i="13"/>
  <c r="A498" i="13"/>
  <c r="AA498" i="13" s="1"/>
  <c r="B515" i="13"/>
  <c r="A515" i="13"/>
  <c r="AA515" i="13" s="1"/>
  <c r="B514" i="13"/>
  <c r="A514" i="13"/>
  <c r="AA514" i="13" s="1"/>
  <c r="B497" i="13"/>
  <c r="A497" i="13"/>
  <c r="AA497" i="13" s="1"/>
  <c r="B496" i="13"/>
  <c r="A496" i="13"/>
  <c r="AA496" i="13" s="1"/>
  <c r="B495" i="13"/>
  <c r="A495" i="13"/>
  <c r="AA495" i="13" s="1"/>
  <c r="B494" i="13"/>
  <c r="A494" i="13"/>
  <c r="AA494" i="13" s="1"/>
  <c r="B493" i="13"/>
  <c r="A493" i="13"/>
  <c r="AA493" i="13" s="1"/>
  <c r="B492" i="13"/>
  <c r="A492" i="13"/>
  <c r="AA492" i="13" s="1"/>
  <c r="B491" i="13"/>
  <c r="A491" i="13"/>
  <c r="AA491" i="13" s="1"/>
  <c r="B513" i="13"/>
  <c r="A513" i="13"/>
  <c r="AA513" i="13" s="1"/>
  <c r="B490" i="13"/>
  <c r="A490" i="13"/>
  <c r="AA490" i="13" s="1"/>
  <c r="B489" i="13"/>
  <c r="A489" i="13"/>
  <c r="AA489" i="13" s="1"/>
  <c r="B488" i="13"/>
  <c r="A488" i="13"/>
  <c r="AA488" i="13" s="1"/>
  <c r="B487" i="13"/>
  <c r="A487" i="13"/>
  <c r="AA487" i="13" s="1"/>
  <c r="B483" i="13"/>
  <c r="A483" i="13"/>
  <c r="AA483" i="13" s="1"/>
  <c r="B482" i="13"/>
  <c r="A482" i="13"/>
  <c r="AA482" i="13" s="1"/>
  <c r="B481" i="13"/>
  <c r="A481" i="13"/>
  <c r="AA481" i="13" s="1"/>
  <c r="B480" i="13"/>
  <c r="A480" i="13"/>
  <c r="AA480" i="13" s="1"/>
  <c r="B479" i="13"/>
  <c r="A479" i="13"/>
  <c r="AA479" i="13" s="1"/>
  <c r="B478" i="13"/>
  <c r="A478" i="13"/>
  <c r="AA478" i="13" s="1"/>
  <c r="B477" i="13"/>
  <c r="A477" i="13"/>
  <c r="AA477" i="13" s="1"/>
  <c r="B476" i="13"/>
  <c r="A476" i="13"/>
  <c r="AA476" i="13" s="1"/>
  <c r="B475" i="13"/>
  <c r="A475" i="13"/>
  <c r="AA475" i="13" s="1"/>
  <c r="B485" i="13"/>
  <c r="A485" i="13"/>
  <c r="AA485" i="13" s="1"/>
  <c r="B484" i="13"/>
  <c r="A484" i="13"/>
  <c r="AA484" i="13" s="1"/>
  <c r="B486" i="13"/>
  <c r="A486" i="13"/>
  <c r="AA486" i="13" s="1"/>
  <c r="B474" i="13"/>
  <c r="A474" i="13"/>
  <c r="AA474" i="13" s="1"/>
  <c r="B473" i="13"/>
  <c r="A473" i="13"/>
  <c r="AA473" i="13" s="1"/>
  <c r="B472" i="13"/>
  <c r="A472" i="13"/>
  <c r="AA472" i="13" s="1"/>
  <c r="B471" i="13"/>
  <c r="A471" i="13"/>
  <c r="AA471" i="13" s="1"/>
  <c r="B470" i="13"/>
  <c r="A470" i="13"/>
  <c r="AA470" i="13" s="1"/>
  <c r="B447" i="13"/>
  <c r="A447" i="13"/>
  <c r="AA447" i="13" s="1"/>
  <c r="B446" i="13"/>
  <c r="A446" i="13"/>
  <c r="AA446" i="13" s="1"/>
  <c r="B445" i="13"/>
  <c r="A445" i="13"/>
  <c r="AA445" i="13" s="1"/>
  <c r="B469" i="13"/>
  <c r="A469" i="13"/>
  <c r="AA469" i="13" s="1"/>
  <c r="B444" i="13"/>
  <c r="A444" i="13"/>
  <c r="AA444" i="13" s="1"/>
  <c r="B468" i="13"/>
  <c r="A468" i="13"/>
  <c r="AA468" i="13" s="1"/>
  <c r="B443" i="13"/>
  <c r="A443" i="13"/>
  <c r="AA443" i="13" s="1"/>
  <c r="B442" i="13"/>
  <c r="A442" i="13"/>
  <c r="AA442" i="13" s="1"/>
  <c r="B441" i="13"/>
  <c r="A441" i="13"/>
  <c r="AA441" i="13" s="1"/>
  <c r="B440" i="13"/>
  <c r="A440" i="13"/>
  <c r="AA440" i="13" s="1"/>
  <c r="B439" i="13"/>
  <c r="A439" i="13"/>
  <c r="AA439" i="13" s="1"/>
  <c r="B467" i="13"/>
  <c r="A467" i="13"/>
  <c r="AA467" i="13" s="1"/>
  <c r="B466" i="13"/>
  <c r="A466" i="13"/>
  <c r="AA466" i="13" s="1"/>
  <c r="B438" i="13"/>
  <c r="A438" i="13"/>
  <c r="AA438" i="13" s="1"/>
  <c r="B437" i="13"/>
  <c r="A437" i="13"/>
  <c r="AA437" i="13" s="1"/>
  <c r="B436" i="13"/>
  <c r="A436" i="13"/>
  <c r="AA436" i="13" s="1"/>
  <c r="B465" i="13"/>
  <c r="A465" i="13"/>
  <c r="AA465" i="13" s="1"/>
  <c r="B464" i="13"/>
  <c r="A464" i="13"/>
  <c r="AA464" i="13" s="1"/>
  <c r="B463" i="13"/>
  <c r="A463" i="13"/>
  <c r="AA463" i="13" s="1"/>
  <c r="B462" i="13"/>
  <c r="A462" i="13"/>
  <c r="AA462" i="13" s="1"/>
  <c r="B435" i="13"/>
  <c r="A435" i="13"/>
  <c r="AA435" i="13" s="1"/>
  <c r="B461" i="13"/>
  <c r="A461" i="13"/>
  <c r="AA461" i="13" s="1"/>
  <c r="B460" i="13"/>
  <c r="A460" i="13"/>
  <c r="AA460" i="13" s="1"/>
  <c r="B459" i="13"/>
  <c r="A459" i="13"/>
  <c r="AA459" i="13" s="1"/>
  <c r="B434" i="13"/>
  <c r="A434" i="13"/>
  <c r="AA434" i="13" s="1"/>
  <c r="B433" i="13"/>
  <c r="A433" i="13"/>
  <c r="AA433" i="13" s="1"/>
  <c r="B458" i="13"/>
  <c r="A458" i="13"/>
  <c r="AA458" i="13" s="1"/>
  <c r="B457" i="13"/>
  <c r="A457" i="13"/>
  <c r="AA457" i="13" s="1"/>
  <c r="B456" i="13"/>
  <c r="A456" i="13"/>
  <c r="AA456" i="13" s="1"/>
  <c r="B432" i="13"/>
  <c r="A432" i="13"/>
  <c r="AA432" i="13" s="1"/>
  <c r="B455" i="13"/>
  <c r="A455" i="13"/>
  <c r="AA455" i="13" s="1"/>
  <c r="B431" i="13"/>
  <c r="A431" i="13"/>
  <c r="AA431" i="13" s="1"/>
  <c r="B430" i="13"/>
  <c r="A430" i="13"/>
  <c r="AA430" i="13" s="1"/>
  <c r="B429" i="13"/>
  <c r="A429" i="13"/>
  <c r="AA429" i="13" s="1"/>
  <c r="B454" i="13"/>
  <c r="A454" i="13"/>
  <c r="AA454" i="13" s="1"/>
  <c r="B428" i="13"/>
  <c r="A428" i="13"/>
  <c r="AA428" i="13" s="1"/>
  <c r="B427" i="13"/>
  <c r="A427" i="13"/>
  <c r="AA427" i="13" s="1"/>
  <c r="B426" i="13"/>
  <c r="A426" i="13"/>
  <c r="AA426" i="13" s="1"/>
  <c r="B453" i="13"/>
  <c r="A453" i="13"/>
  <c r="AA453" i="13" s="1"/>
  <c r="B425" i="13"/>
  <c r="A425" i="13"/>
  <c r="AA425" i="13" s="1"/>
  <c r="B424" i="13"/>
  <c r="A424" i="13"/>
  <c r="AA424" i="13" s="1"/>
  <c r="B452" i="13"/>
  <c r="A452" i="13"/>
  <c r="AA452" i="13" s="1"/>
  <c r="B451" i="13"/>
  <c r="A451" i="13"/>
  <c r="AA451" i="13" s="1"/>
  <c r="B450" i="13"/>
  <c r="A450" i="13"/>
  <c r="AA450" i="13" s="1"/>
  <c r="B423" i="13"/>
  <c r="A423" i="13"/>
  <c r="AA423" i="13" s="1"/>
  <c r="B449" i="13"/>
  <c r="A449" i="13"/>
  <c r="AA449" i="13" s="1"/>
  <c r="B422" i="13"/>
  <c r="A422" i="13"/>
  <c r="AA422" i="13" s="1"/>
  <c r="B400" i="13"/>
  <c r="A400" i="13"/>
  <c r="AA400" i="13" s="1"/>
  <c r="B420" i="13"/>
  <c r="A420" i="13"/>
  <c r="AA420" i="13" s="1"/>
  <c r="B399" i="13"/>
  <c r="A399" i="13"/>
  <c r="AA399" i="13" s="1"/>
  <c r="B398" i="13"/>
  <c r="A398" i="13"/>
  <c r="AA398" i="13" s="1"/>
  <c r="B419" i="13"/>
  <c r="A419" i="13"/>
  <c r="AA419" i="13" s="1"/>
  <c r="B397" i="13"/>
  <c r="A397" i="13"/>
  <c r="AA397" i="13" s="1"/>
  <c r="B448" i="13"/>
  <c r="A448" i="13"/>
  <c r="AA448" i="13" s="1"/>
  <c r="B396" i="13"/>
  <c r="A396" i="13"/>
  <c r="AA396" i="13" s="1"/>
  <c r="B418" i="13"/>
  <c r="A418" i="13"/>
  <c r="AA418" i="13" s="1"/>
  <c r="B417" i="13"/>
  <c r="A417" i="13"/>
  <c r="AA417" i="13" s="1"/>
  <c r="B416" i="13"/>
  <c r="A416" i="13"/>
  <c r="AA416" i="13" s="1"/>
  <c r="B415" i="13"/>
  <c r="A415" i="13"/>
  <c r="AA415" i="13" s="1"/>
  <c r="B414" i="13"/>
  <c r="A414" i="13"/>
  <c r="AA414" i="13" s="1"/>
  <c r="B421" i="13"/>
  <c r="A421" i="13"/>
  <c r="AA421" i="13" s="1"/>
  <c r="B395" i="13"/>
  <c r="A395" i="13"/>
  <c r="AA395" i="13" s="1"/>
  <c r="B413" i="13"/>
  <c r="A413" i="13"/>
  <c r="AA413" i="13" s="1"/>
  <c r="B412" i="13"/>
  <c r="A412" i="13"/>
  <c r="AA412" i="13" s="1"/>
  <c r="B394" i="13"/>
  <c r="A394" i="13"/>
  <c r="AA394" i="13" s="1"/>
  <c r="B411" i="13"/>
  <c r="A411" i="13"/>
  <c r="AA411" i="13" s="1"/>
  <c r="B393" i="13"/>
  <c r="A393" i="13"/>
  <c r="AA393" i="13" s="1"/>
  <c r="B410" i="13"/>
  <c r="A410" i="13"/>
  <c r="AA410" i="13" s="1"/>
  <c r="B409" i="13"/>
  <c r="A409" i="13"/>
  <c r="AA409" i="13" s="1"/>
  <c r="B392" i="13"/>
  <c r="A392" i="13"/>
  <c r="AA392" i="13" s="1"/>
  <c r="B408" i="13"/>
  <c r="A408" i="13"/>
  <c r="AA408" i="13" s="1"/>
  <c r="B407" i="13"/>
  <c r="A407" i="13"/>
  <c r="AA407" i="13" s="1"/>
  <c r="B391" i="13"/>
  <c r="A391" i="13"/>
  <c r="AA391" i="13" s="1"/>
  <c r="B390" i="13"/>
  <c r="A390" i="13"/>
  <c r="AA390" i="13" s="1"/>
  <c r="B389" i="13"/>
  <c r="A389" i="13"/>
  <c r="AA389" i="13" s="1"/>
  <c r="B388" i="13"/>
  <c r="A388" i="13"/>
  <c r="AA388" i="13" s="1"/>
  <c r="B406" i="13"/>
  <c r="A406" i="13"/>
  <c r="AA406" i="13" s="1"/>
  <c r="B405" i="13"/>
  <c r="A405" i="13"/>
  <c r="AA405" i="13" s="1"/>
  <c r="B387" i="13"/>
  <c r="A387" i="13"/>
  <c r="AA387" i="13" s="1"/>
  <c r="B386" i="13"/>
  <c r="A386" i="13"/>
  <c r="AA386" i="13" s="1"/>
  <c r="B404" i="13"/>
  <c r="A404" i="13"/>
  <c r="AA404" i="13" s="1"/>
  <c r="B385" i="13"/>
  <c r="A385" i="13"/>
  <c r="AA385" i="13" s="1"/>
  <c r="B384" i="13"/>
  <c r="A384" i="13"/>
  <c r="AA384" i="13" s="1"/>
  <c r="B403" i="13"/>
  <c r="A403" i="13"/>
  <c r="AA403" i="13" s="1"/>
  <c r="B383" i="13"/>
  <c r="A383" i="13"/>
  <c r="AA383" i="13" s="1"/>
  <c r="B382" i="13"/>
  <c r="A382" i="13"/>
  <c r="AA382" i="13" s="1"/>
  <c r="B381" i="13"/>
  <c r="A381" i="13"/>
  <c r="AA381" i="13" s="1"/>
  <c r="B380" i="13"/>
  <c r="A380" i="13"/>
  <c r="AA380" i="13" s="1"/>
  <c r="B402" i="13"/>
  <c r="A402" i="13"/>
  <c r="AA402" i="13" s="1"/>
  <c r="B379" i="13"/>
  <c r="A379" i="13"/>
  <c r="AA379" i="13" s="1"/>
  <c r="B378" i="13"/>
  <c r="A378" i="13"/>
  <c r="AA378" i="13" s="1"/>
  <c r="B401" i="13"/>
  <c r="A401" i="13"/>
  <c r="AA401" i="13" s="1"/>
  <c r="B377" i="13"/>
  <c r="A377" i="13"/>
  <c r="AA377" i="13" s="1"/>
  <c r="B376" i="13"/>
  <c r="A376" i="13"/>
  <c r="AA376" i="13" s="1"/>
  <c r="B375" i="13"/>
  <c r="A375" i="13"/>
  <c r="AA375" i="13" s="1"/>
  <c r="B374" i="13"/>
  <c r="A374" i="13"/>
  <c r="AA374" i="13" s="1"/>
  <c r="B373" i="13"/>
  <c r="A373" i="13"/>
  <c r="AA373" i="13" s="1"/>
  <c r="B372" i="13"/>
  <c r="A372" i="13"/>
  <c r="AA372" i="13" s="1"/>
  <c r="B371" i="13"/>
  <c r="A371" i="13"/>
  <c r="AA371" i="13" s="1"/>
  <c r="B370" i="13"/>
  <c r="B368" i="13"/>
  <c r="A368" i="13"/>
  <c r="AA368" i="13" s="1"/>
  <c r="B367" i="13"/>
  <c r="A367" i="13"/>
  <c r="AA367" i="13" s="1"/>
  <c r="B314" i="13"/>
  <c r="A314" i="13"/>
  <c r="AA314" i="13" s="1"/>
  <c r="B366" i="13"/>
  <c r="A366" i="13"/>
  <c r="AA366" i="13" s="1"/>
  <c r="B369" i="13"/>
  <c r="A369" i="13"/>
  <c r="AA369" i="13" s="1"/>
  <c r="B365" i="13"/>
  <c r="A365" i="13"/>
  <c r="AA365" i="13" s="1"/>
  <c r="B313" i="13"/>
  <c r="A313" i="13"/>
  <c r="AA313" i="13" s="1"/>
  <c r="B312" i="13"/>
  <c r="A312" i="13"/>
  <c r="AA312" i="13" s="1"/>
  <c r="B364" i="13"/>
  <c r="A364" i="13"/>
  <c r="AA364" i="13" s="1"/>
  <c r="B363" i="13"/>
  <c r="A363" i="13"/>
  <c r="AA363" i="13" s="1"/>
  <c r="B362" i="13"/>
  <c r="A362" i="13"/>
  <c r="AA362" i="13" s="1"/>
  <c r="B361" i="13"/>
  <c r="A361" i="13"/>
  <c r="AA361" i="13" s="1"/>
  <c r="B311" i="13"/>
  <c r="A311" i="13"/>
  <c r="AA311" i="13" s="1"/>
  <c r="B360" i="13"/>
  <c r="A360" i="13"/>
  <c r="AA360" i="13" s="1"/>
  <c r="B310" i="13"/>
  <c r="A310" i="13"/>
  <c r="AA310" i="13" s="1"/>
  <c r="B309" i="13"/>
  <c r="A309" i="13"/>
  <c r="AA309" i="13" s="1"/>
  <c r="B308" i="13"/>
  <c r="A308" i="13"/>
  <c r="AA308" i="13" s="1"/>
  <c r="B307" i="13"/>
  <c r="A307" i="13"/>
  <c r="AA307" i="13" s="1"/>
  <c r="B306" i="13"/>
  <c r="A306" i="13"/>
  <c r="AA306" i="13" s="1"/>
  <c r="B359" i="13"/>
  <c r="A359" i="13"/>
  <c r="AA359" i="13" s="1"/>
  <c r="B358" i="13"/>
  <c r="A358" i="13"/>
  <c r="AA358" i="13" s="1"/>
  <c r="B305" i="13"/>
  <c r="A305" i="13"/>
  <c r="AA305" i="13" s="1"/>
  <c r="B357" i="13"/>
  <c r="A357" i="13"/>
  <c r="AA357" i="13" s="1"/>
  <c r="B356" i="13"/>
  <c r="A356" i="13"/>
  <c r="AA356" i="13" s="1"/>
  <c r="B355" i="13"/>
  <c r="A355" i="13"/>
  <c r="AA355" i="13" s="1"/>
  <c r="B354" i="13"/>
  <c r="A354" i="13"/>
  <c r="AA354" i="13" s="1"/>
  <c r="B353" i="13"/>
  <c r="A353" i="13"/>
  <c r="AA353" i="13" s="1"/>
  <c r="B352" i="13"/>
  <c r="A352" i="13"/>
  <c r="AA352" i="13" s="1"/>
  <c r="B351" i="13"/>
  <c r="A351" i="13"/>
  <c r="AA351" i="13" s="1"/>
  <c r="B350" i="13"/>
  <c r="A350" i="13"/>
  <c r="AA350" i="13" s="1"/>
  <c r="B349" i="13"/>
  <c r="A349" i="13"/>
  <c r="AA349" i="13" s="1"/>
  <c r="B348" i="13"/>
  <c r="A348" i="13"/>
  <c r="AA348" i="13" s="1"/>
  <c r="B304" i="13"/>
  <c r="A304" i="13"/>
  <c r="AA304" i="13" s="1"/>
  <c r="B347" i="13"/>
  <c r="A347" i="13"/>
  <c r="AA347" i="13" s="1"/>
  <c r="B346" i="13"/>
  <c r="A346" i="13"/>
  <c r="AA346" i="13" s="1"/>
  <c r="B303" i="13"/>
  <c r="A303" i="13"/>
  <c r="AA303" i="13" s="1"/>
  <c r="B345" i="13"/>
  <c r="A345" i="13"/>
  <c r="AA345" i="13" s="1"/>
  <c r="B302" i="13"/>
  <c r="A302" i="13"/>
  <c r="AA302" i="13" s="1"/>
  <c r="B301" i="13"/>
  <c r="A301" i="13"/>
  <c r="AA301" i="13" s="1"/>
  <c r="B344" i="13"/>
  <c r="A344" i="13"/>
  <c r="AA344" i="13" s="1"/>
  <c r="B300" i="13"/>
  <c r="A300" i="13"/>
  <c r="AA300" i="13" s="1"/>
  <c r="B299" i="13"/>
  <c r="A299" i="13"/>
  <c r="AA299" i="13" s="1"/>
  <c r="B343" i="13"/>
  <c r="A343" i="13"/>
  <c r="AA343" i="13" s="1"/>
  <c r="B342" i="13"/>
  <c r="A342" i="13"/>
  <c r="AA342" i="13" s="1"/>
  <c r="B341" i="13"/>
  <c r="A341" i="13"/>
  <c r="AA341" i="13" s="1"/>
  <c r="B340" i="13"/>
  <c r="A340" i="13"/>
  <c r="AA340" i="13" s="1"/>
  <c r="B339" i="13"/>
  <c r="A339" i="13"/>
  <c r="AA339" i="13" s="1"/>
  <c r="B338" i="13"/>
  <c r="A338" i="13"/>
  <c r="AA338" i="13" s="1"/>
  <c r="B298" i="13"/>
  <c r="A298" i="13"/>
  <c r="AA298" i="13" s="1"/>
  <c r="B297" i="13"/>
  <c r="A297" i="13"/>
  <c r="AA297" i="13" s="1"/>
  <c r="B337" i="13"/>
  <c r="A337" i="13"/>
  <c r="AA337" i="13" s="1"/>
  <c r="B296" i="13"/>
  <c r="A296" i="13"/>
  <c r="AA296" i="13" s="1"/>
  <c r="B295" i="13"/>
  <c r="A295" i="13"/>
  <c r="AA295" i="13" s="1"/>
  <c r="B336" i="13"/>
  <c r="A336" i="13"/>
  <c r="AA336" i="13" s="1"/>
  <c r="B335" i="13"/>
  <c r="A335" i="13"/>
  <c r="AA335" i="13" s="1"/>
  <c r="B294" i="13"/>
  <c r="A294" i="13"/>
  <c r="AA294" i="13" s="1"/>
  <c r="B334" i="13"/>
  <c r="A334" i="13"/>
  <c r="AA334" i="13" s="1"/>
  <c r="B293" i="13"/>
  <c r="A293" i="13"/>
  <c r="AA293" i="13" s="1"/>
  <c r="B333" i="13"/>
  <c r="A333" i="13"/>
  <c r="AA333" i="13" s="1"/>
  <c r="B292" i="13"/>
  <c r="A292" i="13"/>
  <c r="AA292" i="13" s="1"/>
  <c r="B291" i="13"/>
  <c r="A291" i="13"/>
  <c r="AA291" i="13" s="1"/>
  <c r="B332" i="13"/>
  <c r="A332" i="13"/>
  <c r="AA332" i="13" s="1"/>
  <c r="B331" i="13"/>
  <c r="A331" i="13"/>
  <c r="AA331" i="13" s="1"/>
  <c r="B330" i="13"/>
  <c r="A330" i="13"/>
  <c r="AA330" i="13" s="1"/>
  <c r="X286" i="12"/>
  <c r="Y286" i="12" s="1"/>
  <c r="AB18" i="12"/>
  <c r="AB4" i="12"/>
  <c r="AB3" i="12"/>
  <c r="AB2" i="12"/>
  <c r="AB5" i="12"/>
  <c r="A18" i="12"/>
  <c r="AA18" i="12" s="1"/>
  <c r="X352" i="12"/>
  <c r="Y352" i="12" s="1"/>
  <c r="W352" i="12"/>
  <c r="X351" i="12"/>
  <c r="Y351" i="12" s="1"/>
  <c r="W351" i="12"/>
  <c r="X353" i="12"/>
  <c r="Y353" i="12" s="1"/>
  <c r="W353" i="12"/>
  <c r="X350" i="12"/>
  <c r="Y350" i="12" s="1"/>
  <c r="W350" i="12"/>
  <c r="X349" i="12"/>
  <c r="Y349" i="12" s="1"/>
  <c r="W349" i="12"/>
  <c r="X348" i="12"/>
  <c r="Y348" i="12" s="1"/>
  <c r="W348" i="12"/>
  <c r="X347" i="12"/>
  <c r="Y347" i="12" s="1"/>
  <c r="W347" i="12"/>
  <c r="X346" i="12"/>
  <c r="Y346" i="12" s="1"/>
  <c r="W346" i="12"/>
  <c r="X345" i="12"/>
  <c r="Y345" i="12" s="1"/>
  <c r="W345" i="12"/>
  <c r="X344" i="12"/>
  <c r="Y344" i="12" s="1"/>
  <c r="W344" i="12"/>
  <c r="X343" i="12"/>
  <c r="Y343" i="12" s="1"/>
  <c r="W343" i="12"/>
  <c r="X342" i="12"/>
  <c r="Y342" i="12" s="1"/>
  <c r="W342" i="12"/>
  <c r="X341" i="12"/>
  <c r="Y341" i="12" s="1"/>
  <c r="W341" i="12"/>
  <c r="X340" i="12"/>
  <c r="Y340" i="12" s="1"/>
  <c r="W340" i="12"/>
  <c r="X339" i="12"/>
  <c r="Y339" i="12" s="1"/>
  <c r="W339" i="12"/>
  <c r="X338" i="12"/>
  <c r="Y338" i="12" s="1"/>
  <c r="W338" i="12"/>
  <c r="X337" i="12"/>
  <c r="Y337" i="12" s="1"/>
  <c r="W337" i="12"/>
  <c r="X336" i="12"/>
  <c r="Y336" i="12" s="1"/>
  <c r="W336" i="12"/>
  <c r="X335" i="12"/>
  <c r="Y335" i="12" s="1"/>
  <c r="W335" i="12"/>
  <c r="X334" i="12"/>
  <c r="Y334" i="12" s="1"/>
  <c r="W334" i="12"/>
  <c r="X333" i="12"/>
  <c r="Y333" i="12" s="1"/>
  <c r="W333" i="12"/>
  <c r="X332" i="12"/>
  <c r="Y332" i="12" s="1"/>
  <c r="W332" i="12"/>
  <c r="X331" i="12"/>
  <c r="Y331" i="12" s="1"/>
  <c r="W331" i="12"/>
  <c r="X330" i="12"/>
  <c r="Y330" i="12" s="1"/>
  <c r="W330" i="12"/>
  <c r="X329" i="12"/>
  <c r="Y329" i="12" s="1"/>
  <c r="W329" i="12"/>
  <c r="X328" i="12"/>
  <c r="Y328" i="12" s="1"/>
  <c r="W328" i="12"/>
  <c r="X325" i="12"/>
  <c r="Y325" i="12" s="1"/>
  <c r="W325" i="12"/>
  <c r="X324" i="12"/>
  <c r="Y324" i="12" s="1"/>
  <c r="W324" i="12"/>
  <c r="X323" i="12"/>
  <c r="Y323" i="12" s="1"/>
  <c r="W323" i="12"/>
  <c r="X322" i="12"/>
  <c r="Y322" i="12" s="1"/>
  <c r="W322" i="12"/>
  <c r="X321" i="12"/>
  <c r="Y321" i="12" s="1"/>
  <c r="W321" i="12"/>
  <c r="X320" i="12"/>
  <c r="Y320" i="12" s="1"/>
  <c r="W320" i="12"/>
  <c r="X319" i="12"/>
  <c r="Y319" i="12" s="1"/>
  <c r="W319" i="12"/>
  <c r="X318" i="12"/>
  <c r="Y318" i="12" s="1"/>
  <c r="W318" i="12"/>
  <c r="X317" i="12"/>
  <c r="Y317" i="12" s="1"/>
  <c r="W317" i="12"/>
  <c r="X316" i="12"/>
  <c r="Y316" i="12" s="1"/>
  <c r="W316" i="12"/>
  <c r="X315" i="12"/>
  <c r="Y315" i="12" s="1"/>
  <c r="W315" i="12"/>
  <c r="X314" i="12"/>
  <c r="Y314" i="12" s="1"/>
  <c r="W314" i="12"/>
  <c r="X313" i="12"/>
  <c r="Y313" i="12" s="1"/>
  <c r="W313" i="12"/>
  <c r="X312" i="12"/>
  <c r="Y312" i="12" s="1"/>
  <c r="W312" i="12"/>
  <c r="X311" i="12"/>
  <c r="Y311" i="12" s="1"/>
  <c r="W311" i="12"/>
  <c r="X310" i="12"/>
  <c r="Y310" i="12" s="1"/>
  <c r="W310" i="12"/>
  <c r="X309" i="12"/>
  <c r="Y309" i="12" s="1"/>
  <c r="W309" i="12"/>
  <c r="X327" i="12"/>
  <c r="Y327" i="12" s="1"/>
  <c r="W327" i="12"/>
  <c r="X299" i="12"/>
  <c r="Y299" i="12" s="1"/>
  <c r="W299" i="12"/>
  <c r="X308" i="12"/>
  <c r="Y308" i="12" s="1"/>
  <c r="W308" i="12"/>
  <c r="X307" i="12"/>
  <c r="Y307" i="12" s="1"/>
  <c r="W307" i="12"/>
  <c r="X298" i="12"/>
  <c r="Y298" i="12" s="1"/>
  <c r="W298" i="12"/>
  <c r="X306" i="12"/>
  <c r="Y306" i="12" s="1"/>
  <c r="W306" i="12"/>
  <c r="X297" i="12"/>
  <c r="Y297" i="12" s="1"/>
  <c r="W297" i="12"/>
  <c r="X296" i="12"/>
  <c r="Y296" i="12" s="1"/>
  <c r="W296" i="12"/>
  <c r="X295" i="12"/>
  <c r="Y295" i="12" s="1"/>
  <c r="W295" i="12"/>
  <c r="X294" i="12"/>
  <c r="Y294" i="12" s="1"/>
  <c r="W294" i="12"/>
  <c r="X305" i="12"/>
  <c r="Y305" i="12" s="1"/>
  <c r="W305" i="12"/>
  <c r="X304" i="12"/>
  <c r="Y304" i="12" s="1"/>
  <c r="W304" i="12"/>
  <c r="X293" i="12"/>
  <c r="Y293" i="12" s="1"/>
  <c r="W293" i="12"/>
  <c r="X292" i="12"/>
  <c r="Y292" i="12" s="1"/>
  <c r="W292" i="12"/>
  <c r="X303" i="12"/>
  <c r="Y303" i="12" s="1"/>
  <c r="W303" i="12"/>
  <c r="X291" i="12"/>
  <c r="Y291" i="12" s="1"/>
  <c r="W291" i="12"/>
  <c r="X290" i="12"/>
  <c r="Y290" i="12" s="1"/>
  <c r="W290" i="12"/>
  <c r="X302" i="12"/>
  <c r="Y302" i="12" s="1"/>
  <c r="W302" i="12"/>
  <c r="X289" i="12"/>
  <c r="Y289" i="12" s="1"/>
  <c r="W289" i="12"/>
  <c r="B352" i="12"/>
  <c r="A352" i="12"/>
  <c r="AA352" i="12" s="1"/>
  <c r="B351" i="12"/>
  <c r="A351" i="12"/>
  <c r="AA351" i="12" s="1"/>
  <c r="B353" i="12"/>
  <c r="A353" i="12"/>
  <c r="AA353" i="12" s="1"/>
  <c r="B350" i="12"/>
  <c r="A350" i="12"/>
  <c r="AA350" i="12" s="1"/>
  <c r="B349" i="12"/>
  <c r="A349" i="12"/>
  <c r="AA349" i="12" s="1"/>
  <c r="B348" i="12"/>
  <c r="A348" i="12"/>
  <c r="AA348" i="12" s="1"/>
  <c r="B347" i="12"/>
  <c r="A347" i="12"/>
  <c r="AA347" i="12" s="1"/>
  <c r="B346" i="12"/>
  <c r="A346" i="12"/>
  <c r="AA346" i="12" s="1"/>
  <c r="B345" i="12"/>
  <c r="A345" i="12"/>
  <c r="AA345" i="12" s="1"/>
  <c r="B344" i="12"/>
  <c r="A344" i="12"/>
  <c r="AA344" i="12" s="1"/>
  <c r="B343" i="12"/>
  <c r="A343" i="12"/>
  <c r="AA343" i="12" s="1"/>
  <c r="B342" i="12"/>
  <c r="A342" i="12"/>
  <c r="AA342" i="12" s="1"/>
  <c r="B341" i="12"/>
  <c r="A341" i="12"/>
  <c r="AA341" i="12" s="1"/>
  <c r="B340" i="12"/>
  <c r="A340" i="12"/>
  <c r="AA340" i="12" s="1"/>
  <c r="B339" i="12"/>
  <c r="A339" i="12"/>
  <c r="AA339" i="12" s="1"/>
  <c r="B338" i="12"/>
  <c r="A338" i="12"/>
  <c r="AA338" i="12" s="1"/>
  <c r="B337" i="12"/>
  <c r="A337" i="12"/>
  <c r="AA337" i="12" s="1"/>
  <c r="B336" i="12"/>
  <c r="A336" i="12"/>
  <c r="AA336" i="12" s="1"/>
  <c r="B335" i="12"/>
  <c r="A335" i="12"/>
  <c r="AA335" i="12" s="1"/>
  <c r="B334" i="12"/>
  <c r="A334" i="12"/>
  <c r="AA334" i="12" s="1"/>
  <c r="B333" i="12"/>
  <c r="A333" i="12"/>
  <c r="AA333" i="12" s="1"/>
  <c r="B332" i="12"/>
  <c r="A332" i="12"/>
  <c r="AA332" i="12" s="1"/>
  <c r="B331" i="12"/>
  <c r="A331" i="12"/>
  <c r="AA331" i="12" s="1"/>
  <c r="B330" i="12"/>
  <c r="A330" i="12"/>
  <c r="AA330" i="12" s="1"/>
  <c r="B329" i="12"/>
  <c r="A329" i="12"/>
  <c r="AA329" i="12" s="1"/>
  <c r="B328" i="12"/>
  <c r="A328" i="12"/>
  <c r="AA328" i="12" s="1"/>
  <c r="B325" i="12"/>
  <c r="A325" i="12"/>
  <c r="AA325" i="12" s="1"/>
  <c r="B324" i="12"/>
  <c r="A324" i="12"/>
  <c r="AA324" i="12" s="1"/>
  <c r="B323" i="12"/>
  <c r="A323" i="12"/>
  <c r="AA323" i="12" s="1"/>
  <c r="B322" i="12"/>
  <c r="A322" i="12"/>
  <c r="AA322" i="12" s="1"/>
  <c r="B321" i="12"/>
  <c r="A321" i="12"/>
  <c r="AA321" i="12" s="1"/>
  <c r="B320" i="12"/>
  <c r="A320" i="12"/>
  <c r="AA320" i="12" s="1"/>
  <c r="B319" i="12"/>
  <c r="A319" i="12"/>
  <c r="AA319" i="12" s="1"/>
  <c r="B318" i="12"/>
  <c r="A318" i="12"/>
  <c r="AA318" i="12" s="1"/>
  <c r="B317" i="12"/>
  <c r="A317" i="12"/>
  <c r="AA317" i="12" s="1"/>
  <c r="B316" i="12"/>
  <c r="A316" i="12"/>
  <c r="AA316" i="12" s="1"/>
  <c r="B315" i="12"/>
  <c r="A315" i="12"/>
  <c r="AA315" i="12" s="1"/>
  <c r="B314" i="12"/>
  <c r="A314" i="12"/>
  <c r="AA314" i="12" s="1"/>
  <c r="B313" i="12"/>
  <c r="A313" i="12"/>
  <c r="AA313" i="12" s="1"/>
  <c r="B312" i="12"/>
  <c r="A312" i="12"/>
  <c r="AA312" i="12" s="1"/>
  <c r="B311" i="12"/>
  <c r="A311" i="12"/>
  <c r="AA311" i="12" s="1"/>
  <c r="B310" i="12"/>
  <c r="A310" i="12"/>
  <c r="AA310" i="12" s="1"/>
  <c r="B309" i="12"/>
  <c r="A309" i="12"/>
  <c r="AA309" i="12" s="1"/>
  <c r="B327" i="12"/>
  <c r="A327" i="12"/>
  <c r="AA327" i="12" s="1"/>
  <c r="B299" i="12"/>
  <c r="A299" i="12"/>
  <c r="AA299" i="12" s="1"/>
  <c r="B308" i="12"/>
  <c r="A308" i="12"/>
  <c r="AA308" i="12" s="1"/>
  <c r="B307" i="12"/>
  <c r="A307" i="12"/>
  <c r="AA307" i="12" s="1"/>
  <c r="B298" i="12"/>
  <c r="A298" i="12"/>
  <c r="AA298" i="12" s="1"/>
  <c r="B306" i="12"/>
  <c r="A306" i="12"/>
  <c r="AA306" i="12" s="1"/>
  <c r="B297" i="12"/>
  <c r="A297" i="12"/>
  <c r="AA297" i="12" s="1"/>
  <c r="B296" i="12"/>
  <c r="A296" i="12"/>
  <c r="AA296" i="12" s="1"/>
  <c r="B295" i="12"/>
  <c r="A295" i="12"/>
  <c r="AA295" i="12" s="1"/>
  <c r="B294" i="12"/>
  <c r="A294" i="12"/>
  <c r="AA294" i="12" s="1"/>
  <c r="B305" i="12"/>
  <c r="A305" i="12"/>
  <c r="AA305" i="12" s="1"/>
  <c r="B304" i="12"/>
  <c r="A304" i="12"/>
  <c r="AA304" i="12" s="1"/>
  <c r="B293" i="12"/>
  <c r="A293" i="12"/>
  <c r="AA293" i="12" s="1"/>
  <c r="B292" i="12"/>
  <c r="A292" i="12"/>
  <c r="AA292" i="12" s="1"/>
  <c r="B303" i="12"/>
  <c r="A303" i="12"/>
  <c r="AA303" i="12" s="1"/>
  <c r="B291" i="12"/>
  <c r="A291" i="12"/>
  <c r="AA291" i="12" s="1"/>
  <c r="B290" i="12"/>
  <c r="A290" i="12"/>
  <c r="AA290" i="12" s="1"/>
  <c r="B302" i="12"/>
  <c r="A302" i="12"/>
  <c r="AA302" i="12" s="1"/>
  <c r="B289" i="12"/>
  <c r="A289" i="12"/>
  <c r="AA289" i="12" s="1"/>
  <c r="Z369" i="13" l="1"/>
  <c r="Z421" i="13"/>
  <c r="Z328" i="12"/>
  <c r="Z486" i="13"/>
  <c r="AD305" i="15"/>
  <c r="AE305" i="15"/>
  <c r="AD286" i="15"/>
  <c r="AE286" i="15"/>
  <c r="AA438" i="14"/>
  <c r="AA394" i="14"/>
  <c r="AA464" i="14"/>
  <c r="AA66" i="14"/>
  <c r="AA260" i="14"/>
  <c r="AA504" i="14"/>
  <c r="AA2" i="14"/>
  <c r="AA34" i="14"/>
  <c r="AA128" i="14"/>
  <c r="AA189" i="14"/>
  <c r="Z470" i="13"/>
  <c r="AB289" i="12"/>
  <c r="AB290" i="12"/>
  <c r="AB303" i="12"/>
  <c r="AB293" i="12"/>
  <c r="AB305" i="12"/>
  <c r="AB295" i="12"/>
  <c r="AB297" i="12"/>
  <c r="AB298" i="12"/>
  <c r="AB308" i="12"/>
  <c r="AB327" i="12"/>
  <c r="AB310" i="12"/>
  <c r="AB312" i="12"/>
  <c r="AB314" i="12"/>
  <c r="AB316" i="12"/>
  <c r="AB318" i="12"/>
  <c r="AB320" i="12"/>
  <c r="AB322" i="12"/>
  <c r="AB324" i="12"/>
  <c r="AB328" i="12"/>
  <c r="AB330" i="12"/>
  <c r="AB332" i="12"/>
  <c r="AB334" i="12"/>
  <c r="AB336" i="12"/>
  <c r="AB338" i="12"/>
  <c r="AB340" i="12"/>
  <c r="AB342" i="12"/>
  <c r="AB344" i="12"/>
  <c r="AB346" i="12"/>
  <c r="AB348" i="12"/>
  <c r="AB350" i="12"/>
  <c r="AB351" i="12"/>
  <c r="AB313" i="12"/>
  <c r="AB329" i="12"/>
  <c r="AB345" i="12"/>
  <c r="AB309" i="12"/>
  <c r="AB321" i="12"/>
  <c r="AB325" i="12"/>
  <c r="AB333" i="12"/>
  <c r="AB337" i="12"/>
  <c r="AB341" i="12"/>
  <c r="AB349" i="12"/>
  <c r="AB353" i="12"/>
  <c r="AB304" i="12"/>
  <c r="AB317" i="12"/>
  <c r="AB291" i="12"/>
  <c r="AB294" i="12"/>
  <c r="AB296" i="12"/>
  <c r="AB307" i="12"/>
  <c r="AB299" i="12"/>
  <c r="AB311" i="12"/>
  <c r="AB315" i="12"/>
  <c r="AB319" i="12"/>
  <c r="AB323" i="12"/>
  <c r="AB331" i="12"/>
  <c r="AB335" i="12"/>
  <c r="AB339" i="12"/>
  <c r="AB343" i="12"/>
  <c r="AB347" i="12"/>
  <c r="AB352" i="12"/>
  <c r="AB302" i="12"/>
  <c r="AB292" i="12"/>
  <c r="AB306" i="12"/>
  <c r="AC378" i="14"/>
  <c r="AC517" i="14"/>
  <c r="AC453" i="14"/>
  <c r="AC386" i="14"/>
  <c r="AC471" i="14"/>
  <c r="AC374" i="14"/>
  <c r="AC371" i="14"/>
  <c r="AC372" i="14"/>
  <c r="AC424" i="14"/>
  <c r="AC429" i="14"/>
  <c r="AC417" i="14"/>
  <c r="AC350" i="14"/>
  <c r="AC377" i="14"/>
  <c r="AC358" i="14"/>
  <c r="AC393" i="14"/>
  <c r="AC403" i="14"/>
  <c r="AC342" i="14"/>
  <c r="AC343" i="14"/>
  <c r="AC382" i="14"/>
  <c r="AC383" i="14"/>
  <c r="AC384" i="14"/>
  <c r="AC352" i="14"/>
  <c r="AC355" i="14"/>
  <c r="AC387" i="14"/>
  <c r="AC356" i="14"/>
  <c r="AC426" i="14"/>
  <c r="AC434" i="14"/>
  <c r="AC440" i="14"/>
  <c r="AC482" i="14"/>
  <c r="AC495" i="14"/>
  <c r="AC349" i="14"/>
  <c r="AC359" i="14"/>
  <c r="AC396" i="14"/>
  <c r="AC391" i="14"/>
  <c r="AC392" i="14"/>
  <c r="AC364" i="14"/>
  <c r="AC395" i="14"/>
  <c r="AC401" i="14"/>
  <c r="AC402" i="14"/>
  <c r="AC405" i="14"/>
  <c r="AC462" i="14"/>
  <c r="AC465" i="14"/>
  <c r="AC489" i="14"/>
  <c r="AC510" i="14"/>
  <c r="AC523" i="14"/>
  <c r="AC347" i="14"/>
  <c r="AC375" i="14"/>
  <c r="AC348" i="14"/>
  <c r="AC354" i="14"/>
  <c r="AC390" i="14"/>
  <c r="AC362" i="14"/>
  <c r="AC363" i="14"/>
  <c r="AC399" i="14"/>
  <c r="AC400" i="14"/>
  <c r="AC452" i="14"/>
  <c r="AC497" i="14"/>
  <c r="AC481" i="14"/>
  <c r="AC504" i="14"/>
  <c r="AC516" i="14"/>
  <c r="AC344" i="14"/>
  <c r="AC345" i="14"/>
  <c r="AC373" i="14"/>
  <c r="AC346" i="14"/>
  <c r="AC380" i="14"/>
  <c r="AC351" i="14"/>
  <c r="AC353" i="14"/>
  <c r="AC394" i="14"/>
  <c r="AC357" i="14"/>
  <c r="AC360" i="14"/>
  <c r="AC361" i="14"/>
  <c r="AC397" i="14"/>
  <c r="AC398" i="14"/>
  <c r="AC427" i="14"/>
  <c r="AC430" i="14"/>
  <c r="AC435" i="14"/>
  <c r="AC418" i="14"/>
  <c r="AC445" i="14"/>
  <c r="AC534" i="14"/>
  <c r="AC475" i="14"/>
  <c r="AC490" i="14"/>
  <c r="AC509" i="14"/>
  <c r="AC524" i="14"/>
  <c r="AC425" i="14"/>
  <c r="AC406" i="14"/>
  <c r="AC410" i="14"/>
  <c r="AC433" i="14"/>
  <c r="AC437" i="14"/>
  <c r="AC416" i="14"/>
  <c r="AC423" i="14"/>
  <c r="AC439" i="14"/>
  <c r="AC460" i="14"/>
  <c r="AC461" i="14"/>
  <c r="AC450" i="14"/>
  <c r="AC451" i="14"/>
  <c r="AC456" i="14"/>
  <c r="AC457" i="14"/>
  <c r="AC470" i="14"/>
  <c r="AC496" i="14"/>
  <c r="AC500" i="14"/>
  <c r="AC474" i="14"/>
  <c r="AC480" i="14"/>
  <c r="AC502" i="14"/>
  <c r="AC487" i="14"/>
  <c r="AC488" i="14"/>
  <c r="AC493" i="14"/>
  <c r="AC494" i="14"/>
  <c r="AC507" i="14"/>
  <c r="AC508" i="14"/>
  <c r="AC515" i="14"/>
  <c r="AC535" i="14"/>
  <c r="AC521" i="14"/>
  <c r="AC522" i="14"/>
  <c r="AC529" i="14"/>
  <c r="AC530" i="14"/>
  <c r="AC438" i="14"/>
  <c r="AC409" i="14"/>
  <c r="AC412" i="14"/>
  <c r="AC413" i="14"/>
  <c r="AC415" i="14"/>
  <c r="AC421" i="14"/>
  <c r="AC422" i="14"/>
  <c r="AC443" i="14"/>
  <c r="AC444" i="14"/>
  <c r="AC448" i="14"/>
  <c r="AC449" i="14"/>
  <c r="AC455" i="14"/>
  <c r="AC463" i="14"/>
  <c r="AC468" i="14"/>
  <c r="AC469" i="14"/>
  <c r="AC499" i="14"/>
  <c r="AC473" i="14"/>
  <c r="AC478" i="14"/>
  <c r="AC479" i="14"/>
  <c r="AC485" i="14"/>
  <c r="AC486" i="14"/>
  <c r="AC491" i="14"/>
  <c r="AC492" i="14"/>
  <c r="AC532" i="14"/>
  <c r="AC513" i="14"/>
  <c r="AC514" i="14"/>
  <c r="AC519" i="14"/>
  <c r="AC520" i="14"/>
  <c r="AC527" i="14"/>
  <c r="AC528" i="14"/>
  <c r="AC404" i="14"/>
  <c r="AC407" i="14"/>
  <c r="AC408" i="14"/>
  <c r="AC411" i="14"/>
  <c r="AC458" i="14"/>
  <c r="AC414" i="14"/>
  <c r="AC419" i="14"/>
  <c r="AC420" i="14"/>
  <c r="AC441" i="14"/>
  <c r="AC442" i="14"/>
  <c r="AC446" i="14"/>
  <c r="AC447" i="14"/>
  <c r="AC454" i="14"/>
  <c r="AC464" i="14"/>
  <c r="AC466" i="14"/>
  <c r="AC467" i="14"/>
  <c r="AC472" i="14"/>
  <c r="AC498" i="14"/>
  <c r="AC476" i="14"/>
  <c r="AC477" i="14"/>
  <c r="AC483" i="14"/>
  <c r="AC484" i="14"/>
  <c r="AC531" i="14"/>
  <c r="AC503" i="14"/>
  <c r="AC505" i="14"/>
  <c r="AC506" i="14"/>
  <c r="AC511" i="14"/>
  <c r="AC512" i="14"/>
  <c r="AC536" i="14"/>
  <c r="AC518" i="14"/>
  <c r="AC525" i="14"/>
  <c r="AC526" i="14"/>
  <c r="AB332" i="13"/>
  <c r="AB293" i="13"/>
  <c r="AB336" i="13"/>
  <c r="AB297" i="13"/>
  <c r="AB340" i="13"/>
  <c r="AB299" i="13"/>
  <c r="AB302" i="13"/>
  <c r="AB347" i="13"/>
  <c r="AB352" i="13"/>
  <c r="AB356" i="13"/>
  <c r="AB305" i="13"/>
  <c r="AB307" i="13"/>
  <c r="AB360" i="13"/>
  <c r="AB312" i="13"/>
  <c r="AB365" i="13"/>
  <c r="AB367" i="13"/>
  <c r="AB372" i="13"/>
  <c r="AB374" i="13"/>
  <c r="AB401" i="13"/>
  <c r="AB380" i="13"/>
  <c r="AB382" i="13"/>
  <c r="AB385" i="13"/>
  <c r="AB405" i="13"/>
  <c r="AB390" i="13"/>
  <c r="AB407" i="13"/>
  <c r="AB412" i="13"/>
  <c r="AB414" i="13"/>
  <c r="AB418" i="13"/>
  <c r="AB448" i="13"/>
  <c r="AB399" i="13"/>
  <c r="AB449" i="13"/>
  <c r="AB452" i="13"/>
  <c r="AB426" i="13"/>
  <c r="AB428" i="13"/>
  <c r="AB431" i="13"/>
  <c r="AB433" i="13"/>
  <c r="AB461" i="13"/>
  <c r="AB464" i="13"/>
  <c r="AB438" i="13"/>
  <c r="AB467" i="13"/>
  <c r="AB442" i="13"/>
  <c r="AB468" i="13"/>
  <c r="AB446" i="13"/>
  <c r="AB472" i="13"/>
  <c r="AB484" i="13"/>
  <c r="AB475" i="13"/>
  <c r="AB479" i="13"/>
  <c r="AB483" i="13"/>
  <c r="AB490" i="13"/>
  <c r="AB495" i="13"/>
  <c r="AB515" i="13"/>
  <c r="AB500" i="13"/>
  <c r="AB504" i="13"/>
  <c r="AB507" i="13"/>
  <c r="AB511" i="13"/>
  <c r="AB330" i="13"/>
  <c r="AB292" i="13"/>
  <c r="AB294" i="13"/>
  <c r="AB296" i="13"/>
  <c r="AB338" i="13"/>
  <c r="AB344" i="13"/>
  <c r="AB303" i="13"/>
  <c r="AB350" i="13"/>
  <c r="AB359" i="13"/>
  <c r="AB309" i="13"/>
  <c r="AB366" i="13"/>
  <c r="AB370" i="13"/>
  <c r="AB376" i="13"/>
  <c r="AB379" i="13"/>
  <c r="AB403" i="13"/>
  <c r="AB386" i="13"/>
  <c r="AB388" i="13"/>
  <c r="AB392" i="13"/>
  <c r="AB411" i="13"/>
  <c r="AB395" i="13"/>
  <c r="AB419" i="13"/>
  <c r="AB400" i="13"/>
  <c r="AB450" i="13"/>
  <c r="AB425" i="13"/>
  <c r="AB429" i="13"/>
  <c r="AB432" i="13"/>
  <c r="AB436" i="13"/>
  <c r="AB440" i="13"/>
  <c r="AB469" i="13"/>
  <c r="AB470" i="13"/>
  <c r="AB474" i="13"/>
  <c r="AB477" i="13"/>
  <c r="AB481" i="13"/>
  <c r="AB488" i="13"/>
  <c r="AB493" i="13"/>
  <c r="AB497" i="13"/>
  <c r="AB499" i="13"/>
  <c r="AB502" i="13"/>
  <c r="AB506" i="13"/>
  <c r="AB509" i="13"/>
  <c r="AB331" i="13"/>
  <c r="AB291" i="13"/>
  <c r="AB333" i="13"/>
  <c r="AB334" i="13"/>
  <c r="AB335" i="13"/>
  <c r="AB295" i="13"/>
  <c r="AB337" i="13"/>
  <c r="AB494" i="13"/>
  <c r="AB496" i="13"/>
  <c r="AB501" i="13"/>
  <c r="AB503" i="13"/>
  <c r="AB505" i="13"/>
  <c r="AB517" i="13"/>
  <c r="AB508" i="13"/>
  <c r="AB298" i="13"/>
  <c r="AB341" i="13"/>
  <c r="AB343" i="13"/>
  <c r="AB300" i="13"/>
  <c r="AB301" i="13"/>
  <c r="AB346" i="13"/>
  <c r="AB304" i="13"/>
  <c r="AB349" i="13"/>
  <c r="AB353" i="13"/>
  <c r="AB355" i="13"/>
  <c r="AB357" i="13"/>
  <c r="AB358" i="13"/>
  <c r="AB306" i="13"/>
  <c r="AB308" i="13"/>
  <c r="AB310" i="13"/>
  <c r="AB311" i="13"/>
  <c r="AB362" i="13"/>
  <c r="AB364" i="13"/>
  <c r="AB313" i="13"/>
  <c r="AB369" i="13"/>
  <c r="AB314" i="13"/>
  <c r="AB368" i="13"/>
  <c r="AB371" i="13"/>
  <c r="AB373" i="13"/>
  <c r="AB375" i="13"/>
  <c r="AB377" i="13"/>
  <c r="AB378" i="13"/>
  <c r="AB402" i="13"/>
  <c r="AB381" i="13"/>
  <c r="AB383" i="13"/>
  <c r="AB384" i="13"/>
  <c r="AB387" i="13"/>
  <c r="AB406" i="13"/>
  <c r="AB389" i="13"/>
  <c r="AB391" i="13"/>
  <c r="AB408" i="13"/>
  <c r="AB393" i="13"/>
  <c r="AB394" i="13"/>
  <c r="AB413" i="13"/>
  <c r="AB421" i="13"/>
  <c r="AB415" i="13"/>
  <c r="AB417" i="13"/>
  <c r="AB396" i="13"/>
  <c r="AB397" i="13"/>
  <c r="AB398" i="13"/>
  <c r="AB420" i="13"/>
  <c r="AB422" i="13"/>
  <c r="AB423" i="13"/>
  <c r="AB451" i="13"/>
  <c r="AB424" i="13"/>
  <c r="AB453" i="13"/>
  <c r="AB427" i="13"/>
  <c r="AB454" i="13"/>
  <c r="AB430" i="13"/>
  <c r="AB455" i="13"/>
  <c r="AB456" i="13"/>
  <c r="AB458" i="13"/>
  <c r="AB434" i="13"/>
  <c r="AB435" i="13"/>
  <c r="AB463" i="13"/>
  <c r="AB465" i="13"/>
  <c r="AB437" i="13"/>
  <c r="AB466" i="13"/>
  <c r="AB439" i="13"/>
  <c r="AB441" i="13"/>
  <c r="AB443" i="13"/>
  <c r="AB444" i="13"/>
  <c r="AB445" i="13"/>
  <c r="AB447" i="13"/>
  <c r="AB471" i="13"/>
  <c r="AB473" i="13"/>
  <c r="AB486" i="13"/>
  <c r="AB485" i="13"/>
  <c r="AB476" i="13"/>
  <c r="AB478" i="13"/>
  <c r="AB480" i="13"/>
  <c r="AB482" i="13"/>
  <c r="AB487" i="13"/>
  <c r="AB489" i="13"/>
  <c r="AB513" i="13"/>
  <c r="AB492" i="13"/>
  <c r="AB491" i="13"/>
  <c r="AB498" i="13"/>
  <c r="AB510" i="13"/>
  <c r="AD328" i="12" l="1"/>
  <c r="AC328" i="12"/>
  <c r="AD486" i="13"/>
  <c r="AC486" i="13"/>
  <c r="AD421" i="13"/>
  <c r="AC421" i="13"/>
  <c r="AC369" i="13"/>
  <c r="AD369" i="13"/>
  <c r="AE394" i="14"/>
  <c r="AD394" i="14"/>
  <c r="AE464" i="14"/>
  <c r="AD464" i="14"/>
  <c r="AE504" i="14"/>
  <c r="AD504" i="14"/>
  <c r="AD438" i="14"/>
  <c r="AE438" i="14"/>
  <c r="AC470" i="13"/>
  <c r="AD470" i="13"/>
  <c r="X5" i="17"/>
  <c r="X4" i="17"/>
  <c r="X3" i="17"/>
  <c r="X2" i="17"/>
  <c r="B330" i="17"/>
  <c r="AC330" i="17" s="1"/>
  <c r="A330" i="17"/>
  <c r="AB330" i="17" s="1"/>
  <c r="B338" i="17"/>
  <c r="AC338" i="17" s="1"/>
  <c r="A338" i="17"/>
  <c r="AB338" i="17" s="1"/>
  <c r="B333" i="17"/>
  <c r="AC333" i="17" s="1"/>
  <c r="A333" i="17"/>
  <c r="AB333" i="17" s="1"/>
  <c r="B329" i="17"/>
  <c r="AC329" i="17" s="1"/>
  <c r="A329" i="17"/>
  <c r="AB329" i="17" s="1"/>
  <c r="B328" i="17"/>
  <c r="AC328" i="17" s="1"/>
  <c r="A328" i="17"/>
  <c r="AB328" i="17" s="1"/>
  <c r="B327" i="17"/>
  <c r="AC327" i="17" s="1"/>
  <c r="A327" i="17"/>
  <c r="AB327" i="17" s="1"/>
  <c r="B326" i="17"/>
  <c r="AC326" i="17" s="1"/>
  <c r="A326" i="17"/>
  <c r="AB326" i="17" s="1"/>
  <c r="B337" i="17"/>
  <c r="AC337" i="17" s="1"/>
  <c r="A337" i="17"/>
  <c r="AB337" i="17" s="1"/>
  <c r="B325" i="17"/>
  <c r="AC325" i="17" s="1"/>
  <c r="A325" i="17"/>
  <c r="AB325" i="17" s="1"/>
  <c r="B324" i="17"/>
  <c r="AC324" i="17" s="1"/>
  <c r="A324" i="17"/>
  <c r="AB324" i="17" s="1"/>
  <c r="B323" i="17"/>
  <c r="AC323" i="17" s="1"/>
  <c r="A323" i="17"/>
  <c r="AB323" i="17" s="1"/>
  <c r="B322" i="17"/>
  <c r="AC322" i="17" s="1"/>
  <c r="A322" i="17"/>
  <c r="AB322" i="17" s="1"/>
  <c r="B321" i="17"/>
  <c r="AC321" i="17" s="1"/>
  <c r="A321" i="17"/>
  <c r="AB321" i="17" s="1"/>
  <c r="B320" i="17"/>
  <c r="AC320" i="17" s="1"/>
  <c r="A320" i="17"/>
  <c r="AB320" i="17" s="1"/>
  <c r="B319" i="17"/>
  <c r="AC319" i="17" s="1"/>
  <c r="A319" i="17"/>
  <c r="AB319" i="17" s="1"/>
  <c r="B318" i="17"/>
  <c r="AC318" i="17" s="1"/>
  <c r="A318" i="17"/>
  <c r="AB318" i="17" s="1"/>
  <c r="B317" i="17"/>
  <c r="AC317" i="17" s="1"/>
  <c r="A317" i="17"/>
  <c r="AB317" i="17" s="1"/>
  <c r="B336" i="17"/>
  <c r="AC336" i="17" s="1"/>
  <c r="A336" i="17"/>
  <c r="AB336" i="17" s="1"/>
  <c r="B316" i="17"/>
  <c r="AC316" i="17" s="1"/>
  <c r="A316" i="17"/>
  <c r="AB316" i="17" s="1"/>
  <c r="AE338" i="17" l="1"/>
  <c r="AD338" i="17"/>
  <c r="Y290" i="16" l="1"/>
  <c r="Z290" i="16" s="1"/>
  <c r="AA263" i="16" s="1"/>
  <c r="X290" i="16"/>
  <c r="B291" i="16"/>
  <c r="AC291" i="16" s="1"/>
  <c r="A291" i="16"/>
  <c r="AB291" i="16" s="1"/>
  <c r="B290" i="16"/>
  <c r="A290" i="16"/>
  <c r="AB290" i="16" s="1"/>
  <c r="B289" i="16"/>
  <c r="AC289" i="16" s="1"/>
  <c r="A289" i="16"/>
  <c r="AB289" i="16" s="1"/>
  <c r="B288" i="16"/>
  <c r="AC288" i="16" s="1"/>
  <c r="A288" i="16"/>
  <c r="AB288" i="16" s="1"/>
  <c r="B287" i="16"/>
  <c r="AC287" i="16" s="1"/>
  <c r="A287" i="16"/>
  <c r="AB287" i="16" s="1"/>
  <c r="B286" i="16"/>
  <c r="AC286" i="16" s="1"/>
  <c r="A286" i="16"/>
  <c r="AB286" i="16" s="1"/>
  <c r="B285" i="16"/>
  <c r="AC285" i="16" s="1"/>
  <c r="A285" i="16"/>
  <c r="AB285" i="16" s="1"/>
  <c r="B293" i="16"/>
  <c r="AC293" i="16" s="1"/>
  <c r="A293" i="16"/>
  <c r="AB293" i="16" s="1"/>
  <c r="B284" i="16"/>
  <c r="AC284" i="16" s="1"/>
  <c r="A284" i="16"/>
  <c r="AB284" i="16" s="1"/>
  <c r="B300" i="16"/>
  <c r="AC300" i="16" s="1"/>
  <c r="A300" i="16"/>
  <c r="AB300" i="16" s="1"/>
  <c r="B283" i="16"/>
  <c r="AC283" i="16" s="1"/>
  <c r="A283" i="16"/>
  <c r="AB283" i="16" s="1"/>
  <c r="B282" i="16"/>
  <c r="AC282" i="16" s="1"/>
  <c r="A282" i="16"/>
  <c r="AB282" i="16" s="1"/>
  <c r="B281" i="16"/>
  <c r="AC281" i="16" s="1"/>
  <c r="A281" i="16"/>
  <c r="AB281" i="16" s="1"/>
  <c r="B280" i="16"/>
  <c r="AC280" i="16" s="1"/>
  <c r="A280" i="16"/>
  <c r="AB280" i="16" s="1"/>
  <c r="B279" i="16"/>
  <c r="AC279" i="16" s="1"/>
  <c r="A279" i="16"/>
  <c r="AB279" i="16" s="1"/>
  <c r="B301" i="16"/>
  <c r="AC301" i="16" s="1"/>
  <c r="A301" i="16"/>
  <c r="AB301" i="16" s="1"/>
  <c r="B278" i="16"/>
  <c r="AC278" i="16" s="1"/>
  <c r="A278" i="16"/>
  <c r="AB278" i="16" s="1"/>
  <c r="B292" i="16"/>
  <c r="AC292" i="16" s="1"/>
  <c r="A292" i="16"/>
  <c r="AB292" i="16" s="1"/>
  <c r="B277" i="16"/>
  <c r="AC277" i="16" s="1"/>
  <c r="A277" i="16"/>
  <c r="AB277" i="16" s="1"/>
  <c r="B275" i="16"/>
  <c r="AC275" i="16" s="1"/>
  <c r="A275" i="16"/>
  <c r="AB275" i="16" s="1"/>
  <c r="B274" i="16"/>
  <c r="AC274" i="16" s="1"/>
  <c r="A274" i="16"/>
  <c r="AB274" i="16" s="1"/>
  <c r="B273" i="16"/>
  <c r="AC273" i="16" s="1"/>
  <c r="A273" i="16"/>
  <c r="AB273" i="16" s="1"/>
  <c r="B299" i="16"/>
  <c r="A299" i="16"/>
  <c r="AB299" i="16" s="1"/>
  <c r="B272" i="16"/>
  <c r="AC272" i="16" s="1"/>
  <c r="A272" i="16"/>
  <c r="AB272" i="16" s="1"/>
  <c r="B271" i="16"/>
  <c r="AC271" i="16" s="1"/>
  <c r="A271" i="16"/>
  <c r="AB271" i="16" s="1"/>
  <c r="B270" i="16"/>
  <c r="AC270" i="16" s="1"/>
  <c r="A270" i="16"/>
  <c r="AB270" i="16" s="1"/>
  <c r="B269" i="16"/>
  <c r="AC269" i="16" s="1"/>
  <c r="A269" i="16"/>
  <c r="AB269" i="16" s="1"/>
  <c r="B268" i="16"/>
  <c r="AC268" i="16" s="1"/>
  <c r="A268" i="16"/>
  <c r="AB268" i="16" s="1"/>
  <c r="B267" i="16"/>
  <c r="AC267" i="16" s="1"/>
  <c r="A267" i="16"/>
  <c r="AB267" i="16" s="1"/>
  <c r="B266" i="16"/>
  <c r="AC266" i="16" s="1"/>
  <c r="A266" i="16"/>
  <c r="AB266" i="16" s="1"/>
  <c r="B297" i="16"/>
  <c r="AC297" i="16" s="1"/>
  <c r="A297" i="16"/>
  <c r="AB297" i="16" s="1"/>
  <c r="B265" i="16"/>
  <c r="AC265" i="16" s="1"/>
  <c r="A265" i="16"/>
  <c r="AB265" i="16" s="1"/>
  <c r="B296" i="16"/>
  <c r="AC296" i="16" s="1"/>
  <c r="A296" i="16"/>
  <c r="AB296" i="16" s="1"/>
  <c r="B258" i="16"/>
  <c r="AC258" i="16" s="1"/>
  <c r="A258" i="16"/>
  <c r="AB258" i="16" s="1"/>
  <c r="B276" i="16"/>
  <c r="AC276" i="16" s="1"/>
  <c r="A276" i="16"/>
  <c r="AB276" i="16" s="1"/>
  <c r="B262" i="16"/>
  <c r="AC262" i="16" s="1"/>
  <c r="A262" i="16"/>
  <c r="AB262" i="16" s="1"/>
  <c r="B257" i="16"/>
  <c r="AC257" i="16" s="1"/>
  <c r="A257" i="16"/>
  <c r="AB257" i="16" s="1"/>
  <c r="B256" i="16"/>
  <c r="AC256" i="16" s="1"/>
  <c r="A256" i="16"/>
  <c r="AB256" i="16" s="1"/>
  <c r="B255" i="16"/>
  <c r="AC255" i="16" s="1"/>
  <c r="A255" i="16"/>
  <c r="AB255" i="16" s="1"/>
  <c r="B298" i="16"/>
  <c r="AC298" i="16" s="1"/>
  <c r="A298" i="16"/>
  <c r="AB298" i="16" s="1"/>
  <c r="B254" i="16"/>
  <c r="AC254" i="16" s="1"/>
  <c r="A254" i="16"/>
  <c r="AB254" i="16" s="1"/>
  <c r="B249" i="16"/>
  <c r="AC249" i="16" s="1"/>
  <c r="A249" i="16"/>
  <c r="AB249" i="16" s="1"/>
  <c r="AC290" i="16" l="1"/>
  <c r="X240" i="15"/>
  <c r="X245" i="15"/>
  <c r="X239" i="15"/>
  <c r="X238" i="15"/>
  <c r="X237" i="15"/>
  <c r="X278" i="15"/>
  <c r="X277" i="15"/>
  <c r="X236" i="15"/>
  <c r="X235" i="15"/>
  <c r="X234" i="15"/>
  <c r="X233" i="15"/>
  <c r="X232" i="15"/>
  <c r="X231" i="15"/>
  <c r="X230" i="15"/>
  <c r="X229" i="15"/>
  <c r="X244" i="15"/>
  <c r="X228" i="15"/>
  <c r="X243" i="15"/>
  <c r="X227" i="15"/>
  <c r="X226" i="15"/>
  <c r="X225" i="15"/>
  <c r="X224" i="15"/>
  <c r="X247" i="15"/>
  <c r="X246" i="15"/>
  <c r="B240" i="15"/>
  <c r="AC240" i="15" s="1"/>
  <c r="A240" i="15"/>
  <c r="AB240" i="15" s="1"/>
  <c r="B245" i="15"/>
  <c r="A245" i="15"/>
  <c r="AB245" i="15" s="1"/>
  <c r="B239" i="15"/>
  <c r="A239" i="15"/>
  <c r="AB239" i="15" s="1"/>
  <c r="B238" i="15"/>
  <c r="A238" i="15"/>
  <c r="AB238" i="15" s="1"/>
  <c r="B237" i="15"/>
  <c r="AC237" i="15" s="1"/>
  <c r="A237" i="15"/>
  <c r="AB237" i="15" s="1"/>
  <c r="B278" i="15"/>
  <c r="A278" i="15"/>
  <c r="AB278" i="15" s="1"/>
  <c r="B277" i="15"/>
  <c r="A277" i="15"/>
  <c r="AB277" i="15" s="1"/>
  <c r="B236" i="15"/>
  <c r="A236" i="15"/>
  <c r="AB236" i="15" s="1"/>
  <c r="B235" i="15"/>
  <c r="AC235" i="15" s="1"/>
  <c r="A235" i="15"/>
  <c r="AB235" i="15" s="1"/>
  <c r="B234" i="15"/>
  <c r="A234" i="15"/>
  <c r="AB234" i="15" s="1"/>
  <c r="B233" i="15"/>
  <c r="A233" i="15"/>
  <c r="AB233" i="15" s="1"/>
  <c r="B232" i="15"/>
  <c r="A232" i="15"/>
  <c r="AB232" i="15" s="1"/>
  <c r="B231" i="15"/>
  <c r="AC231" i="15" s="1"/>
  <c r="A231" i="15"/>
  <c r="AB231" i="15" s="1"/>
  <c r="B230" i="15"/>
  <c r="A230" i="15"/>
  <c r="AB230" i="15" s="1"/>
  <c r="B229" i="15"/>
  <c r="A229" i="15"/>
  <c r="AB229" i="15" s="1"/>
  <c r="B244" i="15"/>
  <c r="A244" i="15"/>
  <c r="AB244" i="15" s="1"/>
  <c r="B228" i="15"/>
  <c r="AC228" i="15" s="1"/>
  <c r="A228" i="15"/>
  <c r="AB228" i="15" s="1"/>
  <c r="B243" i="15"/>
  <c r="A243" i="15"/>
  <c r="AB243" i="15" s="1"/>
  <c r="B227" i="15"/>
  <c r="A227" i="15"/>
  <c r="AB227" i="15" s="1"/>
  <c r="B226" i="15"/>
  <c r="A226" i="15"/>
  <c r="AB226" i="15" s="1"/>
  <c r="B225" i="15"/>
  <c r="AC225" i="15" s="1"/>
  <c r="A225" i="15"/>
  <c r="AB225" i="15" s="1"/>
  <c r="B224" i="15"/>
  <c r="A224" i="15"/>
  <c r="AB224" i="15" s="1"/>
  <c r="B247" i="15"/>
  <c r="A247" i="15"/>
  <c r="AB247" i="15" s="1"/>
  <c r="B246" i="15"/>
  <c r="A246" i="15"/>
  <c r="AB246" i="15" s="1"/>
  <c r="AC247" i="15" l="1"/>
  <c r="AC227" i="15"/>
  <c r="AC229" i="15"/>
  <c r="AC233" i="15"/>
  <c r="AC277" i="15"/>
  <c r="AC239" i="15"/>
  <c r="AC246" i="15"/>
  <c r="AC226" i="15"/>
  <c r="AC244" i="15"/>
  <c r="AC232" i="15"/>
  <c r="AC236" i="15"/>
  <c r="AC238" i="15"/>
  <c r="AC224" i="15"/>
  <c r="AC243" i="15"/>
  <c r="AC230" i="15"/>
  <c r="AC234" i="15"/>
  <c r="AC278" i="15"/>
  <c r="AC245" i="15"/>
  <c r="A193" i="13"/>
  <c r="A20" i="13"/>
  <c r="X290" i="13"/>
  <c r="Y290" i="13" s="1"/>
  <c r="W290" i="13"/>
  <c r="B290" i="13"/>
  <c r="A290" i="13"/>
  <c r="AA290" i="13" s="1"/>
  <c r="X289" i="13"/>
  <c r="Y289" i="13" s="1"/>
  <c r="W289" i="13"/>
  <c r="B289" i="13"/>
  <c r="A289" i="13"/>
  <c r="AA289" i="13" s="1"/>
  <c r="X329" i="13"/>
  <c r="Y329" i="13" s="1"/>
  <c r="W329" i="13"/>
  <c r="B329" i="13"/>
  <c r="A329" i="13"/>
  <c r="AA329" i="13" s="1"/>
  <c r="X288" i="13"/>
  <c r="Y288" i="13" s="1"/>
  <c r="W288" i="13"/>
  <c r="B288" i="13"/>
  <c r="A288" i="13"/>
  <c r="AA288" i="13" s="1"/>
  <c r="X328" i="13"/>
  <c r="Y328" i="13" s="1"/>
  <c r="W328" i="13"/>
  <c r="B328" i="13"/>
  <c r="A328" i="13"/>
  <c r="AA328" i="13" s="1"/>
  <c r="X327" i="13"/>
  <c r="Y327" i="13" s="1"/>
  <c r="W327" i="13"/>
  <c r="B327" i="13"/>
  <c r="A327" i="13"/>
  <c r="AA327" i="13" s="1"/>
  <c r="X326" i="13"/>
  <c r="Y326" i="13" s="1"/>
  <c r="W326" i="13"/>
  <c r="B326" i="13"/>
  <c r="A326" i="13"/>
  <c r="AA326" i="13" s="1"/>
  <c r="X287" i="13"/>
  <c r="Y287" i="13" s="1"/>
  <c r="W287" i="13"/>
  <c r="B287" i="13"/>
  <c r="A287" i="13"/>
  <c r="AA287" i="13" s="1"/>
  <c r="X286" i="13"/>
  <c r="Y286" i="13" s="1"/>
  <c r="W286" i="13"/>
  <c r="B286" i="13"/>
  <c r="A286" i="13"/>
  <c r="AA286" i="13" s="1"/>
  <c r="X325" i="13"/>
  <c r="Y325" i="13" s="1"/>
  <c r="W325" i="13"/>
  <c r="B325" i="13"/>
  <c r="A325" i="13"/>
  <c r="AA325" i="13" s="1"/>
  <c r="X324" i="13"/>
  <c r="Y324" i="13" s="1"/>
  <c r="W324" i="13"/>
  <c r="B324" i="13"/>
  <c r="A324" i="13"/>
  <c r="AA324" i="13" s="1"/>
  <c r="X323" i="13"/>
  <c r="Y323" i="13" s="1"/>
  <c r="W323" i="13"/>
  <c r="B323" i="13"/>
  <c r="A323" i="13"/>
  <c r="AA323" i="13" s="1"/>
  <c r="X285" i="13"/>
  <c r="Y285" i="13" s="1"/>
  <c r="W285" i="13"/>
  <c r="B285" i="13"/>
  <c r="A285" i="13"/>
  <c r="AA285" i="13" s="1"/>
  <c r="X322" i="13"/>
  <c r="Y322" i="13" s="1"/>
  <c r="W322" i="13"/>
  <c r="B322" i="13"/>
  <c r="A322" i="13"/>
  <c r="AA322" i="13" s="1"/>
  <c r="X321" i="13"/>
  <c r="Y321" i="13" s="1"/>
  <c r="W321" i="13"/>
  <c r="B321" i="13"/>
  <c r="A321" i="13"/>
  <c r="AA321" i="13" s="1"/>
  <c r="X320" i="13"/>
  <c r="Y320" i="13" s="1"/>
  <c r="W320" i="13"/>
  <c r="B320" i="13"/>
  <c r="A320" i="13"/>
  <c r="AA320" i="13" s="1"/>
  <c r="X319" i="13"/>
  <c r="Y319" i="13" s="1"/>
  <c r="W319" i="13"/>
  <c r="B319" i="13"/>
  <c r="A319" i="13"/>
  <c r="AA319" i="13" s="1"/>
  <c r="X284" i="13"/>
  <c r="Y284" i="13" s="1"/>
  <c r="W284" i="13"/>
  <c r="B284" i="13"/>
  <c r="A284" i="13"/>
  <c r="AA284" i="13" s="1"/>
  <c r="X318" i="13"/>
  <c r="Y318" i="13" s="1"/>
  <c r="W318" i="13"/>
  <c r="B318" i="13"/>
  <c r="A318" i="13"/>
  <c r="AA318" i="13" s="1"/>
  <c r="X283" i="13"/>
  <c r="Y283" i="13" s="1"/>
  <c r="W283" i="13"/>
  <c r="B283" i="13"/>
  <c r="A283" i="13"/>
  <c r="AA283" i="13" s="1"/>
  <c r="X282" i="13"/>
  <c r="W282" i="13"/>
  <c r="B282" i="13"/>
  <c r="A282" i="13"/>
  <c r="AA282" i="13" s="1"/>
  <c r="X275" i="13"/>
  <c r="Y275" i="13" s="1"/>
  <c r="W275" i="13"/>
  <c r="B275" i="13"/>
  <c r="A275" i="13"/>
  <c r="AA275" i="13" s="1"/>
  <c r="X274" i="13"/>
  <c r="Y274" i="13" s="1"/>
  <c r="W274" i="13"/>
  <c r="B274" i="13"/>
  <c r="A274" i="13"/>
  <c r="AA274" i="13" s="1"/>
  <c r="X316" i="13"/>
  <c r="Y316" i="13" s="1"/>
  <c r="W316" i="13"/>
  <c r="B316" i="13"/>
  <c r="A316" i="13"/>
  <c r="AA316" i="13" s="1"/>
  <c r="X273" i="13"/>
  <c r="Y273" i="13" s="1"/>
  <c r="W273" i="13"/>
  <c r="B273" i="13"/>
  <c r="A273" i="13"/>
  <c r="AA273" i="13" s="1"/>
  <c r="X272" i="13"/>
  <c r="Y272" i="13" s="1"/>
  <c r="W272" i="13"/>
  <c r="B272" i="13"/>
  <c r="A272" i="13"/>
  <c r="AA272" i="13" s="1"/>
  <c r="X279" i="13"/>
  <c r="Y279" i="13" s="1"/>
  <c r="W279" i="13"/>
  <c r="B279" i="13"/>
  <c r="A279" i="13"/>
  <c r="AA279" i="13" s="1"/>
  <c r="X251" i="13"/>
  <c r="Y251" i="13" s="1"/>
  <c r="W251" i="13"/>
  <c r="B251" i="13"/>
  <c r="A251" i="13"/>
  <c r="AA251" i="13" s="1"/>
  <c r="X271" i="13"/>
  <c r="Y271" i="13" s="1"/>
  <c r="W271" i="13"/>
  <c r="B271" i="13"/>
  <c r="A271" i="13"/>
  <c r="AA271" i="13" s="1"/>
  <c r="X281" i="13"/>
  <c r="Y281" i="13" s="1"/>
  <c r="W281" i="13"/>
  <c r="B281" i="13"/>
  <c r="A281" i="13"/>
  <c r="AA281" i="13" s="1"/>
  <c r="X250" i="13"/>
  <c r="Y250" i="13" s="1"/>
  <c r="W250" i="13"/>
  <c r="B250" i="13"/>
  <c r="A250" i="13"/>
  <c r="AA250" i="13" s="1"/>
  <c r="X317" i="13"/>
  <c r="Y317" i="13" s="1"/>
  <c r="W317" i="13"/>
  <c r="B317" i="13"/>
  <c r="A317" i="13"/>
  <c r="AA317" i="13" s="1"/>
  <c r="X249" i="13"/>
  <c r="Y249" i="13" s="1"/>
  <c r="W249" i="13"/>
  <c r="B249" i="13"/>
  <c r="A249" i="13"/>
  <c r="AA249" i="13" s="1"/>
  <c r="X248" i="13"/>
  <c r="Y248" i="13" s="1"/>
  <c r="W248" i="13"/>
  <c r="B248" i="13"/>
  <c r="A248" i="13"/>
  <c r="AA248" i="13" s="1"/>
  <c r="X270" i="13"/>
  <c r="Y270" i="13" s="1"/>
  <c r="W270" i="13"/>
  <c r="B270" i="13"/>
  <c r="A270" i="13"/>
  <c r="AA270" i="13" s="1"/>
  <c r="X247" i="13"/>
  <c r="Y247" i="13" s="1"/>
  <c r="W247" i="13"/>
  <c r="B247" i="13"/>
  <c r="A247" i="13"/>
  <c r="AA247" i="13" s="1"/>
  <c r="X278" i="13"/>
  <c r="Y278" i="13" s="1"/>
  <c r="W278" i="13"/>
  <c r="B278" i="13"/>
  <c r="A278" i="13"/>
  <c r="AA278" i="13" s="1"/>
  <c r="X269" i="13"/>
  <c r="Y269" i="13" s="1"/>
  <c r="W269" i="13"/>
  <c r="B269" i="13"/>
  <c r="A269" i="13"/>
  <c r="AA269" i="13" s="1"/>
  <c r="X252" i="13"/>
  <c r="Y252" i="13" s="1"/>
  <c r="W252" i="13"/>
  <c r="B252" i="13"/>
  <c r="A252" i="13"/>
  <c r="AA252" i="13" s="1"/>
  <c r="X268" i="13"/>
  <c r="Y268" i="13" s="1"/>
  <c r="W268" i="13"/>
  <c r="B268" i="13"/>
  <c r="A268" i="13"/>
  <c r="AA268" i="13" s="1"/>
  <c r="X246" i="13"/>
  <c r="Y246" i="13" s="1"/>
  <c r="W246" i="13"/>
  <c r="B246" i="13"/>
  <c r="A246" i="13"/>
  <c r="AA246" i="13" s="1"/>
  <c r="X277" i="13"/>
  <c r="Y277" i="13" s="1"/>
  <c r="W277" i="13"/>
  <c r="B277" i="13"/>
  <c r="A277" i="13"/>
  <c r="AA277" i="13" s="1"/>
  <c r="X267" i="13"/>
  <c r="Y267" i="13" s="1"/>
  <c r="W267" i="13"/>
  <c r="B267" i="13"/>
  <c r="A267" i="13"/>
  <c r="AA267" i="13" s="1"/>
  <c r="X245" i="13"/>
  <c r="Y245" i="13" s="1"/>
  <c r="W245" i="13"/>
  <c r="B245" i="13"/>
  <c r="A245" i="13"/>
  <c r="AA245" i="13" s="1"/>
  <c r="X264" i="13"/>
  <c r="Y264" i="13" s="1"/>
  <c r="W264" i="13"/>
  <c r="B264" i="13"/>
  <c r="A264" i="13"/>
  <c r="AA264" i="13" s="1"/>
  <c r="X242" i="13"/>
  <c r="Y242" i="13" s="1"/>
  <c r="W242" i="13"/>
  <c r="B242" i="13"/>
  <c r="A242" i="13"/>
  <c r="AA242" i="13" s="1"/>
  <c r="X263" i="13"/>
  <c r="Y263" i="13" s="1"/>
  <c r="W263" i="13"/>
  <c r="B263" i="13"/>
  <c r="A263" i="13"/>
  <c r="AA263" i="13" s="1"/>
  <c r="X244" i="13"/>
  <c r="Y244" i="13" s="1"/>
  <c r="W244" i="13"/>
  <c r="B244" i="13"/>
  <c r="A244" i="13"/>
  <c r="AA244" i="13" s="1"/>
  <c r="X241" i="13"/>
  <c r="Y241" i="13" s="1"/>
  <c r="W241" i="13"/>
  <c r="B241" i="13"/>
  <c r="A241" i="13"/>
  <c r="AA241" i="13" s="1"/>
  <c r="X262" i="13"/>
  <c r="Y262" i="13" s="1"/>
  <c r="W262" i="13"/>
  <c r="B262" i="13"/>
  <c r="A262" i="13"/>
  <c r="AA262" i="13" s="1"/>
  <c r="X276" i="13"/>
  <c r="Y276" i="13" s="1"/>
  <c r="W276" i="13"/>
  <c r="B276" i="13"/>
  <c r="A276" i="13"/>
  <c r="AA276" i="13" s="1"/>
  <c r="X240" i="13"/>
  <c r="Y240" i="13" s="1"/>
  <c r="W240" i="13"/>
  <c r="B240" i="13"/>
  <c r="A240" i="13"/>
  <c r="AA240" i="13" s="1"/>
  <c r="X261" i="13"/>
  <c r="Y261" i="13" s="1"/>
  <c r="W261" i="13"/>
  <c r="B261" i="13"/>
  <c r="A261" i="13"/>
  <c r="AA261" i="13" s="1"/>
  <c r="X239" i="13"/>
  <c r="Y239" i="13" s="1"/>
  <c r="W239" i="13"/>
  <c r="B239" i="13"/>
  <c r="A239" i="13"/>
  <c r="AA239" i="13" s="1"/>
  <c r="X238" i="13"/>
  <c r="Y238" i="13" s="1"/>
  <c r="W238" i="13"/>
  <c r="B238" i="13"/>
  <c r="A238" i="13"/>
  <c r="AA238" i="13" s="1"/>
  <c r="X260" i="13"/>
  <c r="Y260" i="13" s="1"/>
  <c r="W260" i="13"/>
  <c r="B260" i="13"/>
  <c r="A260" i="13"/>
  <c r="AA260" i="13" s="1"/>
  <c r="X237" i="13"/>
  <c r="Y237" i="13" s="1"/>
  <c r="W237" i="13"/>
  <c r="B237" i="13"/>
  <c r="A237" i="13"/>
  <c r="AA237" i="13" s="1"/>
  <c r="X236" i="13"/>
  <c r="Y236" i="13" s="1"/>
  <c r="W236" i="13"/>
  <c r="B236" i="13"/>
  <c r="A236" i="13"/>
  <c r="AA236" i="13" s="1"/>
  <c r="X235" i="13"/>
  <c r="Y235" i="13" s="1"/>
  <c r="W235" i="13"/>
  <c r="B235" i="13"/>
  <c r="A235" i="13"/>
  <c r="AA235" i="13" s="1"/>
  <c r="X259" i="13"/>
  <c r="Y259" i="13" s="1"/>
  <c r="W259" i="13"/>
  <c r="B259" i="13"/>
  <c r="A259" i="13"/>
  <c r="AA259" i="13" s="1"/>
  <c r="X234" i="13"/>
  <c r="Y234" i="13" s="1"/>
  <c r="W234" i="13"/>
  <c r="B234" i="13"/>
  <c r="A234" i="13"/>
  <c r="AA234" i="13" s="1"/>
  <c r="X243" i="13"/>
  <c r="Y243" i="13" s="1"/>
  <c r="W243" i="13"/>
  <c r="B243" i="13"/>
  <c r="A243" i="13"/>
  <c r="AA243" i="13" s="1"/>
  <c r="X266" i="13"/>
  <c r="Y266" i="13" s="1"/>
  <c r="W266" i="13"/>
  <c r="B266" i="13"/>
  <c r="A266" i="13"/>
  <c r="AA266" i="13" s="1"/>
  <c r="X233" i="13"/>
  <c r="Y233" i="13" s="1"/>
  <c r="W233" i="13"/>
  <c r="B233" i="13"/>
  <c r="A233" i="13"/>
  <c r="AA233" i="13" s="1"/>
  <c r="X232" i="13"/>
  <c r="Y232" i="13" s="1"/>
  <c r="W232" i="13"/>
  <c r="B232" i="13"/>
  <c r="A232" i="13"/>
  <c r="AA232" i="13" s="1"/>
  <c r="X265" i="13"/>
  <c r="Y265" i="13" s="1"/>
  <c r="W265" i="13"/>
  <c r="B265" i="13"/>
  <c r="A265" i="13"/>
  <c r="AA265" i="13" s="1"/>
  <c r="X231" i="13"/>
  <c r="Y231" i="13" s="1"/>
  <c r="W231" i="13"/>
  <c r="B231" i="13"/>
  <c r="A231" i="13"/>
  <c r="AA231" i="13" s="1"/>
  <c r="X230" i="13"/>
  <c r="Y230" i="13" s="1"/>
  <c r="W230" i="13"/>
  <c r="B230" i="13"/>
  <c r="A230" i="13"/>
  <c r="AA230" i="13" s="1"/>
  <c r="X258" i="13"/>
  <c r="Y258" i="13" s="1"/>
  <c r="W258" i="13"/>
  <c r="B258" i="13"/>
  <c r="A258" i="13"/>
  <c r="AA258" i="13" s="1"/>
  <c r="X229" i="13"/>
  <c r="W229" i="13"/>
  <c r="B229" i="13"/>
  <c r="A229" i="13"/>
  <c r="AA229" i="13" s="1"/>
  <c r="X223" i="13"/>
  <c r="Y223" i="13" s="1"/>
  <c r="W223" i="13"/>
  <c r="B223" i="13"/>
  <c r="A223" i="13"/>
  <c r="AA223" i="13" s="1"/>
  <c r="X280" i="13"/>
  <c r="Y280" i="13" s="1"/>
  <c r="W280" i="13"/>
  <c r="B280" i="13"/>
  <c r="A280" i="13"/>
  <c r="AA280" i="13" s="1"/>
  <c r="X222" i="13"/>
  <c r="Y222" i="13" s="1"/>
  <c r="W222" i="13"/>
  <c r="B222" i="13"/>
  <c r="A222" i="13"/>
  <c r="AA222" i="13" s="1"/>
  <c r="X221" i="13"/>
  <c r="Y221" i="13" s="1"/>
  <c r="W221" i="13"/>
  <c r="B221" i="13"/>
  <c r="A221" i="13"/>
  <c r="AA221" i="13" s="1"/>
  <c r="X220" i="13"/>
  <c r="Y220" i="13" s="1"/>
  <c r="W220" i="13"/>
  <c r="B220" i="13"/>
  <c r="A220" i="13"/>
  <c r="AA220" i="13" s="1"/>
  <c r="X257" i="13"/>
  <c r="Y257" i="13" s="1"/>
  <c r="W257" i="13"/>
  <c r="B257" i="13"/>
  <c r="A257" i="13"/>
  <c r="AA257" i="13" s="1"/>
  <c r="X315" i="13"/>
  <c r="Y315" i="13" s="1"/>
  <c r="W315" i="13"/>
  <c r="B315" i="13"/>
  <c r="A315" i="13"/>
  <c r="AA315" i="13" s="1"/>
  <c r="X219" i="13"/>
  <c r="Y219" i="13" s="1"/>
  <c r="W219" i="13"/>
  <c r="B219" i="13"/>
  <c r="A219" i="13"/>
  <c r="AA219" i="13" s="1"/>
  <c r="X256" i="13"/>
  <c r="Y256" i="13" s="1"/>
  <c r="W256" i="13"/>
  <c r="B256" i="13"/>
  <c r="A256" i="13"/>
  <c r="AA256" i="13" s="1"/>
  <c r="X218" i="13"/>
  <c r="Y218" i="13" s="1"/>
  <c r="W218" i="13"/>
  <c r="B218" i="13"/>
  <c r="A218" i="13"/>
  <c r="AA218" i="13" s="1"/>
  <c r="X228" i="13"/>
  <c r="Y228" i="13" s="1"/>
  <c r="W228" i="13"/>
  <c r="B228" i="13"/>
  <c r="A228" i="13"/>
  <c r="AA228" i="13" s="1"/>
  <c r="X217" i="13"/>
  <c r="Y217" i="13" s="1"/>
  <c r="W217" i="13"/>
  <c r="B217" i="13"/>
  <c r="A217" i="13"/>
  <c r="AA217" i="13" s="1"/>
  <c r="X255" i="13"/>
  <c r="Y255" i="13" s="1"/>
  <c r="W255" i="13"/>
  <c r="B255" i="13"/>
  <c r="A255" i="13"/>
  <c r="AA255" i="13" s="1"/>
  <c r="X227" i="13"/>
  <c r="Y227" i="13" s="1"/>
  <c r="W227" i="13"/>
  <c r="B227" i="13"/>
  <c r="A227" i="13"/>
  <c r="AA227" i="13" s="1"/>
  <c r="X216" i="13"/>
  <c r="Y216" i="13" s="1"/>
  <c r="W216" i="13"/>
  <c r="B216" i="13"/>
  <c r="A216" i="13"/>
  <c r="AA216" i="13" s="1"/>
  <c r="X226" i="13"/>
  <c r="Y226" i="13" s="1"/>
  <c r="W226" i="13"/>
  <c r="B226" i="13"/>
  <c r="A226" i="13"/>
  <c r="AA226" i="13" s="1"/>
  <c r="X215" i="13"/>
  <c r="Y215" i="13" s="1"/>
  <c r="W215" i="13"/>
  <c r="B215" i="13"/>
  <c r="A215" i="13"/>
  <c r="AA215" i="13" s="1"/>
  <c r="X198" i="13"/>
  <c r="Y198" i="13" s="1"/>
  <c r="W198" i="13"/>
  <c r="B198" i="13"/>
  <c r="A198" i="13"/>
  <c r="AA198" i="13" s="1"/>
  <c r="X225" i="13"/>
  <c r="Y225" i="13" s="1"/>
  <c r="W225" i="13"/>
  <c r="B225" i="13"/>
  <c r="A225" i="13"/>
  <c r="AA225" i="13" s="1"/>
  <c r="X197" i="13"/>
  <c r="Y197" i="13" s="1"/>
  <c r="W197" i="13"/>
  <c r="B197" i="13"/>
  <c r="A197" i="13"/>
  <c r="AA197" i="13" s="1"/>
  <c r="X196" i="13"/>
  <c r="Y196" i="13" s="1"/>
  <c r="W196" i="13"/>
  <c r="B196" i="13"/>
  <c r="A196" i="13"/>
  <c r="AA196" i="13" s="1"/>
  <c r="X214" i="13"/>
  <c r="Y214" i="13" s="1"/>
  <c r="W214" i="13"/>
  <c r="B214" i="13"/>
  <c r="A214" i="13"/>
  <c r="AA214" i="13" s="1"/>
  <c r="X254" i="13"/>
  <c r="Y254" i="13" s="1"/>
  <c r="W254" i="13"/>
  <c r="B254" i="13"/>
  <c r="A254" i="13"/>
  <c r="AA254" i="13" s="1"/>
  <c r="X190" i="13"/>
  <c r="Y190" i="13" s="1"/>
  <c r="W190" i="13"/>
  <c r="B190" i="13"/>
  <c r="A190" i="13"/>
  <c r="AA190" i="13" s="1"/>
  <c r="X189" i="13"/>
  <c r="Y189" i="13" s="1"/>
  <c r="W189" i="13"/>
  <c r="B189" i="13"/>
  <c r="A189" i="13"/>
  <c r="AA189" i="13" s="1"/>
  <c r="X195" i="13"/>
  <c r="Y195" i="13" s="1"/>
  <c r="W195" i="13"/>
  <c r="B195" i="13"/>
  <c r="A195" i="13"/>
  <c r="AA195" i="13" s="1"/>
  <c r="X188" i="13"/>
  <c r="Y188" i="13" s="1"/>
  <c r="W188" i="13"/>
  <c r="B188" i="13"/>
  <c r="A188" i="13"/>
  <c r="AA188" i="13" s="1"/>
  <c r="X187" i="13"/>
  <c r="Y187" i="13" s="1"/>
  <c r="W187" i="13"/>
  <c r="B187" i="13"/>
  <c r="A187" i="13"/>
  <c r="AA187" i="13" s="1"/>
  <c r="X194" i="13"/>
  <c r="Y194" i="13" s="1"/>
  <c r="W194" i="13"/>
  <c r="B194" i="13"/>
  <c r="A194" i="13"/>
  <c r="AA194" i="13" s="1"/>
  <c r="X186" i="13"/>
  <c r="Y186" i="13" s="1"/>
  <c r="W186" i="13"/>
  <c r="B186" i="13"/>
  <c r="A186" i="13"/>
  <c r="AA186" i="13" s="1"/>
  <c r="X185" i="13"/>
  <c r="Y185" i="13" s="1"/>
  <c r="W185" i="13"/>
  <c r="B185" i="13"/>
  <c r="A185" i="13"/>
  <c r="AA185" i="13" s="1"/>
  <c r="X184" i="13"/>
  <c r="Y184" i="13" s="1"/>
  <c r="W184" i="13"/>
  <c r="B184" i="13"/>
  <c r="A184" i="13"/>
  <c r="AA184" i="13" s="1"/>
  <c r="X183" i="13"/>
  <c r="Y183" i="13" s="1"/>
  <c r="W183" i="13"/>
  <c r="B183" i="13"/>
  <c r="A183" i="13"/>
  <c r="AA183" i="13" s="1"/>
  <c r="X224" i="13"/>
  <c r="Y224" i="13" s="1"/>
  <c r="W224" i="13"/>
  <c r="B224" i="13"/>
  <c r="A224" i="13"/>
  <c r="AA224" i="13" s="1"/>
  <c r="X182" i="13"/>
  <c r="Y182" i="13" s="1"/>
  <c r="W182" i="13"/>
  <c r="B182" i="13"/>
  <c r="A182" i="13"/>
  <c r="AA182" i="13" s="1"/>
  <c r="X213" i="13"/>
  <c r="Y213" i="13" s="1"/>
  <c r="W213" i="13"/>
  <c r="B213" i="13"/>
  <c r="A213" i="13"/>
  <c r="AA213" i="13" s="1"/>
  <c r="X181" i="13"/>
  <c r="Y181" i="13" s="1"/>
  <c r="W181" i="13"/>
  <c r="B181" i="13"/>
  <c r="A181" i="13"/>
  <c r="AA181" i="13" s="1"/>
  <c r="X180" i="13"/>
  <c r="Y180" i="13" s="1"/>
  <c r="W180" i="13"/>
  <c r="B180" i="13"/>
  <c r="A180" i="13"/>
  <c r="AA180" i="13" s="1"/>
  <c r="X193" i="13"/>
  <c r="Y193" i="13" s="1"/>
  <c r="W193" i="13"/>
  <c r="B193" i="13"/>
  <c r="AA193" i="13"/>
  <c r="X210" i="13"/>
  <c r="Y210" i="13" s="1"/>
  <c r="W210" i="13"/>
  <c r="B210" i="13"/>
  <c r="A210" i="13"/>
  <c r="AA210" i="13" s="1"/>
  <c r="X212" i="13"/>
  <c r="Y212" i="13" s="1"/>
  <c r="W212" i="13"/>
  <c r="B212" i="13"/>
  <c r="A212" i="13"/>
  <c r="AA212" i="13" s="1"/>
  <c r="X253" i="13"/>
  <c r="Y253" i="13" s="1"/>
  <c r="W253" i="13"/>
  <c r="B253" i="13"/>
  <c r="A253" i="13"/>
  <c r="AA253" i="13" s="1"/>
  <c r="X179" i="13"/>
  <c r="Y179" i="13" s="1"/>
  <c r="W179" i="13"/>
  <c r="B179" i="13"/>
  <c r="A179" i="13"/>
  <c r="AA179" i="13" s="1"/>
  <c r="X209" i="13"/>
  <c r="Y209" i="13" s="1"/>
  <c r="W209" i="13"/>
  <c r="B209" i="13"/>
  <c r="A209" i="13"/>
  <c r="AA209" i="13" s="1"/>
  <c r="X192" i="13"/>
  <c r="Y192" i="13" s="1"/>
  <c r="W192" i="13"/>
  <c r="B192" i="13"/>
  <c r="A192" i="13"/>
  <c r="AA192" i="13" s="1"/>
  <c r="X178" i="13"/>
  <c r="Y178" i="13" s="1"/>
  <c r="W178" i="13"/>
  <c r="B178" i="13"/>
  <c r="A178" i="13"/>
  <c r="AA178" i="13" s="1"/>
  <c r="X177" i="13"/>
  <c r="Y177" i="13" s="1"/>
  <c r="W177" i="13"/>
  <c r="B177" i="13"/>
  <c r="A177" i="13"/>
  <c r="AA177" i="13" s="1"/>
  <c r="X176" i="13"/>
  <c r="Y176" i="13" s="1"/>
  <c r="W176" i="13"/>
  <c r="B176" i="13"/>
  <c r="A176" i="13"/>
  <c r="AA176" i="13" s="1"/>
  <c r="X175" i="13"/>
  <c r="Y175" i="13" s="1"/>
  <c r="W175" i="13"/>
  <c r="B175" i="13"/>
  <c r="A175" i="13"/>
  <c r="AA175" i="13" s="1"/>
  <c r="X208" i="13"/>
  <c r="Y208" i="13" s="1"/>
  <c r="W208" i="13"/>
  <c r="B208" i="13"/>
  <c r="A208" i="13"/>
  <c r="AA208" i="13" s="1"/>
  <c r="X207" i="13"/>
  <c r="Y207" i="13" s="1"/>
  <c r="W207" i="13"/>
  <c r="B207" i="13"/>
  <c r="A207" i="13"/>
  <c r="AA207" i="13" s="1"/>
  <c r="X174" i="13"/>
  <c r="Y174" i="13" s="1"/>
  <c r="W174" i="13"/>
  <c r="B174" i="13"/>
  <c r="A174" i="13"/>
  <c r="AA174" i="13" s="1"/>
  <c r="X206" i="13"/>
  <c r="Y206" i="13" s="1"/>
  <c r="W206" i="13"/>
  <c r="B206" i="13"/>
  <c r="A206" i="13"/>
  <c r="AA206" i="13" s="1"/>
  <c r="X173" i="13"/>
  <c r="Y173" i="13" s="1"/>
  <c r="W173" i="13"/>
  <c r="B173" i="13"/>
  <c r="A173" i="13"/>
  <c r="AA173" i="13" s="1"/>
  <c r="X172" i="13"/>
  <c r="Y172" i="13" s="1"/>
  <c r="W172" i="13"/>
  <c r="B172" i="13"/>
  <c r="A172" i="13"/>
  <c r="AA172" i="13" s="1"/>
  <c r="X171" i="13"/>
  <c r="Y171" i="13" s="1"/>
  <c r="W171" i="13"/>
  <c r="B171" i="13"/>
  <c r="A171" i="13"/>
  <c r="AA171" i="13" s="1"/>
  <c r="X191" i="13"/>
  <c r="Y191" i="13" s="1"/>
  <c r="W191" i="13"/>
  <c r="B191" i="13"/>
  <c r="A191" i="13"/>
  <c r="AA191" i="13" s="1"/>
  <c r="X205" i="13"/>
  <c r="Y205" i="13" s="1"/>
  <c r="W205" i="13"/>
  <c r="B205" i="13"/>
  <c r="A205" i="13"/>
  <c r="AA205" i="13" s="1"/>
  <c r="X204" i="13"/>
  <c r="Y204" i="13" s="1"/>
  <c r="W204" i="13"/>
  <c r="B204" i="13"/>
  <c r="A204" i="13"/>
  <c r="AA204" i="13" s="1"/>
  <c r="X201" i="13"/>
  <c r="Y201" i="13" s="1"/>
  <c r="W201" i="13"/>
  <c r="B201" i="13"/>
  <c r="A201" i="13"/>
  <c r="AA201" i="13" s="1"/>
  <c r="X165" i="13"/>
  <c r="Y165" i="13" s="1"/>
  <c r="W165" i="13"/>
  <c r="B165" i="13"/>
  <c r="A165" i="13"/>
  <c r="AA165" i="13" s="1"/>
  <c r="X164" i="13"/>
  <c r="Y164" i="13" s="1"/>
  <c r="W164" i="13"/>
  <c r="B164" i="13"/>
  <c r="A164" i="13"/>
  <c r="AA164" i="13" s="1"/>
  <c r="X163" i="13"/>
  <c r="Y163" i="13" s="1"/>
  <c r="W163" i="13"/>
  <c r="B163" i="13"/>
  <c r="A163" i="13"/>
  <c r="AA163" i="13" s="1"/>
  <c r="X170" i="13"/>
  <c r="Y170" i="13" s="1"/>
  <c r="W170" i="13"/>
  <c r="B170" i="13"/>
  <c r="A170" i="13"/>
  <c r="AA170" i="13" s="1"/>
  <c r="X169" i="13"/>
  <c r="Y169" i="13" s="1"/>
  <c r="W169" i="13"/>
  <c r="B169" i="13"/>
  <c r="A169" i="13"/>
  <c r="AA169" i="13" s="1"/>
  <c r="X149" i="13"/>
  <c r="Y149" i="13" s="1"/>
  <c r="W149" i="13"/>
  <c r="B149" i="13"/>
  <c r="A149" i="13"/>
  <c r="AA149" i="13" s="1"/>
  <c r="X161" i="13"/>
  <c r="Y161" i="13" s="1"/>
  <c r="W161" i="13"/>
  <c r="B161" i="13"/>
  <c r="A161" i="13"/>
  <c r="AA161" i="13" s="1"/>
  <c r="X162" i="13"/>
  <c r="Y162" i="13" s="1"/>
  <c r="W162" i="13"/>
  <c r="B162" i="13"/>
  <c r="A162" i="13"/>
  <c r="AA162" i="13" s="1"/>
  <c r="X200" i="13"/>
  <c r="Y200" i="13" s="1"/>
  <c r="W200" i="13"/>
  <c r="B200" i="13"/>
  <c r="A200" i="13"/>
  <c r="AA200" i="13" s="1"/>
  <c r="X136" i="13"/>
  <c r="Y136" i="13" s="1"/>
  <c r="W136" i="13"/>
  <c r="B136" i="13"/>
  <c r="A136" i="13"/>
  <c r="AA136" i="13" s="1"/>
  <c r="X135" i="13"/>
  <c r="Y135" i="13" s="1"/>
  <c r="W135" i="13"/>
  <c r="B135" i="13"/>
  <c r="A135" i="13"/>
  <c r="AA135" i="13" s="1"/>
  <c r="X160" i="13"/>
  <c r="Y160" i="13" s="1"/>
  <c r="W160" i="13"/>
  <c r="B160" i="13"/>
  <c r="A160" i="13"/>
  <c r="AA160" i="13" s="1"/>
  <c r="X134" i="13"/>
  <c r="Y134" i="13" s="1"/>
  <c r="W134" i="13"/>
  <c r="B134" i="13"/>
  <c r="A134" i="13"/>
  <c r="AA134" i="13" s="1"/>
  <c r="X159" i="13"/>
  <c r="Y159" i="13" s="1"/>
  <c r="W159" i="13"/>
  <c r="B159" i="13"/>
  <c r="A159" i="13"/>
  <c r="AA159" i="13" s="1"/>
  <c r="X168" i="13"/>
  <c r="Y168" i="13" s="1"/>
  <c r="W168" i="13"/>
  <c r="B168" i="13"/>
  <c r="A168" i="13"/>
  <c r="AA168" i="13" s="1"/>
  <c r="X133" i="13"/>
  <c r="Y133" i="13" s="1"/>
  <c r="W133" i="13"/>
  <c r="B133" i="13"/>
  <c r="A133" i="13"/>
  <c r="AA133" i="13" s="1"/>
  <c r="X158" i="13"/>
  <c r="Y158" i="13" s="1"/>
  <c r="W158" i="13"/>
  <c r="B158" i="13"/>
  <c r="A158" i="13"/>
  <c r="AA158" i="13" s="1"/>
  <c r="X157" i="13"/>
  <c r="Y157" i="13" s="1"/>
  <c r="W157" i="13"/>
  <c r="B157" i="13"/>
  <c r="A157" i="13"/>
  <c r="AA157" i="13" s="1"/>
  <c r="X167" i="13"/>
  <c r="Y167" i="13" s="1"/>
  <c r="W167" i="13"/>
  <c r="B167" i="13"/>
  <c r="A167" i="13"/>
  <c r="AA167" i="13" s="1"/>
  <c r="X156" i="13"/>
  <c r="Y156" i="13" s="1"/>
  <c r="W156" i="13"/>
  <c r="B156" i="13"/>
  <c r="A156" i="13"/>
  <c r="AA156" i="13" s="1"/>
  <c r="X132" i="13"/>
  <c r="Y132" i="13" s="1"/>
  <c r="W132" i="13"/>
  <c r="B132" i="13"/>
  <c r="A132" i="13"/>
  <c r="AA132" i="13" s="1"/>
  <c r="X155" i="13"/>
  <c r="Y155" i="13" s="1"/>
  <c r="W155" i="13"/>
  <c r="B155" i="13"/>
  <c r="A155" i="13"/>
  <c r="AA155" i="13" s="1"/>
  <c r="X131" i="13"/>
  <c r="Y131" i="13" s="1"/>
  <c r="W131" i="13"/>
  <c r="B131" i="13"/>
  <c r="A131" i="13"/>
  <c r="AA131" i="13" s="1"/>
  <c r="X130" i="13"/>
  <c r="Y130" i="13" s="1"/>
  <c r="W130" i="13"/>
  <c r="B130" i="13"/>
  <c r="A130" i="13"/>
  <c r="AA130" i="13" s="1"/>
  <c r="X154" i="13"/>
  <c r="Y154" i="13" s="1"/>
  <c r="W154" i="13"/>
  <c r="B154" i="13"/>
  <c r="A154" i="13"/>
  <c r="AA154" i="13" s="1"/>
  <c r="X129" i="13"/>
  <c r="Y129" i="13" s="1"/>
  <c r="W129" i="13"/>
  <c r="B129" i="13"/>
  <c r="A129" i="13"/>
  <c r="AA129" i="13" s="1"/>
  <c r="X153" i="13"/>
  <c r="Y153" i="13" s="1"/>
  <c r="W153" i="13"/>
  <c r="B153" i="13"/>
  <c r="A153" i="13"/>
  <c r="AA153" i="13" s="1"/>
  <c r="X152" i="13"/>
  <c r="Y152" i="13" s="1"/>
  <c r="W152" i="13"/>
  <c r="B152" i="13"/>
  <c r="A152" i="13"/>
  <c r="AA152" i="13" s="1"/>
  <c r="X166" i="13"/>
  <c r="Y166" i="13" s="1"/>
  <c r="W166" i="13"/>
  <c r="B166" i="13"/>
  <c r="A166" i="13"/>
  <c r="AA166" i="13" s="1"/>
  <c r="X203" i="13"/>
  <c r="Y203" i="13" s="1"/>
  <c r="W203" i="13"/>
  <c r="B203" i="13"/>
  <c r="A203" i="13"/>
  <c r="AA203" i="13" s="1"/>
  <c r="X202" i="13"/>
  <c r="Y202" i="13" s="1"/>
  <c r="W202" i="13"/>
  <c r="B202" i="13"/>
  <c r="A202" i="13"/>
  <c r="AA202" i="13" s="1"/>
  <c r="X211" i="13"/>
  <c r="Y211" i="13" s="1"/>
  <c r="W211" i="13"/>
  <c r="B211" i="13"/>
  <c r="A211" i="13"/>
  <c r="AA211" i="13" s="1"/>
  <c r="X151" i="13"/>
  <c r="Y151" i="13" s="1"/>
  <c r="W151" i="13"/>
  <c r="B151" i="13"/>
  <c r="A151" i="13"/>
  <c r="AA151" i="13" s="1"/>
  <c r="X199" i="13"/>
  <c r="Y199" i="13" s="1"/>
  <c r="W199" i="13"/>
  <c r="B199" i="13"/>
  <c r="A199" i="13"/>
  <c r="AA199" i="13" s="1"/>
  <c r="X150" i="13"/>
  <c r="Y150" i="13" s="1"/>
  <c r="W150" i="13"/>
  <c r="B150" i="13"/>
  <c r="A150" i="13"/>
  <c r="AA150" i="13" s="1"/>
  <c r="X128" i="13"/>
  <c r="Y128" i="13" s="1"/>
  <c r="W128" i="13"/>
  <c r="B128" i="13"/>
  <c r="A128" i="13"/>
  <c r="AA128" i="13" s="1"/>
  <c r="X127" i="13"/>
  <c r="Y127" i="13" s="1"/>
  <c r="W127" i="13"/>
  <c r="B127" i="13"/>
  <c r="A127" i="13"/>
  <c r="AA127" i="13" s="1"/>
  <c r="X148" i="13"/>
  <c r="W148" i="13"/>
  <c r="B148" i="13"/>
  <c r="A148" i="13"/>
  <c r="AA148" i="13" s="1"/>
  <c r="X126" i="13"/>
  <c r="Y126" i="13" s="1"/>
  <c r="W126" i="13"/>
  <c r="B126" i="13"/>
  <c r="A126" i="13"/>
  <c r="AA126" i="13" s="1"/>
  <c r="X125" i="13"/>
  <c r="Y125" i="13" s="1"/>
  <c r="W125" i="13"/>
  <c r="B125" i="13"/>
  <c r="A125" i="13"/>
  <c r="AA125" i="13" s="1"/>
  <c r="X144" i="13"/>
  <c r="Y144" i="13" s="1"/>
  <c r="W144" i="13"/>
  <c r="B144" i="13"/>
  <c r="A144" i="13"/>
  <c r="AA144" i="13" s="1"/>
  <c r="X124" i="13"/>
  <c r="Y124" i="13" s="1"/>
  <c r="W124" i="13"/>
  <c r="B124" i="13"/>
  <c r="A124" i="13"/>
  <c r="AA124" i="13" s="1"/>
  <c r="X143" i="13"/>
  <c r="Y143" i="13" s="1"/>
  <c r="W143" i="13"/>
  <c r="B143" i="13"/>
  <c r="A143" i="13"/>
  <c r="AA143" i="13" s="1"/>
  <c r="X142" i="13"/>
  <c r="Y142" i="13" s="1"/>
  <c r="W142" i="13"/>
  <c r="B142" i="13"/>
  <c r="A142" i="13"/>
  <c r="AA142" i="13" s="1"/>
  <c r="X141" i="13"/>
  <c r="Y141" i="13" s="1"/>
  <c r="W141" i="13"/>
  <c r="B141" i="13"/>
  <c r="A141" i="13"/>
  <c r="AA141" i="13" s="1"/>
  <c r="X123" i="13"/>
  <c r="Y123" i="13" s="1"/>
  <c r="W123" i="13"/>
  <c r="B123" i="13"/>
  <c r="A123" i="13"/>
  <c r="AA123" i="13" s="1"/>
  <c r="X140" i="13"/>
  <c r="Y140" i="13" s="1"/>
  <c r="W140" i="13"/>
  <c r="B140" i="13"/>
  <c r="A140" i="13"/>
  <c r="AA140" i="13" s="1"/>
  <c r="X122" i="13"/>
  <c r="Y122" i="13" s="1"/>
  <c r="W122" i="13"/>
  <c r="B122" i="13"/>
  <c r="A122" i="13"/>
  <c r="AA122" i="13" s="1"/>
  <c r="X139" i="13"/>
  <c r="Y139" i="13" s="1"/>
  <c r="W139" i="13"/>
  <c r="B139" i="13"/>
  <c r="A139" i="13"/>
  <c r="AA139" i="13" s="1"/>
  <c r="X121" i="13"/>
  <c r="Y121" i="13" s="1"/>
  <c r="W121" i="13"/>
  <c r="B121" i="13"/>
  <c r="A121" i="13"/>
  <c r="AA121" i="13" s="1"/>
  <c r="X120" i="13"/>
  <c r="Y120" i="13" s="1"/>
  <c r="W120" i="13"/>
  <c r="B120" i="13"/>
  <c r="A120" i="13"/>
  <c r="AA120" i="13" s="1"/>
  <c r="X119" i="13"/>
  <c r="Y119" i="13" s="1"/>
  <c r="W119" i="13"/>
  <c r="B119" i="13"/>
  <c r="A119" i="13"/>
  <c r="AA119" i="13" s="1"/>
  <c r="X147" i="13"/>
  <c r="Y147" i="13" s="1"/>
  <c r="W147" i="13"/>
  <c r="B147" i="13"/>
  <c r="A147" i="13"/>
  <c r="AA147" i="13" s="1"/>
  <c r="X118" i="13"/>
  <c r="Y118" i="13" s="1"/>
  <c r="W118" i="13"/>
  <c r="B118" i="13"/>
  <c r="A118" i="13"/>
  <c r="AA118" i="13" s="1"/>
  <c r="X117" i="13"/>
  <c r="Y117" i="13" s="1"/>
  <c r="W117" i="13"/>
  <c r="B117" i="13"/>
  <c r="A117" i="13"/>
  <c r="AA117" i="13" s="1"/>
  <c r="X146" i="13"/>
  <c r="Y146" i="13" s="1"/>
  <c r="W146" i="13"/>
  <c r="B146" i="13"/>
  <c r="A146" i="13"/>
  <c r="AA146" i="13" s="1"/>
  <c r="X116" i="13"/>
  <c r="Y116" i="13" s="1"/>
  <c r="W116" i="13"/>
  <c r="B116" i="13"/>
  <c r="A116" i="13"/>
  <c r="AA116" i="13" s="1"/>
  <c r="X115" i="13"/>
  <c r="Y115" i="13" s="1"/>
  <c r="W115" i="13"/>
  <c r="B115" i="13"/>
  <c r="A115" i="13"/>
  <c r="AA115" i="13" s="1"/>
  <c r="X114" i="13"/>
  <c r="Y114" i="13" s="1"/>
  <c r="W114" i="13"/>
  <c r="B114" i="13"/>
  <c r="A114" i="13"/>
  <c r="AA114" i="13" s="1"/>
  <c r="X138" i="13"/>
  <c r="Y138" i="13" s="1"/>
  <c r="W138" i="13"/>
  <c r="B138" i="13"/>
  <c r="A138" i="13"/>
  <c r="AA138" i="13" s="1"/>
  <c r="X137" i="13"/>
  <c r="Y137" i="13" s="1"/>
  <c r="W137" i="13"/>
  <c r="B137" i="13"/>
  <c r="A137" i="13"/>
  <c r="AA137" i="13" s="1"/>
  <c r="X113" i="13"/>
  <c r="Y113" i="13" s="1"/>
  <c r="W113" i="13"/>
  <c r="B113" i="13"/>
  <c r="A113" i="13"/>
  <c r="AA113" i="13" s="1"/>
  <c r="X112" i="13"/>
  <c r="Y112" i="13" s="1"/>
  <c r="W112" i="13"/>
  <c r="B112" i="13"/>
  <c r="A112" i="13"/>
  <c r="AA112" i="13" s="1"/>
  <c r="X92" i="13"/>
  <c r="Y92" i="13" s="1"/>
  <c r="W92" i="13"/>
  <c r="B92" i="13"/>
  <c r="A92" i="13"/>
  <c r="AA92" i="13" s="1"/>
  <c r="X91" i="13"/>
  <c r="Y91" i="13" s="1"/>
  <c r="W91" i="13"/>
  <c r="B91" i="13"/>
  <c r="A91" i="13"/>
  <c r="AA91" i="13" s="1"/>
  <c r="X110" i="13"/>
  <c r="Y110" i="13" s="1"/>
  <c r="W110" i="13"/>
  <c r="B110" i="13"/>
  <c r="A110" i="13"/>
  <c r="AA110" i="13" s="1"/>
  <c r="X109" i="13"/>
  <c r="Y109" i="13" s="1"/>
  <c r="W109" i="13"/>
  <c r="B109" i="13"/>
  <c r="A109" i="13"/>
  <c r="AA109" i="13" s="1"/>
  <c r="X108" i="13"/>
  <c r="Y108" i="13" s="1"/>
  <c r="W108" i="13"/>
  <c r="B108" i="13"/>
  <c r="A108" i="13"/>
  <c r="AA108" i="13" s="1"/>
  <c r="X90" i="13"/>
  <c r="Y90" i="13" s="1"/>
  <c r="W90" i="13"/>
  <c r="B90" i="13"/>
  <c r="A90" i="13"/>
  <c r="AA90" i="13" s="1"/>
  <c r="X89" i="13"/>
  <c r="Y89" i="13" s="1"/>
  <c r="W89" i="13"/>
  <c r="B89" i="13"/>
  <c r="A89" i="13"/>
  <c r="AA89" i="13" s="1"/>
  <c r="X88" i="13"/>
  <c r="Y88" i="13" s="1"/>
  <c r="W88" i="13"/>
  <c r="B88" i="13"/>
  <c r="A88" i="13"/>
  <c r="AA88" i="13" s="1"/>
  <c r="X145" i="13"/>
  <c r="Y145" i="13" s="1"/>
  <c r="W145" i="13"/>
  <c r="B145" i="13"/>
  <c r="A145" i="13"/>
  <c r="AA145" i="13" s="1"/>
  <c r="X107" i="13"/>
  <c r="Y107" i="13" s="1"/>
  <c r="W107" i="13"/>
  <c r="B107" i="13"/>
  <c r="A107" i="13"/>
  <c r="AA107" i="13" s="1"/>
  <c r="X106" i="13"/>
  <c r="W106" i="13"/>
  <c r="B106" i="13"/>
  <c r="A106" i="13"/>
  <c r="AA106" i="13" s="1"/>
  <c r="X87" i="13"/>
  <c r="Y87" i="13" s="1"/>
  <c r="W87" i="13"/>
  <c r="B87" i="13"/>
  <c r="A87" i="13"/>
  <c r="AA87" i="13" s="1"/>
  <c r="X86" i="13"/>
  <c r="Y86" i="13" s="1"/>
  <c r="W86" i="13"/>
  <c r="B86" i="13"/>
  <c r="A86" i="13"/>
  <c r="AA86" i="13" s="1"/>
  <c r="X85" i="13"/>
  <c r="Y85" i="13" s="1"/>
  <c r="W85" i="13"/>
  <c r="B85" i="13"/>
  <c r="A85" i="13"/>
  <c r="AA85" i="13" s="1"/>
  <c r="X84" i="13"/>
  <c r="Y84" i="13" s="1"/>
  <c r="W84" i="13"/>
  <c r="B84" i="13"/>
  <c r="A84" i="13"/>
  <c r="AA84" i="13" s="1"/>
  <c r="X83" i="13"/>
  <c r="Y83" i="13" s="1"/>
  <c r="W83" i="13"/>
  <c r="B83" i="13"/>
  <c r="A83" i="13"/>
  <c r="AA83" i="13" s="1"/>
  <c r="X82" i="13"/>
  <c r="Y82" i="13" s="1"/>
  <c r="W82" i="13"/>
  <c r="B82" i="13"/>
  <c r="A82" i="13"/>
  <c r="AA82" i="13" s="1"/>
  <c r="X81" i="13"/>
  <c r="Y81" i="13" s="1"/>
  <c r="W81" i="13"/>
  <c r="B81" i="13"/>
  <c r="A81" i="13"/>
  <c r="AA81" i="13" s="1"/>
  <c r="X80" i="13"/>
  <c r="Y80" i="13" s="1"/>
  <c r="W80" i="13"/>
  <c r="B80" i="13"/>
  <c r="A80" i="13"/>
  <c r="AA80" i="13" s="1"/>
  <c r="X79" i="13"/>
  <c r="Y79" i="13" s="1"/>
  <c r="W79" i="13"/>
  <c r="B79" i="13"/>
  <c r="A79" i="13"/>
  <c r="AA79" i="13" s="1"/>
  <c r="X105" i="13"/>
  <c r="Y105" i="13" s="1"/>
  <c r="W105" i="13"/>
  <c r="B105" i="13"/>
  <c r="A105" i="13"/>
  <c r="AA105" i="13" s="1"/>
  <c r="X78" i="13"/>
  <c r="Y78" i="13" s="1"/>
  <c r="W78" i="13"/>
  <c r="B78" i="13"/>
  <c r="A78" i="13"/>
  <c r="AA78" i="13" s="1"/>
  <c r="X104" i="13"/>
  <c r="Y104" i="13" s="1"/>
  <c r="W104" i="13"/>
  <c r="B104" i="13"/>
  <c r="A104" i="13"/>
  <c r="AA104" i="13" s="1"/>
  <c r="X103" i="13"/>
  <c r="Y103" i="13" s="1"/>
  <c r="W103" i="13"/>
  <c r="B103" i="13"/>
  <c r="A103" i="13"/>
  <c r="AA103" i="13" s="1"/>
  <c r="X77" i="13"/>
  <c r="Y77" i="13" s="1"/>
  <c r="W77" i="13"/>
  <c r="B77" i="13"/>
  <c r="A77" i="13"/>
  <c r="AA77" i="13" s="1"/>
  <c r="X102" i="13"/>
  <c r="Y102" i="13" s="1"/>
  <c r="W102" i="13"/>
  <c r="B102" i="13"/>
  <c r="A102" i="13"/>
  <c r="AA102" i="13" s="1"/>
  <c r="X101" i="13"/>
  <c r="Y101" i="13" s="1"/>
  <c r="W101" i="13"/>
  <c r="B101" i="13"/>
  <c r="A101" i="13"/>
  <c r="AA101" i="13" s="1"/>
  <c r="X100" i="13"/>
  <c r="Y100" i="13" s="1"/>
  <c r="W100" i="13"/>
  <c r="B100" i="13"/>
  <c r="A100" i="13"/>
  <c r="AA100" i="13" s="1"/>
  <c r="X99" i="13"/>
  <c r="Y99" i="13" s="1"/>
  <c r="W99" i="13"/>
  <c r="B99" i="13"/>
  <c r="A99" i="13"/>
  <c r="AA99" i="13" s="1"/>
  <c r="X98" i="13"/>
  <c r="Y98" i="13" s="1"/>
  <c r="W98" i="13"/>
  <c r="B98" i="13"/>
  <c r="A98" i="13"/>
  <c r="AA98" i="13" s="1"/>
  <c r="X76" i="13"/>
  <c r="Y76" i="13" s="1"/>
  <c r="W76" i="13"/>
  <c r="B76" i="13"/>
  <c r="A76" i="13"/>
  <c r="AA76" i="13" s="1"/>
  <c r="X111" i="13"/>
  <c r="Y111" i="13" s="1"/>
  <c r="W111" i="13"/>
  <c r="B111" i="13"/>
  <c r="A111" i="13"/>
  <c r="AA111" i="13" s="1"/>
  <c r="X97" i="13"/>
  <c r="W97" i="13"/>
  <c r="B97" i="13"/>
  <c r="A97" i="13"/>
  <c r="AA97" i="13" s="1"/>
  <c r="X73" i="13"/>
  <c r="Y73" i="13" s="1"/>
  <c r="W73" i="13"/>
  <c r="B73" i="13"/>
  <c r="A73" i="13"/>
  <c r="AA73" i="13" s="1"/>
  <c r="X72" i="13"/>
  <c r="Y72" i="13" s="1"/>
  <c r="W72" i="13"/>
  <c r="B72" i="13"/>
  <c r="A72" i="13"/>
  <c r="AA72" i="13" s="1"/>
  <c r="X75" i="13"/>
  <c r="Y75" i="13" s="1"/>
  <c r="W75" i="13"/>
  <c r="B75" i="13"/>
  <c r="A75" i="13"/>
  <c r="AA75" i="13" s="1"/>
  <c r="X71" i="13"/>
  <c r="Y71" i="13" s="1"/>
  <c r="W71" i="13"/>
  <c r="B71" i="13"/>
  <c r="A71" i="13"/>
  <c r="AA71" i="13" s="1"/>
  <c r="X95" i="13"/>
  <c r="Y95" i="13" s="1"/>
  <c r="W95" i="13"/>
  <c r="B95" i="13"/>
  <c r="A95" i="13"/>
  <c r="AA95" i="13" s="1"/>
  <c r="X70" i="13"/>
  <c r="Y70" i="13" s="1"/>
  <c r="W70" i="13"/>
  <c r="B70" i="13"/>
  <c r="A70" i="13"/>
  <c r="AA70" i="13" s="1"/>
  <c r="X59" i="13"/>
  <c r="Y59" i="13" s="1"/>
  <c r="W59" i="13"/>
  <c r="B59" i="13"/>
  <c r="A59" i="13"/>
  <c r="AA59" i="13" s="1"/>
  <c r="X58" i="13"/>
  <c r="Y58" i="13" s="1"/>
  <c r="W58" i="13"/>
  <c r="B58" i="13"/>
  <c r="A58" i="13"/>
  <c r="AA58" i="13" s="1"/>
  <c r="X57" i="13"/>
  <c r="Y57" i="13" s="1"/>
  <c r="W57" i="13"/>
  <c r="B57" i="13"/>
  <c r="A57" i="13"/>
  <c r="AA57" i="13" s="1"/>
  <c r="X56" i="13"/>
  <c r="Y56" i="13" s="1"/>
  <c r="W56" i="13"/>
  <c r="B56" i="13"/>
  <c r="A56" i="13"/>
  <c r="AA56" i="13" s="1"/>
  <c r="X94" i="13"/>
  <c r="Y94" i="13" s="1"/>
  <c r="W94" i="13"/>
  <c r="B94" i="13"/>
  <c r="A94" i="13"/>
  <c r="AA94" i="13" s="1"/>
  <c r="X69" i="13"/>
  <c r="Y69" i="13" s="1"/>
  <c r="W69" i="13"/>
  <c r="B69" i="13"/>
  <c r="A69" i="13"/>
  <c r="AA69" i="13" s="1"/>
  <c r="X55" i="13"/>
  <c r="Y55" i="13" s="1"/>
  <c r="W55" i="13"/>
  <c r="B55" i="13"/>
  <c r="A55" i="13"/>
  <c r="AA55" i="13" s="1"/>
  <c r="X68" i="13"/>
  <c r="Y68" i="13" s="1"/>
  <c r="W68" i="13"/>
  <c r="B68" i="13"/>
  <c r="A68" i="13"/>
  <c r="AA68" i="13" s="1"/>
  <c r="X54" i="13"/>
  <c r="Y54" i="13" s="1"/>
  <c r="W54" i="13"/>
  <c r="B54" i="13"/>
  <c r="A54" i="13"/>
  <c r="AA54" i="13" s="1"/>
  <c r="X66" i="13"/>
  <c r="Y66" i="13" s="1"/>
  <c r="W66" i="13"/>
  <c r="B66" i="13"/>
  <c r="A66" i="13"/>
  <c r="AA66" i="13" s="1"/>
  <c r="X96" i="13"/>
  <c r="Y96" i="13" s="1"/>
  <c r="W96" i="13"/>
  <c r="B96" i="13"/>
  <c r="A96" i="13"/>
  <c r="AA96" i="13" s="1"/>
  <c r="X65" i="13"/>
  <c r="Y65" i="13" s="1"/>
  <c r="W65" i="13"/>
  <c r="B65" i="13"/>
  <c r="A65" i="13"/>
  <c r="AA65" i="13" s="1"/>
  <c r="X74" i="13"/>
  <c r="Y74" i="13" s="1"/>
  <c r="W74" i="13"/>
  <c r="B74" i="13"/>
  <c r="A74" i="13"/>
  <c r="AA74" i="13" s="1"/>
  <c r="X53" i="13"/>
  <c r="W53" i="13"/>
  <c r="B53" i="13"/>
  <c r="A53" i="13"/>
  <c r="AA53" i="13" s="1"/>
  <c r="X52" i="13"/>
  <c r="Y52" i="13" s="1"/>
  <c r="W52" i="13"/>
  <c r="B52" i="13"/>
  <c r="A52" i="13"/>
  <c r="AA52" i="13" s="1"/>
  <c r="X64" i="13"/>
  <c r="Y64" i="13" s="1"/>
  <c r="W64" i="13"/>
  <c r="B64" i="13"/>
  <c r="A64" i="13"/>
  <c r="AA64" i="13" s="1"/>
  <c r="X48" i="13"/>
  <c r="Y48" i="13" s="1"/>
  <c r="W48" i="13"/>
  <c r="B48" i="13"/>
  <c r="A48" i="13"/>
  <c r="AA48" i="13" s="1"/>
  <c r="X62" i="13"/>
  <c r="Y62" i="13" s="1"/>
  <c r="W62" i="13"/>
  <c r="B62" i="13"/>
  <c r="A62" i="13"/>
  <c r="AA62" i="13" s="1"/>
  <c r="X47" i="13"/>
  <c r="Y47" i="13" s="1"/>
  <c r="W47" i="13"/>
  <c r="B47" i="13"/>
  <c r="A47" i="13"/>
  <c r="AA47" i="13" s="1"/>
  <c r="X46" i="13"/>
  <c r="Y46" i="13" s="1"/>
  <c r="W46" i="13"/>
  <c r="B46" i="13"/>
  <c r="A46" i="13"/>
  <c r="AA46" i="13" s="1"/>
  <c r="X45" i="13"/>
  <c r="Y45" i="13" s="1"/>
  <c r="W45" i="13"/>
  <c r="B45" i="13"/>
  <c r="A45" i="13"/>
  <c r="AA45" i="13" s="1"/>
  <c r="X61" i="13"/>
  <c r="Y61" i="13" s="1"/>
  <c r="W61" i="13"/>
  <c r="B61" i="13"/>
  <c r="A61" i="13"/>
  <c r="AA61" i="13" s="1"/>
  <c r="X51" i="13"/>
  <c r="Y51" i="13" s="1"/>
  <c r="W51" i="13"/>
  <c r="B51" i="13"/>
  <c r="A51" i="13"/>
  <c r="AA51" i="13" s="1"/>
  <c r="X44" i="13"/>
  <c r="Y44" i="13" s="1"/>
  <c r="W44" i="13"/>
  <c r="B44" i="13"/>
  <c r="A44" i="13"/>
  <c r="AA44" i="13" s="1"/>
  <c r="X93" i="13"/>
  <c r="Y93" i="13" s="1"/>
  <c r="W93" i="13"/>
  <c r="B93" i="13"/>
  <c r="A93" i="13"/>
  <c r="AA93" i="13" s="1"/>
  <c r="X43" i="13"/>
  <c r="Y43" i="13" s="1"/>
  <c r="W43" i="13"/>
  <c r="B43" i="13"/>
  <c r="A43" i="13"/>
  <c r="AA43" i="13" s="1"/>
  <c r="X42" i="13"/>
  <c r="Y42" i="13" s="1"/>
  <c r="W42" i="13"/>
  <c r="B42" i="13"/>
  <c r="A42" i="13"/>
  <c r="AA42" i="13" s="1"/>
  <c r="X41" i="13"/>
  <c r="Y41" i="13" s="1"/>
  <c r="W41" i="13"/>
  <c r="B41" i="13"/>
  <c r="A41" i="13"/>
  <c r="AA41" i="13" s="1"/>
  <c r="X67" i="13"/>
  <c r="Y67" i="13" s="1"/>
  <c r="W67" i="13"/>
  <c r="B67" i="13"/>
  <c r="A67" i="13"/>
  <c r="AA67" i="13" s="1"/>
  <c r="X63" i="13"/>
  <c r="Y63" i="13" s="1"/>
  <c r="W63" i="13"/>
  <c r="B63" i="13"/>
  <c r="A63" i="13"/>
  <c r="AA63" i="13" s="1"/>
  <c r="X60" i="13"/>
  <c r="Y60" i="13" s="1"/>
  <c r="W60" i="13"/>
  <c r="B60" i="13"/>
  <c r="A60" i="13"/>
  <c r="AA60" i="13" s="1"/>
  <c r="X40" i="13"/>
  <c r="Y40" i="13" s="1"/>
  <c r="W40" i="13"/>
  <c r="B40" i="13"/>
  <c r="A40" i="13"/>
  <c r="AA40" i="13" s="1"/>
  <c r="X39" i="13"/>
  <c r="Y39" i="13" s="1"/>
  <c r="W39" i="13"/>
  <c r="B39" i="13"/>
  <c r="A39" i="13"/>
  <c r="AA39" i="13" s="1"/>
  <c r="X38" i="13"/>
  <c r="Y38" i="13" s="1"/>
  <c r="W38" i="13"/>
  <c r="B38" i="13"/>
  <c r="A38" i="13"/>
  <c r="AA38" i="13" s="1"/>
  <c r="X37" i="13"/>
  <c r="Y37" i="13" s="1"/>
  <c r="W37" i="13"/>
  <c r="B37" i="13"/>
  <c r="A37" i="13"/>
  <c r="AA37" i="13" s="1"/>
  <c r="X50" i="13"/>
  <c r="Y50" i="13" s="1"/>
  <c r="W50" i="13"/>
  <c r="B50" i="13"/>
  <c r="A50" i="13"/>
  <c r="AA50" i="13" s="1"/>
  <c r="X49" i="13"/>
  <c r="Y49" i="13" s="1"/>
  <c r="W49" i="13"/>
  <c r="B49" i="13"/>
  <c r="A49" i="13"/>
  <c r="AA49" i="13" s="1"/>
  <c r="X19" i="13"/>
  <c r="Y19" i="13" s="1"/>
  <c r="W19" i="13"/>
  <c r="B19" i="13"/>
  <c r="A19" i="13"/>
  <c r="AA19" i="13" s="1"/>
  <c r="X18" i="13"/>
  <c r="Y18" i="13" s="1"/>
  <c r="W18" i="13"/>
  <c r="B18" i="13"/>
  <c r="A18" i="13"/>
  <c r="AA18" i="13" s="1"/>
  <c r="X17" i="13"/>
  <c r="Y17" i="13" s="1"/>
  <c r="W17" i="13"/>
  <c r="B17" i="13"/>
  <c r="A17" i="13"/>
  <c r="AA17" i="13" s="1"/>
  <c r="X16" i="13"/>
  <c r="Y16" i="13" s="1"/>
  <c r="W16" i="13"/>
  <c r="B16" i="13"/>
  <c r="A16" i="13"/>
  <c r="AA16" i="13" s="1"/>
  <c r="X15" i="13"/>
  <c r="Y15" i="13" s="1"/>
  <c r="W15" i="13"/>
  <c r="B15" i="13"/>
  <c r="A15" i="13"/>
  <c r="AA15" i="13" s="1"/>
  <c r="X14" i="13"/>
  <c r="Y14" i="13" s="1"/>
  <c r="W14" i="13"/>
  <c r="B14" i="13"/>
  <c r="A14" i="13"/>
  <c r="AA14" i="13" s="1"/>
  <c r="X13" i="13"/>
  <c r="Y13" i="13" s="1"/>
  <c r="W13" i="13"/>
  <c r="B13" i="13"/>
  <c r="A13" i="13"/>
  <c r="AA13" i="13" s="1"/>
  <c r="X12" i="13"/>
  <c r="Y12" i="13" s="1"/>
  <c r="W12" i="13"/>
  <c r="B12" i="13"/>
  <c r="A12" i="13"/>
  <c r="AA12" i="13" s="1"/>
  <c r="X11" i="13"/>
  <c r="Y11" i="13" s="1"/>
  <c r="W11" i="13"/>
  <c r="B11" i="13"/>
  <c r="A11" i="13"/>
  <c r="AA11" i="13" s="1"/>
  <c r="X26" i="13"/>
  <c r="Y26" i="13" s="1"/>
  <c r="W26" i="13"/>
  <c r="B26" i="13"/>
  <c r="A26" i="13"/>
  <c r="AA26" i="13" s="1"/>
  <c r="X10" i="13"/>
  <c r="Y10" i="13" s="1"/>
  <c r="W10" i="13"/>
  <c r="B10" i="13"/>
  <c r="A10" i="13"/>
  <c r="AA10" i="13" s="1"/>
  <c r="X35" i="13"/>
  <c r="Y35" i="13" s="1"/>
  <c r="W35" i="13"/>
  <c r="B35" i="13"/>
  <c r="A35" i="13"/>
  <c r="AA35" i="13" s="1"/>
  <c r="X9" i="13"/>
  <c r="Y9" i="13" s="1"/>
  <c r="W9" i="13"/>
  <c r="B9" i="13"/>
  <c r="A9" i="13"/>
  <c r="AA9" i="13" s="1"/>
  <c r="X8" i="13"/>
  <c r="Y8" i="13" s="1"/>
  <c r="W8" i="13"/>
  <c r="B8" i="13"/>
  <c r="A8" i="13"/>
  <c r="AA8" i="13" s="1"/>
  <c r="X7" i="13"/>
  <c r="Y7" i="13" s="1"/>
  <c r="W7" i="13"/>
  <c r="B7" i="13"/>
  <c r="A7" i="13"/>
  <c r="AA7" i="13" s="1"/>
  <c r="X6" i="13"/>
  <c r="Y6" i="13" s="1"/>
  <c r="W6" i="13"/>
  <c r="B6" i="13"/>
  <c r="A6" i="13"/>
  <c r="AA6" i="13" s="1"/>
  <c r="X5" i="13"/>
  <c r="Y5" i="13" s="1"/>
  <c r="W5" i="13"/>
  <c r="B5" i="13"/>
  <c r="A5" i="13"/>
  <c r="AA5" i="13" s="1"/>
  <c r="X34" i="13"/>
  <c r="Y34" i="13" s="1"/>
  <c r="W34" i="13"/>
  <c r="B34" i="13"/>
  <c r="A34" i="13"/>
  <c r="AA34" i="13" s="1"/>
  <c r="X25" i="13"/>
  <c r="Y25" i="13" s="1"/>
  <c r="W25" i="13"/>
  <c r="B25" i="13"/>
  <c r="A25" i="13"/>
  <c r="AA25" i="13" s="1"/>
  <c r="X24" i="13"/>
  <c r="Y24" i="13" s="1"/>
  <c r="W24" i="13"/>
  <c r="B24" i="13"/>
  <c r="A24" i="13"/>
  <c r="AA24" i="13" s="1"/>
  <c r="X4" i="13"/>
  <c r="Y4" i="13" s="1"/>
  <c r="W4" i="13"/>
  <c r="B4" i="13"/>
  <c r="A4" i="13"/>
  <c r="AA4" i="13" s="1"/>
  <c r="X23" i="13"/>
  <c r="Y23" i="13" s="1"/>
  <c r="W23" i="13"/>
  <c r="B23" i="13"/>
  <c r="A23" i="13"/>
  <c r="AA23" i="13" s="1"/>
  <c r="X3" i="13"/>
  <c r="Y3" i="13" s="1"/>
  <c r="W3" i="13"/>
  <c r="B3" i="13"/>
  <c r="A3" i="13"/>
  <c r="AA3" i="13" s="1"/>
  <c r="X33" i="13"/>
  <c r="Y33" i="13" s="1"/>
  <c r="W33" i="13"/>
  <c r="B33" i="13"/>
  <c r="A33" i="13"/>
  <c r="AA33" i="13" s="1"/>
  <c r="X32" i="13"/>
  <c r="Y32" i="13" s="1"/>
  <c r="W32" i="13"/>
  <c r="B32" i="13"/>
  <c r="A32" i="13"/>
  <c r="AA32" i="13" s="1"/>
  <c r="X31" i="13"/>
  <c r="Y31" i="13" s="1"/>
  <c r="W31" i="13"/>
  <c r="B31" i="13"/>
  <c r="A31" i="13"/>
  <c r="AA31" i="13" s="1"/>
  <c r="X22" i="13"/>
  <c r="Y22" i="13" s="1"/>
  <c r="W22" i="13"/>
  <c r="B22" i="13"/>
  <c r="A22" i="13"/>
  <c r="AA22" i="13" s="1"/>
  <c r="X2" i="13"/>
  <c r="Y2" i="13" s="1"/>
  <c r="W2" i="13"/>
  <c r="B2" i="13"/>
  <c r="A2" i="13"/>
  <c r="AA2" i="13" s="1"/>
  <c r="X30" i="13"/>
  <c r="Y30" i="13" s="1"/>
  <c r="W30" i="13"/>
  <c r="B30" i="13"/>
  <c r="A30" i="13"/>
  <c r="AA30" i="13" s="1"/>
  <c r="X29" i="13"/>
  <c r="Y29" i="13" s="1"/>
  <c r="W29" i="13"/>
  <c r="B29" i="13"/>
  <c r="A29" i="13"/>
  <c r="AA29" i="13" s="1"/>
  <c r="X36" i="13"/>
  <c r="Y36" i="13" s="1"/>
  <c r="W36" i="13"/>
  <c r="B36" i="13"/>
  <c r="A36" i="13"/>
  <c r="AA36" i="13" s="1"/>
  <c r="X21" i="13"/>
  <c r="Y21" i="13" s="1"/>
  <c r="W21" i="13"/>
  <c r="B21" i="13"/>
  <c r="A21" i="13"/>
  <c r="AA21" i="13" s="1"/>
  <c r="X28" i="13"/>
  <c r="Y28" i="13" s="1"/>
  <c r="W28" i="13"/>
  <c r="B28" i="13"/>
  <c r="A28" i="13"/>
  <c r="AA28" i="13" s="1"/>
  <c r="X27" i="13"/>
  <c r="Y27" i="13" s="1"/>
  <c r="W27" i="13"/>
  <c r="B27" i="13"/>
  <c r="AA27" i="13"/>
  <c r="X20" i="13"/>
  <c r="Y20" i="13" s="1"/>
  <c r="W20" i="13"/>
  <c r="B20" i="13"/>
  <c r="AA20" i="13"/>
  <c r="Z162" i="13" l="1"/>
  <c r="AE245" i="15"/>
  <c r="AD245" i="15"/>
  <c r="Z2" i="13"/>
  <c r="AB20" i="13"/>
  <c r="AB21" i="13"/>
  <c r="AB36" i="13"/>
  <c r="AB2" i="13"/>
  <c r="AB22" i="13"/>
  <c r="AB23" i="13"/>
  <c r="AB4" i="13"/>
  <c r="AB24" i="13"/>
  <c r="AB25" i="13"/>
  <c r="AB6" i="13"/>
  <c r="AB7" i="13"/>
  <c r="AB8" i="13"/>
  <c r="AB9" i="13"/>
  <c r="AB35" i="13"/>
  <c r="AB10" i="13"/>
  <c r="AB26" i="13"/>
  <c r="AB11" i="13"/>
  <c r="AB12" i="13"/>
  <c r="AB13" i="13"/>
  <c r="AB14" i="13"/>
  <c r="AB15" i="13"/>
  <c r="AB16" i="13"/>
  <c r="AB17" i="13"/>
  <c r="AB18" i="13"/>
  <c r="AB19" i="13"/>
  <c r="AB49" i="13"/>
  <c r="AB50" i="13"/>
  <c r="AB37" i="13"/>
  <c r="AB38" i="13"/>
  <c r="AB39" i="13"/>
  <c r="AB40" i="13"/>
  <c r="AB60" i="13"/>
  <c r="AB63" i="13"/>
  <c r="AB67" i="13"/>
  <c r="AB41" i="13"/>
  <c r="AB42" i="13"/>
  <c r="AB43" i="13"/>
  <c r="AB93" i="13"/>
  <c r="AB44" i="13"/>
  <c r="AB51" i="13"/>
  <c r="AB61" i="13"/>
  <c r="AB45" i="13"/>
  <c r="AB46" i="13"/>
  <c r="AB47" i="13"/>
  <c r="AB62" i="13"/>
  <c r="AB48" i="13"/>
  <c r="AB52" i="13"/>
  <c r="AB53" i="13"/>
  <c r="AB74" i="13"/>
  <c r="AB65" i="13"/>
  <c r="AB96" i="13"/>
  <c r="AB66" i="13"/>
  <c r="AB54" i="13"/>
  <c r="AB68" i="13"/>
  <c r="AB55" i="13"/>
  <c r="AB69" i="13"/>
  <c r="AB94" i="13"/>
  <c r="AB56" i="13"/>
  <c r="AB57" i="13"/>
  <c r="AB58" i="13"/>
  <c r="AB59" i="13"/>
  <c r="AB70" i="13"/>
  <c r="AB95" i="13"/>
  <c r="AB71" i="13"/>
  <c r="AB75" i="13"/>
  <c r="AB72" i="13"/>
  <c r="AB73" i="13"/>
  <c r="AB97" i="13"/>
  <c r="AB111" i="13"/>
  <c r="AB76" i="13"/>
  <c r="AB98" i="13"/>
  <c r="AB99" i="13"/>
  <c r="AB100" i="13"/>
  <c r="AB77" i="13"/>
  <c r="AB103" i="13"/>
  <c r="AB104" i="13"/>
  <c r="AB78" i="13"/>
  <c r="AB105" i="13"/>
  <c r="AB79" i="13"/>
  <c r="AB80" i="13"/>
  <c r="AB81" i="13"/>
  <c r="AB82" i="13"/>
  <c r="AB83" i="13"/>
  <c r="AB84" i="13"/>
  <c r="AB85" i="13"/>
  <c r="AB86" i="13"/>
  <c r="AB87" i="13"/>
  <c r="AB106" i="13"/>
  <c r="AB107" i="13"/>
  <c r="AB88" i="13"/>
  <c r="AB89" i="13"/>
  <c r="AB90" i="13"/>
  <c r="AB108" i="13"/>
  <c r="AB109" i="13"/>
  <c r="AB110" i="13"/>
  <c r="AB91" i="13"/>
  <c r="AB92" i="13"/>
  <c r="AB112" i="13"/>
  <c r="AB113" i="13"/>
  <c r="AB137" i="13"/>
  <c r="AB138" i="13"/>
  <c r="AB114" i="13"/>
  <c r="AB115" i="13"/>
  <c r="AB116" i="13"/>
  <c r="AB146" i="13"/>
  <c r="AB117" i="13"/>
  <c r="AB118" i="13"/>
  <c r="AB147" i="13"/>
  <c r="AB119" i="13"/>
  <c r="AB120" i="13"/>
  <c r="AB121" i="13"/>
  <c r="AB122" i="13"/>
  <c r="AB140" i="13"/>
  <c r="AB123" i="13"/>
  <c r="AB141" i="13"/>
  <c r="AB142" i="13"/>
  <c r="AB124" i="13"/>
  <c r="AB125" i="13"/>
  <c r="AB126" i="13"/>
  <c r="AB127" i="13"/>
  <c r="AB128" i="13"/>
  <c r="AB150" i="13"/>
  <c r="AB199" i="13"/>
  <c r="AB151" i="13"/>
  <c r="AB211" i="13"/>
  <c r="AB202" i="13"/>
  <c r="AB203" i="13"/>
  <c r="AB166" i="13"/>
  <c r="AB152" i="13"/>
  <c r="AB153" i="13"/>
  <c r="AB129" i="13"/>
  <c r="AB154" i="13"/>
  <c r="AB130" i="13"/>
  <c r="AB131" i="13"/>
  <c r="AB155" i="13"/>
  <c r="AB132" i="13"/>
  <c r="AB167" i="13"/>
  <c r="AB157" i="13"/>
  <c r="AB158" i="13"/>
  <c r="AB133" i="13"/>
  <c r="AB168" i="13"/>
  <c r="AB134" i="13"/>
  <c r="AB160" i="13"/>
  <c r="AB135" i="13"/>
  <c r="AB136" i="13"/>
  <c r="AB200" i="13"/>
  <c r="AB162" i="13"/>
  <c r="AB161" i="13"/>
  <c r="AB149" i="13"/>
  <c r="AB169" i="13"/>
  <c r="AB170" i="13"/>
  <c r="AB163" i="13"/>
  <c r="AB164" i="13"/>
  <c r="AB165" i="13"/>
  <c r="AB201" i="13"/>
  <c r="AB204" i="13"/>
  <c r="AB205" i="13"/>
  <c r="AB191" i="13"/>
  <c r="AB171" i="13"/>
  <c r="AB172" i="13"/>
  <c r="AB173" i="13"/>
  <c r="AB206" i="13"/>
  <c r="AB174" i="13"/>
  <c r="AB207" i="13"/>
  <c r="AB208" i="13"/>
  <c r="AB175" i="13"/>
  <c r="AB176" i="13"/>
  <c r="AB177" i="13"/>
  <c r="AB178" i="13"/>
  <c r="AB192" i="13"/>
  <c r="AB209" i="13"/>
  <c r="AB179" i="13"/>
  <c r="AB253" i="13"/>
  <c r="AB212" i="13"/>
  <c r="AB210" i="13"/>
  <c r="AB193" i="13"/>
  <c r="AB180" i="13"/>
  <c r="AB181" i="13"/>
  <c r="AB213" i="13"/>
  <c r="AB182" i="13"/>
  <c r="AB224" i="13"/>
  <c r="AB183" i="13"/>
  <c r="AB184" i="13"/>
  <c r="AB185" i="13"/>
  <c r="AB186" i="13"/>
  <c r="AB194" i="13"/>
  <c r="AB187" i="13"/>
  <c r="AB188" i="13"/>
  <c r="AB195" i="13"/>
  <c r="AB189" i="13"/>
  <c r="AB190" i="13"/>
  <c r="AB254" i="13"/>
  <c r="AB214" i="13"/>
  <c r="AB196" i="13"/>
  <c r="AB197" i="13"/>
  <c r="AB225" i="13"/>
  <c r="AB198" i="13"/>
  <c r="AB215" i="13"/>
  <c r="AB226" i="13"/>
  <c r="AB216" i="13"/>
  <c r="AB227" i="13"/>
  <c r="AB217" i="13"/>
  <c r="AB228" i="13"/>
  <c r="AB218" i="13"/>
  <c r="AB219" i="13"/>
  <c r="AB315" i="13"/>
  <c r="AB257" i="13"/>
  <c r="AB220" i="13"/>
  <c r="AB221" i="13"/>
  <c r="AB222" i="13"/>
  <c r="AB280" i="13"/>
  <c r="AB223" i="13"/>
  <c r="AB229" i="13"/>
  <c r="AB258" i="13"/>
  <c r="AB230" i="13"/>
  <c r="AB231" i="13"/>
  <c r="AB265" i="13"/>
  <c r="AB232" i="13"/>
  <c r="AB233" i="13"/>
  <c r="AB243" i="13"/>
  <c r="AB234" i="13"/>
  <c r="AB235" i="13"/>
  <c r="AB236" i="13"/>
  <c r="AB237" i="13"/>
  <c r="AB260" i="13"/>
  <c r="AB238" i="13"/>
  <c r="AB239" i="13"/>
  <c r="AB261" i="13"/>
  <c r="AB240" i="13"/>
  <c r="AB276" i="13"/>
  <c r="AB241" i="13"/>
  <c r="AB244" i="13"/>
  <c r="AB263" i="13"/>
  <c r="AB242" i="13"/>
  <c r="AB264" i="13"/>
  <c r="AB245" i="13"/>
  <c r="AB267" i="13"/>
  <c r="AB277" i="13"/>
  <c r="AB246" i="13"/>
  <c r="AB268" i="13"/>
  <c r="AB252" i="13"/>
  <c r="AB269" i="13"/>
  <c r="AB278" i="13"/>
  <c r="AB247" i="13"/>
  <c r="AB270" i="13"/>
  <c r="AB248" i="13"/>
  <c r="AB249" i="13"/>
  <c r="AB317" i="13"/>
  <c r="AB250" i="13"/>
  <c r="AB281" i="13"/>
  <c r="AB251" i="13"/>
  <c r="AB279" i="13"/>
  <c r="AB272" i="13"/>
  <c r="AB273" i="13"/>
  <c r="AB316" i="13"/>
  <c r="AB274" i="13"/>
  <c r="AB282" i="13"/>
  <c r="AB283" i="13"/>
  <c r="AB318" i="13"/>
  <c r="AB284" i="13"/>
  <c r="AB319" i="13"/>
  <c r="AB320" i="13"/>
  <c r="AB321" i="13"/>
  <c r="AB322" i="13"/>
  <c r="AB285" i="13"/>
  <c r="AB323" i="13"/>
  <c r="AB324" i="13"/>
  <c r="AB325" i="13"/>
  <c r="AB286" i="13"/>
  <c r="Y53" i="13"/>
  <c r="Z36" i="13" s="1"/>
  <c r="Y97" i="13"/>
  <c r="Y106" i="13"/>
  <c r="Y148" i="13"/>
  <c r="Z111" i="13" s="1"/>
  <c r="Y229" i="13"/>
  <c r="Z216" i="13" s="1"/>
  <c r="Y282" i="13"/>
  <c r="Z280" i="13" s="1"/>
  <c r="AB287" i="13"/>
  <c r="AB326" i="13"/>
  <c r="AB328" i="13"/>
  <c r="AB288" i="13"/>
  <c r="AB329" i="13"/>
  <c r="AB289" i="13"/>
  <c r="AB290" i="13"/>
  <c r="AB28" i="13"/>
  <c r="X285" i="12"/>
  <c r="Y285" i="12" s="1"/>
  <c r="X284" i="12"/>
  <c r="Y284" i="12" s="1"/>
  <c r="X283" i="12"/>
  <c r="Y283" i="12" s="1"/>
  <c r="X282" i="12"/>
  <c r="Y282" i="12" s="1"/>
  <c r="X288" i="12"/>
  <c r="Y288" i="12" s="1"/>
  <c r="X301" i="12"/>
  <c r="Y301" i="12" s="1"/>
  <c r="X281" i="12"/>
  <c r="Y281" i="12" s="1"/>
  <c r="X280" i="12"/>
  <c r="Y280" i="12" s="1"/>
  <c r="X279" i="12"/>
  <c r="Y279" i="12" s="1"/>
  <c r="X287" i="12"/>
  <c r="Y287" i="12" s="1"/>
  <c r="X278" i="12"/>
  <c r="Y278" i="12" s="1"/>
  <c r="X300" i="12"/>
  <c r="Y300" i="12" s="1"/>
  <c r="X277" i="12"/>
  <c r="Y277" i="12" s="1"/>
  <c r="X276" i="12"/>
  <c r="Y276" i="12" s="1"/>
  <c r="X326" i="12"/>
  <c r="Y326" i="12" s="1"/>
  <c r="Z308" i="12" s="1"/>
  <c r="X242" i="12"/>
  <c r="Y242" i="12" s="1"/>
  <c r="X275" i="12"/>
  <c r="Y275" i="12" s="1"/>
  <c r="X274" i="12"/>
  <c r="Y274" i="12" s="1"/>
  <c r="X273" i="12"/>
  <c r="Y273" i="12" s="1"/>
  <c r="X272" i="12"/>
  <c r="Y272" i="12" s="1"/>
  <c r="X241" i="12"/>
  <c r="Y241" i="12" s="1"/>
  <c r="X271" i="12"/>
  <c r="Y271" i="12" s="1"/>
  <c r="X265" i="12"/>
  <c r="Y265" i="12" s="1"/>
  <c r="X264" i="12"/>
  <c r="Y264" i="12" s="1"/>
  <c r="X263" i="12"/>
  <c r="Y263" i="12" s="1"/>
  <c r="X262" i="12"/>
  <c r="Y262" i="12" s="1"/>
  <c r="X270" i="12"/>
  <c r="Y270" i="12" s="1"/>
  <c r="X240" i="12"/>
  <c r="Y240" i="12" s="1"/>
  <c r="X235" i="12"/>
  <c r="Y235" i="12" s="1"/>
  <c r="X261" i="12"/>
  <c r="Y261" i="12" s="1"/>
  <c r="X260" i="12"/>
  <c r="Y260" i="12" s="1"/>
  <c r="X259" i="12"/>
  <c r="Y259" i="12" s="1"/>
  <c r="X269" i="12"/>
  <c r="Y269" i="12" s="1"/>
  <c r="X268" i="12"/>
  <c r="Y268" i="12" s="1"/>
  <c r="X258" i="12"/>
  <c r="Y258" i="12" s="1"/>
  <c r="X239" i="12"/>
  <c r="Y239" i="12" s="1"/>
  <c r="X238" i="12"/>
  <c r="Y238" i="12" s="1"/>
  <c r="X257" i="12"/>
  <c r="Y257" i="12" s="1"/>
  <c r="X256" i="12"/>
  <c r="Y256" i="12" s="1"/>
  <c r="X234" i="12"/>
  <c r="Y234" i="12" s="1"/>
  <c r="X267" i="12"/>
  <c r="Y267" i="12" s="1"/>
  <c r="X255" i="12"/>
  <c r="Y255" i="12" s="1"/>
  <c r="X254" i="12"/>
  <c r="Y254" i="12" s="1"/>
  <c r="X233" i="12"/>
  <c r="Y233" i="12" s="1"/>
  <c r="X253" i="12"/>
  <c r="Y253" i="12" s="1"/>
  <c r="X232" i="12"/>
  <c r="Y232" i="12" s="1"/>
  <c r="X231" i="12"/>
  <c r="Y231" i="12" s="1"/>
  <c r="X252" i="12"/>
  <c r="Y252" i="12" s="1"/>
  <c r="X230" i="12"/>
  <c r="Y230" i="12" s="1"/>
  <c r="X237" i="12"/>
  <c r="Y237" i="12" s="1"/>
  <c r="X229" i="12"/>
  <c r="Y229" i="12" s="1"/>
  <c r="X228" i="12"/>
  <c r="Y228" i="12" s="1"/>
  <c r="X227" i="12"/>
  <c r="Y227" i="12" s="1"/>
  <c r="X266" i="12"/>
  <c r="Y266" i="12" s="1"/>
  <c r="X251" i="12"/>
  <c r="Y251" i="12" s="1"/>
  <c r="X236" i="12"/>
  <c r="Y236" i="12" s="1"/>
  <c r="X250" i="12"/>
  <c r="Y250" i="12" s="1"/>
  <c r="X247" i="12"/>
  <c r="Y247" i="12" s="1"/>
  <c r="X246" i="12"/>
  <c r="Y246" i="12" s="1"/>
  <c r="X222" i="12"/>
  <c r="Y222" i="12" s="1"/>
  <c r="X221" i="12"/>
  <c r="Y221" i="12" s="1"/>
  <c r="X245" i="12"/>
  <c r="Y245" i="12" s="1"/>
  <c r="X249" i="12"/>
  <c r="Y249" i="12" s="1"/>
  <c r="X226" i="12"/>
  <c r="Y226" i="12" s="1"/>
  <c r="X220" i="12"/>
  <c r="Y220" i="12" s="1"/>
  <c r="X225" i="12"/>
  <c r="Y225" i="12" s="1"/>
  <c r="X219" i="12"/>
  <c r="Y219" i="12" s="1"/>
  <c r="X244" i="12"/>
  <c r="Y244" i="12" s="1"/>
  <c r="X218" i="12"/>
  <c r="Y218" i="12" s="1"/>
  <c r="X217" i="12"/>
  <c r="Y217" i="12" s="1"/>
  <c r="X216" i="12"/>
  <c r="Y216" i="12" s="1"/>
  <c r="X215" i="12"/>
  <c r="Y215" i="12" s="1"/>
  <c r="X214" i="12"/>
  <c r="Y214" i="12" s="1"/>
  <c r="X224" i="12"/>
  <c r="Y224" i="12" s="1"/>
  <c r="X213" i="12"/>
  <c r="Y213" i="12" s="1"/>
  <c r="X212" i="12"/>
  <c r="Y212" i="12" s="1"/>
  <c r="X203" i="12"/>
  <c r="Y203" i="12" s="1"/>
  <c r="X202" i="12"/>
  <c r="Y202" i="12" s="1"/>
  <c r="X198" i="12"/>
  <c r="Y198" i="12" s="1"/>
  <c r="X197" i="12"/>
  <c r="Y197" i="12" s="1"/>
  <c r="X211" i="12"/>
  <c r="Y211" i="12" s="1"/>
  <c r="X223" i="12"/>
  <c r="Y223" i="12" s="1"/>
  <c r="X248" i="12"/>
  <c r="Y248" i="12" s="1"/>
  <c r="X210" i="12"/>
  <c r="Y210" i="12" s="1"/>
  <c r="X196" i="12"/>
  <c r="Y196" i="12" s="1"/>
  <c r="X195" i="12"/>
  <c r="Y195" i="12" s="1"/>
  <c r="X209" i="12"/>
  <c r="Y209" i="12" s="1"/>
  <c r="X208" i="12"/>
  <c r="Y208" i="12" s="1"/>
  <c r="X188" i="12"/>
  <c r="Y188" i="12" s="1"/>
  <c r="X187" i="12"/>
  <c r="Y187" i="12" s="1"/>
  <c r="X186" i="12"/>
  <c r="Y186" i="12" s="1"/>
  <c r="X194" i="12"/>
  <c r="Y194" i="12" s="1"/>
  <c r="X185" i="12"/>
  <c r="Y185" i="12" s="1"/>
  <c r="X205" i="12"/>
  <c r="Y205" i="12" s="1"/>
  <c r="X184" i="12"/>
  <c r="Y184" i="12" s="1"/>
  <c r="X207" i="12"/>
  <c r="Y207" i="12" s="1"/>
  <c r="X204" i="12"/>
  <c r="Y204" i="12" s="1"/>
  <c r="X201" i="12"/>
  <c r="Y201" i="12" s="1"/>
  <c r="X193" i="12"/>
  <c r="Y193" i="12" s="1"/>
  <c r="X243" i="12"/>
  <c r="Y243" i="12" s="1"/>
  <c r="X206" i="12"/>
  <c r="Y206" i="12" s="1"/>
  <c r="X183" i="12"/>
  <c r="Y183" i="12" s="1"/>
  <c r="X192" i="12"/>
  <c r="Y192" i="12" s="1"/>
  <c r="X182" i="12"/>
  <c r="Y182" i="12" s="1"/>
  <c r="X181" i="12"/>
  <c r="Y181" i="12" s="1"/>
  <c r="X200" i="12"/>
  <c r="Y200" i="12" s="1"/>
  <c r="X180" i="12"/>
  <c r="Y180" i="12" s="1"/>
  <c r="X179" i="12"/>
  <c r="Y179" i="12" s="1"/>
  <c r="X178" i="12"/>
  <c r="Y178" i="12" s="1"/>
  <c r="X177" i="12"/>
  <c r="Y177" i="12" s="1"/>
  <c r="X191" i="12"/>
  <c r="Y191" i="12" s="1"/>
  <c r="X176" i="12"/>
  <c r="Y176" i="12" s="1"/>
  <c r="X175" i="12"/>
  <c r="Y175" i="12" s="1"/>
  <c r="X199" i="12"/>
  <c r="Y199" i="12" s="1"/>
  <c r="X171" i="12"/>
  <c r="Y171" i="12" s="1"/>
  <c r="X190" i="12"/>
  <c r="Y190" i="12" s="1"/>
  <c r="X170" i="12"/>
  <c r="Y170" i="12" s="1"/>
  <c r="X189" i="12"/>
  <c r="Y189" i="12" s="1"/>
  <c r="X165" i="12"/>
  <c r="Y165" i="12" s="1"/>
  <c r="X164" i="12"/>
  <c r="Y164" i="12" s="1"/>
  <c r="X163" i="12"/>
  <c r="Y163" i="12" s="1"/>
  <c r="X162" i="12"/>
  <c r="Y162" i="12" s="1"/>
  <c r="X161" i="12"/>
  <c r="Y161" i="12" s="1"/>
  <c r="X160" i="12"/>
  <c r="Y160" i="12" s="1"/>
  <c r="X159" i="12"/>
  <c r="Y159" i="12" s="1"/>
  <c r="X174" i="12"/>
  <c r="Y174" i="12" s="1"/>
  <c r="X158" i="12"/>
  <c r="Y158" i="12" s="1"/>
  <c r="X157" i="12"/>
  <c r="Y157" i="12" s="1"/>
  <c r="X156" i="12"/>
  <c r="Y156" i="12" s="1"/>
  <c r="X155" i="12"/>
  <c r="Y155" i="12" s="1"/>
  <c r="X173" i="12"/>
  <c r="Y173" i="12" s="1"/>
  <c r="X154" i="12"/>
  <c r="Y154" i="12" s="1"/>
  <c r="X169" i="12"/>
  <c r="Y169" i="12" s="1"/>
  <c r="X153" i="12"/>
  <c r="Y153" i="12" s="1"/>
  <c r="X152" i="12"/>
  <c r="Y152" i="12" s="1"/>
  <c r="X151" i="12"/>
  <c r="Y151" i="12" s="1"/>
  <c r="X150" i="12"/>
  <c r="Y150" i="12" s="1"/>
  <c r="X149" i="12"/>
  <c r="Y149" i="12" s="1"/>
  <c r="X148" i="12"/>
  <c r="Y148" i="12" s="1"/>
  <c r="X147" i="12"/>
  <c r="Y147" i="12" s="1"/>
  <c r="X146" i="12"/>
  <c r="Y146" i="12" s="1"/>
  <c r="X145" i="12"/>
  <c r="Y145" i="12" s="1"/>
  <c r="X144" i="12"/>
  <c r="Y144" i="12" s="1"/>
  <c r="X143" i="12"/>
  <c r="Y143" i="12" s="1"/>
  <c r="X172" i="12"/>
  <c r="Y172" i="12" s="1"/>
  <c r="X142" i="12"/>
  <c r="Y142" i="12" s="1"/>
  <c r="X168" i="12"/>
  <c r="Y168" i="12" s="1"/>
  <c r="X141" i="12"/>
  <c r="Y141" i="12" s="1"/>
  <c r="X140" i="12"/>
  <c r="Y140" i="12" s="1"/>
  <c r="X139" i="12"/>
  <c r="Y139" i="12" s="1"/>
  <c r="X133" i="12"/>
  <c r="Y133" i="12" s="1"/>
  <c r="X132" i="12"/>
  <c r="Y132" i="12" s="1"/>
  <c r="X167" i="12"/>
  <c r="Y167" i="12" s="1"/>
  <c r="X131" i="12"/>
  <c r="Y131" i="12" s="1"/>
  <c r="X138" i="12"/>
  <c r="Y138" i="12" s="1"/>
  <c r="X130" i="12"/>
  <c r="Y130" i="12" s="1"/>
  <c r="X137" i="12"/>
  <c r="Y137" i="12" s="1"/>
  <c r="X166" i="12"/>
  <c r="Y166" i="12" s="1"/>
  <c r="X129" i="12"/>
  <c r="Y129" i="12" s="1"/>
  <c r="X122" i="12"/>
  <c r="Y122" i="12" s="1"/>
  <c r="X121" i="12"/>
  <c r="Y121" i="12" s="1"/>
  <c r="X120" i="12"/>
  <c r="Y120" i="12" s="1"/>
  <c r="X128" i="12"/>
  <c r="Y128" i="12" s="1"/>
  <c r="X119" i="12"/>
  <c r="Y119" i="12" s="1"/>
  <c r="X118" i="12"/>
  <c r="Y118" i="12" s="1"/>
  <c r="X117" i="12"/>
  <c r="Y117" i="12" s="1"/>
  <c r="X127" i="12"/>
  <c r="Y127" i="12" s="1"/>
  <c r="X116" i="12"/>
  <c r="Y116" i="12" s="1"/>
  <c r="X115" i="12"/>
  <c r="Y115" i="12" s="1"/>
  <c r="X126" i="12"/>
  <c r="Y126" i="12" s="1"/>
  <c r="X114" i="12"/>
  <c r="Y114" i="12" s="1"/>
  <c r="X113" i="12"/>
  <c r="Y113" i="12" s="1"/>
  <c r="X112" i="12"/>
  <c r="Y112" i="12" s="1"/>
  <c r="X111" i="12"/>
  <c r="Y111" i="12" s="1"/>
  <c r="X110" i="12"/>
  <c r="Y110" i="12" s="1"/>
  <c r="X109" i="12"/>
  <c r="Y109" i="12" s="1"/>
  <c r="X108" i="12"/>
  <c r="Y108" i="12" s="1"/>
  <c r="X125" i="12"/>
  <c r="Y125" i="12" s="1"/>
  <c r="X136" i="12"/>
  <c r="Y136" i="12" s="1"/>
  <c r="X107" i="12"/>
  <c r="Y107" i="12" s="1"/>
  <c r="X106" i="12"/>
  <c r="Y106" i="12" s="1"/>
  <c r="X124" i="12"/>
  <c r="Y124" i="12" s="1"/>
  <c r="X105" i="12"/>
  <c r="Y105" i="12" s="1"/>
  <c r="X104" i="12"/>
  <c r="Y104" i="12" s="1"/>
  <c r="X103" i="12"/>
  <c r="Y103" i="12" s="1"/>
  <c r="X102" i="12"/>
  <c r="Y102" i="12" s="1"/>
  <c r="X135" i="12"/>
  <c r="Y135" i="12" s="1"/>
  <c r="X123" i="12"/>
  <c r="Y123" i="12" s="1"/>
  <c r="X134" i="12"/>
  <c r="Y134" i="12" s="1"/>
  <c r="X82" i="12"/>
  <c r="Y82" i="12" s="1"/>
  <c r="X81" i="12"/>
  <c r="Y81" i="12" s="1"/>
  <c r="X98" i="12"/>
  <c r="Y98" i="12" s="1"/>
  <c r="X80" i="12"/>
  <c r="Y80" i="12" s="1"/>
  <c r="X79" i="12"/>
  <c r="Y79" i="12" s="1"/>
  <c r="X78" i="12"/>
  <c r="Y78" i="12" s="1"/>
  <c r="X77" i="12"/>
  <c r="Y77" i="12" s="1"/>
  <c r="X76" i="12"/>
  <c r="Y76" i="12" s="1"/>
  <c r="X97" i="12"/>
  <c r="Y97" i="12" s="1"/>
  <c r="X75" i="12"/>
  <c r="Y75" i="12" s="1"/>
  <c r="X74" i="12"/>
  <c r="Y74" i="12" s="1"/>
  <c r="X73" i="12"/>
  <c r="Y73" i="12" s="1"/>
  <c r="X96" i="12"/>
  <c r="Y96" i="12" s="1"/>
  <c r="X95" i="12"/>
  <c r="Y95" i="12" s="1"/>
  <c r="X101" i="12"/>
  <c r="Y101" i="12" s="1"/>
  <c r="X72" i="12"/>
  <c r="Y72" i="12" s="1"/>
  <c r="X71" i="12"/>
  <c r="Y71" i="12" s="1"/>
  <c r="X94" i="12"/>
  <c r="Y94" i="12" s="1"/>
  <c r="X93" i="12"/>
  <c r="Y93" i="12" s="1"/>
  <c r="X92" i="12"/>
  <c r="Y92" i="12" s="1"/>
  <c r="X70" i="12"/>
  <c r="Y70" i="12" s="1"/>
  <c r="X91" i="12"/>
  <c r="Y91" i="12" s="1"/>
  <c r="X90" i="12"/>
  <c r="Y90" i="12" s="1"/>
  <c r="X69" i="12"/>
  <c r="Y69" i="12" s="1"/>
  <c r="X89" i="12"/>
  <c r="Y89" i="12" s="1"/>
  <c r="X68" i="12"/>
  <c r="Y68" i="12" s="1"/>
  <c r="X100" i="12"/>
  <c r="Y100" i="12" s="1"/>
  <c r="X88" i="12"/>
  <c r="Y88" i="12" s="1"/>
  <c r="X87" i="12"/>
  <c r="Y87" i="12" s="1"/>
  <c r="X86" i="12"/>
  <c r="Y86" i="12" s="1"/>
  <c r="X63" i="12"/>
  <c r="Y63" i="12" s="1"/>
  <c r="X85" i="12"/>
  <c r="Y85" i="12" s="1"/>
  <c r="X62" i="12"/>
  <c r="Y62" i="12" s="1"/>
  <c r="X61" i="12"/>
  <c r="Y61" i="12" s="1"/>
  <c r="X60" i="12"/>
  <c r="Y60" i="12" s="1"/>
  <c r="X59" i="12"/>
  <c r="Y59" i="12" s="1"/>
  <c r="X67" i="12"/>
  <c r="Y67" i="12" s="1"/>
  <c r="X56" i="12"/>
  <c r="Y56" i="12" s="1"/>
  <c r="X55" i="12"/>
  <c r="Y55" i="12" s="1"/>
  <c r="X99" i="12"/>
  <c r="Y99" i="12" s="1"/>
  <c r="X54" i="12"/>
  <c r="Y54" i="12" s="1"/>
  <c r="X58" i="12"/>
  <c r="Y58" i="12" s="1"/>
  <c r="X66" i="12"/>
  <c r="Y66" i="12" s="1"/>
  <c r="X65" i="12"/>
  <c r="Y65" i="12" s="1"/>
  <c r="X57" i="12"/>
  <c r="Y57" i="12" s="1"/>
  <c r="X64" i="12"/>
  <c r="Y64" i="12" s="1"/>
  <c r="X52" i="12"/>
  <c r="Y52" i="12" s="1"/>
  <c r="X51" i="12"/>
  <c r="Y51" i="12" s="1"/>
  <c r="X50" i="12"/>
  <c r="Y50" i="12" s="1"/>
  <c r="X49" i="12"/>
  <c r="Y49" i="12" s="1"/>
  <c r="X48" i="12"/>
  <c r="Y48" i="12" s="1"/>
  <c r="X47" i="12"/>
  <c r="Y47" i="12" s="1"/>
  <c r="X46" i="12"/>
  <c r="Y46" i="12" s="1"/>
  <c r="X84" i="12"/>
  <c r="Y84" i="12" s="1"/>
  <c r="X83" i="12"/>
  <c r="Y83" i="12" s="1"/>
  <c r="X45" i="12"/>
  <c r="Y45" i="12" s="1"/>
  <c r="X44" i="12"/>
  <c r="Y44" i="12" s="1"/>
  <c r="X43" i="12"/>
  <c r="Y43" i="12" s="1"/>
  <c r="X42" i="12"/>
  <c r="Y42" i="12" s="1"/>
  <c r="X41" i="12"/>
  <c r="Y41" i="12" s="1"/>
  <c r="X38" i="12"/>
  <c r="Y38" i="12" s="1"/>
  <c r="X53" i="12"/>
  <c r="Y53" i="12" s="1"/>
  <c r="X36" i="12"/>
  <c r="Y36" i="12" s="1"/>
  <c r="X35" i="12"/>
  <c r="Y35" i="12" s="1"/>
  <c r="X34" i="12"/>
  <c r="Y34" i="12" s="1"/>
  <c r="X40" i="12"/>
  <c r="Y40" i="12" s="1"/>
  <c r="X33" i="12"/>
  <c r="Y33" i="12" s="1"/>
  <c r="X32" i="12"/>
  <c r="Y32" i="12" s="1"/>
  <c r="X37" i="12"/>
  <c r="Y37" i="12" s="1"/>
  <c r="X31" i="12"/>
  <c r="Y31" i="12" s="1"/>
  <c r="X30" i="12"/>
  <c r="Y30" i="12" s="1"/>
  <c r="X29" i="12"/>
  <c r="Y29" i="12" s="1"/>
  <c r="X28" i="12"/>
  <c r="Y28" i="12" s="1"/>
  <c r="X17" i="12"/>
  <c r="Y17" i="12" s="1"/>
  <c r="X16" i="12"/>
  <c r="Y16" i="12" s="1"/>
  <c r="X23" i="12"/>
  <c r="Y23" i="12" s="1"/>
  <c r="X15" i="12"/>
  <c r="Y15" i="12" s="1"/>
  <c r="X21" i="12"/>
  <c r="Y21" i="12" s="1"/>
  <c r="X14" i="12"/>
  <c r="Y14" i="12" s="1"/>
  <c r="X27" i="12"/>
  <c r="Y27" i="12" s="1"/>
  <c r="X20" i="12"/>
  <c r="Y20" i="12" s="1"/>
  <c r="X39" i="12"/>
  <c r="Y39" i="12" s="1"/>
  <c r="X13" i="12"/>
  <c r="Y13" i="12" s="1"/>
  <c r="X22" i="12"/>
  <c r="Y22" i="12" s="1"/>
  <c r="X26" i="12"/>
  <c r="Y26" i="12" s="1"/>
  <c r="X12" i="12"/>
  <c r="Y12" i="12" s="1"/>
  <c r="X11" i="12"/>
  <c r="Y11" i="12" s="1"/>
  <c r="X10" i="12"/>
  <c r="Y10" i="12" s="1"/>
  <c r="X9" i="12"/>
  <c r="Y9" i="12" s="1"/>
  <c r="X8" i="12"/>
  <c r="Y8" i="12" s="1"/>
  <c r="X25" i="12"/>
  <c r="Y25" i="12" s="1"/>
  <c r="X7" i="12"/>
  <c r="Y7" i="12" s="1"/>
  <c r="X6" i="12"/>
  <c r="Y6" i="12" s="1"/>
  <c r="X19" i="12"/>
  <c r="Y19" i="12" s="1"/>
  <c r="X5" i="12"/>
  <c r="Y5" i="12" s="1"/>
  <c r="X4" i="12"/>
  <c r="Y4" i="12" s="1"/>
  <c r="X3" i="12"/>
  <c r="Y3" i="12" s="1"/>
  <c r="X2" i="12"/>
  <c r="Y2" i="12" s="1"/>
  <c r="W285" i="12"/>
  <c r="W284" i="12"/>
  <c r="W283" i="12"/>
  <c r="W282" i="12"/>
  <c r="W288" i="12"/>
  <c r="W301" i="12"/>
  <c r="W281" i="12"/>
  <c r="W280" i="12"/>
  <c r="W279" i="12"/>
  <c r="W287" i="12"/>
  <c r="W278" i="12"/>
  <c r="W300" i="12"/>
  <c r="W277" i="12"/>
  <c r="W276" i="12"/>
  <c r="W326" i="12"/>
  <c r="W286" i="12"/>
  <c r="W242" i="12"/>
  <c r="W275" i="12"/>
  <c r="W274" i="12"/>
  <c r="W273" i="12"/>
  <c r="W272" i="12"/>
  <c r="W241" i="12"/>
  <c r="W271" i="12"/>
  <c r="W265" i="12"/>
  <c r="W264" i="12"/>
  <c r="W263" i="12"/>
  <c r="W262" i="12"/>
  <c r="W270" i="12"/>
  <c r="W240" i="12"/>
  <c r="W235" i="12"/>
  <c r="W261" i="12"/>
  <c r="W260" i="12"/>
  <c r="W259" i="12"/>
  <c r="W269" i="12"/>
  <c r="W268" i="12"/>
  <c r="W258" i="12"/>
  <c r="W239" i="12"/>
  <c r="W238" i="12"/>
  <c r="W257" i="12"/>
  <c r="W256" i="12"/>
  <c r="W234" i="12"/>
  <c r="W267" i="12"/>
  <c r="W255" i="12"/>
  <c r="W254" i="12"/>
  <c r="W233" i="12"/>
  <c r="W253" i="12"/>
  <c r="W232" i="12"/>
  <c r="W231" i="12"/>
  <c r="W252" i="12"/>
  <c r="W230" i="12"/>
  <c r="W237" i="12"/>
  <c r="W229" i="12"/>
  <c r="W228" i="12"/>
  <c r="W227" i="12"/>
  <c r="W266" i="12"/>
  <c r="W251" i="12"/>
  <c r="W236" i="12"/>
  <c r="W250" i="12"/>
  <c r="W247" i="12"/>
  <c r="W246" i="12"/>
  <c r="W222" i="12"/>
  <c r="W221" i="12"/>
  <c r="W245" i="12"/>
  <c r="W249" i="12"/>
  <c r="W226" i="12"/>
  <c r="W220" i="12"/>
  <c r="W225" i="12"/>
  <c r="W219" i="12"/>
  <c r="W244" i="12"/>
  <c r="W218" i="12"/>
  <c r="W217" i="12"/>
  <c r="W216" i="12"/>
  <c r="W215" i="12"/>
  <c r="W214" i="12"/>
  <c r="W224" i="12"/>
  <c r="W213" i="12"/>
  <c r="W212" i="12"/>
  <c r="W203" i="12"/>
  <c r="W202" i="12"/>
  <c r="W198" i="12"/>
  <c r="W197" i="12"/>
  <c r="W211" i="12"/>
  <c r="W223" i="12"/>
  <c r="W248" i="12"/>
  <c r="W210" i="12"/>
  <c r="W196" i="12"/>
  <c r="W195" i="12"/>
  <c r="W209" i="12"/>
  <c r="W208" i="12"/>
  <c r="W188" i="12"/>
  <c r="W187" i="12"/>
  <c r="W186" i="12"/>
  <c r="W194" i="12"/>
  <c r="W185" i="12"/>
  <c r="W205" i="12"/>
  <c r="W184" i="12"/>
  <c r="W207" i="12"/>
  <c r="W204" i="12"/>
  <c r="W201" i="12"/>
  <c r="W193" i="12"/>
  <c r="W243" i="12"/>
  <c r="W206" i="12"/>
  <c r="W183" i="12"/>
  <c r="W192" i="12"/>
  <c r="W182" i="12"/>
  <c r="W181" i="12"/>
  <c r="W200" i="12"/>
  <c r="W180" i="12"/>
  <c r="W179" i="12"/>
  <c r="W178" i="12"/>
  <c r="W177" i="12"/>
  <c r="W191" i="12"/>
  <c r="W176" i="12"/>
  <c r="W175" i="12"/>
  <c r="W199" i="12"/>
  <c r="W171" i="12"/>
  <c r="W190" i="12"/>
  <c r="W170" i="12"/>
  <c r="W189" i="12"/>
  <c r="W165" i="12"/>
  <c r="W164" i="12"/>
  <c r="W163" i="12"/>
  <c r="W162" i="12"/>
  <c r="W161" i="12"/>
  <c r="W160" i="12"/>
  <c r="W159" i="12"/>
  <c r="W174" i="12"/>
  <c r="W158" i="12"/>
  <c r="W157" i="12"/>
  <c r="W156" i="12"/>
  <c r="W155" i="12"/>
  <c r="W173" i="12"/>
  <c r="W154" i="12"/>
  <c r="W169" i="12"/>
  <c r="W153" i="12"/>
  <c r="W152" i="12"/>
  <c r="W151" i="12"/>
  <c r="W150" i="12"/>
  <c r="W149" i="12"/>
  <c r="W148" i="12"/>
  <c r="W147" i="12"/>
  <c r="W146" i="12"/>
  <c r="W145" i="12"/>
  <c r="W144" i="12"/>
  <c r="W143" i="12"/>
  <c r="W172" i="12"/>
  <c r="W142" i="12"/>
  <c r="W168" i="12"/>
  <c r="W141" i="12"/>
  <c r="W140" i="12"/>
  <c r="W139" i="12"/>
  <c r="W133" i="12"/>
  <c r="W132" i="12"/>
  <c r="W167" i="12"/>
  <c r="W131" i="12"/>
  <c r="W138" i="12"/>
  <c r="W130" i="12"/>
  <c r="W137" i="12"/>
  <c r="W166" i="12"/>
  <c r="W129" i="12"/>
  <c r="W122" i="12"/>
  <c r="W121" i="12"/>
  <c r="W120" i="12"/>
  <c r="W128" i="12"/>
  <c r="W119" i="12"/>
  <c r="W118" i="12"/>
  <c r="W117" i="12"/>
  <c r="W127" i="12"/>
  <c r="W116" i="12"/>
  <c r="W115" i="12"/>
  <c r="W126" i="12"/>
  <c r="W114" i="12"/>
  <c r="W113" i="12"/>
  <c r="W112" i="12"/>
  <c r="W111" i="12"/>
  <c r="W110" i="12"/>
  <c r="W109" i="12"/>
  <c r="W108" i="12"/>
  <c r="W125" i="12"/>
  <c r="W136" i="12"/>
  <c r="W107" i="12"/>
  <c r="W106" i="12"/>
  <c r="W124" i="12"/>
  <c r="W105" i="12"/>
  <c r="W104" i="12"/>
  <c r="W103" i="12"/>
  <c r="W102" i="12"/>
  <c r="W135" i="12"/>
  <c r="W123" i="12"/>
  <c r="W134" i="12"/>
  <c r="W82" i="12"/>
  <c r="W81" i="12"/>
  <c r="W98" i="12"/>
  <c r="W80" i="12"/>
  <c r="W79" i="12"/>
  <c r="W78" i="12"/>
  <c r="W77" i="12"/>
  <c r="W76" i="12"/>
  <c r="W97" i="12"/>
  <c r="W75" i="12"/>
  <c r="W74" i="12"/>
  <c r="W73" i="12"/>
  <c r="W96" i="12"/>
  <c r="W95" i="12"/>
  <c r="W101" i="12"/>
  <c r="W72" i="12"/>
  <c r="W71" i="12"/>
  <c r="W94" i="12"/>
  <c r="W93" i="12"/>
  <c r="W92" i="12"/>
  <c r="W70" i="12"/>
  <c r="W91" i="12"/>
  <c r="W90" i="12"/>
  <c r="W69" i="12"/>
  <c r="W89" i="12"/>
  <c r="W68" i="12"/>
  <c r="W100" i="12"/>
  <c r="W88" i="12"/>
  <c r="W87" i="12"/>
  <c r="W86" i="12"/>
  <c r="W63" i="12"/>
  <c r="W85" i="12"/>
  <c r="W62" i="12"/>
  <c r="W61" i="12"/>
  <c r="W60" i="12"/>
  <c r="W59" i="12"/>
  <c r="W67" i="12"/>
  <c r="W56" i="12"/>
  <c r="W55" i="12"/>
  <c r="W99" i="12"/>
  <c r="W54" i="12"/>
  <c r="W58" i="12"/>
  <c r="W66" i="12"/>
  <c r="W65" i="12"/>
  <c r="W57" i="12"/>
  <c r="W64" i="12"/>
  <c r="W52" i="12"/>
  <c r="W51" i="12"/>
  <c r="W50" i="12"/>
  <c r="W49" i="12"/>
  <c r="W48" i="12"/>
  <c r="W47" i="12"/>
  <c r="W46" i="12"/>
  <c r="W84" i="12"/>
  <c r="W83" i="12"/>
  <c r="W45" i="12"/>
  <c r="W44" i="12"/>
  <c r="W43" i="12"/>
  <c r="W42" i="12"/>
  <c r="W41" i="12"/>
  <c r="W38" i="12"/>
  <c r="W53" i="12"/>
  <c r="W36" i="12"/>
  <c r="W35" i="12"/>
  <c r="W34" i="12"/>
  <c r="W40" i="12"/>
  <c r="W33" i="12"/>
  <c r="W32" i="12"/>
  <c r="W37" i="12"/>
  <c r="W31" i="12"/>
  <c r="W30" i="12"/>
  <c r="W29" i="12"/>
  <c r="W28" i="12"/>
  <c r="W17" i="12"/>
  <c r="W16" i="12"/>
  <c r="W23" i="12"/>
  <c r="W15" i="12"/>
  <c r="W21" i="12"/>
  <c r="W14" i="12"/>
  <c r="W27" i="12"/>
  <c r="W20" i="12"/>
  <c r="W39" i="12"/>
  <c r="W13" i="12"/>
  <c r="W22" i="12"/>
  <c r="W26" i="12"/>
  <c r="W12" i="12"/>
  <c r="W11" i="12"/>
  <c r="W10" i="12"/>
  <c r="W9" i="12"/>
  <c r="W8" i="12"/>
  <c r="W25" i="12"/>
  <c r="W7" i="12"/>
  <c r="W6" i="12"/>
  <c r="W19" i="12"/>
  <c r="W5" i="12"/>
  <c r="W4" i="12"/>
  <c r="W3" i="12"/>
  <c r="W2" i="12"/>
  <c r="W24" i="12"/>
  <c r="A120" i="12"/>
  <c r="AA120" i="12" s="1"/>
  <c r="A82" i="12"/>
  <c r="AA82" i="12" s="1"/>
  <c r="A15" i="12"/>
  <c r="AA15" i="12" s="1"/>
  <c r="X24" i="12"/>
  <c r="Y24" i="12" s="1"/>
  <c r="B282" i="12"/>
  <c r="AB282" i="12" s="1"/>
  <c r="A282" i="12"/>
  <c r="AA282" i="12" s="1"/>
  <c r="B288" i="12"/>
  <c r="A288" i="12"/>
  <c r="AA288" i="12" s="1"/>
  <c r="B301" i="12"/>
  <c r="AB301" i="12" s="1"/>
  <c r="A301" i="12"/>
  <c r="AA301" i="12" s="1"/>
  <c r="B281" i="12"/>
  <c r="A281" i="12"/>
  <c r="AA281" i="12" s="1"/>
  <c r="B285" i="12"/>
  <c r="AB285" i="12" s="1"/>
  <c r="A285" i="12"/>
  <c r="AA285" i="12" s="1"/>
  <c r="B280" i="12"/>
  <c r="AB280" i="12" s="1"/>
  <c r="A280" i="12"/>
  <c r="AA280" i="12" s="1"/>
  <c r="B279" i="12"/>
  <c r="AB279" i="12" s="1"/>
  <c r="A279" i="12"/>
  <c r="AA279" i="12" s="1"/>
  <c r="B287" i="12"/>
  <c r="A287" i="12"/>
  <c r="AA287" i="12" s="1"/>
  <c r="B278" i="12"/>
  <c r="AB278" i="12" s="1"/>
  <c r="A278" i="12"/>
  <c r="AA278" i="12" s="1"/>
  <c r="B284" i="12"/>
  <c r="A284" i="12"/>
  <c r="AA284" i="12" s="1"/>
  <c r="B300" i="12"/>
  <c r="AB300" i="12" s="1"/>
  <c r="A300" i="12"/>
  <c r="AA300" i="12" s="1"/>
  <c r="B277" i="12"/>
  <c r="A277" i="12"/>
  <c r="AA277" i="12" s="1"/>
  <c r="B276" i="12"/>
  <c r="AB276" i="12" s="1"/>
  <c r="A276" i="12"/>
  <c r="AA276" i="12" s="1"/>
  <c r="B326" i="12"/>
  <c r="A326" i="12"/>
  <c r="AA326" i="12" s="1"/>
  <c r="B286" i="12"/>
  <c r="AB286" i="12" s="1"/>
  <c r="A286" i="12"/>
  <c r="AA286" i="12" s="1"/>
  <c r="B283" i="12"/>
  <c r="A283" i="12"/>
  <c r="AA283" i="12" s="1"/>
  <c r="B242" i="12"/>
  <c r="AB242" i="12" s="1"/>
  <c r="A242" i="12"/>
  <c r="AA242" i="12" s="1"/>
  <c r="B275" i="12"/>
  <c r="A275" i="12"/>
  <c r="AA275" i="12" s="1"/>
  <c r="B274" i="12"/>
  <c r="AB274" i="12" s="1"/>
  <c r="A274" i="12"/>
  <c r="AA274" i="12" s="1"/>
  <c r="B273" i="12"/>
  <c r="AB273" i="12" s="1"/>
  <c r="A273" i="12"/>
  <c r="AA273" i="12" s="1"/>
  <c r="B272" i="12"/>
  <c r="A272" i="12"/>
  <c r="AA272" i="12" s="1"/>
  <c r="B241" i="12"/>
  <c r="A241" i="12"/>
  <c r="AA241" i="12" s="1"/>
  <c r="B271" i="12"/>
  <c r="A271" i="12"/>
  <c r="AA271" i="12" s="1"/>
  <c r="B269" i="12"/>
  <c r="A269" i="12"/>
  <c r="AA269" i="12" s="1"/>
  <c r="B268" i="12"/>
  <c r="AB268" i="12" s="1"/>
  <c r="A268" i="12"/>
  <c r="AA268" i="12" s="1"/>
  <c r="B258" i="12"/>
  <c r="AB258" i="12" s="1"/>
  <c r="A258" i="12"/>
  <c r="AA258" i="12" s="1"/>
  <c r="B239" i="12"/>
  <c r="AB239" i="12" s="1"/>
  <c r="A239" i="12"/>
  <c r="AA239" i="12" s="1"/>
  <c r="B265" i="12"/>
  <c r="AB265" i="12" s="1"/>
  <c r="A265" i="12"/>
  <c r="AA265" i="12" s="1"/>
  <c r="B264" i="12"/>
  <c r="AB264" i="12" s="1"/>
  <c r="A264" i="12"/>
  <c r="AA264" i="12" s="1"/>
  <c r="B238" i="12"/>
  <c r="A238" i="12"/>
  <c r="AA238" i="12" s="1"/>
  <c r="B257" i="12"/>
  <c r="AB257" i="12" s="1"/>
  <c r="A257" i="12"/>
  <c r="AA257" i="12" s="1"/>
  <c r="B256" i="12"/>
  <c r="AB256" i="12" s="1"/>
  <c r="A256" i="12"/>
  <c r="AA256" i="12" s="1"/>
  <c r="B234" i="12"/>
  <c r="AB234" i="12" s="1"/>
  <c r="A234" i="12"/>
  <c r="AA234" i="12" s="1"/>
  <c r="B263" i="12"/>
  <c r="A263" i="12"/>
  <c r="AA263" i="12" s="1"/>
  <c r="B262" i="12"/>
  <c r="AB262" i="12" s="1"/>
  <c r="A262" i="12"/>
  <c r="AA262" i="12" s="1"/>
  <c r="B267" i="12"/>
  <c r="A267" i="12"/>
  <c r="AA267" i="12" s="1"/>
  <c r="B270" i="12"/>
  <c r="AB270" i="12" s="1"/>
  <c r="A270" i="12"/>
  <c r="AA270" i="12" s="1"/>
  <c r="B240" i="12"/>
  <c r="A240" i="12"/>
  <c r="AA240" i="12" s="1"/>
  <c r="B255" i="12"/>
  <c r="A255" i="12"/>
  <c r="AA255" i="12" s="1"/>
  <c r="B254" i="12"/>
  <c r="A254" i="12"/>
  <c r="AA254" i="12" s="1"/>
  <c r="B233" i="12"/>
  <c r="AB233" i="12" s="1"/>
  <c r="A233" i="12"/>
  <c r="AA233" i="12" s="1"/>
  <c r="B235" i="12"/>
  <c r="A235" i="12"/>
  <c r="AA235" i="12" s="1"/>
  <c r="B253" i="12"/>
  <c r="A253" i="12"/>
  <c r="AA253" i="12" s="1"/>
  <c r="B232" i="12"/>
  <c r="A232" i="12"/>
  <c r="AA232" i="12" s="1"/>
  <c r="B231" i="12"/>
  <c r="AB231" i="12" s="1"/>
  <c r="A231" i="12"/>
  <c r="AA231" i="12" s="1"/>
  <c r="B252" i="12"/>
  <c r="A252" i="12"/>
  <c r="AA252" i="12" s="1"/>
  <c r="B230" i="12"/>
  <c r="A230" i="12"/>
  <c r="AA230" i="12" s="1"/>
  <c r="B237" i="12"/>
  <c r="A237" i="12"/>
  <c r="AA237" i="12" s="1"/>
  <c r="B229" i="12"/>
  <c r="AB229" i="12" s="1"/>
  <c r="A229" i="12"/>
  <c r="AA229" i="12" s="1"/>
  <c r="B228" i="12"/>
  <c r="A228" i="12"/>
  <c r="AA228" i="12" s="1"/>
  <c r="Z22" i="12" l="1"/>
  <c r="Z59" i="12"/>
  <c r="Z204" i="12"/>
  <c r="Z98" i="12"/>
  <c r="Z40" i="12"/>
  <c r="Z174" i="12"/>
  <c r="Z276" i="12"/>
  <c r="Z67" i="13"/>
  <c r="AD280" i="13"/>
  <c r="AC280" i="13"/>
  <c r="AD36" i="13"/>
  <c r="AC36" i="13"/>
  <c r="AD162" i="13"/>
  <c r="AC162" i="13"/>
  <c r="AD67" i="13"/>
  <c r="AC67" i="13"/>
  <c r="AC111" i="13"/>
  <c r="AD111" i="13"/>
  <c r="AD216" i="13"/>
  <c r="AC216" i="13"/>
  <c r="AD2" i="13"/>
  <c r="AC2" i="13"/>
  <c r="AB237" i="12"/>
  <c r="AB232" i="12"/>
  <c r="AB283" i="12"/>
  <c r="AB326" i="12"/>
  <c r="AB281" i="12"/>
  <c r="AB230" i="12"/>
  <c r="AB228" i="12"/>
  <c r="AB275" i="12"/>
  <c r="AB277" i="12"/>
  <c r="AB284" i="12"/>
  <c r="AB287" i="12"/>
  <c r="AB288" i="12"/>
  <c r="AB252" i="12"/>
  <c r="AB235" i="12"/>
  <c r="AB240" i="12"/>
  <c r="AB238" i="12"/>
  <c r="AB269" i="12"/>
  <c r="AB241" i="12"/>
  <c r="Z140" i="12"/>
  <c r="AD308" i="12" l="1"/>
  <c r="AC308" i="12"/>
  <c r="AC276" i="12"/>
  <c r="AD276" i="12"/>
  <c r="A194" i="17"/>
  <c r="AB194" i="17" s="1"/>
  <c r="A186" i="17"/>
  <c r="AB186" i="17" s="1"/>
  <c r="Y3" i="17"/>
  <c r="Z3" i="17" s="1"/>
  <c r="Y2" i="17"/>
  <c r="Z2" i="17" s="1"/>
  <c r="AA2" i="17" s="1"/>
  <c r="B312" i="17"/>
  <c r="AC312" i="17" s="1"/>
  <c r="A312" i="17"/>
  <c r="AB312" i="17" s="1"/>
  <c r="B311" i="17"/>
  <c r="AC311" i="17" s="1"/>
  <c r="A311" i="17"/>
  <c r="AB311" i="17" s="1"/>
  <c r="B310" i="17"/>
  <c r="AC310" i="17" s="1"/>
  <c r="A310" i="17"/>
  <c r="AB310" i="17" s="1"/>
  <c r="B309" i="17"/>
  <c r="AC309" i="17" s="1"/>
  <c r="A309" i="17"/>
  <c r="AB309" i="17" s="1"/>
  <c r="B331" i="17"/>
  <c r="AC331" i="17" s="1"/>
  <c r="A331" i="17"/>
  <c r="AB331" i="17" s="1"/>
  <c r="B292" i="17"/>
  <c r="AC292" i="17" s="1"/>
  <c r="A292" i="17"/>
  <c r="AB292" i="17" s="1"/>
  <c r="B290" i="17"/>
  <c r="AC290" i="17" s="1"/>
  <c r="A290" i="17"/>
  <c r="AB290" i="17" s="1"/>
  <c r="B289" i="17"/>
  <c r="AC289" i="17" s="1"/>
  <c r="A289" i="17"/>
  <c r="AB289" i="17" s="1"/>
  <c r="B288" i="17"/>
  <c r="AC288" i="17" s="1"/>
  <c r="A288" i="17"/>
  <c r="AB288" i="17" s="1"/>
  <c r="B305" i="17"/>
  <c r="AC305" i="17" s="1"/>
  <c r="A305" i="17"/>
  <c r="AB305" i="17" s="1"/>
  <c r="B304" i="17"/>
  <c r="AC304" i="17" s="1"/>
  <c r="A304" i="17"/>
  <c r="AB304" i="17" s="1"/>
  <c r="B303" i="17"/>
  <c r="A303" i="17"/>
  <c r="AB303" i="17" s="1"/>
  <c r="B302" i="17"/>
  <c r="AC302" i="17" s="1"/>
  <c r="A302" i="17"/>
  <c r="AB302" i="17" s="1"/>
  <c r="B335" i="17"/>
  <c r="AC335" i="17" s="1"/>
  <c r="A335" i="17"/>
  <c r="AB335" i="17" s="1"/>
  <c r="B301" i="17"/>
  <c r="AC301" i="17" s="1"/>
  <c r="A301" i="17"/>
  <c r="AB301" i="17" s="1"/>
  <c r="B300" i="17"/>
  <c r="A300" i="17"/>
  <c r="AB300" i="17" s="1"/>
  <c r="B299" i="17"/>
  <c r="A299" i="17"/>
  <c r="AB299" i="17" s="1"/>
  <c r="B298" i="17"/>
  <c r="A298" i="17"/>
  <c r="AB298" i="17" s="1"/>
  <c r="B332" i="17"/>
  <c r="AC332" i="17" s="1"/>
  <c r="A332" i="17"/>
  <c r="AB332" i="17" s="1"/>
  <c r="B291" i="17"/>
  <c r="AC291" i="17" s="1"/>
  <c r="A291" i="17"/>
  <c r="AB291" i="17" s="1"/>
  <c r="B307" i="17"/>
  <c r="AC307" i="17" s="1"/>
  <c r="A307" i="17"/>
  <c r="AB307" i="17" s="1"/>
  <c r="B287" i="17"/>
  <c r="AC287" i="17" s="1"/>
  <c r="A287" i="17"/>
  <c r="AB287" i="17" s="1"/>
  <c r="B286" i="17"/>
  <c r="AC286" i="17" s="1"/>
  <c r="A286" i="17"/>
  <c r="AB286" i="17" s="1"/>
  <c r="B285" i="17"/>
  <c r="AC285" i="17" s="1"/>
  <c r="A285" i="17"/>
  <c r="AB285" i="17" s="1"/>
  <c r="B284" i="17"/>
  <c r="AC284" i="17" s="1"/>
  <c r="A284" i="17"/>
  <c r="AB284" i="17" s="1"/>
  <c r="B296" i="17"/>
  <c r="AC296" i="17" s="1"/>
  <c r="A296" i="17"/>
  <c r="AB296" i="17" s="1"/>
  <c r="B271" i="17"/>
  <c r="AC271" i="17" s="1"/>
  <c r="A271" i="17"/>
  <c r="AB271" i="17" s="1"/>
  <c r="B295" i="17"/>
  <c r="A295" i="17"/>
  <c r="AB295" i="17" s="1"/>
  <c r="B294" i="17"/>
  <c r="AC294" i="17" s="1"/>
  <c r="A294" i="17"/>
  <c r="AB294" i="17" s="1"/>
  <c r="B315" i="17"/>
  <c r="AC315" i="17" s="1"/>
  <c r="A315" i="17"/>
  <c r="AB315" i="17" s="1"/>
  <c r="B314" i="17"/>
  <c r="AC314" i="17" s="1"/>
  <c r="A314" i="17"/>
  <c r="AB314" i="17" s="1"/>
  <c r="B269" i="17"/>
  <c r="AC269" i="17" s="1"/>
  <c r="A269" i="17"/>
  <c r="AB269" i="17" s="1"/>
  <c r="B268" i="17"/>
  <c r="AC268" i="17" s="1"/>
  <c r="A268" i="17"/>
  <c r="AB268" i="17" s="1"/>
  <c r="B267" i="17"/>
  <c r="AC267" i="17" s="1"/>
  <c r="A267" i="17"/>
  <c r="AB267" i="17" s="1"/>
  <c r="B313" i="17"/>
  <c r="AC313" i="17" s="1"/>
  <c r="A313" i="17"/>
  <c r="AB313" i="17" s="1"/>
  <c r="B270" i="17"/>
  <c r="AC270" i="17" s="1"/>
  <c r="A270" i="17"/>
  <c r="AB270" i="17" s="1"/>
  <c r="B283" i="17"/>
  <c r="AC283" i="17" s="1"/>
  <c r="A283" i="17"/>
  <c r="AB283" i="17" s="1"/>
  <c r="B266" i="17"/>
  <c r="AC266" i="17" s="1"/>
  <c r="A266" i="17"/>
  <c r="AB266" i="17" s="1"/>
  <c r="B265" i="17"/>
  <c r="AC265" i="17" s="1"/>
  <c r="A265" i="17"/>
  <c r="AB265" i="17" s="1"/>
  <c r="B282" i="17"/>
  <c r="AC282" i="17" s="1"/>
  <c r="A282" i="17"/>
  <c r="AB282" i="17" s="1"/>
  <c r="B308" i="17"/>
  <c r="AC308" i="17" s="1"/>
  <c r="A308" i="17"/>
  <c r="AB308" i="17" s="1"/>
  <c r="B281" i="17"/>
  <c r="AC281" i="17" s="1"/>
  <c r="A281" i="17"/>
  <c r="AB281" i="17" s="1"/>
  <c r="B263" i="17"/>
  <c r="AC263" i="17" s="1"/>
  <c r="A263" i="17"/>
  <c r="AB263" i="17" s="1"/>
  <c r="B280" i="17"/>
  <c r="AC280" i="17" s="1"/>
  <c r="A280" i="17"/>
  <c r="AB280" i="17" s="1"/>
  <c r="B262" i="17"/>
  <c r="AC262" i="17" s="1"/>
  <c r="A262" i="17"/>
  <c r="AB262" i="17" s="1"/>
  <c r="B258" i="17"/>
  <c r="AC258" i="17" s="1"/>
  <c r="A258" i="17"/>
  <c r="AB258" i="17" s="1"/>
  <c r="B257" i="17"/>
  <c r="AC257" i="17" s="1"/>
  <c r="A257" i="17"/>
  <c r="AB257" i="17" s="1"/>
  <c r="B256" i="17"/>
  <c r="AC256" i="17" s="1"/>
  <c r="A256" i="17"/>
  <c r="AB256" i="17" s="1"/>
  <c r="B255" i="17"/>
  <c r="AC255" i="17" s="1"/>
  <c r="A255" i="17"/>
  <c r="AB255" i="17" s="1"/>
  <c r="B278" i="17"/>
  <c r="AC278" i="17" s="1"/>
  <c r="A278" i="17"/>
  <c r="AB278" i="17" s="1"/>
  <c r="B254" i="17"/>
  <c r="AC254" i="17" s="1"/>
  <c r="A254" i="17"/>
  <c r="AB254" i="17" s="1"/>
  <c r="B277" i="17"/>
  <c r="AC277" i="17" s="1"/>
  <c r="A277" i="17"/>
  <c r="AB277" i="17" s="1"/>
  <c r="B276" i="17"/>
  <c r="AC276" i="17" s="1"/>
  <c r="A276" i="17"/>
  <c r="AB276" i="17" s="1"/>
  <c r="B260" i="17"/>
  <c r="AC260" i="17" s="1"/>
  <c r="A260" i="17"/>
  <c r="AB260" i="17" s="1"/>
  <c r="B275" i="17"/>
  <c r="AC275" i="17" s="1"/>
  <c r="A275" i="17"/>
  <c r="AB275" i="17" s="1"/>
  <c r="B274" i="17"/>
  <c r="AC274" i="17" s="1"/>
  <c r="A274" i="17"/>
  <c r="AB274" i="17" s="1"/>
  <c r="B273" i="17"/>
  <c r="AC273" i="17" s="1"/>
  <c r="A273" i="17"/>
  <c r="AB273" i="17" s="1"/>
  <c r="B272" i="17"/>
  <c r="AC272" i="17" s="1"/>
  <c r="A272" i="17"/>
  <c r="AB272" i="17" s="1"/>
  <c r="AE308" i="17" l="1"/>
  <c r="AD308" i="17"/>
  <c r="A6" i="15"/>
  <c r="AB6" i="15" s="1"/>
  <c r="Y18" i="15" l="1"/>
  <c r="Z18" i="15" s="1"/>
  <c r="AA2" i="15" s="1"/>
  <c r="A209" i="15"/>
  <c r="AB209" i="15" s="1"/>
  <c r="A56" i="15"/>
  <c r="AB56" i="15" s="1"/>
  <c r="X339" i="14" l="1"/>
  <c r="Y339" i="14"/>
  <c r="Z339" i="14" s="1"/>
  <c r="AA336" i="14" s="1"/>
  <c r="B340" i="14"/>
  <c r="AC340" i="14" s="1"/>
  <c r="A340" i="14"/>
  <c r="AB340" i="14" s="1"/>
  <c r="B335" i="14"/>
  <c r="AC335" i="14" s="1"/>
  <c r="A335" i="14"/>
  <c r="AB335" i="14" s="1"/>
  <c r="B339" i="14"/>
  <c r="A339" i="14"/>
  <c r="AB339" i="14" s="1"/>
  <c r="B338" i="14"/>
  <c r="AC338" i="14" s="1"/>
  <c r="A338" i="14"/>
  <c r="AB338" i="14" s="1"/>
  <c r="B334" i="14"/>
  <c r="AC334" i="14" s="1"/>
  <c r="A334" i="14"/>
  <c r="AB334" i="14" s="1"/>
  <c r="B283" i="14"/>
  <c r="AC283" i="14" s="1"/>
  <c r="A283" i="14"/>
  <c r="AB283" i="14" s="1"/>
  <c r="B333" i="14"/>
  <c r="A333" i="14"/>
  <c r="AB333" i="14" s="1"/>
  <c r="B368" i="14"/>
  <c r="AC368" i="14" s="1"/>
  <c r="A368" i="14"/>
  <c r="AB368" i="14" s="1"/>
  <c r="B341" i="14"/>
  <c r="AC341" i="14" s="1"/>
  <c r="A341" i="14"/>
  <c r="AB341" i="14" s="1"/>
  <c r="B332" i="14"/>
  <c r="A332" i="14"/>
  <c r="AB332" i="14" s="1"/>
  <c r="B331" i="14"/>
  <c r="A331" i="14"/>
  <c r="AB331" i="14" s="1"/>
  <c r="B282" i="14"/>
  <c r="AC282" i="14" s="1"/>
  <c r="A282" i="14"/>
  <c r="AB282" i="14" s="1"/>
  <c r="B281" i="14"/>
  <c r="AC281" i="14" s="1"/>
  <c r="A281" i="14"/>
  <c r="AB281" i="14" s="1"/>
  <c r="B330" i="14"/>
  <c r="A330" i="14"/>
  <c r="AB330" i="14" s="1"/>
  <c r="B329" i="14"/>
  <c r="AC329" i="14" s="1"/>
  <c r="A329" i="14"/>
  <c r="AB329" i="14" s="1"/>
  <c r="B367" i="14"/>
  <c r="AC367" i="14" s="1"/>
  <c r="A367" i="14"/>
  <c r="AB367" i="14" s="1"/>
  <c r="B280" i="14"/>
  <c r="AC280" i="14" s="1"/>
  <c r="A280" i="14"/>
  <c r="AB280" i="14" s="1"/>
  <c r="B369" i="14"/>
  <c r="AC369" i="14" s="1"/>
  <c r="A369" i="14"/>
  <c r="AB369" i="14" s="1"/>
  <c r="B328" i="14"/>
  <c r="A328" i="14"/>
  <c r="AB328" i="14" s="1"/>
  <c r="B279" i="14"/>
  <c r="AC279" i="14" s="1"/>
  <c r="A279" i="14"/>
  <c r="AB279" i="14" s="1"/>
  <c r="B277" i="14"/>
  <c r="AC277" i="14" s="1"/>
  <c r="A277" i="14"/>
  <c r="AB277" i="14" s="1"/>
  <c r="B325" i="14"/>
  <c r="AC325" i="14" s="1"/>
  <c r="A325" i="14"/>
  <c r="AB325" i="14" s="1"/>
  <c r="B366" i="14"/>
  <c r="AC366" i="14" s="1"/>
  <c r="A366" i="14"/>
  <c r="AB366" i="14" s="1"/>
  <c r="B278" i="14"/>
  <c r="AC278" i="14" s="1"/>
  <c r="A278" i="14"/>
  <c r="AB278" i="14" s="1"/>
  <c r="B324" i="14"/>
  <c r="AC324" i="14" s="1"/>
  <c r="A324" i="14"/>
  <c r="AB324" i="14" s="1"/>
  <c r="B323" i="14"/>
  <c r="AC323" i="14" s="1"/>
  <c r="A323" i="14"/>
  <c r="AB323" i="14" s="1"/>
  <c r="B326" i="14"/>
  <c r="A326" i="14"/>
  <c r="AB326" i="14" s="1"/>
  <c r="B327" i="14"/>
  <c r="AC327" i="14" s="1"/>
  <c r="A327" i="14"/>
  <c r="AB327" i="14" s="1"/>
  <c r="B276" i="14"/>
  <c r="AC276" i="14" s="1"/>
  <c r="A276" i="14"/>
  <c r="AB276" i="14" s="1"/>
  <c r="B322" i="14"/>
  <c r="AC322" i="14" s="1"/>
  <c r="A322" i="14"/>
  <c r="AB322" i="14" s="1"/>
  <c r="B275" i="14"/>
  <c r="AC275" i="14" s="1"/>
  <c r="A275" i="14"/>
  <c r="AB275" i="14" s="1"/>
  <c r="B321" i="14"/>
  <c r="AC321" i="14" s="1"/>
  <c r="A321" i="14"/>
  <c r="AB321" i="14" s="1"/>
  <c r="B320" i="14"/>
  <c r="AC320" i="14" s="1"/>
  <c r="A320" i="14"/>
  <c r="AB320" i="14" s="1"/>
  <c r="B319" i="14"/>
  <c r="AC319" i="14" s="1"/>
  <c r="A319" i="14"/>
  <c r="AB319" i="14" s="1"/>
  <c r="B318" i="14"/>
  <c r="AC318" i="14" s="1"/>
  <c r="A318" i="14"/>
  <c r="AB318" i="14" s="1"/>
  <c r="B274" i="14"/>
  <c r="AC274" i="14" s="1"/>
  <c r="A274" i="14"/>
  <c r="AB274" i="14" s="1"/>
  <c r="B317" i="14"/>
  <c r="AC317" i="14" s="1"/>
  <c r="A317" i="14"/>
  <c r="AB317" i="14" s="1"/>
  <c r="B316" i="14"/>
  <c r="AC316" i="14" s="1"/>
  <c r="A316" i="14"/>
  <c r="AB316" i="14" s="1"/>
  <c r="B315" i="14"/>
  <c r="A315" i="14"/>
  <c r="AB315" i="14" s="1"/>
  <c r="B314" i="14"/>
  <c r="AC314" i="14" s="1"/>
  <c r="A314" i="14"/>
  <c r="AB314" i="14" s="1"/>
  <c r="A12" i="12"/>
  <c r="AA12" i="12" s="1"/>
  <c r="W18" i="12"/>
  <c r="AC339" i="14" l="1"/>
  <c r="B259" i="17" l="1"/>
  <c r="AC259" i="17" s="1"/>
  <c r="A259" i="17"/>
  <c r="AB259" i="17" s="1"/>
  <c r="B245" i="17"/>
  <c r="AC245" i="17" s="1"/>
  <c r="A245" i="17"/>
  <c r="AB245" i="17" s="1"/>
  <c r="B293" i="17"/>
  <c r="AC293" i="17" s="1"/>
  <c r="A293" i="17"/>
  <c r="AB293" i="17" s="1"/>
  <c r="B253" i="17"/>
  <c r="AC253" i="17" s="1"/>
  <c r="A253" i="17"/>
  <c r="AB253" i="17" s="1"/>
  <c r="B244" i="17"/>
  <c r="AC244" i="17" s="1"/>
  <c r="A244" i="17"/>
  <c r="AB244" i="17" s="1"/>
  <c r="B243" i="17"/>
  <c r="AC243" i="17" s="1"/>
  <c r="A243" i="17"/>
  <c r="AB243" i="17" s="1"/>
  <c r="B252" i="17"/>
  <c r="AC252" i="17" s="1"/>
  <c r="A252" i="17"/>
  <c r="AB252" i="17" s="1"/>
  <c r="B251" i="17"/>
  <c r="AC251" i="17" s="1"/>
  <c r="A251" i="17"/>
  <c r="AB251" i="17" s="1"/>
  <c r="B297" i="17"/>
  <c r="AC297" i="17" s="1"/>
  <c r="A297" i="17"/>
  <c r="AB297" i="17" s="1"/>
  <c r="B250" i="17"/>
  <c r="AC250" i="17" s="1"/>
  <c r="A250" i="17"/>
  <c r="AB250" i="17" s="1"/>
  <c r="B242" i="17"/>
  <c r="AC242" i="17" s="1"/>
  <c r="A242" i="17"/>
  <c r="AB242" i="17" s="1"/>
  <c r="B306" i="17"/>
  <c r="AC306" i="17" s="1"/>
  <c r="A306" i="17"/>
  <c r="AB306" i="17" s="1"/>
  <c r="B241" i="17"/>
  <c r="AC241" i="17" s="1"/>
  <c r="A241" i="17"/>
  <c r="AB241" i="17" s="1"/>
  <c r="B261" i="17"/>
  <c r="AC261" i="17" s="1"/>
  <c r="A261" i="17"/>
  <c r="AB261" i="17" s="1"/>
  <c r="B264" i="17"/>
  <c r="AC264" i="17" s="1"/>
  <c r="A264" i="17"/>
  <c r="AB264" i="17" s="1"/>
  <c r="B221" i="17"/>
  <c r="AC221" i="17" s="1"/>
  <c r="A221" i="17"/>
  <c r="AB221" i="17" s="1"/>
  <c r="B240" i="17"/>
  <c r="AC240" i="17" s="1"/>
  <c r="A240" i="17"/>
  <c r="AB240" i="17" s="1"/>
  <c r="B248" i="17"/>
  <c r="AC248" i="17" s="1"/>
  <c r="A248" i="17"/>
  <c r="AB248" i="17" s="1"/>
  <c r="B249" i="17"/>
  <c r="AC249" i="17" s="1"/>
  <c r="A249" i="17"/>
  <c r="AB249" i="17" s="1"/>
  <c r="B220" i="17"/>
  <c r="AC220" i="17" s="1"/>
  <c r="A220" i="17"/>
  <c r="AB220" i="17" s="1"/>
  <c r="B219" i="17"/>
  <c r="AC219" i="17" s="1"/>
  <c r="A219" i="17"/>
  <c r="AB219" i="17" s="1"/>
  <c r="B218" i="17"/>
  <c r="AC218" i="17" s="1"/>
  <c r="A218" i="17"/>
  <c r="AB218" i="17" s="1"/>
  <c r="B230" i="17"/>
  <c r="AC230" i="17" s="1"/>
  <c r="A230" i="17"/>
  <c r="AB230" i="17" s="1"/>
  <c r="B217" i="17"/>
  <c r="AC217" i="17" s="1"/>
  <c r="A217" i="17"/>
  <c r="AB217" i="17" s="1"/>
  <c r="B239" i="17"/>
  <c r="AC239" i="17" s="1"/>
  <c r="A239" i="17"/>
  <c r="AB239" i="17" s="1"/>
  <c r="B233" i="17"/>
  <c r="AC233" i="17" s="1"/>
  <c r="A233" i="17"/>
  <c r="AB233" i="17" s="1"/>
  <c r="B237" i="17"/>
  <c r="AC237" i="17" s="1"/>
  <c r="A237" i="17"/>
  <c r="AB237" i="17" s="1"/>
  <c r="B222" i="17"/>
  <c r="AC222" i="17" s="1"/>
  <c r="A222" i="17"/>
  <c r="AB222" i="17" s="1"/>
  <c r="B238" i="17"/>
  <c r="AC238" i="17" s="1"/>
  <c r="A238" i="17"/>
  <c r="AB238" i="17" s="1"/>
  <c r="B215" i="17"/>
  <c r="AC215" i="17" s="1"/>
  <c r="A215" i="17"/>
  <c r="AB215" i="17" s="1"/>
  <c r="B214" i="17"/>
  <c r="AC214" i="17" s="1"/>
  <c r="A214" i="17"/>
  <c r="AB214" i="17" s="1"/>
  <c r="B232" i="17"/>
  <c r="AC232" i="17" s="1"/>
  <c r="A232" i="17"/>
  <c r="AB232" i="17" s="1"/>
  <c r="B216" i="17"/>
  <c r="AC216" i="17" s="1"/>
  <c r="A216" i="17"/>
  <c r="AB216" i="17" s="1"/>
  <c r="B213" i="17"/>
  <c r="AC213" i="17" s="1"/>
  <c r="A213" i="17"/>
  <c r="AB213" i="17" s="1"/>
  <c r="B229" i="17"/>
  <c r="AC229" i="17" s="1"/>
  <c r="A229" i="17"/>
  <c r="AB229" i="17" s="1"/>
  <c r="B246" i="17"/>
  <c r="AC246" i="17" s="1"/>
  <c r="A246" i="17"/>
  <c r="AB246" i="17" s="1"/>
  <c r="B236" i="17"/>
  <c r="AC236" i="17" s="1"/>
  <c r="A236" i="17"/>
  <c r="AB236" i="17" s="1"/>
  <c r="B212" i="17"/>
  <c r="AC212" i="17" s="1"/>
  <c r="A212" i="17"/>
  <c r="AB212" i="17" s="1"/>
  <c r="B211" i="17"/>
  <c r="AC211" i="17" s="1"/>
  <c r="A211" i="17"/>
  <c r="AB211" i="17" s="1"/>
  <c r="B210" i="17"/>
  <c r="AC210" i="17" s="1"/>
  <c r="A210" i="17"/>
  <c r="AB210" i="17" s="1"/>
  <c r="B231" i="17"/>
  <c r="AC231" i="17" s="1"/>
  <c r="A231" i="17"/>
  <c r="AB231" i="17" s="1"/>
  <c r="B209" i="17"/>
  <c r="AC209" i="17" s="1"/>
  <c r="A209" i="17"/>
  <c r="AB209" i="17" s="1"/>
  <c r="B228" i="17"/>
  <c r="AC228" i="17" s="1"/>
  <c r="A228" i="17"/>
  <c r="AB228" i="17" s="1"/>
  <c r="B208" i="17"/>
  <c r="AC208" i="17" s="1"/>
  <c r="A208" i="17"/>
  <c r="AB208" i="17" s="1"/>
  <c r="B247" i="17"/>
  <c r="AC247" i="17" s="1"/>
  <c r="A247" i="17"/>
  <c r="AB247" i="17" s="1"/>
  <c r="B207" i="17"/>
  <c r="AC207" i="17" s="1"/>
  <c r="A207" i="17"/>
  <c r="AB207" i="17" s="1"/>
  <c r="B279" i="17"/>
  <c r="AC279" i="17" s="1"/>
  <c r="A279" i="17"/>
  <c r="AB279" i="17" s="1"/>
  <c r="B199" i="17"/>
  <c r="AC199" i="17" s="1"/>
  <c r="A199" i="17"/>
  <c r="AB199" i="17" s="1"/>
  <c r="B198" i="17"/>
  <c r="AC198" i="17" s="1"/>
  <c r="A198" i="17"/>
  <c r="AB198" i="17" s="1"/>
  <c r="B197" i="17"/>
  <c r="AC197" i="17" s="1"/>
  <c r="A197" i="17"/>
  <c r="AB197" i="17" s="1"/>
  <c r="B234" i="17"/>
  <c r="AC234" i="17" s="1"/>
  <c r="A234" i="17"/>
  <c r="AB234" i="17" s="1"/>
  <c r="B196" i="17"/>
  <c r="AC196" i="17" s="1"/>
  <c r="A196" i="17"/>
  <c r="AB196" i="17" s="1"/>
  <c r="B193" i="17"/>
  <c r="AC193" i="17" s="1"/>
  <c r="A193" i="17"/>
  <c r="AB193" i="17" s="1"/>
  <c r="B192" i="17"/>
  <c r="AC192" i="17" s="1"/>
  <c r="A192" i="17"/>
  <c r="AB192" i="17" s="1"/>
  <c r="B206" i="17"/>
  <c r="AC206" i="17" s="1"/>
  <c r="A206" i="17"/>
  <c r="AB206" i="17" s="1"/>
  <c r="B183" i="17"/>
  <c r="AC183" i="17" s="1"/>
  <c r="A183" i="17"/>
  <c r="AB183" i="17" s="1"/>
  <c r="B191" i="17"/>
  <c r="AC191" i="17" s="1"/>
  <c r="A191" i="17"/>
  <c r="AB191" i="17" s="1"/>
  <c r="B205" i="17"/>
  <c r="AC205" i="17" s="1"/>
  <c r="A205" i="17"/>
  <c r="AB205" i="17" s="1"/>
  <c r="B182" i="17"/>
  <c r="AC182" i="17" s="1"/>
  <c r="A182" i="17"/>
  <c r="AB182" i="17" s="1"/>
  <c r="B224" i="17"/>
  <c r="AC224" i="17" s="1"/>
  <c r="A224" i="17"/>
  <c r="AB224" i="17" s="1"/>
  <c r="B235" i="17"/>
  <c r="AC235" i="17" s="1"/>
  <c r="A235" i="17"/>
  <c r="AB235" i="17" s="1"/>
  <c r="B181" i="17"/>
  <c r="AC181" i="17" s="1"/>
  <c r="A181" i="17"/>
  <c r="AB181" i="17" s="1"/>
  <c r="B190" i="17"/>
  <c r="AC190" i="17" s="1"/>
  <c r="A190" i="17"/>
  <c r="AB190" i="17" s="1"/>
  <c r="B200" i="17"/>
  <c r="AC200" i="17" s="1"/>
  <c r="A200" i="17"/>
  <c r="AB200" i="17" s="1"/>
  <c r="B204" i="17"/>
  <c r="AC204" i="17" s="1"/>
  <c r="A204" i="17"/>
  <c r="AB204" i="17" s="1"/>
  <c r="B202" i="17"/>
  <c r="AC202" i="17" s="1"/>
  <c r="A202" i="17"/>
  <c r="AB202" i="17" s="1"/>
  <c r="B180" i="17"/>
  <c r="AC180" i="17" s="1"/>
  <c r="A180" i="17"/>
  <c r="AB180" i="17" s="1"/>
  <c r="B227" i="17"/>
  <c r="AC227" i="17" s="1"/>
  <c r="A227" i="17"/>
  <c r="AB227" i="17" s="1"/>
  <c r="B179" i="17"/>
  <c r="AC179" i="17" s="1"/>
  <c r="A179" i="17"/>
  <c r="AB179" i="17" s="1"/>
  <c r="B226" i="17"/>
  <c r="AC226" i="17" s="1"/>
  <c r="A226" i="17"/>
  <c r="AB226" i="17" s="1"/>
  <c r="B189" i="17"/>
  <c r="AC189" i="17" s="1"/>
  <c r="A189" i="17"/>
  <c r="AB189" i="17" s="1"/>
  <c r="B225" i="17"/>
  <c r="AC225" i="17" s="1"/>
  <c r="A225" i="17"/>
  <c r="AB225" i="17" s="1"/>
  <c r="B178" i="17"/>
  <c r="AC178" i="17" s="1"/>
  <c r="A178" i="17"/>
  <c r="AB178" i="17" s="1"/>
  <c r="B223" i="17"/>
  <c r="AC223" i="17" s="1"/>
  <c r="A223" i="17"/>
  <c r="AB223" i="17" s="1"/>
  <c r="B177" i="17"/>
  <c r="AC177" i="17" s="1"/>
  <c r="A177" i="17"/>
  <c r="AB177" i="17" s="1"/>
  <c r="B195" i="17"/>
  <c r="AC195" i="17" s="1"/>
  <c r="A195" i="17"/>
  <c r="AB195" i="17" s="1"/>
  <c r="B176" i="17"/>
  <c r="AC176" i="17" s="1"/>
  <c r="A176" i="17"/>
  <c r="AB176" i="17" s="1"/>
  <c r="B175" i="17"/>
  <c r="AC175" i="17" s="1"/>
  <c r="A175" i="17"/>
  <c r="AB175" i="17" s="1"/>
  <c r="B174" i="17"/>
  <c r="AC174" i="17" s="1"/>
  <c r="A174" i="17"/>
  <c r="AB174" i="17" s="1"/>
  <c r="B173" i="17"/>
  <c r="AC173" i="17" s="1"/>
  <c r="A173" i="17"/>
  <c r="AB173" i="17" s="1"/>
  <c r="B203" i="17"/>
  <c r="AC203" i="17" s="1"/>
  <c r="A203" i="17"/>
  <c r="AB203" i="17" s="1"/>
  <c r="B188" i="17"/>
  <c r="AC188" i="17" s="1"/>
  <c r="A188" i="17"/>
  <c r="AB188" i="17" s="1"/>
  <c r="B172" i="17"/>
  <c r="AC172" i="17" s="1"/>
  <c r="A172" i="17"/>
  <c r="AB172" i="17" s="1"/>
  <c r="B171" i="17"/>
  <c r="AC171" i="17" s="1"/>
  <c r="A171" i="17"/>
  <c r="AB171" i="17" s="1"/>
  <c r="B187" i="17"/>
  <c r="AC187" i="17" s="1"/>
  <c r="A187" i="17"/>
  <c r="AB187" i="17" s="1"/>
  <c r="B166" i="17"/>
  <c r="AC166" i="17" s="1"/>
  <c r="A166" i="17"/>
  <c r="AB166" i="17" s="1"/>
  <c r="B165" i="17"/>
  <c r="AC165" i="17" s="1"/>
  <c r="A165" i="17"/>
  <c r="AB165" i="17" s="1"/>
  <c r="B164" i="17"/>
  <c r="AC164" i="17" s="1"/>
  <c r="A164" i="17"/>
  <c r="AB164" i="17" s="1"/>
  <c r="B194" i="17"/>
  <c r="AC194" i="17" s="1"/>
  <c r="B163" i="17"/>
  <c r="AC163" i="17" s="1"/>
  <c r="A163" i="17"/>
  <c r="AB163" i="17" s="1"/>
  <c r="B143" i="17"/>
  <c r="AC143" i="17" s="1"/>
  <c r="A143" i="17"/>
  <c r="AB143" i="17" s="1"/>
  <c r="B169" i="17"/>
  <c r="AC169" i="17" s="1"/>
  <c r="A169" i="17"/>
  <c r="AB169" i="17" s="1"/>
  <c r="B168" i="17"/>
  <c r="AC168" i="17" s="1"/>
  <c r="A168" i="17"/>
  <c r="AB168" i="17" s="1"/>
  <c r="B153" i="17"/>
  <c r="A153" i="17"/>
  <c r="AB153" i="17" s="1"/>
  <c r="B152" i="17"/>
  <c r="AC152" i="17" s="1"/>
  <c r="A152" i="17"/>
  <c r="AB152" i="17" s="1"/>
  <c r="B201" i="17"/>
  <c r="AC201" i="17" s="1"/>
  <c r="A201" i="17"/>
  <c r="AB201" i="17" s="1"/>
  <c r="B151" i="17"/>
  <c r="AC151" i="17" s="1"/>
  <c r="A151" i="17"/>
  <c r="AB151" i="17" s="1"/>
  <c r="B136" i="17"/>
  <c r="AC136" i="17" s="1"/>
  <c r="A136" i="17"/>
  <c r="AB136" i="17" s="1"/>
  <c r="B142" i="17"/>
  <c r="AC142" i="17" s="1"/>
  <c r="A142" i="17"/>
  <c r="AB142" i="17" s="1"/>
  <c r="B135" i="17"/>
  <c r="AC135" i="17" s="1"/>
  <c r="A135" i="17"/>
  <c r="AB135" i="17" s="1"/>
  <c r="B134" i="17"/>
  <c r="AC134" i="17" s="1"/>
  <c r="A134" i="17"/>
  <c r="AB134" i="17" s="1"/>
  <c r="B133" i="17"/>
  <c r="AC133" i="17" s="1"/>
  <c r="A133" i="17"/>
  <c r="AB133" i="17" s="1"/>
  <c r="B186" i="17"/>
  <c r="AC186" i="17" s="1"/>
  <c r="B141" i="17"/>
  <c r="AC141" i="17" s="1"/>
  <c r="A141" i="17"/>
  <c r="AB141" i="17" s="1"/>
  <c r="B132" i="17"/>
  <c r="AC132" i="17" s="1"/>
  <c r="A132" i="17"/>
  <c r="AB132" i="17" s="1"/>
  <c r="B131" i="17"/>
  <c r="AC131" i="17" s="1"/>
  <c r="A131" i="17"/>
  <c r="AB131" i="17" s="1"/>
  <c r="B130" i="17"/>
  <c r="AC130" i="17" s="1"/>
  <c r="A130" i="17"/>
  <c r="AB130" i="17" s="1"/>
  <c r="B129" i="17"/>
  <c r="AC129" i="17" s="1"/>
  <c r="A129" i="17"/>
  <c r="AB129" i="17" s="1"/>
  <c r="B128" i="17"/>
  <c r="AC128" i="17" s="1"/>
  <c r="A128" i="17"/>
  <c r="AB128" i="17" s="1"/>
  <c r="B161" i="17"/>
  <c r="AC161" i="17" s="1"/>
  <c r="A161" i="17"/>
  <c r="AB161" i="17" s="1"/>
  <c r="B160" i="17"/>
  <c r="AC160" i="17" s="1"/>
  <c r="A160" i="17"/>
  <c r="AB160" i="17" s="1"/>
  <c r="B184" i="17"/>
  <c r="AC184" i="17" s="1"/>
  <c r="A184" i="17"/>
  <c r="AB184" i="17" s="1"/>
  <c r="B159" i="17"/>
  <c r="AC159" i="17" s="1"/>
  <c r="A159" i="17"/>
  <c r="AB159" i="17" s="1"/>
  <c r="B127" i="17"/>
  <c r="AC127" i="17" s="1"/>
  <c r="A127" i="17"/>
  <c r="AB127" i="17" s="1"/>
  <c r="B126" i="17"/>
  <c r="AC126" i="17" s="1"/>
  <c r="A126" i="17"/>
  <c r="AB126" i="17" s="1"/>
  <c r="B125" i="17"/>
  <c r="AC125" i="17" s="1"/>
  <c r="A125" i="17"/>
  <c r="AB125" i="17" s="1"/>
  <c r="B119" i="17"/>
  <c r="AC119" i="17" s="1"/>
  <c r="A119" i="17"/>
  <c r="AB119" i="17" s="1"/>
  <c r="B158" i="17"/>
  <c r="AC158" i="17" s="1"/>
  <c r="A158" i="17"/>
  <c r="AB158" i="17" s="1"/>
  <c r="B140" i="17"/>
  <c r="AC140" i="17" s="1"/>
  <c r="A140" i="17"/>
  <c r="AB140" i="17" s="1"/>
  <c r="B157" i="17"/>
  <c r="AC157" i="17" s="1"/>
  <c r="A157" i="17"/>
  <c r="AB157" i="17" s="1"/>
  <c r="B150" i="17"/>
  <c r="AC150" i="17" s="1"/>
  <c r="A150" i="17"/>
  <c r="AB150" i="17" s="1"/>
  <c r="B156" i="17"/>
  <c r="AC156" i="17" s="1"/>
  <c r="A156" i="17"/>
  <c r="AB156" i="17" s="1"/>
  <c r="B155" i="17"/>
  <c r="AC155" i="17" s="1"/>
  <c r="A155" i="17"/>
  <c r="AB155" i="17" s="1"/>
  <c r="B118" i="17"/>
  <c r="AC118" i="17" s="1"/>
  <c r="A118" i="17"/>
  <c r="AB118" i="17" s="1"/>
  <c r="B149" i="17"/>
  <c r="AC149" i="17" s="1"/>
  <c r="A149" i="17"/>
  <c r="AB149" i="17" s="1"/>
  <c r="B117" i="17"/>
  <c r="AC117" i="17" s="1"/>
  <c r="A117" i="17"/>
  <c r="AB117" i="17" s="1"/>
  <c r="B148" i="17"/>
  <c r="AC148" i="17" s="1"/>
  <c r="A148" i="17"/>
  <c r="AB148" i="17" s="1"/>
  <c r="B162" i="17"/>
  <c r="AC162" i="17" s="1"/>
  <c r="A162" i="17"/>
  <c r="AB162" i="17" s="1"/>
  <c r="B110" i="17"/>
  <c r="AC110" i="17" s="1"/>
  <c r="A110" i="17"/>
  <c r="AB110" i="17" s="1"/>
  <c r="B185" i="17"/>
  <c r="AC185" i="17" s="1"/>
  <c r="A185" i="17"/>
  <c r="AB185" i="17" s="1"/>
  <c r="B147" i="17"/>
  <c r="AC147" i="17" s="1"/>
  <c r="A147" i="17"/>
  <c r="AB147" i="17" s="1"/>
  <c r="B146" i="17"/>
  <c r="AC146" i="17" s="1"/>
  <c r="A146" i="17"/>
  <c r="AB146" i="17" s="1"/>
  <c r="B109" i="17"/>
  <c r="AC109" i="17" s="1"/>
  <c r="A109" i="17"/>
  <c r="AB109" i="17" s="1"/>
  <c r="B112" i="17"/>
  <c r="AC112" i="17" s="1"/>
  <c r="A112" i="17"/>
  <c r="AB112" i="17" s="1"/>
  <c r="B123" i="17"/>
  <c r="A123" i="17"/>
  <c r="AB123" i="17" s="1"/>
  <c r="B108" i="17"/>
  <c r="AC108" i="17" s="1"/>
  <c r="A108" i="17"/>
  <c r="AB108" i="17" s="1"/>
  <c r="B122" i="17"/>
  <c r="AC122" i="17" s="1"/>
  <c r="A122" i="17"/>
  <c r="AB122" i="17" s="1"/>
  <c r="B116" i="17"/>
  <c r="AC116" i="17" s="1"/>
  <c r="A116" i="17"/>
  <c r="AB116" i="17" s="1"/>
  <c r="B139" i="17"/>
  <c r="AC139" i="17" s="1"/>
  <c r="A139" i="17"/>
  <c r="AB139" i="17" s="1"/>
  <c r="B121" i="17"/>
  <c r="AC121" i="17" s="1"/>
  <c r="A121" i="17"/>
  <c r="AB121" i="17" s="1"/>
  <c r="B107" i="17"/>
  <c r="AC107" i="17" s="1"/>
  <c r="A107" i="17"/>
  <c r="AB107" i="17" s="1"/>
  <c r="B115" i="17"/>
  <c r="AC115" i="17" s="1"/>
  <c r="A115" i="17"/>
  <c r="AB115" i="17" s="1"/>
  <c r="B106" i="17"/>
  <c r="AC106" i="17" s="1"/>
  <c r="A106" i="17"/>
  <c r="AB106" i="17" s="1"/>
  <c r="B100" i="17"/>
  <c r="AC100" i="17" s="1"/>
  <c r="A100" i="17"/>
  <c r="AB100" i="17" s="1"/>
  <c r="B145" i="17"/>
  <c r="AC145" i="17" s="1"/>
  <c r="A145" i="17"/>
  <c r="AB145" i="17" s="1"/>
  <c r="B99" i="17"/>
  <c r="AC99" i="17" s="1"/>
  <c r="A99" i="17"/>
  <c r="AB99" i="17" s="1"/>
  <c r="B154" i="17"/>
  <c r="AC154" i="17" s="1"/>
  <c r="A154" i="17"/>
  <c r="AB154" i="17" s="1"/>
  <c r="B144" i="17"/>
  <c r="AC144" i="17" s="1"/>
  <c r="A144" i="17"/>
  <c r="AB144" i="17" s="1"/>
  <c r="B98" i="17"/>
  <c r="AC98" i="17" s="1"/>
  <c r="A98" i="17"/>
  <c r="AB98" i="17" s="1"/>
  <c r="B97" i="17"/>
  <c r="AC97" i="17" s="1"/>
  <c r="A97" i="17"/>
  <c r="AB97" i="17" s="1"/>
  <c r="B96" i="17"/>
  <c r="AC96" i="17" s="1"/>
  <c r="A96" i="17"/>
  <c r="AB96" i="17" s="1"/>
  <c r="B138" i="17"/>
  <c r="AC138" i="17" s="1"/>
  <c r="A138" i="17"/>
  <c r="AB138" i="17" s="1"/>
  <c r="B167" i="17"/>
  <c r="AC167" i="17" s="1"/>
  <c r="A167" i="17"/>
  <c r="AB167" i="17" s="1"/>
  <c r="B105" i="17"/>
  <c r="AC105" i="17" s="1"/>
  <c r="A105" i="17"/>
  <c r="AB105" i="17" s="1"/>
  <c r="B95" i="17"/>
  <c r="AC95" i="17" s="1"/>
  <c r="A95" i="17"/>
  <c r="AB95" i="17" s="1"/>
  <c r="B114" i="17"/>
  <c r="AC114" i="17" s="1"/>
  <c r="A114" i="17"/>
  <c r="AB114" i="17" s="1"/>
  <c r="B94" i="17"/>
  <c r="AC94" i="17" s="1"/>
  <c r="A94" i="17"/>
  <c r="AB94" i="17" s="1"/>
  <c r="B170" i="17"/>
  <c r="AC170" i="17" s="1"/>
  <c r="A170" i="17"/>
  <c r="AB170" i="17" s="1"/>
  <c r="B93" i="17"/>
  <c r="AC93" i="17" s="1"/>
  <c r="A93" i="17"/>
  <c r="AB93" i="17" s="1"/>
  <c r="B113" i="17"/>
  <c r="AC113" i="17" s="1"/>
  <c r="A113" i="17"/>
  <c r="AB113" i="17" s="1"/>
  <c r="B90" i="17"/>
  <c r="AC90" i="17" s="1"/>
  <c r="A90" i="17"/>
  <c r="AB90" i="17" s="1"/>
  <c r="B89" i="17"/>
  <c r="AC89" i="17" s="1"/>
  <c r="A89" i="17"/>
  <c r="AB89" i="17" s="1"/>
  <c r="B92" i="17"/>
  <c r="AC92" i="17" s="1"/>
  <c r="A92" i="17"/>
  <c r="AB92" i="17" s="1"/>
  <c r="B124" i="17"/>
  <c r="AC124" i="17" s="1"/>
  <c r="A124" i="17"/>
  <c r="AB124" i="17" s="1"/>
  <c r="B84" i="17"/>
  <c r="AC84" i="17" s="1"/>
  <c r="A84" i="17"/>
  <c r="AB84" i="17" s="1"/>
  <c r="B88" i="17"/>
  <c r="AC88" i="17" s="1"/>
  <c r="A88" i="17"/>
  <c r="AB88" i="17" s="1"/>
  <c r="B87" i="17"/>
  <c r="AC87" i="17" s="1"/>
  <c r="A87" i="17"/>
  <c r="AB87" i="17" s="1"/>
  <c r="B83" i="17"/>
  <c r="AC83" i="17" s="1"/>
  <c r="A83" i="17"/>
  <c r="AB83" i="17" s="1"/>
  <c r="B91" i="17"/>
  <c r="AC91" i="17" s="1"/>
  <c r="A91" i="17"/>
  <c r="AB91" i="17" s="1"/>
  <c r="B101" i="17"/>
  <c r="AC101" i="17" s="1"/>
  <c r="A101" i="17"/>
  <c r="AB101" i="17" s="1"/>
  <c r="B103" i="17"/>
  <c r="AC103" i="17" s="1"/>
  <c r="A103" i="17"/>
  <c r="AB103" i="17" s="1"/>
  <c r="B102" i="17"/>
  <c r="AC102" i="17" s="1"/>
  <c r="A102" i="17"/>
  <c r="AB102" i="17" s="1"/>
  <c r="B78" i="17"/>
  <c r="AC78" i="17" s="1"/>
  <c r="A78" i="17"/>
  <c r="AB78" i="17" s="1"/>
  <c r="B104" i="17"/>
  <c r="AC104" i="17" s="1"/>
  <c r="A104" i="17"/>
  <c r="AB104" i="17" s="1"/>
  <c r="B137" i="17"/>
  <c r="AC137" i="17" s="1"/>
  <c r="A137" i="17"/>
  <c r="AB137" i="17" s="1"/>
  <c r="B111" i="17"/>
  <c r="AC111" i="17" s="1"/>
  <c r="A111" i="17"/>
  <c r="AB111" i="17" s="1"/>
  <c r="B77" i="17"/>
  <c r="AC77" i="17" s="1"/>
  <c r="A77" i="17"/>
  <c r="AB77" i="17" s="1"/>
  <c r="B86" i="17"/>
  <c r="AC86" i="17" s="1"/>
  <c r="A86" i="17"/>
  <c r="AB86" i="17" s="1"/>
  <c r="B76" i="17"/>
  <c r="AC76" i="17" s="1"/>
  <c r="A76" i="17"/>
  <c r="AB76" i="17" s="1"/>
  <c r="B75" i="17"/>
  <c r="AC75" i="17" s="1"/>
  <c r="A75" i="17"/>
  <c r="AB75" i="17" s="1"/>
  <c r="B85" i="17"/>
  <c r="AC85" i="17" s="1"/>
  <c r="A85" i="17"/>
  <c r="AB85" i="17" s="1"/>
  <c r="B74" i="17"/>
  <c r="AC74" i="17" s="1"/>
  <c r="A74" i="17"/>
  <c r="AB74" i="17" s="1"/>
  <c r="B73" i="17"/>
  <c r="AC73" i="17" s="1"/>
  <c r="A73" i="17"/>
  <c r="AB73" i="17" s="1"/>
  <c r="B72" i="17"/>
  <c r="AC72" i="17" s="1"/>
  <c r="A72" i="17"/>
  <c r="AB72" i="17" s="1"/>
  <c r="B71" i="17"/>
  <c r="AC71" i="17" s="1"/>
  <c r="A71" i="17"/>
  <c r="AB71" i="17" s="1"/>
  <c r="B120" i="17"/>
  <c r="AC120" i="17" s="1"/>
  <c r="A120" i="17"/>
  <c r="AB120" i="17" s="1"/>
  <c r="B70" i="17"/>
  <c r="AC70" i="17" s="1"/>
  <c r="A70" i="17"/>
  <c r="AB70" i="17" s="1"/>
  <c r="B81" i="17"/>
  <c r="AC81" i="17" s="1"/>
  <c r="A81" i="17"/>
  <c r="AB81" i="17" s="1"/>
  <c r="B80" i="17"/>
  <c r="AC80" i="17" s="1"/>
  <c r="A80" i="17"/>
  <c r="AB80" i="17" s="1"/>
  <c r="B79" i="17"/>
  <c r="AC79" i="17" s="1"/>
  <c r="A79" i="17"/>
  <c r="AB79" i="17" s="1"/>
  <c r="B64" i="17"/>
  <c r="AC64" i="17" s="1"/>
  <c r="A64" i="17"/>
  <c r="AB64" i="17" s="1"/>
  <c r="B62" i="17"/>
  <c r="AC62" i="17" s="1"/>
  <c r="A62" i="17"/>
  <c r="AB62" i="17" s="1"/>
  <c r="B61" i="17"/>
  <c r="AC61" i="17" s="1"/>
  <c r="A61" i="17"/>
  <c r="AB61" i="17" s="1"/>
  <c r="B60" i="17"/>
  <c r="AC60" i="17" s="1"/>
  <c r="A60" i="17"/>
  <c r="AB60" i="17" s="1"/>
  <c r="B67" i="17"/>
  <c r="AC67" i="17" s="1"/>
  <c r="A67" i="17"/>
  <c r="AB67" i="17" s="1"/>
  <c r="B59" i="17"/>
  <c r="AC59" i="17" s="1"/>
  <c r="A59" i="17"/>
  <c r="AB59" i="17" s="1"/>
  <c r="B58" i="17"/>
  <c r="AC58" i="17" s="1"/>
  <c r="A58" i="17"/>
  <c r="AB58" i="17" s="1"/>
  <c r="B56" i="17"/>
  <c r="AC56" i="17" s="1"/>
  <c r="A56" i="17"/>
  <c r="AB56" i="17" s="1"/>
  <c r="B69" i="17"/>
  <c r="AC69" i="17" s="1"/>
  <c r="A69" i="17"/>
  <c r="AB69" i="17" s="1"/>
  <c r="B55" i="17"/>
  <c r="AC55" i="17" s="1"/>
  <c r="A55" i="17"/>
  <c r="AB55" i="17" s="1"/>
  <c r="B57" i="17"/>
  <c r="AC57" i="17" s="1"/>
  <c r="A57" i="17"/>
  <c r="AB57" i="17" s="1"/>
  <c r="B82" i="17"/>
  <c r="AC82" i="17" s="1"/>
  <c r="A82" i="17"/>
  <c r="AB82" i="17" s="1"/>
  <c r="B54" i="17"/>
  <c r="AC54" i="17" s="1"/>
  <c r="A54" i="17"/>
  <c r="AB54" i="17" s="1"/>
  <c r="B53" i="17"/>
  <c r="AC53" i="17" s="1"/>
  <c r="A53" i="17"/>
  <c r="AB53" i="17" s="1"/>
  <c r="B68" i="17"/>
  <c r="AC68" i="17" s="1"/>
  <c r="A68" i="17"/>
  <c r="AB68" i="17" s="1"/>
  <c r="B63" i="17"/>
  <c r="AC63" i="17" s="1"/>
  <c r="A63" i="17"/>
  <c r="AB63" i="17" s="1"/>
  <c r="B66" i="17"/>
  <c r="AC66" i="17" s="1"/>
  <c r="A66" i="17"/>
  <c r="AB66" i="17" s="1"/>
  <c r="B52" i="17"/>
  <c r="AC52" i="17" s="1"/>
  <c r="A52" i="17"/>
  <c r="AB52" i="17" s="1"/>
  <c r="B51" i="17"/>
  <c r="AC51" i="17" s="1"/>
  <c r="A51" i="17"/>
  <c r="AB51" i="17" s="1"/>
  <c r="B42" i="17"/>
  <c r="AC42" i="17" s="1"/>
  <c r="A42" i="17"/>
  <c r="AB42" i="17" s="1"/>
  <c r="B48" i="17"/>
  <c r="AC48" i="17" s="1"/>
  <c r="A48" i="17"/>
  <c r="AB48" i="17" s="1"/>
  <c r="B39" i="17"/>
  <c r="AC39" i="17" s="1"/>
  <c r="A39" i="17"/>
  <c r="AB39" i="17" s="1"/>
  <c r="B38" i="17"/>
  <c r="AC38" i="17" s="1"/>
  <c r="A38" i="17"/>
  <c r="AB38" i="17" s="1"/>
  <c r="B37" i="17"/>
  <c r="AC37" i="17" s="1"/>
  <c r="A37" i="17"/>
  <c r="AB37" i="17" s="1"/>
  <c r="B36" i="17"/>
  <c r="AC36" i="17" s="1"/>
  <c r="A36" i="17"/>
  <c r="AB36" i="17" s="1"/>
  <c r="B45" i="17"/>
  <c r="AC45" i="17" s="1"/>
  <c r="A45" i="17"/>
  <c r="AB45" i="17" s="1"/>
  <c r="B35" i="17"/>
  <c r="AC35" i="17" s="1"/>
  <c r="A35" i="17"/>
  <c r="AB35" i="17" s="1"/>
  <c r="B34" i="17"/>
  <c r="AC34" i="17" s="1"/>
  <c r="A34" i="17"/>
  <c r="AB34" i="17" s="1"/>
  <c r="B50" i="17"/>
  <c r="AC50" i="17" s="1"/>
  <c r="A50" i="17"/>
  <c r="AB50" i="17" s="1"/>
  <c r="B44" i="17"/>
  <c r="AC44" i="17" s="1"/>
  <c r="A44" i="17"/>
  <c r="AB44" i="17" s="1"/>
  <c r="B25" i="17"/>
  <c r="AC25" i="17" s="1"/>
  <c r="A25" i="17"/>
  <c r="AB25" i="17" s="1"/>
  <c r="B47" i="17"/>
  <c r="AC47" i="17" s="1"/>
  <c r="A47" i="17"/>
  <c r="AB47" i="17" s="1"/>
  <c r="B24" i="17"/>
  <c r="AC24" i="17" s="1"/>
  <c r="A24" i="17"/>
  <c r="AB24" i="17" s="1"/>
  <c r="B46" i="17"/>
  <c r="AC46" i="17" s="1"/>
  <c r="A46" i="17"/>
  <c r="AB46" i="17" s="1"/>
  <c r="B23" i="17"/>
  <c r="AC23" i="17" s="1"/>
  <c r="A23" i="17"/>
  <c r="AB23" i="17" s="1"/>
  <c r="B33" i="17"/>
  <c r="AC33" i="17" s="1"/>
  <c r="A33" i="17"/>
  <c r="AB33" i="17" s="1"/>
  <c r="B22" i="17"/>
  <c r="AC22" i="17" s="1"/>
  <c r="A22" i="17"/>
  <c r="AB22" i="17" s="1"/>
  <c r="B21" i="17"/>
  <c r="AC21" i="17" s="1"/>
  <c r="A21" i="17"/>
  <c r="AB21" i="17" s="1"/>
  <c r="B49" i="17"/>
  <c r="AC49" i="17" s="1"/>
  <c r="A49" i="17"/>
  <c r="AB49" i="17" s="1"/>
  <c r="B20" i="17"/>
  <c r="AC20" i="17" s="1"/>
  <c r="A20" i="17"/>
  <c r="AB20" i="17" s="1"/>
  <c r="B19" i="17"/>
  <c r="AC19" i="17" s="1"/>
  <c r="A19" i="17"/>
  <c r="AB19" i="17" s="1"/>
  <c r="B15" i="17"/>
  <c r="AC15" i="17" s="1"/>
  <c r="A15" i="17"/>
  <c r="AB15" i="17" s="1"/>
  <c r="B43" i="17"/>
  <c r="AC43" i="17" s="1"/>
  <c r="AB43" i="17"/>
  <c r="B14" i="17"/>
  <c r="AC14" i="17" s="1"/>
  <c r="A14" i="17"/>
  <c r="AB14" i="17" s="1"/>
  <c r="B12" i="17"/>
  <c r="AC12" i="17" s="1"/>
  <c r="A12" i="17"/>
  <c r="AB12" i="17" s="1"/>
  <c r="B11" i="17"/>
  <c r="AC11" i="17" s="1"/>
  <c r="A11" i="17"/>
  <c r="AB11" i="17" s="1"/>
  <c r="B18" i="17"/>
  <c r="AC18" i="17" s="1"/>
  <c r="A18" i="17"/>
  <c r="AB18" i="17" s="1"/>
  <c r="B10" i="17"/>
  <c r="AC10" i="17" s="1"/>
  <c r="A10" i="17"/>
  <c r="AB10" i="17" s="1"/>
  <c r="B9" i="17"/>
  <c r="AC9" i="17" s="1"/>
  <c r="A9" i="17"/>
  <c r="AB9" i="17" s="1"/>
  <c r="B8" i="17"/>
  <c r="AC8" i="17" s="1"/>
  <c r="A8" i="17"/>
  <c r="AB8" i="17" s="1"/>
  <c r="B65" i="17"/>
  <c r="AC65" i="17" s="1"/>
  <c r="A65" i="17"/>
  <c r="AB65" i="17" s="1"/>
  <c r="B7" i="17"/>
  <c r="A7" i="17"/>
  <c r="AB7" i="17" s="1"/>
  <c r="B6" i="17"/>
  <c r="AC6" i="17" s="1"/>
  <c r="A6" i="17"/>
  <c r="AB6" i="17" s="1"/>
  <c r="B17" i="17"/>
  <c r="AC17" i="17" s="1"/>
  <c r="A17" i="17"/>
  <c r="AB17" i="17" s="1"/>
  <c r="B5" i="17"/>
  <c r="A5" i="17"/>
  <c r="AB5" i="17" s="1"/>
  <c r="B4" i="17"/>
  <c r="AC4" i="17" s="1"/>
  <c r="A4" i="17"/>
  <c r="AB4" i="17" s="1"/>
  <c r="B3" i="17"/>
  <c r="A3" i="17"/>
  <c r="AB3" i="17" s="1"/>
  <c r="B13" i="17"/>
  <c r="AC13" i="17" s="1"/>
  <c r="A13" i="17"/>
  <c r="AB13" i="17" s="1"/>
  <c r="B41" i="17"/>
  <c r="AC41" i="17" s="1"/>
  <c r="A41" i="17"/>
  <c r="AB41" i="17" s="1"/>
  <c r="B2" i="17"/>
  <c r="A2" i="17"/>
  <c r="AB2" i="17" s="1"/>
  <c r="B30" i="17"/>
  <c r="AC30" i="17" s="1"/>
  <c r="A30" i="17"/>
  <c r="AB30" i="17" s="1"/>
  <c r="B29" i="17"/>
  <c r="AC29" i="17" s="1"/>
  <c r="A29" i="17"/>
  <c r="AB29" i="17" s="1"/>
  <c r="B16" i="17"/>
  <c r="AC16" i="17" s="1"/>
  <c r="A16" i="17"/>
  <c r="AB16" i="17" s="1"/>
  <c r="B28" i="17"/>
  <c r="AC28" i="17" s="1"/>
  <c r="A28" i="17"/>
  <c r="AB28" i="17" s="1"/>
  <c r="B31" i="17"/>
  <c r="AC31" i="17" s="1"/>
  <c r="A31" i="17"/>
  <c r="AB31" i="17" s="1"/>
  <c r="B27" i="17"/>
  <c r="AC27" i="17" s="1"/>
  <c r="A27" i="17"/>
  <c r="AB27" i="17" s="1"/>
  <c r="B32" i="17"/>
  <c r="AC32" i="17" s="1"/>
  <c r="A32" i="17"/>
  <c r="AB32" i="17" s="1"/>
  <c r="B40" i="17"/>
  <c r="AC40" i="17" s="1"/>
  <c r="A40" i="17"/>
  <c r="AB40" i="17" s="1"/>
  <c r="B26" i="17"/>
  <c r="AC26" i="17" s="1"/>
  <c r="A26" i="17"/>
  <c r="AB26" i="17" s="1"/>
  <c r="AE43" i="17" l="1"/>
  <c r="AD43" i="17"/>
  <c r="AD69" i="17"/>
  <c r="AE69" i="17"/>
  <c r="AE92" i="17"/>
  <c r="AD92" i="17"/>
  <c r="AE155" i="17"/>
  <c r="AD155" i="17"/>
  <c r="AE2" i="17"/>
  <c r="AD2" i="17"/>
  <c r="AE125" i="17"/>
  <c r="AD125" i="17"/>
  <c r="AD191" i="17"/>
  <c r="AE191" i="17"/>
  <c r="AD231" i="17"/>
  <c r="AE231" i="17"/>
  <c r="AE263" i="17"/>
  <c r="AD263" i="17"/>
  <c r="B247" i="16"/>
  <c r="AC247" i="16" s="1"/>
  <c r="A247" i="16"/>
  <c r="AB247" i="16" s="1"/>
  <c r="B246" i="16"/>
  <c r="AC246" i="16" s="1"/>
  <c r="A246" i="16"/>
  <c r="AB246" i="16" s="1"/>
  <c r="B245" i="16"/>
  <c r="AC245" i="16" s="1"/>
  <c r="A245" i="16"/>
  <c r="AB245" i="16" s="1"/>
  <c r="B244" i="16"/>
  <c r="AC244" i="16" s="1"/>
  <c r="A244" i="16"/>
  <c r="AB244" i="16" s="1"/>
  <c r="B243" i="16"/>
  <c r="AC243" i="16" s="1"/>
  <c r="A243" i="16"/>
  <c r="AB243" i="16" s="1"/>
  <c r="B242" i="16"/>
  <c r="AC242" i="16" s="1"/>
  <c r="A242" i="16"/>
  <c r="AB242" i="16" s="1"/>
  <c r="B241" i="16"/>
  <c r="AC241" i="16" s="1"/>
  <c r="A241" i="16"/>
  <c r="AB241" i="16" s="1"/>
  <c r="B261" i="16"/>
  <c r="AC261" i="16" s="1"/>
  <c r="A261" i="16"/>
  <c r="AB261" i="16" s="1"/>
  <c r="B240" i="16"/>
  <c r="AC240" i="16" s="1"/>
  <c r="A240" i="16"/>
  <c r="AB240" i="16" s="1"/>
  <c r="B239" i="16"/>
  <c r="AC239" i="16" s="1"/>
  <c r="A239" i="16"/>
  <c r="AB239" i="16" s="1"/>
  <c r="B248" i="16"/>
  <c r="AC248" i="16" s="1"/>
  <c r="A248" i="16"/>
  <c r="AB248" i="16" s="1"/>
  <c r="B238" i="16"/>
  <c r="AC238" i="16" s="1"/>
  <c r="A238" i="16"/>
  <c r="AB238" i="16" s="1"/>
  <c r="B237" i="16"/>
  <c r="AC237" i="16" s="1"/>
  <c r="A237" i="16"/>
  <c r="AB237" i="16" s="1"/>
  <c r="B236" i="16"/>
  <c r="AC236" i="16" s="1"/>
  <c r="A236" i="16"/>
  <c r="AB236" i="16" s="1"/>
  <c r="B235" i="16"/>
  <c r="AC235" i="16" s="1"/>
  <c r="A235" i="16"/>
  <c r="AB235" i="16" s="1"/>
  <c r="B264" i="16"/>
  <c r="AC264" i="16" s="1"/>
  <c r="A264" i="16"/>
  <c r="AB264" i="16" s="1"/>
  <c r="B263" i="16"/>
  <c r="AC263" i="16" s="1"/>
  <c r="A263" i="16"/>
  <c r="AB263" i="16" s="1"/>
  <c r="B230" i="16"/>
  <c r="AC230" i="16" s="1"/>
  <c r="A230" i="16"/>
  <c r="AB230" i="16" s="1"/>
  <c r="B229" i="16"/>
  <c r="AC229" i="16" s="1"/>
  <c r="A229" i="16"/>
  <c r="AB229" i="16" s="1"/>
  <c r="B294" i="16"/>
  <c r="AC294" i="16" s="1"/>
  <c r="A294" i="16"/>
  <c r="AB294" i="16" s="1"/>
  <c r="B233" i="16"/>
  <c r="AC233" i="16" s="1"/>
  <c r="A233" i="16"/>
  <c r="AB233" i="16" s="1"/>
  <c r="B250" i="16"/>
  <c r="AC250" i="16" s="1"/>
  <c r="A250" i="16"/>
  <c r="AB250" i="16" s="1"/>
  <c r="B234" i="16"/>
  <c r="AC234" i="16" s="1"/>
  <c r="A234" i="16"/>
  <c r="AB234" i="16" s="1"/>
  <c r="B228" i="16"/>
  <c r="AC228" i="16" s="1"/>
  <c r="A228" i="16"/>
  <c r="AB228" i="16" s="1"/>
  <c r="B227" i="16"/>
  <c r="AC227" i="16" s="1"/>
  <c r="A227" i="16"/>
  <c r="AB227" i="16" s="1"/>
  <c r="B198" i="16"/>
  <c r="AC198" i="16" s="1"/>
  <c r="A198" i="16"/>
  <c r="AB198" i="16" s="1"/>
  <c r="B226" i="16"/>
  <c r="AC226" i="16" s="1"/>
  <c r="A226" i="16"/>
  <c r="AB226" i="16" s="1"/>
  <c r="B222" i="16"/>
  <c r="A222" i="16"/>
  <c r="AB222" i="16" s="1"/>
  <c r="B208" i="16"/>
  <c r="AC208" i="16" s="1"/>
  <c r="A208" i="16"/>
  <c r="AB208" i="16" s="1"/>
  <c r="B253" i="16"/>
  <c r="AC253" i="16" s="1"/>
  <c r="A253" i="16"/>
  <c r="AB253" i="16" s="1"/>
  <c r="B197" i="16"/>
  <c r="AC197" i="16" s="1"/>
  <c r="A197" i="16"/>
  <c r="AB197" i="16" s="1"/>
  <c r="B260" i="16"/>
  <c r="AC260" i="16" s="1"/>
  <c r="A260" i="16"/>
  <c r="AB260" i="16" s="1"/>
  <c r="B207" i="16"/>
  <c r="AC207" i="16" s="1"/>
  <c r="A207" i="16"/>
  <c r="AB207" i="16" s="1"/>
  <c r="B252" i="16"/>
  <c r="AC252" i="16" s="1"/>
  <c r="A252" i="16"/>
  <c r="AB252" i="16" s="1"/>
  <c r="B295" i="16"/>
  <c r="AC295" i="16" s="1"/>
  <c r="A295" i="16"/>
  <c r="AB295" i="16" s="1"/>
  <c r="B221" i="16"/>
  <c r="A221" i="16"/>
  <c r="AB221" i="16" s="1"/>
  <c r="B259" i="16"/>
  <c r="AC259" i="16" s="1"/>
  <c r="A259" i="16"/>
  <c r="AB259" i="16" s="1"/>
  <c r="B251" i="16"/>
  <c r="AC251" i="16" s="1"/>
  <c r="A251" i="16"/>
  <c r="AB251" i="16" s="1"/>
  <c r="B196" i="16"/>
  <c r="AC196" i="16" s="1"/>
  <c r="A196" i="16"/>
  <c r="AB196" i="16" s="1"/>
  <c r="B220" i="16"/>
  <c r="AC220" i="16" s="1"/>
  <c r="A220" i="16"/>
  <c r="AB220" i="16" s="1"/>
  <c r="B219" i="16"/>
  <c r="AC219" i="16" s="1"/>
  <c r="A219" i="16"/>
  <c r="AB219" i="16" s="1"/>
  <c r="B206" i="16"/>
  <c r="AC206" i="16" s="1"/>
  <c r="A206" i="16"/>
  <c r="AB206" i="16" s="1"/>
  <c r="B217" i="16"/>
  <c r="A217" i="16"/>
  <c r="AB217" i="16" s="1"/>
  <c r="B205" i="16"/>
  <c r="AC205" i="16" s="1"/>
  <c r="A205" i="16"/>
  <c r="AB205" i="16" s="1"/>
  <c r="B232" i="16"/>
  <c r="AC232" i="16" s="1"/>
  <c r="A232" i="16"/>
  <c r="AB232" i="16" s="1"/>
  <c r="B218" i="16"/>
  <c r="A218" i="16"/>
  <c r="AB218" i="16" s="1"/>
  <c r="B190" i="16"/>
  <c r="AC190" i="16" s="1"/>
  <c r="A190" i="16"/>
  <c r="AB190" i="16" s="1"/>
  <c r="B189" i="16"/>
  <c r="AC189" i="16" s="1"/>
  <c r="A189" i="16"/>
  <c r="AB189" i="16" s="1"/>
  <c r="B231" i="16"/>
  <c r="AC231" i="16" s="1"/>
  <c r="A231" i="16"/>
  <c r="AB231" i="16" s="1"/>
  <c r="B195" i="16"/>
  <c r="AC195" i="16" s="1"/>
  <c r="A195" i="16"/>
  <c r="AB195" i="16" s="1"/>
  <c r="B204" i="16"/>
  <c r="AC204" i="16" s="1"/>
  <c r="A204" i="16"/>
  <c r="AB204" i="16" s="1"/>
  <c r="B194" i="16"/>
  <c r="AC194" i="16" s="1"/>
  <c r="A194" i="16"/>
  <c r="AB194" i="16" s="1"/>
  <c r="B216" i="16"/>
  <c r="AC216" i="16" s="1"/>
  <c r="A216" i="16"/>
  <c r="AB216" i="16" s="1"/>
  <c r="B188" i="16"/>
  <c r="AC188" i="16" s="1"/>
  <c r="A188" i="16"/>
  <c r="AB188" i="16" s="1"/>
  <c r="B211" i="16"/>
  <c r="AC211" i="16" s="1"/>
  <c r="A211" i="16"/>
  <c r="AB211" i="16" s="1"/>
  <c r="B215" i="16"/>
  <c r="A215" i="16"/>
  <c r="AB215" i="16" s="1"/>
  <c r="B224" i="16"/>
  <c r="AC224" i="16" s="1"/>
  <c r="A224" i="16"/>
  <c r="AB224" i="16" s="1"/>
  <c r="B201" i="16"/>
  <c r="AC201" i="16" s="1"/>
  <c r="A201" i="16"/>
  <c r="AB201" i="16" s="1"/>
  <c r="B187" i="16"/>
  <c r="AC187" i="16" s="1"/>
  <c r="A187" i="16"/>
  <c r="AB187" i="16" s="1"/>
  <c r="B225" i="16"/>
  <c r="AC225" i="16" s="1"/>
  <c r="A225" i="16"/>
  <c r="AB225" i="16" s="1"/>
  <c r="B202" i="16"/>
  <c r="AC202" i="16" s="1"/>
  <c r="A202" i="16"/>
  <c r="AB202" i="16" s="1"/>
  <c r="B200" i="16"/>
  <c r="AC200" i="16" s="1"/>
  <c r="A200" i="16"/>
  <c r="AB200" i="16" s="1"/>
  <c r="B214" i="16"/>
  <c r="AC214" i="16" s="1"/>
  <c r="A214" i="16"/>
  <c r="AB214" i="16" s="1"/>
  <c r="B210" i="16"/>
  <c r="AC210" i="16" s="1"/>
  <c r="A210" i="16"/>
  <c r="AB210" i="16" s="1"/>
  <c r="B185" i="16"/>
  <c r="AC185" i="16" s="1"/>
  <c r="A185" i="16"/>
  <c r="AB185" i="16" s="1"/>
  <c r="B223" i="16"/>
  <c r="A223" i="16"/>
  <c r="AB223" i="16" s="1"/>
  <c r="B178" i="16"/>
  <c r="AC178" i="16" s="1"/>
  <c r="A178" i="16"/>
  <c r="AB178" i="16" s="1"/>
  <c r="B169" i="16"/>
  <c r="AC169" i="16" s="1"/>
  <c r="A169" i="16"/>
  <c r="AB169" i="16" s="1"/>
  <c r="B203" i="16"/>
  <c r="AC203" i="16" s="1"/>
  <c r="A203" i="16"/>
  <c r="AB203" i="16" s="1"/>
  <c r="B186" i="16"/>
  <c r="AC186" i="16" s="1"/>
  <c r="A186" i="16"/>
  <c r="AB186" i="16" s="1"/>
  <c r="B213" i="16"/>
  <c r="AC213" i="16" s="1"/>
  <c r="A213" i="16"/>
  <c r="AB213" i="16" s="1"/>
  <c r="B193" i="16"/>
  <c r="AC193" i="16" s="1"/>
  <c r="A193" i="16"/>
  <c r="AB193" i="16" s="1"/>
  <c r="B184" i="16"/>
  <c r="AC184" i="16" s="1"/>
  <c r="A184" i="16"/>
  <c r="AB184" i="16" s="1"/>
  <c r="B192" i="16"/>
  <c r="AC192" i="16" s="1"/>
  <c r="A192" i="16"/>
  <c r="AB192" i="16" s="1"/>
  <c r="B168" i="16"/>
  <c r="AC168" i="16" s="1"/>
  <c r="A168" i="16"/>
  <c r="AB168" i="16" s="1"/>
  <c r="B167" i="16"/>
  <c r="AC167" i="16" s="1"/>
  <c r="A167" i="16"/>
  <c r="AB167" i="16" s="1"/>
  <c r="B212" i="16"/>
  <c r="AC212" i="16" s="1"/>
  <c r="A212" i="16"/>
  <c r="AB212" i="16" s="1"/>
  <c r="B191" i="16"/>
  <c r="AC191" i="16" s="1"/>
  <c r="A191" i="16"/>
  <c r="AB191" i="16" s="1"/>
  <c r="B177" i="16"/>
  <c r="AC177" i="16" s="1"/>
  <c r="A177" i="16"/>
  <c r="AB177" i="16" s="1"/>
  <c r="B166" i="16"/>
  <c r="AC166" i="16" s="1"/>
  <c r="A166" i="16"/>
  <c r="AB166" i="16" s="1"/>
  <c r="B165" i="16"/>
  <c r="AC165" i="16" s="1"/>
  <c r="A165" i="16"/>
  <c r="AB165" i="16" s="1"/>
  <c r="B164" i="16"/>
  <c r="AC164" i="16" s="1"/>
  <c r="A164" i="16"/>
  <c r="AB164" i="16" s="1"/>
  <c r="B163" i="16"/>
  <c r="AC163" i="16" s="1"/>
  <c r="A163" i="16"/>
  <c r="AB163" i="16" s="1"/>
  <c r="B162" i="16"/>
  <c r="AC162" i="16" s="1"/>
  <c r="A162" i="16"/>
  <c r="AB162" i="16" s="1"/>
  <c r="B157" i="16"/>
  <c r="AC157" i="16" s="1"/>
  <c r="A157" i="16"/>
  <c r="AB157" i="16" s="1"/>
  <c r="B161" i="16"/>
  <c r="AC161" i="16" s="1"/>
  <c r="A161" i="16"/>
  <c r="AB161" i="16" s="1"/>
  <c r="B160" i="16"/>
  <c r="AC160" i="16" s="1"/>
  <c r="A160" i="16"/>
  <c r="AB160" i="16" s="1"/>
  <c r="B199" i="16"/>
  <c r="AC199" i="16" s="1"/>
  <c r="A199" i="16"/>
  <c r="AB199" i="16" s="1"/>
  <c r="B183" i="16"/>
  <c r="AC183" i="16" s="1"/>
  <c r="A183" i="16"/>
  <c r="AB183" i="16" s="1"/>
  <c r="B156" i="16"/>
  <c r="AC156" i="16" s="1"/>
  <c r="A156" i="16"/>
  <c r="AB156" i="16" s="1"/>
  <c r="B182" i="16"/>
  <c r="AC182" i="16" s="1"/>
  <c r="A182" i="16"/>
  <c r="AB182" i="16" s="1"/>
  <c r="B174" i="16"/>
  <c r="AC174" i="16" s="1"/>
  <c r="A174" i="16"/>
  <c r="AB174" i="16" s="1"/>
  <c r="B209" i="16"/>
  <c r="AC209" i="16" s="1"/>
  <c r="A209" i="16"/>
  <c r="AB209" i="16" s="1"/>
  <c r="B152" i="16"/>
  <c r="AC152" i="16" s="1"/>
  <c r="A152" i="16"/>
  <c r="AB152" i="16" s="1"/>
  <c r="B173" i="16"/>
  <c r="AC173" i="16" s="1"/>
  <c r="A173" i="16"/>
  <c r="AB173" i="16" s="1"/>
  <c r="B151" i="16"/>
  <c r="AC151" i="16" s="1"/>
  <c r="A151" i="16"/>
  <c r="AB151" i="16" s="1"/>
  <c r="B181" i="16"/>
  <c r="AC181" i="16" s="1"/>
  <c r="A181" i="16"/>
  <c r="AB181" i="16" s="1"/>
  <c r="B150" i="16"/>
  <c r="AC150" i="16" s="1"/>
  <c r="A150" i="16"/>
  <c r="AB150" i="16" s="1"/>
  <c r="B175" i="16"/>
  <c r="AC175" i="16" s="1"/>
  <c r="A175" i="16"/>
  <c r="AB175" i="16" s="1"/>
  <c r="B180" i="16"/>
  <c r="AC180" i="16" s="1"/>
  <c r="A180" i="16"/>
  <c r="AB180" i="16" s="1"/>
  <c r="B155" i="16"/>
  <c r="AC155" i="16" s="1"/>
  <c r="A155" i="16"/>
  <c r="AB155" i="16" s="1"/>
  <c r="B149" i="16"/>
  <c r="AC149" i="16" s="1"/>
  <c r="A149" i="16"/>
  <c r="AB149" i="16" s="1"/>
  <c r="B148" i="16"/>
  <c r="AC148" i="16" s="1"/>
  <c r="A148" i="16"/>
  <c r="AB148" i="16" s="1"/>
  <c r="B136" i="16"/>
  <c r="AC136" i="16" s="1"/>
  <c r="A136" i="16"/>
  <c r="AB136" i="16" s="1"/>
  <c r="B176" i="16"/>
  <c r="AC176" i="16" s="1"/>
  <c r="A176" i="16"/>
  <c r="AB176" i="16" s="1"/>
  <c r="B147" i="16"/>
  <c r="AC147" i="16" s="1"/>
  <c r="A147" i="16"/>
  <c r="AB147" i="16" s="1"/>
  <c r="B146" i="16"/>
  <c r="AC146" i="16" s="1"/>
  <c r="A146" i="16"/>
  <c r="AB146" i="16" s="1"/>
  <c r="B159" i="16"/>
  <c r="AC159" i="16" s="1"/>
  <c r="A159" i="16"/>
  <c r="AB159" i="16" s="1"/>
  <c r="B135" i="16"/>
  <c r="AC135" i="16" s="1"/>
  <c r="A135" i="16"/>
  <c r="AB135" i="16" s="1"/>
  <c r="B158" i="16"/>
  <c r="AC158" i="16" s="1"/>
  <c r="A158" i="16"/>
  <c r="AB158" i="16" s="1"/>
  <c r="B154" i="16"/>
  <c r="AC154" i="16" s="1"/>
  <c r="A154" i="16"/>
  <c r="AB154" i="16" s="1"/>
  <c r="B145" i="16"/>
  <c r="AC145" i="16" s="1"/>
  <c r="A145" i="16"/>
  <c r="AB145" i="16" s="1"/>
  <c r="B131" i="16"/>
  <c r="AC131" i="16" s="1"/>
  <c r="A131" i="16"/>
  <c r="AB131" i="16" s="1"/>
  <c r="B129" i="16"/>
  <c r="AC129" i="16" s="1"/>
  <c r="A129" i="16"/>
  <c r="AB129" i="16" s="1"/>
  <c r="B134" i="16"/>
  <c r="AC134" i="16" s="1"/>
  <c r="A134" i="16"/>
  <c r="AB134" i="16" s="1"/>
  <c r="B128" i="16"/>
  <c r="AC128" i="16" s="1"/>
  <c r="A128" i="16"/>
  <c r="AB128" i="16" s="1"/>
  <c r="B130" i="16"/>
  <c r="AC130" i="16" s="1"/>
  <c r="A130" i="16"/>
  <c r="AB130" i="16" s="1"/>
  <c r="B127" i="16"/>
  <c r="AC127" i="16" s="1"/>
  <c r="A127" i="16"/>
  <c r="AB127" i="16" s="1"/>
  <c r="B126" i="16"/>
  <c r="AC126" i="16" s="1"/>
  <c r="A126" i="16"/>
  <c r="AB126" i="16" s="1"/>
  <c r="B144" i="16"/>
  <c r="AC144" i="16" s="1"/>
  <c r="A144" i="16"/>
  <c r="AB144" i="16" s="1"/>
  <c r="B133" i="16"/>
  <c r="AC133" i="16" s="1"/>
  <c r="A133" i="16"/>
  <c r="AB133" i="16" s="1"/>
  <c r="B122" i="16"/>
  <c r="AC122" i="16" s="1"/>
  <c r="A122" i="16"/>
  <c r="AB122" i="16" s="1"/>
  <c r="B142" i="16"/>
  <c r="AC142" i="16" s="1"/>
  <c r="A142" i="16"/>
  <c r="AB142" i="16" s="1"/>
  <c r="B121" i="16"/>
  <c r="AC121" i="16" s="1"/>
  <c r="A121" i="16"/>
  <c r="AB121" i="16" s="1"/>
  <c r="B120" i="16"/>
  <c r="AC120" i="16" s="1"/>
  <c r="A120" i="16"/>
  <c r="AB120" i="16" s="1"/>
  <c r="B119" i="16"/>
  <c r="AC119" i="16" s="1"/>
  <c r="A119" i="16"/>
  <c r="AB119" i="16" s="1"/>
  <c r="B118" i="16"/>
  <c r="AC118" i="16" s="1"/>
  <c r="A118" i="16"/>
  <c r="AB118" i="16" s="1"/>
  <c r="B117" i="16"/>
  <c r="AC117" i="16" s="1"/>
  <c r="A117" i="16"/>
  <c r="AB117" i="16" s="1"/>
  <c r="B116" i="16"/>
  <c r="AC116" i="16" s="1"/>
  <c r="A116" i="16"/>
  <c r="AB116" i="16" s="1"/>
  <c r="B143" i="16"/>
  <c r="AC143" i="16" s="1"/>
  <c r="A143" i="16"/>
  <c r="AB143" i="16" s="1"/>
  <c r="B115" i="16"/>
  <c r="AC115" i="16" s="1"/>
  <c r="A115" i="16"/>
  <c r="AB115" i="16" s="1"/>
  <c r="B114" i="16"/>
  <c r="AC114" i="16" s="1"/>
  <c r="A114" i="16"/>
  <c r="AB114" i="16" s="1"/>
  <c r="B113" i="16"/>
  <c r="AC113" i="16" s="1"/>
  <c r="A113" i="16"/>
  <c r="AB113" i="16" s="1"/>
  <c r="B179" i="16"/>
  <c r="AC179" i="16" s="1"/>
  <c r="A179" i="16"/>
  <c r="AB179" i="16" s="1"/>
  <c r="B125" i="16"/>
  <c r="AC125" i="16" s="1"/>
  <c r="A125" i="16"/>
  <c r="AB125" i="16" s="1"/>
  <c r="B153" i="16"/>
  <c r="AC153" i="16" s="1"/>
  <c r="A153" i="16"/>
  <c r="AB153" i="16" s="1"/>
  <c r="B110" i="16"/>
  <c r="AC110" i="16" s="1"/>
  <c r="A110" i="16"/>
  <c r="AB110" i="16" s="1"/>
  <c r="B109" i="16"/>
  <c r="AC109" i="16" s="1"/>
  <c r="A109" i="16"/>
  <c r="AB109" i="16" s="1"/>
  <c r="B108" i="16"/>
  <c r="AC108" i="16" s="1"/>
  <c r="A108" i="16"/>
  <c r="AB108" i="16" s="1"/>
  <c r="B138" i="16"/>
  <c r="AC138" i="16" s="1"/>
  <c r="A138" i="16"/>
  <c r="AB138" i="16" s="1"/>
  <c r="B124" i="16"/>
  <c r="AC124" i="16" s="1"/>
  <c r="A124" i="16"/>
  <c r="AB124" i="16" s="1"/>
  <c r="B105" i="16"/>
  <c r="AC105" i="16" s="1"/>
  <c r="A105" i="16"/>
  <c r="AB105" i="16" s="1"/>
  <c r="B171" i="16"/>
  <c r="AC171" i="16" s="1"/>
  <c r="A171" i="16"/>
  <c r="AB171" i="16" s="1"/>
  <c r="B104" i="16"/>
  <c r="AC104" i="16" s="1"/>
  <c r="A104" i="16"/>
  <c r="AB104" i="16" s="1"/>
  <c r="B103" i="16"/>
  <c r="AC103" i="16" s="1"/>
  <c r="A103" i="16"/>
  <c r="AB103" i="16" s="1"/>
  <c r="B132" i="16"/>
  <c r="AC132" i="16" s="1"/>
  <c r="A132" i="16"/>
  <c r="AB132" i="16" s="1"/>
  <c r="B102" i="16"/>
  <c r="AC102" i="16" s="1"/>
  <c r="A102" i="16"/>
  <c r="AB102" i="16" s="1"/>
  <c r="B101" i="16"/>
  <c r="AC101" i="16" s="1"/>
  <c r="A101" i="16"/>
  <c r="AB101" i="16" s="1"/>
  <c r="B141" i="16"/>
  <c r="AC141" i="16" s="1"/>
  <c r="A141" i="16"/>
  <c r="AB141" i="16" s="1"/>
  <c r="B172" i="16"/>
  <c r="A172" i="16"/>
  <c r="AB172" i="16" s="1"/>
  <c r="B137" i="16"/>
  <c r="AC137" i="16" s="1"/>
  <c r="A137" i="16"/>
  <c r="AB137" i="16" s="1"/>
  <c r="B140" i="16"/>
  <c r="AC140" i="16" s="1"/>
  <c r="A140" i="16"/>
  <c r="AB140" i="16" s="1"/>
  <c r="B170" i="16"/>
  <c r="AC170" i="16" s="1"/>
  <c r="A170" i="16"/>
  <c r="AB170" i="16" s="1"/>
  <c r="B139" i="16"/>
  <c r="AC139" i="16" s="1"/>
  <c r="A139" i="16"/>
  <c r="AB139" i="16" s="1"/>
  <c r="B100" i="16"/>
  <c r="AC100" i="16" s="1"/>
  <c r="A100" i="16"/>
  <c r="AB100" i="16" s="1"/>
  <c r="B96" i="16"/>
  <c r="AC96" i="16" s="1"/>
  <c r="A96" i="16"/>
  <c r="AB96" i="16" s="1"/>
  <c r="B99" i="16"/>
  <c r="AC99" i="16" s="1"/>
  <c r="A99" i="16"/>
  <c r="AB99" i="16" s="1"/>
  <c r="B95" i="16"/>
  <c r="AC95" i="16" s="1"/>
  <c r="A95" i="16"/>
  <c r="AB95" i="16" s="1"/>
  <c r="B123" i="16"/>
  <c r="AC123" i="16" s="1"/>
  <c r="A123" i="16"/>
  <c r="AB123" i="16" s="1"/>
  <c r="B107" i="16"/>
  <c r="AC107" i="16" s="1"/>
  <c r="A107" i="16"/>
  <c r="AB107" i="16" s="1"/>
  <c r="B94" i="16"/>
  <c r="AC94" i="16" s="1"/>
  <c r="A94" i="16"/>
  <c r="AB94" i="16" s="1"/>
  <c r="B112" i="16"/>
  <c r="AC112" i="16" s="1"/>
  <c r="A112" i="16"/>
  <c r="AB112" i="16" s="1"/>
  <c r="B111" i="16"/>
  <c r="AC111" i="16" s="1"/>
  <c r="A111" i="16"/>
  <c r="AB111" i="16" s="1"/>
  <c r="B91" i="16"/>
  <c r="AC91" i="16" s="1"/>
  <c r="A91" i="16"/>
  <c r="AB91" i="16" s="1"/>
  <c r="B90" i="16"/>
  <c r="AC90" i="16" s="1"/>
  <c r="A90" i="16"/>
  <c r="AB90" i="16" s="1"/>
  <c r="B93" i="16"/>
  <c r="AC93" i="16" s="1"/>
  <c r="A93" i="16"/>
  <c r="AB93" i="16" s="1"/>
  <c r="B89" i="16"/>
  <c r="AC89" i="16" s="1"/>
  <c r="A89" i="16"/>
  <c r="AB89" i="16" s="1"/>
  <c r="B88" i="16"/>
  <c r="AC88" i="16" s="1"/>
  <c r="A88" i="16"/>
  <c r="AB88" i="16" s="1"/>
  <c r="B87" i="16"/>
  <c r="AC87" i="16" s="1"/>
  <c r="A87" i="16"/>
  <c r="AB87" i="16" s="1"/>
  <c r="B98" i="16"/>
  <c r="AC98" i="16" s="1"/>
  <c r="A98" i="16"/>
  <c r="AB98" i="16" s="1"/>
  <c r="B92" i="16"/>
  <c r="AC92" i="16" s="1"/>
  <c r="A92" i="16"/>
  <c r="AB92" i="16" s="1"/>
  <c r="B97" i="16"/>
  <c r="AC97" i="16" s="1"/>
  <c r="A97" i="16"/>
  <c r="AB97" i="16" s="1"/>
  <c r="B86" i="16"/>
  <c r="AC86" i="16" s="1"/>
  <c r="A86" i="16"/>
  <c r="AB86" i="16" s="1"/>
  <c r="B68" i="16"/>
  <c r="AC68" i="16" s="1"/>
  <c r="A68" i="16"/>
  <c r="AB68" i="16" s="1"/>
  <c r="B85" i="16"/>
  <c r="AC85" i="16" s="1"/>
  <c r="A85" i="16"/>
  <c r="AB85" i="16" s="1"/>
  <c r="B67" i="16"/>
  <c r="AC67" i="16" s="1"/>
  <c r="A67" i="16"/>
  <c r="AB67" i="16" s="1"/>
  <c r="B76" i="16"/>
  <c r="AC76" i="16" s="1"/>
  <c r="A76" i="16"/>
  <c r="AB76" i="16" s="1"/>
  <c r="B74" i="16"/>
  <c r="AC74" i="16" s="1"/>
  <c r="A74" i="16"/>
  <c r="AB74" i="16" s="1"/>
  <c r="B84" i="16"/>
  <c r="AC84" i="16" s="1"/>
  <c r="A84" i="16"/>
  <c r="AB84" i="16" s="1"/>
  <c r="B65" i="16"/>
  <c r="AC65" i="16" s="1"/>
  <c r="A65" i="16"/>
  <c r="AB65" i="16" s="1"/>
  <c r="B64" i="16"/>
  <c r="AC64" i="16" s="1"/>
  <c r="A64" i="16"/>
  <c r="AB64" i="16" s="1"/>
  <c r="B75" i="16"/>
  <c r="AC75" i="16" s="1"/>
  <c r="A75" i="16"/>
  <c r="AB75" i="16" s="1"/>
  <c r="B73" i="16"/>
  <c r="AC73" i="16" s="1"/>
  <c r="A73" i="16"/>
  <c r="AB73" i="16" s="1"/>
  <c r="B83" i="16"/>
  <c r="AC83" i="16" s="1"/>
  <c r="A83" i="16"/>
  <c r="AB83" i="16" s="1"/>
  <c r="B63" i="16"/>
  <c r="AC63" i="16" s="1"/>
  <c r="A63" i="16"/>
  <c r="AB63" i="16" s="1"/>
  <c r="B62" i="16"/>
  <c r="AC62" i="16" s="1"/>
  <c r="A62" i="16"/>
  <c r="AB62" i="16" s="1"/>
  <c r="B81" i="16"/>
  <c r="AC81" i="16" s="1"/>
  <c r="A81" i="16"/>
  <c r="AB81" i="16" s="1"/>
  <c r="B61" i="16"/>
  <c r="AC61" i="16" s="1"/>
  <c r="A61" i="16"/>
  <c r="AB61" i="16" s="1"/>
  <c r="B72" i="16"/>
  <c r="AC72" i="16" s="1"/>
  <c r="A72" i="16"/>
  <c r="AB72" i="16" s="1"/>
  <c r="B106" i="16"/>
  <c r="AC106" i="16" s="1"/>
  <c r="A106" i="16"/>
  <c r="AB106" i="16" s="1"/>
  <c r="B60" i="16"/>
  <c r="AC60" i="16" s="1"/>
  <c r="A60" i="16"/>
  <c r="AB60" i="16" s="1"/>
  <c r="B80" i="16"/>
  <c r="AC80" i="16" s="1"/>
  <c r="A80" i="16"/>
  <c r="AB80" i="16" s="1"/>
  <c r="B79" i="16"/>
  <c r="AC79" i="16" s="1"/>
  <c r="A79" i="16"/>
  <c r="AB79" i="16" s="1"/>
  <c r="B82" i="16"/>
  <c r="AC82" i="16" s="1"/>
  <c r="A82" i="16"/>
  <c r="AB82" i="16" s="1"/>
  <c r="B59" i="16"/>
  <c r="AC59" i="16" s="1"/>
  <c r="A59" i="16"/>
  <c r="AB59" i="16" s="1"/>
  <c r="B57" i="16"/>
  <c r="AC57" i="16" s="1"/>
  <c r="A57" i="16"/>
  <c r="AB57" i="16" s="1"/>
  <c r="B56" i="16"/>
  <c r="AC56" i="16" s="1"/>
  <c r="A56" i="16"/>
  <c r="AB56" i="16" s="1"/>
  <c r="B55" i="16"/>
  <c r="AC55" i="16" s="1"/>
  <c r="A55" i="16"/>
  <c r="AB55" i="16" s="1"/>
  <c r="B54" i="16"/>
  <c r="AC54" i="16" s="1"/>
  <c r="A54" i="16"/>
  <c r="AB54" i="16" s="1"/>
  <c r="B53" i="16"/>
  <c r="AC53" i="16" s="1"/>
  <c r="A53" i="16"/>
  <c r="AB53" i="16" s="1"/>
  <c r="B52" i="16"/>
  <c r="AC52" i="16" s="1"/>
  <c r="A52" i="16"/>
  <c r="AB52" i="16" s="1"/>
  <c r="B51" i="16"/>
  <c r="AC51" i="16" s="1"/>
  <c r="A51" i="16"/>
  <c r="AB51" i="16" s="1"/>
  <c r="B66" i="16"/>
  <c r="AC66" i="16" s="1"/>
  <c r="A66" i="16"/>
  <c r="AB66" i="16" s="1"/>
  <c r="B70" i="16"/>
  <c r="AC70" i="16" s="1"/>
  <c r="A70" i="16"/>
  <c r="AB70" i="16" s="1"/>
  <c r="B35" i="16"/>
  <c r="AC35" i="16" s="1"/>
  <c r="A35" i="16"/>
  <c r="AB35" i="16" s="1"/>
  <c r="B58" i="16"/>
  <c r="AC58" i="16" s="1"/>
  <c r="A58" i="16"/>
  <c r="AB58" i="16" s="1"/>
  <c r="B33" i="16"/>
  <c r="AC33" i="16" s="1"/>
  <c r="A33" i="16"/>
  <c r="AB33" i="16" s="1"/>
  <c r="B50" i="16"/>
  <c r="AC50" i="16" s="1"/>
  <c r="A50" i="16"/>
  <c r="AB50" i="16" s="1"/>
  <c r="B41" i="16"/>
  <c r="AC41" i="16" s="1"/>
  <c r="A41" i="16"/>
  <c r="AB41" i="16" s="1"/>
  <c r="B40" i="16"/>
  <c r="AC40" i="16" s="1"/>
  <c r="A40" i="16"/>
  <c r="AB40" i="16" s="1"/>
  <c r="B49" i="16"/>
  <c r="AC49" i="16" s="1"/>
  <c r="A49" i="16"/>
  <c r="AB49" i="16" s="1"/>
  <c r="B48" i="16"/>
  <c r="AC48" i="16" s="1"/>
  <c r="A48" i="16"/>
  <c r="AB48" i="16" s="1"/>
  <c r="B32" i="16"/>
  <c r="AC32" i="16" s="1"/>
  <c r="A32" i="16"/>
  <c r="AB32" i="16" s="1"/>
  <c r="B47" i="16"/>
  <c r="AC47" i="16" s="1"/>
  <c r="A47" i="16"/>
  <c r="AB47" i="16" s="1"/>
  <c r="B36" i="16"/>
  <c r="AC36" i="16" s="1"/>
  <c r="A36" i="16"/>
  <c r="AB36" i="16" s="1"/>
  <c r="B46" i="16"/>
  <c r="AC46" i="16" s="1"/>
  <c r="A46" i="16"/>
  <c r="AB46" i="16" s="1"/>
  <c r="B39" i="16"/>
  <c r="AC39" i="16" s="1"/>
  <c r="A39" i="16"/>
  <c r="AB39" i="16" s="1"/>
  <c r="B38" i="16"/>
  <c r="AC38" i="16" s="1"/>
  <c r="A38" i="16"/>
  <c r="AB38" i="16" s="1"/>
  <c r="B31" i="16"/>
  <c r="AC31" i="16" s="1"/>
  <c r="A31" i="16"/>
  <c r="AB31" i="16" s="1"/>
  <c r="B78" i="16"/>
  <c r="AC78" i="16" s="1"/>
  <c r="A78" i="16"/>
  <c r="AB78" i="16" s="1"/>
  <c r="B30" i="16"/>
  <c r="AC30" i="16" s="1"/>
  <c r="A30" i="16"/>
  <c r="AB30" i="16" s="1"/>
  <c r="B42" i="16"/>
  <c r="AC42" i="16" s="1"/>
  <c r="A42" i="16"/>
  <c r="AB42" i="16" s="1"/>
  <c r="B29" i="16"/>
  <c r="AC29" i="16" s="1"/>
  <c r="A29" i="16"/>
  <c r="AB29" i="16" s="1"/>
  <c r="B28" i="16"/>
  <c r="AC28" i="16" s="1"/>
  <c r="A28" i="16"/>
  <c r="AB28" i="16" s="1"/>
  <c r="B27" i="16"/>
  <c r="AC27" i="16" s="1"/>
  <c r="A27" i="16"/>
  <c r="AB27" i="16" s="1"/>
  <c r="B71" i="16"/>
  <c r="AC71" i="16" s="1"/>
  <c r="A71" i="16"/>
  <c r="AB71" i="16" s="1"/>
  <c r="B77" i="16"/>
  <c r="AC77" i="16" s="1"/>
  <c r="A77" i="16"/>
  <c r="AB77" i="16" s="1"/>
  <c r="B44" i="16"/>
  <c r="AC44" i="16" s="1"/>
  <c r="A44" i="16"/>
  <c r="AB44" i="16" s="1"/>
  <c r="B43" i="16"/>
  <c r="AC43" i="16" s="1"/>
  <c r="A43" i="16"/>
  <c r="AB43" i="16" s="1"/>
  <c r="B26" i="16"/>
  <c r="AC26" i="16" s="1"/>
  <c r="A26" i="16"/>
  <c r="AB26" i="16" s="1"/>
  <c r="B34" i="16"/>
  <c r="AC34" i="16" s="1"/>
  <c r="A34" i="16"/>
  <c r="AB34" i="16" s="1"/>
  <c r="B19" i="16"/>
  <c r="AC19" i="16" s="1"/>
  <c r="A19" i="16"/>
  <c r="AB19" i="16" s="1"/>
  <c r="B18" i="16"/>
  <c r="AC18" i="16" s="1"/>
  <c r="A18" i="16"/>
  <c r="AB18" i="16" s="1"/>
  <c r="B37" i="16"/>
  <c r="AC37" i="16" s="1"/>
  <c r="A37" i="16"/>
  <c r="AB37" i="16" s="1"/>
  <c r="B22" i="16"/>
  <c r="AC22" i="16" s="1"/>
  <c r="A22" i="16"/>
  <c r="AB22" i="16" s="1"/>
  <c r="B17" i="16"/>
  <c r="AC17" i="16" s="1"/>
  <c r="A17" i="16"/>
  <c r="AB17" i="16" s="1"/>
  <c r="B25" i="16"/>
  <c r="AC25" i="16" s="1"/>
  <c r="A25" i="16"/>
  <c r="AB25" i="16" s="1"/>
  <c r="B16" i="16"/>
  <c r="AC16" i="16" s="1"/>
  <c r="A16" i="16"/>
  <c r="AB16" i="16" s="1"/>
  <c r="B45" i="16"/>
  <c r="AC45" i="16" s="1"/>
  <c r="A45" i="16"/>
  <c r="AB45" i="16" s="1"/>
  <c r="B15" i="16"/>
  <c r="AC15" i="16" s="1"/>
  <c r="A15" i="16"/>
  <c r="AB15" i="16" s="1"/>
  <c r="B14" i="16"/>
  <c r="AC14" i="16" s="1"/>
  <c r="A14" i="16"/>
  <c r="AB14" i="16" s="1"/>
  <c r="B21" i="16"/>
  <c r="AC21" i="16" s="1"/>
  <c r="B13" i="16"/>
  <c r="AC13" i="16" s="1"/>
  <c r="A13" i="16"/>
  <c r="AB13" i="16" s="1"/>
  <c r="B12" i="16"/>
  <c r="AC12" i="16" s="1"/>
  <c r="A12" i="16"/>
  <c r="AB12" i="16" s="1"/>
  <c r="B11" i="16"/>
  <c r="AC11" i="16" s="1"/>
  <c r="A11" i="16"/>
  <c r="AB11" i="16" s="1"/>
  <c r="B10" i="16"/>
  <c r="AC10" i="16" s="1"/>
  <c r="A10" i="16"/>
  <c r="AB10" i="16" s="1"/>
  <c r="B9" i="16"/>
  <c r="AC9" i="16" s="1"/>
  <c r="A9" i="16"/>
  <c r="AB9" i="16" s="1"/>
  <c r="B8" i="16"/>
  <c r="AC8" i="16" s="1"/>
  <c r="A8" i="16"/>
  <c r="AB8" i="16" s="1"/>
  <c r="B7" i="16"/>
  <c r="AC7" i="16" s="1"/>
  <c r="A7" i="16"/>
  <c r="AB7" i="16" s="1"/>
  <c r="B23" i="16"/>
  <c r="AC23" i="16" s="1"/>
  <c r="A23" i="16"/>
  <c r="AB23" i="16" s="1"/>
  <c r="B6" i="16"/>
  <c r="AC6" i="16" s="1"/>
  <c r="A6" i="16"/>
  <c r="AB6" i="16" s="1"/>
  <c r="B69" i="16"/>
  <c r="AC69" i="16" s="1"/>
  <c r="A69" i="16"/>
  <c r="AB69" i="16" s="1"/>
  <c r="B5" i="16"/>
  <c r="AC5" i="16" s="1"/>
  <c r="A5" i="16"/>
  <c r="AB5" i="16" s="1"/>
  <c r="B24" i="16"/>
  <c r="AC24" i="16" s="1"/>
  <c r="A24" i="16"/>
  <c r="AB24" i="16" s="1"/>
  <c r="B4" i="16"/>
  <c r="AC4" i="16" s="1"/>
  <c r="A4" i="16"/>
  <c r="AB4" i="16" s="1"/>
  <c r="B3" i="16"/>
  <c r="A3" i="16"/>
  <c r="AB3" i="16" s="1"/>
  <c r="B2" i="16"/>
  <c r="A2" i="16"/>
  <c r="AB2" i="16" s="1"/>
  <c r="B20" i="16"/>
  <c r="AC20" i="16" s="1"/>
  <c r="A20" i="16"/>
  <c r="AB20" i="16" s="1"/>
  <c r="AE44" i="16" l="1"/>
  <c r="AD44" i="16"/>
  <c r="AD75" i="16"/>
  <c r="AE75" i="16"/>
  <c r="AE23" i="16"/>
  <c r="AD23" i="16"/>
  <c r="AD99" i="16"/>
  <c r="AE99" i="16"/>
  <c r="AE148" i="16"/>
  <c r="AD148" i="16"/>
  <c r="AE175" i="16"/>
  <c r="AD175" i="16"/>
  <c r="AD226" i="16"/>
  <c r="AE226" i="16"/>
  <c r="AE263" i="16"/>
  <c r="AD263" i="16"/>
  <c r="AC2" i="16"/>
  <c r="X218" i="15"/>
  <c r="B218" i="15"/>
  <c r="A218" i="15"/>
  <c r="AB218" i="15" s="1"/>
  <c r="X223" i="15"/>
  <c r="B223" i="15"/>
  <c r="A223" i="15"/>
  <c r="AB223" i="15" s="1"/>
  <c r="X203" i="15"/>
  <c r="B203" i="15"/>
  <c r="A203" i="15"/>
  <c r="AB203" i="15" s="1"/>
  <c r="X222" i="15"/>
  <c r="B222" i="15"/>
  <c r="A222" i="15"/>
  <c r="AB222" i="15" s="1"/>
  <c r="X208" i="15"/>
  <c r="B208" i="15"/>
  <c r="A208" i="15"/>
  <c r="AB208" i="15" s="1"/>
  <c r="X202" i="15"/>
  <c r="B202" i="15"/>
  <c r="A202" i="15"/>
  <c r="AB202" i="15" s="1"/>
  <c r="X207" i="15"/>
  <c r="B207" i="15"/>
  <c r="A207" i="15"/>
  <c r="AB207" i="15" s="1"/>
  <c r="X221" i="15"/>
  <c r="B221" i="15"/>
  <c r="A221" i="15"/>
  <c r="AB221" i="15" s="1"/>
  <c r="X199" i="15"/>
  <c r="B199" i="15"/>
  <c r="A199" i="15"/>
  <c r="AB199" i="15" s="1"/>
  <c r="X201" i="15"/>
  <c r="B201" i="15"/>
  <c r="A201" i="15"/>
  <c r="AB201" i="15" s="1"/>
  <c r="X220" i="15"/>
  <c r="B220" i="15"/>
  <c r="A220" i="15"/>
  <c r="AB220" i="15" s="1"/>
  <c r="X206" i="15"/>
  <c r="B206" i="15"/>
  <c r="A206" i="15"/>
  <c r="AB206" i="15" s="1"/>
  <c r="X205" i="15"/>
  <c r="B205" i="15"/>
  <c r="A205" i="15"/>
  <c r="AB205" i="15" s="1"/>
  <c r="X200" i="15"/>
  <c r="B200" i="15"/>
  <c r="A200" i="15"/>
  <c r="AB200" i="15" s="1"/>
  <c r="X219" i="15"/>
  <c r="B219" i="15"/>
  <c r="A219" i="15"/>
  <c r="AB219" i="15" s="1"/>
  <c r="X198" i="15"/>
  <c r="B198" i="15"/>
  <c r="A198" i="15"/>
  <c r="AB198" i="15" s="1"/>
  <c r="X197" i="15"/>
  <c r="B197" i="15"/>
  <c r="A197" i="15"/>
  <c r="AB197" i="15" s="1"/>
  <c r="X204" i="15"/>
  <c r="B204" i="15"/>
  <c r="A204" i="15"/>
  <c r="AB204" i="15" s="1"/>
  <c r="X196" i="15"/>
  <c r="B196" i="15"/>
  <c r="A196" i="15"/>
  <c r="AB196" i="15" s="1"/>
  <c r="X210" i="15"/>
  <c r="B210" i="15"/>
  <c r="A210" i="15"/>
  <c r="AB210" i="15" s="1"/>
  <c r="X217" i="15"/>
  <c r="B217" i="15"/>
  <c r="A217" i="15"/>
  <c r="AB217" i="15" s="1"/>
  <c r="X193" i="15"/>
  <c r="B193" i="15"/>
  <c r="A193" i="15"/>
  <c r="AB193" i="15" s="1"/>
  <c r="X195" i="15"/>
  <c r="B195" i="15"/>
  <c r="A195" i="15"/>
  <c r="AB195" i="15" s="1"/>
  <c r="X209" i="15"/>
  <c r="B209" i="15"/>
  <c r="X189" i="15"/>
  <c r="B189" i="15"/>
  <c r="A189" i="15"/>
  <c r="AB189" i="15" s="1"/>
  <c r="X214" i="15"/>
  <c r="B214" i="15"/>
  <c r="A214" i="15"/>
  <c r="AB214" i="15" s="1"/>
  <c r="X242" i="15"/>
  <c r="B242" i="15"/>
  <c r="A242" i="15"/>
  <c r="AB242" i="15" s="1"/>
  <c r="X188" i="15"/>
  <c r="B188" i="15"/>
  <c r="A188" i="15"/>
  <c r="AB188" i="15" s="1"/>
  <c r="X187" i="15"/>
  <c r="B187" i="15"/>
  <c r="A187" i="15"/>
  <c r="AB187" i="15" s="1"/>
  <c r="X186" i="15"/>
  <c r="B186" i="15"/>
  <c r="A186" i="15"/>
  <c r="AB186" i="15" s="1"/>
  <c r="X192" i="15"/>
  <c r="B192" i="15"/>
  <c r="A192" i="15"/>
  <c r="AB192" i="15" s="1"/>
  <c r="X185" i="15"/>
  <c r="B185" i="15"/>
  <c r="A185" i="15"/>
  <c r="AB185" i="15" s="1"/>
  <c r="X241" i="15"/>
  <c r="B241" i="15"/>
  <c r="A241" i="15"/>
  <c r="AB241" i="15" s="1"/>
  <c r="X213" i="15"/>
  <c r="B213" i="15"/>
  <c r="A213" i="15"/>
  <c r="AB213" i="15" s="1"/>
  <c r="X194" i="15"/>
  <c r="B194" i="15"/>
  <c r="A194" i="15"/>
  <c r="AB194" i="15" s="1"/>
  <c r="X212" i="15"/>
  <c r="B212" i="15"/>
  <c r="A212" i="15"/>
  <c r="AB212" i="15" s="1"/>
  <c r="X191" i="15"/>
  <c r="B191" i="15"/>
  <c r="A191" i="15"/>
  <c r="AB191" i="15" s="1"/>
  <c r="X179" i="15"/>
  <c r="B179" i="15"/>
  <c r="A179" i="15"/>
  <c r="AB179" i="15" s="1"/>
  <c r="X174" i="15"/>
  <c r="B174" i="15"/>
  <c r="A174" i="15"/>
  <c r="AB174" i="15" s="1"/>
  <c r="X178" i="15"/>
  <c r="B178" i="15"/>
  <c r="A178" i="15"/>
  <c r="AB178" i="15" s="1"/>
  <c r="X173" i="15"/>
  <c r="B173" i="15"/>
  <c r="A173" i="15"/>
  <c r="AB173" i="15" s="1"/>
  <c r="X172" i="15"/>
  <c r="B172" i="15"/>
  <c r="A172" i="15"/>
  <c r="AB172" i="15" s="1"/>
  <c r="X184" i="15"/>
  <c r="B184" i="15"/>
  <c r="A184" i="15"/>
  <c r="AB184" i="15" s="1"/>
  <c r="X216" i="15"/>
  <c r="B216" i="15"/>
  <c r="A216" i="15"/>
  <c r="AB216" i="15" s="1"/>
  <c r="X167" i="15"/>
  <c r="B167" i="15"/>
  <c r="A167" i="15"/>
  <c r="AB167" i="15" s="1"/>
  <c r="X166" i="15"/>
  <c r="B166" i="15"/>
  <c r="A166" i="15"/>
  <c r="AB166" i="15" s="1"/>
  <c r="X211" i="15"/>
  <c r="B211" i="15"/>
  <c r="A211" i="15"/>
  <c r="AB211" i="15" s="1"/>
  <c r="X165" i="15"/>
  <c r="B165" i="15"/>
  <c r="A165" i="15"/>
  <c r="AB165" i="15" s="1"/>
  <c r="X161" i="15"/>
  <c r="B161" i="15"/>
  <c r="A161" i="15"/>
  <c r="AB161" i="15" s="1"/>
  <c r="X160" i="15"/>
  <c r="B160" i="15"/>
  <c r="A160" i="15"/>
  <c r="AB160" i="15" s="1"/>
  <c r="X182" i="15"/>
  <c r="B182" i="15"/>
  <c r="A182" i="15"/>
  <c r="AB182" i="15" s="1"/>
  <c r="X159" i="15"/>
  <c r="B159" i="15"/>
  <c r="A159" i="15"/>
  <c r="AB159" i="15" s="1"/>
  <c r="X181" i="15"/>
  <c r="B181" i="15"/>
  <c r="A181" i="15"/>
  <c r="AB181" i="15" s="1"/>
  <c r="X158" i="15"/>
  <c r="B158" i="15"/>
  <c r="A158" i="15"/>
  <c r="AB158" i="15" s="1"/>
  <c r="X183" i="15"/>
  <c r="B183" i="15"/>
  <c r="A183" i="15"/>
  <c r="AB183" i="15" s="1"/>
  <c r="X180" i="15"/>
  <c r="B180" i="15"/>
  <c r="A180" i="15"/>
  <c r="AB180" i="15" s="1"/>
  <c r="X157" i="15"/>
  <c r="B157" i="15"/>
  <c r="A157" i="15"/>
  <c r="AB157" i="15" s="1"/>
  <c r="X156" i="15"/>
  <c r="B156" i="15"/>
  <c r="A156" i="15"/>
  <c r="AB156" i="15" s="1"/>
  <c r="X215" i="15"/>
  <c r="B215" i="15"/>
  <c r="A215" i="15"/>
  <c r="AB215" i="15" s="1"/>
  <c r="X155" i="15"/>
  <c r="B155" i="15"/>
  <c r="A155" i="15"/>
  <c r="AB155" i="15" s="1"/>
  <c r="X171" i="15"/>
  <c r="B171" i="15"/>
  <c r="A171" i="15"/>
  <c r="AB171" i="15" s="1"/>
  <c r="X177" i="15"/>
  <c r="B177" i="15"/>
  <c r="A177" i="15"/>
  <c r="AB177" i="15" s="1"/>
  <c r="X170" i="15"/>
  <c r="B170" i="15"/>
  <c r="A170" i="15"/>
  <c r="AB170" i="15" s="1"/>
  <c r="X176" i="15"/>
  <c r="B176" i="15"/>
  <c r="A176" i="15"/>
  <c r="AB176" i="15" s="1"/>
  <c r="X164" i="15"/>
  <c r="B164" i="15"/>
  <c r="A164" i="15"/>
  <c r="AB164" i="15" s="1"/>
  <c r="X190" i="15"/>
  <c r="B190" i="15"/>
  <c r="A190" i="15"/>
  <c r="AB190" i="15" s="1"/>
  <c r="X163" i="15"/>
  <c r="B163" i="15"/>
  <c r="A163" i="15"/>
  <c r="AB163" i="15" s="1"/>
  <c r="X149" i="15"/>
  <c r="B149" i="15"/>
  <c r="A149" i="15"/>
  <c r="AB149" i="15" s="1"/>
  <c r="X148" i="15"/>
  <c r="B148" i="15"/>
  <c r="A148" i="15"/>
  <c r="AB148" i="15" s="1"/>
  <c r="X162" i="15"/>
  <c r="B162" i="15"/>
  <c r="A162" i="15"/>
  <c r="AB162" i="15" s="1"/>
  <c r="X147" i="15"/>
  <c r="B147" i="15"/>
  <c r="A147" i="15"/>
  <c r="AB147" i="15" s="1"/>
  <c r="X137" i="15"/>
  <c r="B137" i="15"/>
  <c r="A137" i="15"/>
  <c r="AB137" i="15" s="1"/>
  <c r="X136" i="15"/>
  <c r="B136" i="15"/>
  <c r="A136" i="15"/>
  <c r="AB136" i="15" s="1"/>
  <c r="X135" i="15"/>
  <c r="B135" i="15"/>
  <c r="A135" i="15"/>
  <c r="AB135" i="15" s="1"/>
  <c r="X175" i="15"/>
  <c r="B175" i="15"/>
  <c r="A175" i="15"/>
  <c r="AB175" i="15" s="1"/>
  <c r="X152" i="15"/>
  <c r="B152" i="15"/>
  <c r="A152" i="15"/>
  <c r="AB152" i="15" s="1"/>
  <c r="X140" i="15"/>
  <c r="B140" i="15"/>
  <c r="A140" i="15"/>
  <c r="AB140" i="15" s="1"/>
  <c r="X154" i="15"/>
  <c r="B154" i="15"/>
  <c r="A154" i="15"/>
  <c r="AB154" i="15" s="1"/>
  <c r="X153" i="15"/>
  <c r="B153" i="15"/>
  <c r="A153" i="15"/>
  <c r="AB153" i="15" s="1"/>
  <c r="X134" i="15"/>
  <c r="B134" i="15"/>
  <c r="A134" i="15"/>
  <c r="AB134" i="15" s="1"/>
  <c r="X169" i="15"/>
  <c r="B169" i="15"/>
  <c r="A169" i="15"/>
  <c r="AB169" i="15" s="1"/>
  <c r="X151" i="15"/>
  <c r="B151" i="15"/>
  <c r="A151" i="15"/>
  <c r="AB151" i="15" s="1"/>
  <c r="X133" i="15"/>
  <c r="B133" i="15"/>
  <c r="A133" i="15"/>
  <c r="AB133" i="15" s="1"/>
  <c r="X145" i="15"/>
  <c r="B145" i="15"/>
  <c r="A145" i="15"/>
  <c r="AB145" i="15" s="1"/>
  <c r="X168" i="15"/>
  <c r="B168" i="15"/>
  <c r="A168" i="15"/>
  <c r="AB168" i="15" s="1"/>
  <c r="X132" i="15"/>
  <c r="B132" i="15"/>
  <c r="A132" i="15"/>
  <c r="AB132" i="15" s="1"/>
  <c r="X144" i="15"/>
  <c r="B144" i="15"/>
  <c r="A144" i="15"/>
  <c r="AB144" i="15" s="1"/>
  <c r="X131" i="15"/>
  <c r="B131" i="15"/>
  <c r="A131" i="15"/>
  <c r="AB131" i="15" s="1"/>
  <c r="X139" i="15"/>
  <c r="B139" i="15"/>
  <c r="A139" i="15"/>
  <c r="AB139" i="15" s="1"/>
  <c r="X143" i="15"/>
  <c r="B143" i="15"/>
  <c r="A143" i="15"/>
  <c r="AB143" i="15" s="1"/>
  <c r="X138" i="15"/>
  <c r="B138" i="15"/>
  <c r="A138" i="15"/>
  <c r="AB138" i="15" s="1"/>
  <c r="X142" i="15"/>
  <c r="B142" i="15"/>
  <c r="A142" i="15"/>
  <c r="AB142" i="15" s="1"/>
  <c r="X121" i="15"/>
  <c r="B121" i="15"/>
  <c r="A121" i="15"/>
  <c r="AB121" i="15" s="1"/>
  <c r="X120" i="15"/>
  <c r="B120" i="15"/>
  <c r="A120" i="15"/>
  <c r="AB120" i="15" s="1"/>
  <c r="X119" i="15"/>
  <c r="B119" i="15"/>
  <c r="A119" i="15"/>
  <c r="AB119" i="15" s="1"/>
  <c r="X107" i="15"/>
  <c r="B107" i="15"/>
  <c r="A107" i="15"/>
  <c r="AB107" i="15" s="1"/>
  <c r="X146" i="15"/>
  <c r="B146" i="15"/>
  <c r="A146" i="15"/>
  <c r="AB146" i="15" s="1"/>
  <c r="X130" i="15"/>
  <c r="B130" i="15"/>
  <c r="A130" i="15"/>
  <c r="AB130" i="15" s="1"/>
  <c r="X104" i="15"/>
  <c r="B104" i="15"/>
  <c r="A104" i="15"/>
  <c r="AB104" i="15" s="1"/>
  <c r="X129" i="15"/>
  <c r="B129" i="15"/>
  <c r="A129" i="15"/>
  <c r="AB129" i="15" s="1"/>
  <c r="X118" i="15"/>
  <c r="B118" i="15"/>
  <c r="A118" i="15"/>
  <c r="AB118" i="15" s="1"/>
  <c r="X103" i="15"/>
  <c r="B103" i="15"/>
  <c r="A103" i="15"/>
  <c r="AB103" i="15" s="1"/>
  <c r="X106" i="15"/>
  <c r="B106" i="15"/>
  <c r="A106" i="15"/>
  <c r="AB106" i="15" s="1"/>
  <c r="X102" i="15"/>
  <c r="B102" i="15"/>
  <c r="A102" i="15"/>
  <c r="AB102" i="15" s="1"/>
  <c r="X101" i="15"/>
  <c r="B101" i="15"/>
  <c r="A101" i="15"/>
  <c r="AB101" i="15" s="1"/>
  <c r="X141" i="15"/>
  <c r="B141" i="15"/>
  <c r="A141" i="15"/>
  <c r="AB141" i="15" s="1"/>
  <c r="X117" i="15"/>
  <c r="B117" i="15"/>
  <c r="A117" i="15"/>
  <c r="AB117" i="15" s="1"/>
  <c r="X128" i="15"/>
  <c r="B128" i="15"/>
  <c r="A128" i="15"/>
  <c r="AB128" i="15" s="1"/>
  <c r="X150" i="15"/>
  <c r="B150" i="15"/>
  <c r="A150" i="15"/>
  <c r="AB150" i="15" s="1"/>
  <c r="X100" i="15"/>
  <c r="B100" i="15"/>
  <c r="A100" i="15"/>
  <c r="AB100" i="15" s="1"/>
  <c r="X116" i="15"/>
  <c r="B116" i="15"/>
  <c r="A116" i="15"/>
  <c r="AB116" i="15" s="1"/>
  <c r="X115" i="15"/>
  <c r="B115" i="15"/>
  <c r="A115" i="15"/>
  <c r="AB115" i="15" s="1"/>
  <c r="X99" i="15"/>
  <c r="B99" i="15"/>
  <c r="A99" i="15"/>
  <c r="AB99" i="15" s="1"/>
  <c r="X98" i="15"/>
  <c r="B98" i="15"/>
  <c r="A98" i="15"/>
  <c r="AB98" i="15" s="1"/>
  <c r="X97" i="15"/>
  <c r="B97" i="15"/>
  <c r="A97" i="15"/>
  <c r="AB97" i="15" s="1"/>
  <c r="X126" i="15"/>
  <c r="B126" i="15"/>
  <c r="A126" i="15"/>
  <c r="AB126" i="15" s="1"/>
  <c r="X96" i="15"/>
  <c r="B96" i="15"/>
  <c r="A96" i="15"/>
  <c r="AB96" i="15" s="1"/>
  <c r="X95" i="15"/>
  <c r="B95" i="15"/>
  <c r="A95" i="15"/>
  <c r="AB95" i="15" s="1"/>
  <c r="X123" i="15"/>
  <c r="B123" i="15"/>
  <c r="A123" i="15"/>
  <c r="AB123" i="15" s="1"/>
  <c r="X127" i="15"/>
  <c r="B127" i="15"/>
  <c r="A127" i="15"/>
  <c r="AB127" i="15" s="1"/>
  <c r="X122" i="15"/>
  <c r="B122" i="15"/>
  <c r="A122" i="15"/>
  <c r="AB122" i="15" s="1"/>
  <c r="X94" i="15"/>
  <c r="B94" i="15"/>
  <c r="A94" i="15"/>
  <c r="AB94" i="15" s="1"/>
  <c r="X93" i="15"/>
  <c r="B93" i="15"/>
  <c r="A93" i="15"/>
  <c r="AB93" i="15" s="1"/>
  <c r="X105" i="15"/>
  <c r="B105" i="15"/>
  <c r="A105" i="15"/>
  <c r="AB105" i="15" s="1"/>
  <c r="X125" i="15"/>
  <c r="B125" i="15"/>
  <c r="A125" i="15"/>
  <c r="AB125" i="15" s="1"/>
  <c r="X113" i="15"/>
  <c r="B113" i="15"/>
  <c r="A113" i="15"/>
  <c r="AB113" i="15" s="1"/>
  <c r="X87" i="15"/>
  <c r="B87" i="15"/>
  <c r="A87" i="15"/>
  <c r="AB87" i="15" s="1"/>
  <c r="X111" i="15"/>
  <c r="B111" i="15"/>
  <c r="A111" i="15"/>
  <c r="AB111" i="15" s="1"/>
  <c r="X86" i="15"/>
  <c r="B86" i="15"/>
  <c r="A86" i="15"/>
  <c r="AB86" i="15" s="1"/>
  <c r="X91" i="15"/>
  <c r="B91" i="15"/>
  <c r="A91" i="15"/>
  <c r="AB91" i="15" s="1"/>
  <c r="X92" i="15"/>
  <c r="B92" i="15"/>
  <c r="A92" i="15"/>
  <c r="AB92" i="15" s="1"/>
  <c r="X90" i="15"/>
  <c r="B90" i="15"/>
  <c r="A90" i="15"/>
  <c r="AB90" i="15" s="1"/>
  <c r="X110" i="15"/>
  <c r="B110" i="15"/>
  <c r="A110" i="15"/>
  <c r="AB110" i="15" s="1"/>
  <c r="X85" i="15"/>
  <c r="B85" i="15"/>
  <c r="A85" i="15"/>
  <c r="AB85" i="15" s="1"/>
  <c r="X84" i="15"/>
  <c r="B84" i="15"/>
  <c r="A84" i="15"/>
  <c r="AB84" i="15" s="1"/>
  <c r="X74" i="15"/>
  <c r="B74" i="15"/>
  <c r="A74" i="15"/>
  <c r="AB74" i="15" s="1"/>
  <c r="X73" i="15"/>
  <c r="B73" i="15"/>
  <c r="A73" i="15"/>
  <c r="AB73" i="15" s="1"/>
  <c r="X77" i="15"/>
  <c r="B77" i="15"/>
  <c r="A77" i="15"/>
  <c r="AB77" i="15" s="1"/>
  <c r="X80" i="15"/>
  <c r="B80" i="15"/>
  <c r="A80" i="15"/>
  <c r="AB80" i="15" s="1"/>
  <c r="X75" i="15"/>
  <c r="B75" i="15"/>
  <c r="A75" i="15"/>
  <c r="AB75" i="15" s="1"/>
  <c r="X114" i="15"/>
  <c r="B114" i="15"/>
  <c r="A114" i="15"/>
  <c r="AB114" i="15" s="1"/>
  <c r="X112" i="15"/>
  <c r="B112" i="15"/>
  <c r="A112" i="15"/>
  <c r="AB112" i="15" s="1"/>
  <c r="X72" i="15"/>
  <c r="B72" i="15"/>
  <c r="A72" i="15"/>
  <c r="AB72" i="15" s="1"/>
  <c r="X76" i="15"/>
  <c r="B76" i="15"/>
  <c r="A76" i="15"/>
  <c r="AB76" i="15" s="1"/>
  <c r="X71" i="15"/>
  <c r="B71" i="15"/>
  <c r="A71" i="15"/>
  <c r="AB71" i="15" s="1"/>
  <c r="X83" i="15"/>
  <c r="B83" i="15"/>
  <c r="A83" i="15"/>
  <c r="AB83" i="15" s="1"/>
  <c r="X70" i="15"/>
  <c r="B70" i="15"/>
  <c r="A70" i="15"/>
  <c r="AB70" i="15" s="1"/>
  <c r="X81" i="15"/>
  <c r="B81" i="15"/>
  <c r="A81" i="15"/>
  <c r="AB81" i="15" s="1"/>
  <c r="X79" i="15"/>
  <c r="B79" i="15"/>
  <c r="A79" i="15"/>
  <c r="AB79" i="15" s="1"/>
  <c r="X82" i="15"/>
  <c r="B82" i="15"/>
  <c r="A82" i="15"/>
  <c r="AB82" i="15" s="1"/>
  <c r="X109" i="15"/>
  <c r="B109" i="15"/>
  <c r="A109" i="15"/>
  <c r="AB109" i="15" s="1"/>
  <c r="X89" i="15"/>
  <c r="B89" i="15"/>
  <c r="A89" i="15"/>
  <c r="AB89" i="15" s="1"/>
  <c r="X78" i="15"/>
  <c r="B78" i="15"/>
  <c r="A78" i="15"/>
  <c r="AB78" i="15" s="1"/>
  <c r="X69" i="15"/>
  <c r="B69" i="15"/>
  <c r="A69" i="15"/>
  <c r="AB69" i="15" s="1"/>
  <c r="X124" i="15"/>
  <c r="B124" i="15"/>
  <c r="A124" i="15"/>
  <c r="AB124" i="15" s="1"/>
  <c r="X64" i="15"/>
  <c r="B64" i="15"/>
  <c r="A64" i="15"/>
  <c r="AB64" i="15" s="1"/>
  <c r="X88" i="15"/>
  <c r="B88" i="15"/>
  <c r="A88" i="15"/>
  <c r="AB88" i="15" s="1"/>
  <c r="X63" i="15"/>
  <c r="B63" i="15"/>
  <c r="A63" i="15"/>
  <c r="AB63" i="15" s="1"/>
  <c r="X68" i="15"/>
  <c r="B68" i="15"/>
  <c r="A68" i="15"/>
  <c r="AB68" i="15" s="1"/>
  <c r="X67" i="15"/>
  <c r="B67" i="15"/>
  <c r="A67" i="15"/>
  <c r="AB67" i="15" s="1"/>
  <c r="X62" i="15"/>
  <c r="B62" i="15"/>
  <c r="A62" i="15"/>
  <c r="AB62" i="15" s="1"/>
  <c r="X50" i="15"/>
  <c r="B50" i="15"/>
  <c r="A50" i="15"/>
  <c r="AB50" i="15" s="1"/>
  <c r="X53" i="15"/>
  <c r="B53" i="15"/>
  <c r="A53" i="15"/>
  <c r="AB53" i="15" s="1"/>
  <c r="X52" i="15"/>
  <c r="B52" i="15"/>
  <c r="A52" i="15"/>
  <c r="AB52" i="15" s="1"/>
  <c r="X49" i="15"/>
  <c r="B49" i="15"/>
  <c r="A49" i="15"/>
  <c r="AB49" i="15" s="1"/>
  <c r="X48" i="15"/>
  <c r="B48" i="15"/>
  <c r="A48" i="15"/>
  <c r="AB48" i="15" s="1"/>
  <c r="X54" i="15"/>
  <c r="B54" i="15"/>
  <c r="A54" i="15"/>
  <c r="AB54" i="15" s="1"/>
  <c r="X58" i="15"/>
  <c r="B58" i="15"/>
  <c r="A58" i="15"/>
  <c r="AB58" i="15" s="1"/>
  <c r="X57" i="15"/>
  <c r="B57" i="15"/>
  <c r="A57" i="15"/>
  <c r="AB57" i="15" s="1"/>
  <c r="X66" i="15"/>
  <c r="B66" i="15"/>
  <c r="A66" i="15"/>
  <c r="AB66" i="15" s="1"/>
  <c r="X59" i="15"/>
  <c r="B59" i="15"/>
  <c r="A59" i="15"/>
  <c r="AB59" i="15" s="1"/>
  <c r="X51" i="15"/>
  <c r="B51" i="15"/>
  <c r="A51" i="15"/>
  <c r="AB51" i="15" s="1"/>
  <c r="X108" i="15"/>
  <c r="B108" i="15"/>
  <c r="A108" i="15"/>
  <c r="AB108" i="15" s="1"/>
  <c r="X46" i="15"/>
  <c r="B46" i="15"/>
  <c r="A46" i="15"/>
  <c r="AB46" i="15" s="1"/>
  <c r="X61" i="15"/>
  <c r="B61" i="15"/>
  <c r="A61" i="15"/>
  <c r="AB61" i="15" s="1"/>
  <c r="X65" i="15"/>
  <c r="B65" i="15"/>
  <c r="A65" i="15"/>
  <c r="AB65" i="15" s="1"/>
  <c r="X42" i="15"/>
  <c r="B42" i="15"/>
  <c r="A42" i="15"/>
  <c r="AB42" i="15" s="1"/>
  <c r="X41" i="15"/>
  <c r="B41" i="15"/>
  <c r="A41" i="15"/>
  <c r="AB41" i="15" s="1"/>
  <c r="X40" i="15"/>
  <c r="B40" i="15"/>
  <c r="A40" i="15"/>
  <c r="AB40" i="15" s="1"/>
  <c r="X60" i="15"/>
  <c r="B60" i="15"/>
  <c r="A60" i="15"/>
  <c r="AB60" i="15" s="1"/>
  <c r="X39" i="15"/>
  <c r="B39" i="15"/>
  <c r="A39" i="15"/>
  <c r="AB39" i="15" s="1"/>
  <c r="X47" i="15"/>
  <c r="B47" i="15"/>
  <c r="A47" i="15"/>
  <c r="AB47" i="15" s="1"/>
  <c r="X38" i="15"/>
  <c r="B38" i="15"/>
  <c r="A38" i="15"/>
  <c r="AB38" i="15" s="1"/>
  <c r="X37" i="15"/>
  <c r="B37" i="15"/>
  <c r="A37" i="15"/>
  <c r="AB37" i="15" s="1"/>
  <c r="X14" i="15"/>
  <c r="B14" i="15"/>
  <c r="A14" i="15"/>
  <c r="AB14" i="15" s="1"/>
  <c r="X36" i="15"/>
  <c r="B36" i="15"/>
  <c r="A36" i="15"/>
  <c r="AB36" i="15" s="1"/>
  <c r="X31" i="15"/>
  <c r="B31" i="15"/>
  <c r="A31" i="15"/>
  <c r="AB31" i="15" s="1"/>
  <c r="X15" i="15"/>
  <c r="B15" i="15"/>
  <c r="A15" i="15"/>
  <c r="AB15" i="15" s="1"/>
  <c r="X35" i="15"/>
  <c r="B35" i="15"/>
  <c r="A35" i="15"/>
  <c r="AB35" i="15" s="1"/>
  <c r="X30" i="15"/>
  <c r="B30" i="15"/>
  <c r="A30" i="15"/>
  <c r="AB30" i="15" s="1"/>
  <c r="X23" i="15"/>
  <c r="B23" i="15"/>
  <c r="A23" i="15"/>
  <c r="AB23" i="15" s="1"/>
  <c r="X22" i="15"/>
  <c r="B22" i="15"/>
  <c r="A22" i="15"/>
  <c r="AB22" i="15" s="1"/>
  <c r="X8" i="15"/>
  <c r="B8" i="15"/>
  <c r="A8" i="15"/>
  <c r="AB8" i="15" s="1"/>
  <c r="X55" i="15"/>
  <c r="B55" i="15"/>
  <c r="A55" i="15"/>
  <c r="AB55" i="15" s="1"/>
  <c r="X56" i="15"/>
  <c r="B56" i="15"/>
  <c r="X7" i="15"/>
  <c r="B7" i="15"/>
  <c r="A7" i="15"/>
  <c r="AB7" i="15" s="1"/>
  <c r="X21" i="15"/>
  <c r="B21" i="15"/>
  <c r="A21" i="15"/>
  <c r="AB21" i="15" s="1"/>
  <c r="X43" i="15"/>
  <c r="B43" i="15"/>
  <c r="A43" i="15"/>
  <c r="AB43" i="15" s="1"/>
  <c r="X29" i="15"/>
  <c r="B29" i="15"/>
  <c r="A29" i="15"/>
  <c r="AB29" i="15" s="1"/>
  <c r="X5" i="15"/>
  <c r="B5" i="15"/>
  <c r="A5" i="15"/>
  <c r="AB5" i="15" s="1"/>
  <c r="X4" i="15"/>
  <c r="B4" i="15"/>
  <c r="A4" i="15"/>
  <c r="AB4" i="15" s="1"/>
  <c r="X45" i="15"/>
  <c r="B45" i="15"/>
  <c r="A45" i="15"/>
  <c r="AB45" i="15" s="1"/>
  <c r="X12" i="15"/>
  <c r="B12" i="15"/>
  <c r="A12" i="15"/>
  <c r="AB12" i="15" s="1"/>
  <c r="X28" i="15"/>
  <c r="B28" i="15"/>
  <c r="A28" i="15"/>
  <c r="AB28" i="15" s="1"/>
  <c r="X2" i="15"/>
  <c r="B2" i="15"/>
  <c r="A2" i="15"/>
  <c r="AB2" i="15" s="1"/>
  <c r="X20" i="15"/>
  <c r="B20" i="15"/>
  <c r="A20" i="15"/>
  <c r="AB20" i="15" s="1"/>
  <c r="X3" i="15"/>
  <c r="B3" i="15"/>
  <c r="A3" i="15"/>
  <c r="AB3" i="15" s="1"/>
  <c r="X6" i="15"/>
  <c r="B6" i="15"/>
  <c r="X44" i="15"/>
  <c r="B44" i="15"/>
  <c r="A44" i="15"/>
  <c r="AB44" i="15" s="1"/>
  <c r="X19" i="15"/>
  <c r="B19" i="15"/>
  <c r="A19" i="15"/>
  <c r="AB19" i="15" s="1"/>
  <c r="X18" i="15"/>
  <c r="B18" i="15"/>
  <c r="A18" i="15"/>
  <c r="AB18" i="15" s="1"/>
  <c r="X11" i="15"/>
  <c r="B11" i="15"/>
  <c r="A11" i="15"/>
  <c r="AB11" i="15" s="1"/>
  <c r="X10" i="15"/>
  <c r="B10" i="15"/>
  <c r="A10" i="15"/>
  <c r="AB10" i="15" s="1"/>
  <c r="X27" i="15"/>
  <c r="B27" i="15"/>
  <c r="A27" i="15"/>
  <c r="AB27" i="15" s="1"/>
  <c r="X26" i="15"/>
  <c r="B26" i="15"/>
  <c r="A26" i="15"/>
  <c r="AB26" i="15" s="1"/>
  <c r="X25" i="15"/>
  <c r="B25" i="15"/>
  <c r="A25" i="15"/>
  <c r="AB25" i="15" s="1"/>
  <c r="X17" i="15"/>
  <c r="B17" i="15"/>
  <c r="A17" i="15"/>
  <c r="AB17" i="15" s="1"/>
  <c r="X16" i="15"/>
  <c r="B16" i="15"/>
  <c r="A16" i="15"/>
  <c r="AB16" i="15" s="1"/>
  <c r="X9" i="15"/>
  <c r="B9" i="15"/>
  <c r="A9" i="15"/>
  <c r="AB9" i="15" s="1"/>
  <c r="X24" i="15"/>
  <c r="B24" i="15"/>
  <c r="A24" i="15"/>
  <c r="AB24" i="15" s="1"/>
  <c r="X32" i="15"/>
  <c r="B32" i="15"/>
  <c r="A32" i="15"/>
  <c r="AB32" i="15" s="1"/>
  <c r="X33" i="15"/>
  <c r="B33" i="15"/>
  <c r="A33" i="15"/>
  <c r="AB33" i="15" s="1"/>
  <c r="X13" i="15"/>
  <c r="B13" i="15"/>
  <c r="A13" i="15"/>
  <c r="AB13" i="15" s="1"/>
  <c r="X34" i="15"/>
  <c r="B34" i="15"/>
  <c r="A34" i="15"/>
  <c r="AB34" i="15" s="1"/>
  <c r="A43" i="14"/>
  <c r="AB43" i="14" s="1"/>
  <c r="B312" i="14"/>
  <c r="AC312" i="14" s="1"/>
  <c r="A312" i="14"/>
  <c r="AB312" i="14" s="1"/>
  <c r="B365" i="14"/>
  <c r="AC365" i="14" s="1"/>
  <c r="A365" i="14"/>
  <c r="AB365" i="14" s="1"/>
  <c r="B272" i="14"/>
  <c r="AC272" i="14" s="1"/>
  <c r="A272" i="14"/>
  <c r="AB272" i="14" s="1"/>
  <c r="B271" i="14"/>
  <c r="AC271" i="14" s="1"/>
  <c r="A271" i="14"/>
  <c r="AB271" i="14" s="1"/>
  <c r="B309" i="14"/>
  <c r="AC309" i="14" s="1"/>
  <c r="A309" i="14"/>
  <c r="AB309" i="14" s="1"/>
  <c r="B270" i="14"/>
  <c r="AC270" i="14" s="1"/>
  <c r="A270" i="14"/>
  <c r="AB270" i="14" s="1"/>
  <c r="B269" i="14"/>
  <c r="AC269" i="14" s="1"/>
  <c r="A269" i="14"/>
  <c r="AB269" i="14" s="1"/>
  <c r="B311" i="14"/>
  <c r="AC311" i="14" s="1"/>
  <c r="A311" i="14"/>
  <c r="AB311" i="14" s="1"/>
  <c r="B308" i="14"/>
  <c r="AC308" i="14" s="1"/>
  <c r="A308" i="14"/>
  <c r="AB308" i="14" s="1"/>
  <c r="B307" i="14"/>
  <c r="A307" i="14"/>
  <c r="AB307" i="14" s="1"/>
  <c r="B313" i="14"/>
  <c r="AC313" i="14" s="1"/>
  <c r="A313" i="14"/>
  <c r="AB313" i="14" s="1"/>
  <c r="B306" i="14"/>
  <c r="A306" i="14"/>
  <c r="AB306" i="14" s="1"/>
  <c r="B305" i="14"/>
  <c r="AC305" i="14" s="1"/>
  <c r="A305" i="14"/>
  <c r="AB305" i="14" s="1"/>
  <c r="B273" i="14"/>
  <c r="AC273" i="14" s="1"/>
  <c r="A273" i="14"/>
  <c r="AB273" i="14" s="1"/>
  <c r="B303" i="14"/>
  <c r="A303" i="14"/>
  <c r="AB303" i="14" s="1"/>
  <c r="B302" i="14"/>
  <c r="A302" i="14"/>
  <c r="AB302" i="14" s="1"/>
  <c r="B268" i="14"/>
  <c r="AC268" i="14" s="1"/>
  <c r="A268" i="14"/>
  <c r="AB268" i="14" s="1"/>
  <c r="B267" i="14"/>
  <c r="AC267" i="14" s="1"/>
  <c r="A267" i="14"/>
  <c r="AB267" i="14" s="1"/>
  <c r="B310" i="14"/>
  <c r="AC310" i="14" s="1"/>
  <c r="A310" i="14"/>
  <c r="AB310" i="14" s="1"/>
  <c r="B301" i="14"/>
  <c r="AC301" i="14" s="1"/>
  <c r="A301" i="14"/>
  <c r="AB301" i="14" s="1"/>
  <c r="B266" i="14"/>
  <c r="AC266" i="14" s="1"/>
  <c r="A266" i="14"/>
  <c r="AB266" i="14" s="1"/>
  <c r="B265" i="14"/>
  <c r="AC265" i="14" s="1"/>
  <c r="A265" i="14"/>
  <c r="AB265" i="14" s="1"/>
  <c r="B300" i="14"/>
  <c r="A300" i="14"/>
  <c r="AB300" i="14" s="1"/>
  <c r="B264" i="14"/>
  <c r="AC264" i="14" s="1"/>
  <c r="A264" i="14"/>
  <c r="AB264" i="14" s="1"/>
  <c r="B299" i="14"/>
  <c r="AC299" i="14" s="1"/>
  <c r="A299" i="14"/>
  <c r="AB299" i="14" s="1"/>
  <c r="B304" i="14"/>
  <c r="AC304" i="14" s="1"/>
  <c r="A304" i="14"/>
  <c r="AB304" i="14" s="1"/>
  <c r="B298" i="14"/>
  <c r="A298" i="14"/>
  <c r="AB298" i="14" s="1"/>
  <c r="B261" i="14"/>
  <c r="AC261" i="14" s="1"/>
  <c r="A261" i="14"/>
  <c r="AB261" i="14" s="1"/>
  <c r="B292" i="14"/>
  <c r="AC292" i="14" s="1"/>
  <c r="A292" i="14"/>
  <c r="AB292" i="14" s="1"/>
  <c r="B291" i="14"/>
  <c r="AC291" i="14" s="1"/>
  <c r="A291" i="14"/>
  <c r="AB291" i="14" s="1"/>
  <c r="B220" i="14"/>
  <c r="AC220" i="14" s="1"/>
  <c r="A220" i="14"/>
  <c r="AB220" i="14" s="1"/>
  <c r="B336" i="14"/>
  <c r="AC336" i="14" s="1"/>
  <c r="A336" i="14"/>
  <c r="AB336" i="14" s="1"/>
  <c r="B337" i="14"/>
  <c r="AC337" i="14" s="1"/>
  <c r="A337" i="14"/>
  <c r="AB337" i="14" s="1"/>
  <c r="B297" i="14"/>
  <c r="AC297" i="14" s="1"/>
  <c r="A297" i="14"/>
  <c r="AB297" i="14" s="1"/>
  <c r="B290" i="14"/>
  <c r="AC290" i="14" s="1"/>
  <c r="A290" i="14"/>
  <c r="AB290" i="14" s="1"/>
  <c r="B219" i="14"/>
  <c r="AC219" i="14" s="1"/>
  <c r="A219" i="14"/>
  <c r="AB219" i="14" s="1"/>
  <c r="B296" i="14"/>
  <c r="AC296" i="14" s="1"/>
  <c r="A296" i="14"/>
  <c r="AB296" i="14" s="1"/>
  <c r="B257" i="14"/>
  <c r="A257" i="14"/>
  <c r="AB257" i="14" s="1"/>
  <c r="B295" i="14"/>
  <c r="A295" i="14"/>
  <c r="AB295" i="14" s="1"/>
  <c r="B256" i="14"/>
  <c r="AC256" i="14" s="1"/>
  <c r="A256" i="14"/>
  <c r="AB256" i="14" s="1"/>
  <c r="B255" i="14"/>
  <c r="A255" i="14"/>
  <c r="AB255" i="14" s="1"/>
  <c r="B223" i="14"/>
  <c r="AC223" i="14" s="1"/>
  <c r="A223" i="14"/>
  <c r="AB223" i="14" s="1"/>
  <c r="B254" i="14"/>
  <c r="A254" i="14"/>
  <c r="AB254" i="14" s="1"/>
  <c r="B289" i="14"/>
  <c r="AC289" i="14" s="1"/>
  <c r="A289" i="14"/>
  <c r="AB289" i="14" s="1"/>
  <c r="B293" i="14"/>
  <c r="AC293" i="14" s="1"/>
  <c r="A293" i="14"/>
  <c r="AB293" i="14" s="1"/>
  <c r="B258" i="14"/>
  <c r="AC258" i="14" s="1"/>
  <c r="A258" i="14"/>
  <c r="AB258" i="14" s="1"/>
  <c r="B260" i="14"/>
  <c r="AC260" i="14" s="1"/>
  <c r="A260" i="14"/>
  <c r="AB260" i="14" s="1"/>
  <c r="B288" i="14"/>
  <c r="AC288" i="14" s="1"/>
  <c r="A288" i="14"/>
  <c r="AB288" i="14" s="1"/>
  <c r="B253" i="14"/>
  <c r="AC253" i="14" s="1"/>
  <c r="A253" i="14"/>
  <c r="AB253" i="14" s="1"/>
  <c r="B252" i="14"/>
  <c r="A252" i="14"/>
  <c r="AB252" i="14" s="1"/>
  <c r="B251" i="14"/>
  <c r="A251" i="14"/>
  <c r="AB251" i="14" s="1"/>
  <c r="B294" i="14"/>
  <c r="AC294" i="14" s="1"/>
  <c r="A294" i="14"/>
  <c r="AB294" i="14" s="1"/>
  <c r="B259" i="14"/>
  <c r="AC259" i="14" s="1"/>
  <c r="A259" i="14"/>
  <c r="AB259" i="14" s="1"/>
  <c r="B287" i="14"/>
  <c r="AC287" i="14" s="1"/>
  <c r="A287" i="14"/>
  <c r="AB287" i="14" s="1"/>
  <c r="B263" i="14"/>
  <c r="AC263" i="14" s="1"/>
  <c r="A263" i="14"/>
  <c r="AB263" i="14" s="1"/>
  <c r="B222" i="14"/>
  <c r="AC222" i="14" s="1"/>
  <c r="A222" i="14"/>
  <c r="AB222" i="14" s="1"/>
  <c r="B218" i="14"/>
  <c r="AC218" i="14" s="1"/>
  <c r="A218" i="14"/>
  <c r="AB218" i="14" s="1"/>
  <c r="B286" i="14"/>
  <c r="AC286" i="14" s="1"/>
  <c r="A286" i="14"/>
  <c r="AB286" i="14" s="1"/>
  <c r="B250" i="14"/>
  <c r="A250" i="14"/>
  <c r="AB250" i="14" s="1"/>
  <c r="B212" i="14"/>
  <c r="AC212" i="14" s="1"/>
  <c r="A212" i="14"/>
  <c r="AB212" i="14" s="1"/>
  <c r="B211" i="14"/>
  <c r="AC211" i="14" s="1"/>
  <c r="A211" i="14"/>
  <c r="AB211" i="14" s="1"/>
  <c r="B217" i="14"/>
  <c r="AC217" i="14" s="1"/>
  <c r="A217" i="14"/>
  <c r="AB217" i="14" s="1"/>
  <c r="B240" i="14"/>
  <c r="AC240" i="14" s="1"/>
  <c r="A240" i="14"/>
  <c r="AB240" i="14" s="1"/>
  <c r="B207" i="14"/>
  <c r="AC207" i="14" s="1"/>
  <c r="A207" i="14"/>
  <c r="AB207" i="14" s="1"/>
  <c r="B216" i="14"/>
  <c r="AC216" i="14" s="1"/>
  <c r="A216" i="14"/>
  <c r="AB216" i="14" s="1"/>
  <c r="B246" i="14"/>
  <c r="A246" i="14"/>
  <c r="AB246" i="14" s="1"/>
  <c r="B206" i="14"/>
  <c r="AC206" i="14" s="1"/>
  <c r="A206" i="14"/>
  <c r="AB206" i="14" s="1"/>
  <c r="B239" i="14"/>
  <c r="AC239" i="14" s="1"/>
  <c r="A239" i="14"/>
  <c r="AB239" i="14" s="1"/>
  <c r="B248" i="14"/>
  <c r="AC248" i="14" s="1"/>
  <c r="A248" i="14"/>
  <c r="AB248" i="14" s="1"/>
  <c r="B205" i="14"/>
  <c r="AC205" i="14" s="1"/>
  <c r="A205" i="14"/>
  <c r="AB205" i="14" s="1"/>
  <c r="B238" i="14"/>
  <c r="AC238" i="14" s="1"/>
  <c r="A238" i="14"/>
  <c r="AB238" i="14" s="1"/>
  <c r="B245" i="14"/>
  <c r="AC245" i="14" s="1"/>
  <c r="A245" i="14"/>
  <c r="AB245" i="14" s="1"/>
  <c r="B247" i="14"/>
  <c r="AC247" i="14" s="1"/>
  <c r="A247" i="14"/>
  <c r="AB247" i="14" s="1"/>
  <c r="B244" i="14"/>
  <c r="AC244" i="14" s="1"/>
  <c r="A244" i="14"/>
  <c r="AB244" i="14" s="1"/>
  <c r="B249" i="14"/>
  <c r="AC249" i="14" s="1"/>
  <c r="A249" i="14"/>
  <c r="AB249" i="14" s="1"/>
  <c r="B237" i="14"/>
  <c r="AC237" i="14" s="1"/>
  <c r="A237" i="14"/>
  <c r="AB237" i="14" s="1"/>
  <c r="B204" i="14"/>
  <c r="AC204" i="14" s="1"/>
  <c r="A204" i="14"/>
  <c r="AB204" i="14" s="1"/>
  <c r="B210" i="14"/>
  <c r="AC210" i="14" s="1"/>
  <c r="A210" i="14"/>
  <c r="AB210" i="14" s="1"/>
  <c r="B203" i="14"/>
  <c r="AC203" i="14" s="1"/>
  <c r="A203" i="14"/>
  <c r="AB203" i="14" s="1"/>
  <c r="B202" i="14"/>
  <c r="AC202" i="14" s="1"/>
  <c r="A202" i="14"/>
  <c r="AB202" i="14" s="1"/>
  <c r="B221" i="14"/>
  <c r="AC221" i="14" s="1"/>
  <c r="A221" i="14"/>
  <c r="AB221" i="14" s="1"/>
  <c r="B215" i="14"/>
  <c r="AC215" i="14" s="1"/>
  <c r="A215" i="14"/>
  <c r="AB215" i="14" s="1"/>
  <c r="B236" i="14"/>
  <c r="AC236" i="14" s="1"/>
  <c r="A236" i="14"/>
  <c r="AB236" i="14" s="1"/>
  <c r="B214" i="14"/>
  <c r="AC214" i="14" s="1"/>
  <c r="A214" i="14"/>
  <c r="AB214" i="14" s="1"/>
  <c r="B208" i="14"/>
  <c r="AC208" i="14" s="1"/>
  <c r="A208" i="14"/>
  <c r="AB208" i="14" s="1"/>
  <c r="B262" i="14"/>
  <c r="AC262" i="14" s="1"/>
  <c r="A262" i="14"/>
  <c r="AB262" i="14" s="1"/>
  <c r="B201" i="14"/>
  <c r="AC201" i="14" s="1"/>
  <c r="A201" i="14"/>
  <c r="AB201" i="14" s="1"/>
  <c r="B228" i="14"/>
  <c r="AC228" i="14" s="1"/>
  <c r="A228" i="14"/>
  <c r="AB228" i="14" s="1"/>
  <c r="B194" i="14"/>
  <c r="AC194" i="14" s="1"/>
  <c r="A194" i="14"/>
  <c r="AB194" i="14" s="1"/>
  <c r="B193" i="14"/>
  <c r="AC193" i="14" s="1"/>
  <c r="A193" i="14"/>
  <c r="AB193" i="14" s="1"/>
  <c r="B227" i="14"/>
  <c r="AC227" i="14" s="1"/>
  <c r="A227" i="14"/>
  <c r="AB227" i="14" s="1"/>
  <c r="B243" i="14"/>
  <c r="AC243" i="14" s="1"/>
  <c r="A243" i="14"/>
  <c r="AB243" i="14" s="1"/>
  <c r="B241" i="14"/>
  <c r="AC241" i="14" s="1"/>
  <c r="A241" i="14"/>
  <c r="AB241" i="14" s="1"/>
  <c r="B176" i="14"/>
  <c r="AC176" i="14" s="1"/>
  <c r="A176" i="14"/>
  <c r="AB176" i="14" s="1"/>
  <c r="B235" i="14"/>
  <c r="A235" i="14"/>
  <c r="AB235" i="14" s="1"/>
  <c r="B190" i="14"/>
  <c r="AC190" i="14" s="1"/>
  <c r="A190" i="14"/>
  <c r="AB190" i="14" s="1"/>
  <c r="B175" i="14"/>
  <c r="AC175" i="14" s="1"/>
  <c r="A175" i="14"/>
  <c r="AB175" i="14" s="1"/>
  <c r="B147" i="14"/>
  <c r="AC147" i="14" s="1"/>
  <c r="A147" i="14"/>
  <c r="AB147" i="14" s="1"/>
  <c r="B234" i="14"/>
  <c r="AC234" i="14" s="1"/>
  <c r="A234" i="14"/>
  <c r="AB234" i="14" s="1"/>
  <c r="B200" i="14"/>
  <c r="AC200" i="14" s="1"/>
  <c r="A200" i="14"/>
  <c r="AB200" i="14" s="1"/>
  <c r="B226" i="14"/>
  <c r="AC226" i="14" s="1"/>
  <c r="A226" i="14"/>
  <c r="AB226" i="14" s="1"/>
  <c r="B188" i="14"/>
  <c r="AC188" i="14" s="1"/>
  <c r="A188" i="14"/>
  <c r="AB188" i="14" s="1"/>
  <c r="B233" i="14"/>
  <c r="A233" i="14"/>
  <c r="AB233" i="14" s="1"/>
  <c r="B192" i="14"/>
  <c r="AC192" i="14" s="1"/>
  <c r="A192" i="14"/>
  <c r="AB192" i="14" s="1"/>
  <c r="B225" i="14"/>
  <c r="A225" i="14"/>
  <c r="AB225" i="14" s="1"/>
  <c r="B187" i="14"/>
  <c r="AC187" i="14" s="1"/>
  <c r="A187" i="14"/>
  <c r="AB187" i="14" s="1"/>
  <c r="B191" i="14"/>
  <c r="AC191" i="14" s="1"/>
  <c r="A191" i="14"/>
  <c r="AB191" i="14" s="1"/>
  <c r="B199" i="14"/>
  <c r="AC199" i="14" s="1"/>
  <c r="A199" i="14"/>
  <c r="AB199" i="14" s="1"/>
  <c r="B285" i="14"/>
  <c r="AC285" i="14" s="1"/>
  <c r="A285" i="14"/>
  <c r="AB285" i="14" s="1"/>
  <c r="B232" i="14"/>
  <c r="AC232" i="14" s="1"/>
  <c r="A232" i="14"/>
  <c r="AB232" i="14" s="1"/>
  <c r="B152" i="14"/>
  <c r="AC152" i="14" s="1"/>
  <c r="A152" i="14"/>
  <c r="AB152" i="14" s="1"/>
  <c r="B231" i="14"/>
  <c r="A231" i="14"/>
  <c r="AB231" i="14" s="1"/>
  <c r="B186" i="14"/>
  <c r="AC186" i="14" s="1"/>
  <c r="A186" i="14"/>
  <c r="AB186" i="14" s="1"/>
  <c r="B146" i="14"/>
  <c r="AC146" i="14" s="1"/>
  <c r="A146" i="14"/>
  <c r="AB146" i="14" s="1"/>
  <c r="B242" i="14"/>
  <c r="AC242" i="14" s="1"/>
  <c r="A242" i="14"/>
  <c r="AB242" i="14" s="1"/>
  <c r="B230" i="14"/>
  <c r="AC230" i="14" s="1"/>
  <c r="A230" i="14"/>
  <c r="AB230" i="14" s="1"/>
  <c r="B174" i="14"/>
  <c r="AC174" i="14" s="1"/>
  <c r="A174" i="14"/>
  <c r="AB174" i="14" s="1"/>
  <c r="B173" i="14"/>
  <c r="AC173" i="14" s="1"/>
  <c r="A173" i="14"/>
  <c r="AB173" i="14" s="1"/>
  <c r="B185" i="14"/>
  <c r="A185" i="14"/>
  <c r="AB185" i="14" s="1"/>
  <c r="B184" i="14"/>
  <c r="AC184" i="14" s="1"/>
  <c r="A184" i="14"/>
  <c r="AB184" i="14" s="1"/>
  <c r="B172" i="14"/>
  <c r="A172" i="14"/>
  <c r="AB172" i="14" s="1"/>
  <c r="B229" i="14"/>
  <c r="AC229" i="14" s="1"/>
  <c r="A229" i="14"/>
  <c r="AB229" i="14" s="1"/>
  <c r="B171" i="14"/>
  <c r="A171" i="14"/>
  <c r="AB171" i="14" s="1"/>
  <c r="B209" i="14"/>
  <c r="AC209" i="14" s="1"/>
  <c r="A209" i="14"/>
  <c r="AB209" i="14" s="1"/>
  <c r="B198" i="14"/>
  <c r="AC198" i="14" s="1"/>
  <c r="A198" i="14"/>
  <c r="AB198" i="14" s="1"/>
  <c r="B197" i="14"/>
  <c r="AC197" i="14" s="1"/>
  <c r="A197" i="14"/>
  <c r="AB197" i="14" s="1"/>
  <c r="B213" i="14"/>
  <c r="AC213" i="14" s="1"/>
  <c r="A213" i="14"/>
  <c r="AB213" i="14" s="1"/>
  <c r="B196" i="14"/>
  <c r="AC196" i="14" s="1"/>
  <c r="A196" i="14"/>
  <c r="AB196" i="14" s="1"/>
  <c r="B284" i="14"/>
  <c r="AC284" i="14" s="1"/>
  <c r="A284" i="14"/>
  <c r="AB284" i="14" s="1"/>
  <c r="B183" i="14"/>
  <c r="A183" i="14"/>
  <c r="AB183" i="14" s="1"/>
  <c r="B170" i="14"/>
  <c r="AC170" i="14" s="1"/>
  <c r="A170" i="14"/>
  <c r="AB170" i="14" s="1"/>
  <c r="B195" i="14"/>
  <c r="AC195" i="14" s="1"/>
  <c r="A195" i="14"/>
  <c r="AB195" i="14" s="1"/>
  <c r="B224" i="14"/>
  <c r="AC224" i="14" s="1"/>
  <c r="A224" i="14"/>
  <c r="AB224" i="14" s="1"/>
  <c r="B169" i="14"/>
  <c r="A169" i="14"/>
  <c r="AB169" i="14" s="1"/>
  <c r="B145" i="14"/>
  <c r="AC145" i="14" s="1"/>
  <c r="A145" i="14"/>
  <c r="AB145" i="14" s="1"/>
  <c r="B144" i="14"/>
  <c r="AC144" i="14" s="1"/>
  <c r="A144" i="14"/>
  <c r="AB144" i="14" s="1"/>
  <c r="B168" i="14"/>
  <c r="AC168" i="14" s="1"/>
  <c r="A168" i="14"/>
  <c r="AB168" i="14" s="1"/>
  <c r="B162" i="14"/>
  <c r="A162" i="14"/>
  <c r="AB162" i="14" s="1"/>
  <c r="B167" i="14"/>
  <c r="A167" i="14"/>
  <c r="AB167" i="14" s="1"/>
  <c r="B141" i="14"/>
  <c r="AC141" i="14" s="1"/>
  <c r="A141" i="14"/>
  <c r="AB141" i="14" s="1"/>
  <c r="B180" i="14"/>
  <c r="AC180" i="14" s="1"/>
  <c r="A180" i="14"/>
  <c r="AB180" i="14" s="1"/>
  <c r="B179" i="14"/>
  <c r="AC179" i="14" s="1"/>
  <c r="A179" i="14"/>
  <c r="AB179" i="14" s="1"/>
  <c r="B161" i="14"/>
  <c r="AC161" i="14" s="1"/>
  <c r="A161" i="14"/>
  <c r="AB161" i="14" s="1"/>
  <c r="B140" i="14"/>
  <c r="AC140" i="14" s="1"/>
  <c r="A140" i="14"/>
  <c r="AB140" i="14" s="1"/>
  <c r="B139" i="14"/>
  <c r="AC139" i="14" s="1"/>
  <c r="A139" i="14"/>
  <c r="AB139" i="14" s="1"/>
  <c r="B138" i="14"/>
  <c r="AC138" i="14" s="1"/>
  <c r="A138" i="14"/>
  <c r="AB138" i="14" s="1"/>
  <c r="B166" i="14"/>
  <c r="A166" i="14"/>
  <c r="AB166" i="14" s="1"/>
  <c r="B137" i="14"/>
  <c r="AC137" i="14" s="1"/>
  <c r="A137" i="14"/>
  <c r="AB137" i="14" s="1"/>
  <c r="B165" i="14"/>
  <c r="AC165" i="14" s="1"/>
  <c r="A165" i="14"/>
  <c r="AB165" i="14" s="1"/>
  <c r="B178" i="14"/>
  <c r="AC178" i="14" s="1"/>
  <c r="A178" i="14"/>
  <c r="AB178" i="14" s="1"/>
  <c r="B136" i="14"/>
  <c r="AC136" i="14" s="1"/>
  <c r="A136" i="14"/>
  <c r="AB136" i="14" s="1"/>
  <c r="B164" i="14"/>
  <c r="A164" i="14"/>
  <c r="AB164" i="14" s="1"/>
  <c r="B151" i="14"/>
  <c r="AC151" i="14" s="1"/>
  <c r="A151" i="14"/>
  <c r="AB151" i="14" s="1"/>
  <c r="B160" i="14"/>
  <c r="AC160" i="14" s="1"/>
  <c r="A160" i="14"/>
  <c r="AB160" i="14" s="1"/>
  <c r="B159" i="14"/>
  <c r="AC159" i="14" s="1"/>
  <c r="A159" i="14"/>
  <c r="AB159" i="14" s="1"/>
  <c r="B135" i="14"/>
  <c r="AC135" i="14" s="1"/>
  <c r="A135" i="14"/>
  <c r="AB135" i="14" s="1"/>
  <c r="B158" i="14"/>
  <c r="AC158" i="14" s="1"/>
  <c r="A158" i="14"/>
  <c r="AB158" i="14" s="1"/>
  <c r="B134" i="14"/>
  <c r="AC134" i="14" s="1"/>
  <c r="A134" i="14"/>
  <c r="AB134" i="14" s="1"/>
  <c r="B177" i="14"/>
  <c r="AC177" i="14" s="1"/>
  <c r="A177" i="14"/>
  <c r="AB177" i="14" s="1"/>
  <c r="B133" i="14"/>
  <c r="AC133" i="14" s="1"/>
  <c r="A133" i="14"/>
  <c r="AB133" i="14" s="1"/>
  <c r="B150" i="14"/>
  <c r="AC150" i="14" s="1"/>
  <c r="A150" i="14"/>
  <c r="AB150" i="14" s="1"/>
  <c r="B148" i="14"/>
  <c r="AC148" i="14" s="1"/>
  <c r="A148" i="14"/>
  <c r="AB148" i="14" s="1"/>
  <c r="B182" i="14"/>
  <c r="A182" i="14"/>
  <c r="AB182" i="14" s="1"/>
  <c r="B124" i="14"/>
  <c r="AC124" i="14" s="1"/>
  <c r="A124" i="14"/>
  <c r="AB124" i="14" s="1"/>
  <c r="B143" i="14"/>
  <c r="AC143" i="14" s="1"/>
  <c r="A143" i="14"/>
  <c r="AB143" i="14" s="1"/>
  <c r="B130" i="14"/>
  <c r="AC130" i="14" s="1"/>
  <c r="A130" i="14"/>
  <c r="AB130" i="14" s="1"/>
  <c r="B181" i="14"/>
  <c r="A181" i="14"/>
  <c r="AB181" i="14" s="1"/>
  <c r="B123" i="14"/>
  <c r="AC123" i="14" s="1"/>
  <c r="A123" i="14"/>
  <c r="AB123" i="14" s="1"/>
  <c r="B142" i="14"/>
  <c r="AC142" i="14" s="1"/>
  <c r="A142" i="14"/>
  <c r="AB142" i="14" s="1"/>
  <c r="B189" i="14"/>
  <c r="AC189" i="14" s="1"/>
  <c r="A189" i="14"/>
  <c r="AB189" i="14" s="1"/>
  <c r="B163" i="14"/>
  <c r="A163" i="14"/>
  <c r="AB163" i="14" s="1"/>
  <c r="B101" i="14"/>
  <c r="AC101" i="14" s="1"/>
  <c r="A101" i="14"/>
  <c r="AB101" i="14" s="1"/>
  <c r="B119" i="14"/>
  <c r="A119" i="14"/>
  <c r="AB119" i="14" s="1"/>
  <c r="B118" i="14"/>
  <c r="AC118" i="14" s="1"/>
  <c r="A118" i="14"/>
  <c r="AB118" i="14" s="1"/>
  <c r="B129" i="14"/>
  <c r="AC129" i="14" s="1"/>
  <c r="A129" i="14"/>
  <c r="AB129" i="14" s="1"/>
  <c r="B99" i="14"/>
  <c r="AC99" i="14" s="1"/>
  <c r="A99" i="14"/>
  <c r="AB99" i="14" s="1"/>
  <c r="B98" i="14"/>
  <c r="AC98" i="14" s="1"/>
  <c r="A98" i="14"/>
  <c r="AB98" i="14" s="1"/>
  <c r="B117" i="14"/>
  <c r="A117" i="14"/>
  <c r="AB117" i="14" s="1"/>
  <c r="B116" i="14"/>
  <c r="AC116" i="14" s="1"/>
  <c r="A116" i="14"/>
  <c r="AB116" i="14" s="1"/>
  <c r="B127" i="14"/>
  <c r="A127" i="14"/>
  <c r="AB127" i="14" s="1"/>
  <c r="B115" i="14"/>
  <c r="AC115" i="14" s="1"/>
  <c r="A115" i="14"/>
  <c r="AB115" i="14" s="1"/>
  <c r="B122" i="14"/>
  <c r="A122" i="14"/>
  <c r="AB122" i="14" s="1"/>
  <c r="B114" i="14"/>
  <c r="AC114" i="14" s="1"/>
  <c r="A114" i="14"/>
  <c r="AB114" i="14" s="1"/>
  <c r="B113" i="14"/>
  <c r="AC113" i="14" s="1"/>
  <c r="A113" i="14"/>
  <c r="AB113" i="14" s="1"/>
  <c r="B126" i="14"/>
  <c r="AC126" i="14" s="1"/>
  <c r="A126" i="14"/>
  <c r="AB126" i="14" s="1"/>
  <c r="B91" i="14"/>
  <c r="AC91" i="14" s="1"/>
  <c r="A91" i="14"/>
  <c r="AB91" i="14" s="1"/>
  <c r="B121" i="14"/>
  <c r="AC121" i="14" s="1"/>
  <c r="A121" i="14"/>
  <c r="AB121" i="14" s="1"/>
  <c r="B132" i="14"/>
  <c r="AC132" i="14" s="1"/>
  <c r="A132" i="14"/>
  <c r="AB132" i="14" s="1"/>
  <c r="B157" i="14"/>
  <c r="AC157" i="14" s="1"/>
  <c r="A157" i="14"/>
  <c r="AB157" i="14" s="1"/>
  <c r="B94" i="14"/>
  <c r="AC94" i="14" s="1"/>
  <c r="A94" i="14"/>
  <c r="AB94" i="14" s="1"/>
  <c r="B112" i="14"/>
  <c r="AC112" i="14" s="1"/>
  <c r="A112" i="14"/>
  <c r="AB112" i="14" s="1"/>
  <c r="B111" i="14"/>
  <c r="A111" i="14"/>
  <c r="AB111" i="14" s="1"/>
  <c r="B97" i="14"/>
  <c r="AC97" i="14" s="1"/>
  <c r="A97" i="14"/>
  <c r="AB97" i="14" s="1"/>
  <c r="B90" i="14"/>
  <c r="AC90" i="14" s="1"/>
  <c r="A90" i="14"/>
  <c r="AB90" i="14" s="1"/>
  <c r="B89" i="14"/>
  <c r="AC89" i="14" s="1"/>
  <c r="A89" i="14"/>
  <c r="AB89" i="14" s="1"/>
  <c r="B110" i="14"/>
  <c r="AC110" i="14" s="1"/>
  <c r="A110" i="14"/>
  <c r="AB110" i="14" s="1"/>
  <c r="B96" i="14"/>
  <c r="AC96" i="14" s="1"/>
  <c r="A96" i="14"/>
  <c r="AB96" i="14" s="1"/>
  <c r="B120" i="14"/>
  <c r="AC120" i="14" s="1"/>
  <c r="A120" i="14"/>
  <c r="AB120" i="14" s="1"/>
  <c r="B93" i="14"/>
  <c r="AC93" i="14" s="1"/>
  <c r="A93" i="14"/>
  <c r="AB93" i="14" s="1"/>
  <c r="B109" i="14"/>
  <c r="A109" i="14"/>
  <c r="AB109" i="14" s="1"/>
  <c r="B108" i="14"/>
  <c r="AC108" i="14" s="1"/>
  <c r="A108" i="14"/>
  <c r="AB108" i="14" s="1"/>
  <c r="B156" i="14"/>
  <c r="AC156" i="14" s="1"/>
  <c r="A156" i="14"/>
  <c r="AB156" i="14" s="1"/>
  <c r="B107" i="14"/>
  <c r="A107" i="14"/>
  <c r="AB107" i="14" s="1"/>
  <c r="B106" i="14"/>
  <c r="A106" i="14"/>
  <c r="AB106" i="14" s="1"/>
  <c r="B92" i="14"/>
  <c r="AC92" i="14" s="1"/>
  <c r="A92" i="14"/>
  <c r="AB92" i="14" s="1"/>
  <c r="B88" i="14"/>
  <c r="AC88" i="14" s="1"/>
  <c r="A88" i="14"/>
  <c r="AB88" i="14" s="1"/>
  <c r="B87" i="14"/>
  <c r="AC87" i="14" s="1"/>
  <c r="A87" i="14"/>
  <c r="AB87" i="14" s="1"/>
  <c r="B155" i="14"/>
  <c r="AC155" i="14" s="1"/>
  <c r="A155" i="14"/>
  <c r="AB155" i="14" s="1"/>
  <c r="B131" i="14"/>
  <c r="AC131" i="14" s="1"/>
  <c r="A131" i="14"/>
  <c r="AB131" i="14" s="1"/>
  <c r="B78" i="14"/>
  <c r="AC78" i="14" s="1"/>
  <c r="A78" i="14"/>
  <c r="AB78" i="14" s="1"/>
  <c r="B105" i="14"/>
  <c r="AC105" i="14" s="1"/>
  <c r="A105" i="14"/>
  <c r="AB105" i="14" s="1"/>
  <c r="B125" i="14"/>
  <c r="AC125" i="14" s="1"/>
  <c r="A125" i="14"/>
  <c r="AB125" i="14" s="1"/>
  <c r="B149" i="14"/>
  <c r="AC149" i="14" s="1"/>
  <c r="A149" i="14"/>
  <c r="AB149" i="14" s="1"/>
  <c r="B86" i="14"/>
  <c r="AC86" i="14" s="1"/>
  <c r="A86" i="14"/>
  <c r="AB86" i="14" s="1"/>
  <c r="B77" i="14"/>
  <c r="AC77" i="14" s="1"/>
  <c r="A77" i="14"/>
  <c r="AB77" i="14" s="1"/>
  <c r="B76" i="14"/>
  <c r="AC76" i="14" s="1"/>
  <c r="A76" i="14"/>
  <c r="AB76" i="14" s="1"/>
  <c r="B104" i="14"/>
  <c r="AC104" i="14" s="1"/>
  <c r="A104" i="14"/>
  <c r="AB104" i="14" s="1"/>
  <c r="B84" i="14"/>
  <c r="AC84" i="14" s="1"/>
  <c r="A84" i="14"/>
  <c r="AB84" i="14" s="1"/>
  <c r="B75" i="14"/>
  <c r="AC75" i="14" s="1"/>
  <c r="A75" i="14"/>
  <c r="AB75" i="14" s="1"/>
  <c r="B74" i="14"/>
  <c r="AC74" i="14" s="1"/>
  <c r="A74" i="14"/>
  <c r="AB74" i="14" s="1"/>
  <c r="B73" i="14"/>
  <c r="AC73" i="14" s="1"/>
  <c r="A73" i="14"/>
  <c r="AB73" i="14" s="1"/>
  <c r="B83" i="14"/>
  <c r="AC83" i="14" s="1"/>
  <c r="A83" i="14"/>
  <c r="AB83" i="14" s="1"/>
  <c r="B102" i="14"/>
  <c r="AC102" i="14" s="1"/>
  <c r="A102" i="14"/>
  <c r="AB102" i="14" s="1"/>
  <c r="B85" i="14"/>
  <c r="AC85" i="14" s="1"/>
  <c r="A85" i="14"/>
  <c r="AB85" i="14" s="1"/>
  <c r="B103" i="14"/>
  <c r="AC103" i="14" s="1"/>
  <c r="A103" i="14"/>
  <c r="AB103" i="14" s="1"/>
  <c r="B72" i="14"/>
  <c r="AC72" i="14" s="1"/>
  <c r="A72" i="14"/>
  <c r="AB72" i="14" s="1"/>
  <c r="B71" i="14"/>
  <c r="AC71" i="14" s="1"/>
  <c r="A71" i="14"/>
  <c r="AB71" i="14" s="1"/>
  <c r="B82" i="14"/>
  <c r="AC82" i="14" s="1"/>
  <c r="A82" i="14"/>
  <c r="AB82" i="14" s="1"/>
  <c r="B81" i="14"/>
  <c r="AC81" i="14" s="1"/>
  <c r="A81" i="14"/>
  <c r="AB81" i="14" s="1"/>
  <c r="B70" i="14"/>
  <c r="AC70" i="14" s="1"/>
  <c r="A70" i="14"/>
  <c r="AB70" i="14" s="1"/>
  <c r="B154" i="14"/>
  <c r="A154" i="14"/>
  <c r="AB154" i="14" s="1"/>
  <c r="B153" i="14"/>
  <c r="AC153" i="14" s="1"/>
  <c r="A153" i="14"/>
  <c r="AB153" i="14" s="1"/>
  <c r="B128" i="14"/>
  <c r="AC128" i="14" s="1"/>
  <c r="A128" i="14"/>
  <c r="AB128" i="14" s="1"/>
  <c r="B69" i="14"/>
  <c r="AC69" i="14" s="1"/>
  <c r="A69" i="14"/>
  <c r="AB69" i="14" s="1"/>
  <c r="B80" i="14"/>
  <c r="AC80" i="14" s="1"/>
  <c r="A80" i="14"/>
  <c r="AB80" i="14" s="1"/>
  <c r="B60" i="14"/>
  <c r="AC60" i="14" s="1"/>
  <c r="A60" i="14"/>
  <c r="AB60" i="14" s="1"/>
  <c r="B59" i="14"/>
  <c r="AC59" i="14" s="1"/>
  <c r="A59" i="14"/>
  <c r="AB59" i="14" s="1"/>
  <c r="B57" i="14"/>
  <c r="AC57" i="14" s="1"/>
  <c r="A57" i="14"/>
  <c r="AB57" i="14" s="1"/>
  <c r="B79" i="14"/>
  <c r="AC79" i="14" s="1"/>
  <c r="A79" i="14"/>
  <c r="AB79" i="14" s="1"/>
  <c r="B58" i="14"/>
  <c r="AC58" i="14" s="1"/>
  <c r="A58" i="14"/>
  <c r="AB58" i="14" s="1"/>
  <c r="B95" i="14"/>
  <c r="AC95" i="14" s="1"/>
  <c r="A95" i="14"/>
  <c r="AB95" i="14" s="1"/>
  <c r="B56" i="14"/>
  <c r="AC56" i="14" s="1"/>
  <c r="A56" i="14"/>
  <c r="AB56" i="14" s="1"/>
  <c r="B67" i="14"/>
  <c r="AC67" i="14" s="1"/>
  <c r="A67" i="14"/>
  <c r="AB67" i="14" s="1"/>
  <c r="B55" i="14"/>
  <c r="AC55" i="14" s="1"/>
  <c r="A55" i="14"/>
  <c r="AB55" i="14" s="1"/>
  <c r="B54" i="14"/>
  <c r="AC54" i="14" s="1"/>
  <c r="A54" i="14"/>
  <c r="AB54" i="14" s="1"/>
  <c r="B53" i="14"/>
  <c r="AC53" i="14" s="1"/>
  <c r="A53" i="14"/>
  <c r="AB53" i="14" s="1"/>
  <c r="B52" i="14"/>
  <c r="AC52" i="14" s="1"/>
  <c r="A52" i="14"/>
  <c r="AB52" i="14" s="1"/>
  <c r="B51" i="14"/>
  <c r="AC51" i="14" s="1"/>
  <c r="A51" i="14"/>
  <c r="AB51" i="14" s="1"/>
  <c r="B48" i="14"/>
  <c r="AC48" i="14" s="1"/>
  <c r="A48" i="14"/>
  <c r="AB48" i="14" s="1"/>
  <c r="B47" i="14"/>
  <c r="AC47" i="14" s="1"/>
  <c r="A47" i="14"/>
  <c r="AB47" i="14" s="1"/>
  <c r="B46" i="14"/>
  <c r="AC46" i="14" s="1"/>
  <c r="A46" i="14"/>
  <c r="AB46" i="14" s="1"/>
  <c r="B65" i="14"/>
  <c r="AC65" i="14" s="1"/>
  <c r="A65" i="14"/>
  <c r="AB65" i="14" s="1"/>
  <c r="B66" i="14"/>
  <c r="AC66" i="14" s="1"/>
  <c r="A66" i="14"/>
  <c r="AB66" i="14" s="1"/>
  <c r="B64" i="14"/>
  <c r="AC64" i="14" s="1"/>
  <c r="A64" i="14"/>
  <c r="AB64" i="14" s="1"/>
  <c r="B100" i="14"/>
  <c r="AC100" i="14" s="1"/>
  <c r="A100" i="14"/>
  <c r="AB100" i="14" s="1"/>
  <c r="B45" i="14"/>
  <c r="AC45" i="14" s="1"/>
  <c r="A45" i="14"/>
  <c r="AB45" i="14" s="1"/>
  <c r="B44" i="14"/>
  <c r="AC44" i="14" s="1"/>
  <c r="A44" i="14"/>
  <c r="AB44" i="14" s="1"/>
  <c r="B68" i="14"/>
  <c r="AC68" i="14" s="1"/>
  <c r="A68" i="14"/>
  <c r="AB68" i="14" s="1"/>
  <c r="B41" i="14"/>
  <c r="AC41" i="14" s="1"/>
  <c r="A41" i="14"/>
  <c r="AB41" i="14" s="1"/>
  <c r="B63" i="14"/>
  <c r="AC63" i="14" s="1"/>
  <c r="A63" i="14"/>
  <c r="AB63" i="14" s="1"/>
  <c r="B62" i="14"/>
  <c r="AC62" i="14" s="1"/>
  <c r="A62" i="14"/>
  <c r="AB62" i="14" s="1"/>
  <c r="B40" i="14"/>
  <c r="AC40" i="14" s="1"/>
  <c r="A40" i="14"/>
  <c r="AB40" i="14" s="1"/>
  <c r="B49" i="14"/>
  <c r="AC49" i="14" s="1"/>
  <c r="A49" i="14"/>
  <c r="AB49" i="14" s="1"/>
  <c r="B61" i="14"/>
  <c r="AC61" i="14" s="1"/>
  <c r="A61" i="14"/>
  <c r="AB61" i="14" s="1"/>
  <c r="B43" i="14"/>
  <c r="AC43" i="14" s="1"/>
  <c r="B50" i="14"/>
  <c r="AC50" i="14" s="1"/>
  <c r="A50" i="14"/>
  <c r="AB50" i="14" s="1"/>
  <c r="B39" i="14"/>
  <c r="AC39" i="14" s="1"/>
  <c r="A39" i="14"/>
  <c r="AB39" i="14" s="1"/>
  <c r="B28" i="14"/>
  <c r="AC28" i="14" s="1"/>
  <c r="A28" i="14"/>
  <c r="AB28" i="14" s="1"/>
  <c r="B38" i="14"/>
  <c r="AC38" i="14" s="1"/>
  <c r="A38" i="14"/>
  <c r="AB38" i="14" s="1"/>
  <c r="B22" i="14"/>
  <c r="AC22" i="14" s="1"/>
  <c r="A22" i="14"/>
  <c r="AB22" i="14" s="1"/>
  <c r="B35" i="14"/>
  <c r="AC35" i="14" s="1"/>
  <c r="A35" i="14"/>
  <c r="AB35" i="14" s="1"/>
  <c r="B21" i="14"/>
  <c r="AC21" i="14" s="1"/>
  <c r="A21" i="14"/>
  <c r="AB21" i="14" s="1"/>
  <c r="B20" i="14"/>
  <c r="AC20" i="14" s="1"/>
  <c r="A20" i="14"/>
  <c r="AB20" i="14" s="1"/>
  <c r="B42" i="14"/>
  <c r="AC42" i="14" s="1"/>
  <c r="A42" i="14"/>
  <c r="AB42" i="14" s="1"/>
  <c r="B34" i="14"/>
  <c r="AC34" i="14" s="1"/>
  <c r="A34" i="14"/>
  <c r="AB34" i="14" s="1"/>
  <c r="B19" i="14"/>
  <c r="AC19" i="14" s="1"/>
  <c r="A19" i="14"/>
  <c r="AB19" i="14" s="1"/>
  <c r="B14" i="14"/>
  <c r="AC14" i="14" s="1"/>
  <c r="A14" i="14"/>
  <c r="AB14" i="14" s="1"/>
  <c r="B27" i="14"/>
  <c r="AC27" i="14" s="1"/>
  <c r="A27" i="14"/>
  <c r="AB27" i="14" s="1"/>
  <c r="B13" i="14"/>
  <c r="AC13" i="14" s="1"/>
  <c r="A13" i="14"/>
  <c r="AB13" i="14" s="1"/>
  <c r="B12" i="14"/>
  <c r="AC12" i="14" s="1"/>
  <c r="A12" i="14"/>
  <c r="AB12" i="14" s="1"/>
  <c r="B11" i="14"/>
  <c r="AC11" i="14" s="1"/>
  <c r="A11" i="14"/>
  <c r="AB11" i="14" s="1"/>
  <c r="B10" i="14"/>
  <c r="AC10" i="14" s="1"/>
  <c r="A10" i="14"/>
  <c r="AB10" i="14" s="1"/>
  <c r="B9" i="14"/>
  <c r="AC9" i="14" s="1"/>
  <c r="A9" i="14"/>
  <c r="AB9" i="14" s="1"/>
  <c r="B26" i="14"/>
  <c r="AC26" i="14" s="1"/>
  <c r="A26" i="14"/>
  <c r="AB26" i="14" s="1"/>
  <c r="B8" i="14"/>
  <c r="AC8" i="14" s="1"/>
  <c r="A8" i="14"/>
  <c r="AB8" i="14" s="1"/>
  <c r="B30" i="14"/>
  <c r="AC30" i="14" s="1"/>
  <c r="A30" i="14"/>
  <c r="AB30" i="14" s="1"/>
  <c r="B7" i="14"/>
  <c r="AC7" i="14" s="1"/>
  <c r="A7" i="14"/>
  <c r="AB7" i="14" s="1"/>
  <c r="B6" i="14"/>
  <c r="AC6" i="14" s="1"/>
  <c r="A6" i="14"/>
  <c r="AB6" i="14" s="1"/>
  <c r="B37" i="14"/>
  <c r="AC37" i="14" s="1"/>
  <c r="A37" i="14"/>
  <c r="AB37" i="14" s="1"/>
  <c r="B25" i="14"/>
  <c r="AC25" i="14" s="1"/>
  <c r="A25" i="14"/>
  <c r="AB25" i="14" s="1"/>
  <c r="B33" i="14"/>
  <c r="AC33" i="14" s="1"/>
  <c r="A33" i="14"/>
  <c r="AB33" i="14" s="1"/>
  <c r="B5" i="14"/>
  <c r="AC5" i="14" s="1"/>
  <c r="A5" i="14"/>
  <c r="AB5" i="14" s="1"/>
  <c r="B32" i="14"/>
  <c r="AC32" i="14" s="1"/>
  <c r="A32" i="14"/>
  <c r="AB32" i="14" s="1"/>
  <c r="B24" i="14"/>
  <c r="AC24" i="14" s="1"/>
  <c r="A24" i="14"/>
  <c r="AB24" i="14" s="1"/>
  <c r="B4" i="14"/>
  <c r="A4" i="14"/>
  <c r="AB4" i="14" s="1"/>
  <c r="B31" i="14"/>
  <c r="AC31" i="14" s="1"/>
  <c r="A31" i="14"/>
  <c r="AB31" i="14" s="1"/>
  <c r="B18" i="14"/>
  <c r="AC18" i="14" s="1"/>
  <c r="A18" i="14"/>
  <c r="AB18" i="14" s="1"/>
  <c r="B3" i="14"/>
  <c r="A3" i="14"/>
  <c r="AB3" i="14" s="1"/>
  <c r="B36" i="14"/>
  <c r="AC36" i="14" s="1"/>
  <c r="A36" i="14"/>
  <c r="AB36" i="14" s="1"/>
  <c r="B17" i="14"/>
  <c r="AC17" i="14" s="1"/>
  <c r="A17" i="14"/>
  <c r="AB17" i="14" s="1"/>
  <c r="B2" i="14"/>
  <c r="A2" i="14"/>
  <c r="AB2" i="14" s="1"/>
  <c r="B29" i="14"/>
  <c r="A29" i="14"/>
  <c r="AB29" i="14" s="1"/>
  <c r="B16" i="14"/>
  <c r="AC16" i="14" s="1"/>
  <c r="A16" i="14"/>
  <c r="AB16" i="14" s="1"/>
  <c r="B15" i="14"/>
  <c r="AC15" i="14" s="1"/>
  <c r="A15" i="14"/>
  <c r="AB15" i="14" s="1"/>
  <c r="B23" i="14"/>
  <c r="AC23" i="14" s="1"/>
  <c r="A23" i="14"/>
  <c r="AB23" i="14" s="1"/>
  <c r="AC21" i="15" l="1"/>
  <c r="AD2" i="16"/>
  <c r="AE2" i="16"/>
  <c r="AC5" i="15"/>
  <c r="AC8" i="15"/>
  <c r="AE66" i="14"/>
  <c r="AC34" i="15"/>
  <c r="AC11" i="15"/>
  <c r="AC4" i="15"/>
  <c r="AC55" i="15"/>
  <c r="AC30" i="15"/>
  <c r="AC36" i="15"/>
  <c r="AC47" i="15"/>
  <c r="AC41" i="15"/>
  <c r="AC199" i="15"/>
  <c r="AC218" i="15"/>
  <c r="AC83" i="15"/>
  <c r="AC46" i="15"/>
  <c r="AC66" i="15"/>
  <c r="AC48" i="15"/>
  <c r="AC50" i="15"/>
  <c r="AC63" i="15"/>
  <c r="AC69" i="15"/>
  <c r="AC82" i="15"/>
  <c r="AC102" i="15"/>
  <c r="AC129" i="15"/>
  <c r="AC107" i="15"/>
  <c r="AC142" i="15"/>
  <c r="AC131" i="15"/>
  <c r="AC145" i="15"/>
  <c r="AC134" i="15"/>
  <c r="AC152" i="15"/>
  <c r="AC137" i="15"/>
  <c r="AC149" i="15"/>
  <c r="AC176" i="15"/>
  <c r="AC155" i="15"/>
  <c r="AC180" i="15"/>
  <c r="AC159" i="15"/>
  <c r="AC165" i="15"/>
  <c r="AC216" i="15"/>
  <c r="AC212" i="15"/>
  <c r="AC185" i="15"/>
  <c r="AC188" i="15"/>
  <c r="AC217" i="15"/>
  <c r="AC197" i="15"/>
  <c r="AC205" i="15"/>
  <c r="AC33" i="15"/>
  <c r="AC27" i="15"/>
  <c r="AC12" i="15"/>
  <c r="AC29" i="15"/>
  <c r="AC22" i="15"/>
  <c r="AC15" i="15"/>
  <c r="AC37" i="15"/>
  <c r="AC60" i="15"/>
  <c r="AC65" i="15"/>
  <c r="AC51" i="15"/>
  <c r="AC58" i="15"/>
  <c r="AC52" i="15"/>
  <c r="AC67" i="15"/>
  <c r="AC64" i="15"/>
  <c r="AC89" i="15"/>
  <c r="AC81" i="15"/>
  <c r="AC76" i="15"/>
  <c r="AC75" i="15"/>
  <c r="AC74" i="15"/>
  <c r="AC90" i="15"/>
  <c r="AC111" i="15"/>
  <c r="AC105" i="15"/>
  <c r="AC127" i="15"/>
  <c r="AC126" i="15"/>
  <c r="AC115" i="15"/>
  <c r="AC128" i="15"/>
  <c r="AC112" i="15"/>
  <c r="AC221" i="15"/>
  <c r="AC62" i="15"/>
  <c r="AC88" i="15"/>
  <c r="AC78" i="15"/>
  <c r="AC79" i="15"/>
  <c r="AC71" i="15"/>
  <c r="AC114" i="15"/>
  <c r="AC73" i="15"/>
  <c r="AC110" i="15"/>
  <c r="AC86" i="15"/>
  <c r="AC125" i="15"/>
  <c r="AC122" i="15"/>
  <c r="AC208" i="15"/>
  <c r="AC96" i="15"/>
  <c r="AC99" i="15"/>
  <c r="AC150" i="15"/>
  <c r="AC101" i="15"/>
  <c r="AC118" i="15"/>
  <c r="AC146" i="15"/>
  <c r="AC121" i="15"/>
  <c r="AC139" i="15"/>
  <c r="AC168" i="15"/>
  <c r="AC169" i="15"/>
  <c r="AC140" i="15"/>
  <c r="AC136" i="15"/>
  <c r="AC148" i="15"/>
  <c r="AC164" i="15"/>
  <c r="AC171" i="15"/>
  <c r="AC157" i="15"/>
  <c r="AC181" i="15"/>
  <c r="AC161" i="15"/>
  <c r="AC167" i="15"/>
  <c r="AC173" i="15"/>
  <c r="AC191" i="15"/>
  <c r="AC241" i="15"/>
  <c r="AC187" i="15"/>
  <c r="AC223" i="15"/>
  <c r="AC77" i="15"/>
  <c r="AC85" i="15"/>
  <c r="AC91" i="15"/>
  <c r="AC113" i="15"/>
  <c r="AC94" i="15"/>
  <c r="AC95" i="15"/>
  <c r="AC98" i="15"/>
  <c r="AC100" i="15"/>
  <c r="AC141" i="15"/>
  <c r="AC103" i="15"/>
  <c r="AC130" i="15"/>
  <c r="AC120" i="15"/>
  <c r="AC132" i="15"/>
  <c r="AC151" i="15"/>
  <c r="AC154" i="15"/>
  <c r="AC135" i="15"/>
  <c r="AC162" i="15"/>
  <c r="AC190" i="15"/>
  <c r="AC177" i="15"/>
  <c r="AC156" i="15"/>
  <c r="AC158" i="15"/>
  <c r="AC160" i="15"/>
  <c r="AC166" i="15"/>
  <c r="AC172" i="15"/>
  <c r="AC179" i="15"/>
  <c r="AC213" i="15"/>
  <c r="AC186" i="15"/>
  <c r="AC214" i="15"/>
  <c r="AC195" i="15"/>
  <c r="AC196" i="15"/>
  <c r="AC219" i="15"/>
  <c r="AC220" i="15"/>
  <c r="AC207" i="15"/>
  <c r="AC203" i="15"/>
  <c r="AC32" i="15"/>
  <c r="AC10" i="15"/>
  <c r="AC44" i="15"/>
  <c r="AC45" i="15"/>
  <c r="AC43" i="15"/>
  <c r="AC56" i="15"/>
  <c r="AC23" i="15"/>
  <c r="AC31" i="15"/>
  <c r="AC38" i="15"/>
  <c r="AC40" i="15"/>
  <c r="AC61" i="15"/>
  <c r="AC59" i="15"/>
  <c r="AC54" i="15"/>
  <c r="AC53" i="15"/>
  <c r="AC68" i="15"/>
  <c r="AC124" i="15"/>
  <c r="AC109" i="15"/>
  <c r="AC70" i="15"/>
  <c r="AC72" i="15"/>
  <c r="AC80" i="15"/>
  <c r="AC84" i="15"/>
  <c r="AC92" i="15"/>
  <c r="AC87" i="15"/>
  <c r="AC93" i="15"/>
  <c r="AC123" i="15"/>
  <c r="AC97" i="15"/>
  <c r="AC116" i="15"/>
  <c r="AC117" i="15"/>
  <c r="AC106" i="15"/>
  <c r="AC104" i="15"/>
  <c r="AC119" i="15"/>
  <c r="AC138" i="15"/>
  <c r="AC133" i="15"/>
  <c r="AC153" i="15"/>
  <c r="AC175" i="15"/>
  <c r="AC147" i="15"/>
  <c r="AC163" i="15"/>
  <c r="AC170" i="15"/>
  <c r="AC215" i="15"/>
  <c r="AC183" i="15"/>
  <c r="AC182" i="15"/>
  <c r="AC211" i="15"/>
  <c r="AC184" i="15"/>
  <c r="AC174" i="15"/>
  <c r="AC194" i="15"/>
  <c r="AC192" i="15"/>
  <c r="AC209" i="15"/>
  <c r="AC210" i="15"/>
  <c r="AC198" i="15"/>
  <c r="AC206" i="15"/>
  <c r="AC222" i="15"/>
  <c r="AC13" i="15"/>
  <c r="AC9" i="15"/>
  <c r="AC6" i="15"/>
  <c r="AC28" i="15"/>
  <c r="AC7" i="15"/>
  <c r="AC35" i="15"/>
  <c r="AC14" i="15"/>
  <c r="AC39" i="15"/>
  <c r="AC42" i="15"/>
  <c r="AC108" i="15"/>
  <c r="AC57" i="15"/>
  <c r="AC49" i="15"/>
  <c r="AC189" i="15"/>
  <c r="AC193" i="15"/>
  <c r="AC204" i="15"/>
  <c r="AC200" i="15"/>
  <c r="AC201" i="15"/>
  <c r="AC202" i="15"/>
  <c r="AE128" i="14"/>
  <c r="AD128" i="14"/>
  <c r="AD66" i="14"/>
  <c r="AE260" i="14"/>
  <c r="AD260" i="14"/>
  <c r="AE34" i="14"/>
  <c r="AD34" i="14"/>
  <c r="AD189" i="14"/>
  <c r="AE189" i="14"/>
  <c r="AD336" i="14"/>
  <c r="AE336" i="14"/>
  <c r="AE2" i="14"/>
  <c r="AD2" i="14"/>
  <c r="AD179" i="15" l="1"/>
  <c r="AE179" i="15"/>
  <c r="AE33" i="15"/>
  <c r="AD33" i="15"/>
  <c r="AD60" i="15"/>
  <c r="AE60" i="15"/>
  <c r="AD2" i="15"/>
  <c r="AE2" i="15"/>
  <c r="AE117" i="15"/>
  <c r="AD117" i="15"/>
  <c r="AE80" i="15"/>
  <c r="AD80" i="15"/>
  <c r="AE146" i="15"/>
  <c r="AD146" i="15"/>
  <c r="AE218" i="15"/>
  <c r="AD218" i="15"/>
  <c r="A214" i="12"/>
  <c r="AA214" i="12" s="1"/>
  <c r="B214" i="12"/>
  <c r="AB214" i="12" s="1"/>
  <c r="B250" i="12"/>
  <c r="AB250" i="12" s="1"/>
  <c r="A250" i="12"/>
  <c r="AA250" i="12" s="1"/>
  <c r="B226" i="12"/>
  <c r="AB226" i="12" s="1"/>
  <c r="A226" i="12"/>
  <c r="AA226" i="12" s="1"/>
  <c r="B220" i="12"/>
  <c r="AB220" i="12" s="1"/>
  <c r="A220" i="12"/>
  <c r="AA220" i="12" s="1"/>
  <c r="B225" i="12"/>
  <c r="AB225" i="12" s="1"/>
  <c r="A225" i="12"/>
  <c r="AA225" i="12" s="1"/>
  <c r="B219" i="12"/>
  <c r="AB219" i="12" s="1"/>
  <c r="A219" i="12"/>
  <c r="AA219" i="12" s="1"/>
  <c r="B244" i="12"/>
  <c r="AB244" i="12" s="1"/>
  <c r="A244" i="12"/>
  <c r="AA244" i="12" s="1"/>
  <c r="B247" i="12"/>
  <c r="AB247" i="12" s="1"/>
  <c r="A247" i="12"/>
  <c r="AA247" i="12" s="1"/>
  <c r="B246" i="12"/>
  <c r="A246" i="12"/>
  <c r="AA246" i="12" s="1"/>
  <c r="B218" i="12"/>
  <c r="AB218" i="12" s="1"/>
  <c r="A218" i="12"/>
  <c r="AA218" i="12" s="1"/>
  <c r="B222" i="12"/>
  <c r="AB222" i="12" s="1"/>
  <c r="A222" i="12"/>
  <c r="AA222" i="12" s="1"/>
  <c r="B213" i="12"/>
  <c r="AB213" i="12" s="1"/>
  <c r="A213" i="12"/>
  <c r="AA213" i="12" s="1"/>
  <c r="B212" i="12"/>
  <c r="AB212" i="12" s="1"/>
  <c r="A212" i="12"/>
  <c r="AA212" i="12" s="1"/>
  <c r="B227" i="12"/>
  <c r="AB227" i="12" s="1"/>
  <c r="A227" i="12"/>
  <c r="AA227" i="12" s="1"/>
  <c r="B217" i="12"/>
  <c r="AB217" i="12" s="1"/>
  <c r="A217" i="12"/>
  <c r="AA217" i="12" s="1"/>
  <c r="B266" i="12"/>
  <c r="A266" i="12"/>
  <c r="AA266" i="12" s="1"/>
  <c r="B221" i="12"/>
  <c r="AB221" i="12" s="1"/>
  <c r="A221" i="12"/>
  <c r="AA221" i="12" s="1"/>
  <c r="B251" i="12"/>
  <c r="A251" i="12"/>
  <c r="AA251" i="12" s="1"/>
  <c r="B260" i="12"/>
  <c r="AB260" i="12" s="1"/>
  <c r="A260" i="12"/>
  <c r="AA260" i="12" s="1"/>
  <c r="B236" i="12"/>
  <c r="AB236" i="12" s="1"/>
  <c r="A236" i="12"/>
  <c r="AA236" i="12" s="1"/>
  <c r="B259" i="12"/>
  <c r="A259" i="12"/>
  <c r="AA259" i="12" s="1"/>
  <c r="B261" i="12"/>
  <c r="AB261" i="12" s="1"/>
  <c r="A261" i="12"/>
  <c r="AA261" i="12" s="1"/>
  <c r="B197" i="12"/>
  <c r="AB197" i="12" s="1"/>
  <c r="A197" i="12"/>
  <c r="AA197" i="12" s="1"/>
  <c r="B211" i="12"/>
  <c r="AB211" i="12" s="1"/>
  <c r="A211" i="12"/>
  <c r="AA211" i="12" s="1"/>
  <c r="B223" i="12"/>
  <c r="AB223" i="12" s="1"/>
  <c r="A223" i="12"/>
  <c r="AA223" i="12" s="1"/>
  <c r="B248" i="12"/>
  <c r="AB248" i="12" s="1"/>
  <c r="A248" i="12"/>
  <c r="AA248" i="12" s="1"/>
  <c r="B203" i="12"/>
  <c r="AB203" i="12" s="1"/>
  <c r="A203" i="12"/>
  <c r="AA203" i="12" s="1"/>
  <c r="B245" i="12"/>
  <c r="AB245" i="12" s="1"/>
  <c r="A245" i="12"/>
  <c r="AA245" i="12" s="1"/>
  <c r="B249" i="12"/>
  <c r="A249" i="12"/>
  <c r="AA249" i="12" s="1"/>
  <c r="B202" i="12"/>
  <c r="AB202" i="12" s="1"/>
  <c r="A202" i="12"/>
  <c r="AA202" i="12" s="1"/>
  <c r="B210" i="12"/>
  <c r="AB210" i="12" s="1"/>
  <c r="A210" i="12"/>
  <c r="AA210" i="12" s="1"/>
  <c r="B196" i="12"/>
  <c r="AB196" i="12" s="1"/>
  <c r="A196" i="12"/>
  <c r="AA196" i="12" s="1"/>
  <c r="B195" i="12"/>
  <c r="AB195" i="12" s="1"/>
  <c r="A195" i="12"/>
  <c r="AA195" i="12" s="1"/>
  <c r="B209" i="12"/>
  <c r="AB209" i="12" s="1"/>
  <c r="A209" i="12"/>
  <c r="AA209" i="12" s="1"/>
  <c r="B193" i="12"/>
  <c r="AB193" i="12" s="1"/>
  <c r="A193" i="12"/>
  <c r="AA193" i="12" s="1"/>
  <c r="B188" i="12"/>
  <c r="AB188" i="12" s="1"/>
  <c r="A188" i="12"/>
  <c r="AA188" i="12" s="1"/>
  <c r="B243" i="12"/>
  <c r="AB243" i="12" s="1"/>
  <c r="A243" i="12"/>
  <c r="AA243" i="12" s="1"/>
  <c r="B206" i="12"/>
  <c r="AB206" i="12" s="1"/>
  <c r="A206" i="12"/>
  <c r="AA206" i="12" s="1"/>
  <c r="B224" i="12"/>
  <c r="AB224" i="12" s="1"/>
  <c r="A224" i="12"/>
  <c r="AA224" i="12" s="1"/>
  <c r="B183" i="12"/>
  <c r="AB183" i="12" s="1"/>
  <c r="A183" i="12"/>
  <c r="AA183" i="12" s="1"/>
  <c r="B187" i="12"/>
  <c r="AB187" i="12" s="1"/>
  <c r="A187" i="12"/>
  <c r="AA187" i="12" s="1"/>
  <c r="B208" i="12"/>
  <c r="AB208" i="12" s="1"/>
  <c r="A208" i="12"/>
  <c r="AA208" i="12" s="1"/>
  <c r="B192" i="12"/>
  <c r="AB192" i="12" s="1"/>
  <c r="A192" i="12"/>
  <c r="AA192" i="12" s="1"/>
  <c r="B182" i="12"/>
  <c r="AB182" i="12" s="1"/>
  <c r="A182" i="12"/>
  <c r="AA182" i="12" s="1"/>
  <c r="B215" i="12"/>
  <c r="AB215" i="12" s="1"/>
  <c r="A215" i="12"/>
  <c r="AA215" i="12" s="1"/>
  <c r="B186" i="12"/>
  <c r="AB186" i="12" s="1"/>
  <c r="A186" i="12"/>
  <c r="AA186" i="12" s="1"/>
  <c r="B216" i="12"/>
  <c r="AB216" i="12" s="1"/>
  <c r="A216" i="12"/>
  <c r="AA216" i="12" s="1"/>
  <c r="B198" i="12"/>
  <c r="AB198" i="12" s="1"/>
  <c r="A198" i="12"/>
  <c r="AA198" i="12" s="1"/>
  <c r="B181" i="12"/>
  <c r="AB181" i="12" s="1"/>
  <c r="A181" i="12"/>
  <c r="AA181" i="12" s="1"/>
  <c r="B180" i="12"/>
  <c r="AB180" i="12" s="1"/>
  <c r="A180" i="12"/>
  <c r="AA180" i="12" s="1"/>
  <c r="B179" i="12"/>
  <c r="AB179" i="12" s="1"/>
  <c r="A179" i="12"/>
  <c r="AA179" i="12" s="1"/>
  <c r="B178" i="12"/>
  <c r="AB178" i="12" s="1"/>
  <c r="A178" i="12"/>
  <c r="AA178" i="12" s="1"/>
  <c r="B177" i="12"/>
  <c r="AB177" i="12" s="1"/>
  <c r="A177" i="12"/>
  <c r="AA177" i="12" s="1"/>
  <c r="B191" i="12"/>
  <c r="AB191" i="12" s="1"/>
  <c r="A191" i="12"/>
  <c r="AA191" i="12" s="1"/>
  <c r="B194" i="12"/>
  <c r="AB194" i="12" s="1"/>
  <c r="A194" i="12"/>
  <c r="AA194" i="12" s="1"/>
  <c r="B204" i="12"/>
  <c r="AB204" i="12" s="1"/>
  <c r="A204" i="12"/>
  <c r="AA204" i="12" s="1"/>
  <c r="B176" i="12"/>
  <c r="AB176" i="12" s="1"/>
  <c r="A176" i="12"/>
  <c r="AA176" i="12" s="1"/>
  <c r="B175" i="12"/>
  <c r="AB175" i="12" s="1"/>
  <c r="A175" i="12"/>
  <c r="AA175" i="12" s="1"/>
  <c r="B201" i="12"/>
  <c r="AB201" i="12" s="1"/>
  <c r="A201" i="12"/>
  <c r="AA201" i="12" s="1"/>
  <c r="B205" i="12"/>
  <c r="AB205" i="12" s="1"/>
  <c r="A205" i="12"/>
  <c r="AA205" i="12" s="1"/>
  <c r="B199" i="12"/>
  <c r="AB199" i="12" s="1"/>
  <c r="A199" i="12"/>
  <c r="AA199" i="12" s="1"/>
  <c r="B171" i="12"/>
  <c r="AB171" i="12" s="1"/>
  <c r="A171" i="12"/>
  <c r="AA171" i="12" s="1"/>
  <c r="B190" i="12"/>
  <c r="AB190" i="12" s="1"/>
  <c r="A190" i="12"/>
  <c r="AA190" i="12" s="1"/>
  <c r="B158" i="12"/>
  <c r="AB158" i="12" s="1"/>
  <c r="A158" i="12"/>
  <c r="AA158" i="12" s="1"/>
  <c r="B184" i="12"/>
  <c r="AB184" i="12" s="1"/>
  <c r="A184" i="12"/>
  <c r="AA184" i="12" s="1"/>
  <c r="B157" i="12"/>
  <c r="AB157" i="12" s="1"/>
  <c r="A157" i="12"/>
  <c r="AA157" i="12" s="1"/>
  <c r="B156" i="12"/>
  <c r="AB156" i="12" s="1"/>
  <c r="A156" i="12"/>
  <c r="AA156" i="12" s="1"/>
  <c r="B155" i="12"/>
  <c r="AB155" i="12" s="1"/>
  <c r="A155" i="12"/>
  <c r="AA155" i="12" s="1"/>
  <c r="B165" i="12"/>
  <c r="AB165" i="12" s="1"/>
  <c r="A165" i="12"/>
  <c r="AA165" i="12" s="1"/>
  <c r="B173" i="12"/>
  <c r="AB173" i="12" s="1"/>
  <c r="A173" i="12"/>
  <c r="AA173" i="12" s="1"/>
  <c r="B154" i="12"/>
  <c r="AB154" i="12" s="1"/>
  <c r="A154" i="12"/>
  <c r="AA154" i="12" s="1"/>
  <c r="B169" i="12"/>
  <c r="AB169" i="12" s="1"/>
  <c r="A169" i="12"/>
  <c r="AA169" i="12" s="1"/>
  <c r="B200" i="12"/>
  <c r="AB200" i="12" s="1"/>
  <c r="A200" i="12"/>
  <c r="AA200" i="12" s="1"/>
  <c r="B153" i="12"/>
  <c r="AB153" i="12" s="1"/>
  <c r="A153" i="12"/>
  <c r="AA153" i="12" s="1"/>
  <c r="B152" i="12"/>
  <c r="AB152" i="12" s="1"/>
  <c r="A152" i="12"/>
  <c r="AA152" i="12" s="1"/>
  <c r="B189" i="12"/>
  <c r="AB189" i="12" s="1"/>
  <c r="A189" i="12"/>
  <c r="AA189" i="12" s="1"/>
  <c r="B185" i="12"/>
  <c r="AB185" i="12" s="1"/>
  <c r="A185" i="12"/>
  <c r="AA185" i="12" s="1"/>
  <c r="B151" i="12"/>
  <c r="AB151" i="12" s="1"/>
  <c r="A151" i="12"/>
  <c r="AA151" i="12" s="1"/>
  <c r="B148" i="12"/>
  <c r="AB148" i="12" s="1"/>
  <c r="A148" i="12"/>
  <c r="AA148" i="12" s="1"/>
  <c r="B164" i="12"/>
  <c r="AB164" i="12" s="1"/>
  <c r="A164" i="12"/>
  <c r="AA164" i="12" s="1"/>
  <c r="B160" i="12"/>
  <c r="AB160" i="12" s="1"/>
  <c r="A160" i="12"/>
  <c r="AA160" i="12" s="1"/>
  <c r="B147" i="12"/>
  <c r="AB147" i="12" s="1"/>
  <c r="A147" i="12"/>
  <c r="AA147" i="12" s="1"/>
  <c r="B170" i="12"/>
  <c r="AB170" i="12" s="1"/>
  <c r="A170" i="12"/>
  <c r="AA170" i="12" s="1"/>
  <c r="B146" i="12"/>
  <c r="AB146" i="12" s="1"/>
  <c r="A146" i="12"/>
  <c r="AA146" i="12" s="1"/>
  <c r="B145" i="12"/>
  <c r="AB145" i="12" s="1"/>
  <c r="A145" i="12"/>
  <c r="AA145" i="12" s="1"/>
  <c r="B144" i="12"/>
  <c r="AB144" i="12" s="1"/>
  <c r="A144" i="12"/>
  <c r="AA144" i="12" s="1"/>
  <c r="B143" i="12"/>
  <c r="AB143" i="12" s="1"/>
  <c r="A143" i="12"/>
  <c r="AA143" i="12" s="1"/>
  <c r="B172" i="12"/>
  <c r="AB172" i="12" s="1"/>
  <c r="A172" i="12"/>
  <c r="AA172" i="12" s="1"/>
  <c r="B142" i="12"/>
  <c r="AB142" i="12" s="1"/>
  <c r="A142" i="12"/>
  <c r="AA142" i="12" s="1"/>
  <c r="B168" i="12"/>
  <c r="AB168" i="12" s="1"/>
  <c r="A168" i="12"/>
  <c r="AA168" i="12" s="1"/>
  <c r="B141" i="12"/>
  <c r="AB141" i="12" s="1"/>
  <c r="A141" i="12"/>
  <c r="AA141" i="12" s="1"/>
  <c r="B140" i="12"/>
  <c r="AB140" i="12" s="1"/>
  <c r="A140" i="12"/>
  <c r="AA140" i="12" s="1"/>
  <c r="B163" i="12"/>
  <c r="AB163" i="12" s="1"/>
  <c r="A163" i="12"/>
  <c r="AA163" i="12" s="1"/>
  <c r="B139" i="12"/>
  <c r="AB139" i="12" s="1"/>
  <c r="A139" i="12"/>
  <c r="AA139" i="12" s="1"/>
  <c r="B133" i="12"/>
  <c r="AB133" i="12" s="1"/>
  <c r="A133" i="12"/>
  <c r="AA133" i="12" s="1"/>
  <c r="B150" i="12"/>
  <c r="AB150" i="12" s="1"/>
  <c r="A150" i="12"/>
  <c r="AA150" i="12" s="1"/>
  <c r="B166" i="12"/>
  <c r="AB166" i="12" s="1"/>
  <c r="A166" i="12"/>
  <c r="AA166" i="12" s="1"/>
  <c r="B149" i="12"/>
  <c r="AB149" i="12" s="1"/>
  <c r="A149" i="12"/>
  <c r="AA149" i="12" s="1"/>
  <c r="B132" i="12"/>
  <c r="AB132" i="12" s="1"/>
  <c r="A132" i="12"/>
  <c r="AA132" i="12" s="1"/>
  <c r="B162" i="12"/>
  <c r="AB162" i="12" s="1"/>
  <c r="A162" i="12"/>
  <c r="AA162" i="12" s="1"/>
  <c r="B161" i="12"/>
  <c r="AB161" i="12" s="1"/>
  <c r="A161" i="12"/>
  <c r="AA161" i="12" s="1"/>
  <c r="B129" i="12"/>
  <c r="AB129" i="12" s="1"/>
  <c r="A129" i="12"/>
  <c r="AA129" i="12" s="1"/>
  <c r="B207" i="12"/>
  <c r="AB207" i="12" s="1"/>
  <c r="A207" i="12"/>
  <c r="AA207" i="12" s="1"/>
  <c r="B117" i="12"/>
  <c r="AB117" i="12" s="1"/>
  <c r="A117" i="12"/>
  <c r="AA117" i="12" s="1"/>
  <c r="B127" i="12"/>
  <c r="AB127" i="12" s="1"/>
  <c r="A127" i="12"/>
  <c r="AA127" i="12" s="1"/>
  <c r="B159" i="12"/>
  <c r="AB159" i="12" s="1"/>
  <c r="A159" i="12"/>
  <c r="AA159" i="12" s="1"/>
  <c r="B138" i="12"/>
  <c r="AB138" i="12" s="1"/>
  <c r="A138" i="12"/>
  <c r="AA138" i="12" s="1"/>
  <c r="B116" i="12"/>
  <c r="AB116" i="12" s="1"/>
  <c r="A116" i="12"/>
  <c r="AA116" i="12" s="1"/>
  <c r="B122" i="12"/>
  <c r="AB122" i="12" s="1"/>
  <c r="A122" i="12"/>
  <c r="AA122" i="12" s="1"/>
  <c r="B115" i="12"/>
  <c r="AB115" i="12" s="1"/>
  <c r="A115" i="12"/>
  <c r="AA115" i="12" s="1"/>
  <c r="B126" i="12"/>
  <c r="AB126" i="12" s="1"/>
  <c r="A126" i="12"/>
  <c r="AA126" i="12" s="1"/>
  <c r="B114" i="12"/>
  <c r="AB114" i="12" s="1"/>
  <c r="A114" i="12"/>
  <c r="AA114" i="12" s="1"/>
  <c r="B121" i="12"/>
  <c r="AB121" i="12" s="1"/>
  <c r="A121" i="12"/>
  <c r="AA121" i="12" s="1"/>
  <c r="B130" i="12"/>
  <c r="AB130" i="12" s="1"/>
  <c r="A130" i="12"/>
  <c r="AA130" i="12" s="1"/>
  <c r="B113" i="12"/>
  <c r="AB113" i="12" s="1"/>
  <c r="A113" i="12"/>
  <c r="AA113" i="12" s="1"/>
  <c r="B174" i="12"/>
  <c r="AB174" i="12" s="1"/>
  <c r="A174" i="12"/>
  <c r="AA174" i="12" s="1"/>
  <c r="B167" i="12"/>
  <c r="AB167" i="12" s="1"/>
  <c r="A167" i="12"/>
  <c r="AA167" i="12" s="1"/>
  <c r="B112" i="12"/>
  <c r="AB112" i="12" s="1"/>
  <c r="A112" i="12"/>
  <c r="AA112" i="12" s="1"/>
  <c r="B120" i="12"/>
  <c r="AB120" i="12" s="1"/>
  <c r="B111" i="12"/>
  <c r="AB111" i="12" s="1"/>
  <c r="A111" i="12"/>
  <c r="AA111" i="12" s="1"/>
  <c r="B110" i="12"/>
  <c r="AB110" i="12" s="1"/>
  <c r="A110" i="12"/>
  <c r="AA110" i="12" s="1"/>
  <c r="B131" i="12"/>
  <c r="AB131" i="12" s="1"/>
  <c r="A131" i="12"/>
  <c r="AA131" i="12" s="1"/>
  <c r="B109" i="12"/>
  <c r="AB109" i="12" s="1"/>
  <c r="A109" i="12"/>
  <c r="AA109" i="12" s="1"/>
  <c r="B108" i="12"/>
  <c r="AB108" i="12" s="1"/>
  <c r="A108" i="12"/>
  <c r="AA108" i="12" s="1"/>
  <c r="B104" i="12"/>
  <c r="AB104" i="12" s="1"/>
  <c r="A104" i="12"/>
  <c r="AA104" i="12" s="1"/>
  <c r="B103" i="12"/>
  <c r="AB103" i="12" s="1"/>
  <c r="A103" i="12"/>
  <c r="AA103" i="12" s="1"/>
  <c r="B102" i="12"/>
  <c r="AB102" i="12" s="1"/>
  <c r="A102" i="12"/>
  <c r="AA102" i="12" s="1"/>
  <c r="B125" i="12"/>
  <c r="AB125" i="12" s="1"/>
  <c r="A125" i="12"/>
  <c r="AA125" i="12" s="1"/>
  <c r="B136" i="12"/>
  <c r="AB136" i="12" s="1"/>
  <c r="A136" i="12"/>
  <c r="AA136" i="12" s="1"/>
  <c r="B135" i="12"/>
  <c r="AB135" i="12" s="1"/>
  <c r="A135" i="12"/>
  <c r="AA135" i="12" s="1"/>
  <c r="B128" i="12"/>
  <c r="AB128" i="12" s="1"/>
  <c r="A128" i="12"/>
  <c r="AA128" i="12" s="1"/>
  <c r="B123" i="12"/>
  <c r="AB123" i="12" s="1"/>
  <c r="A123" i="12"/>
  <c r="AA123" i="12" s="1"/>
  <c r="B118" i="12"/>
  <c r="AB118" i="12" s="1"/>
  <c r="A118" i="12"/>
  <c r="AA118" i="12" s="1"/>
  <c r="B98" i="12"/>
  <c r="AB98" i="12" s="1"/>
  <c r="A98" i="12"/>
  <c r="AA98" i="12" s="1"/>
  <c r="B80" i="12"/>
  <c r="AB80" i="12" s="1"/>
  <c r="A80" i="12"/>
  <c r="AA80" i="12" s="1"/>
  <c r="B107" i="12"/>
  <c r="AB107" i="12" s="1"/>
  <c r="A107" i="12"/>
  <c r="AA107" i="12" s="1"/>
  <c r="B79" i="12"/>
  <c r="AB79" i="12" s="1"/>
  <c r="A79" i="12"/>
  <c r="AA79" i="12" s="1"/>
  <c r="B78" i="12"/>
  <c r="AB78" i="12" s="1"/>
  <c r="A78" i="12"/>
  <c r="AA78" i="12" s="1"/>
  <c r="B137" i="12"/>
  <c r="AB137" i="12" s="1"/>
  <c r="A137" i="12"/>
  <c r="AA137" i="12" s="1"/>
  <c r="B77" i="12"/>
  <c r="AB77" i="12" s="1"/>
  <c r="A77" i="12"/>
  <c r="AA77" i="12" s="1"/>
  <c r="B76" i="12"/>
  <c r="AB76" i="12" s="1"/>
  <c r="A76" i="12"/>
  <c r="AA76" i="12" s="1"/>
  <c r="B97" i="12"/>
  <c r="AB97" i="12" s="1"/>
  <c r="A97" i="12"/>
  <c r="AA97" i="12" s="1"/>
  <c r="B75" i="12"/>
  <c r="AB75" i="12" s="1"/>
  <c r="A75" i="12"/>
  <c r="AA75" i="12" s="1"/>
  <c r="B74" i="12"/>
  <c r="AB74" i="12" s="1"/>
  <c r="A74" i="12"/>
  <c r="AA74" i="12" s="1"/>
  <c r="B105" i="12"/>
  <c r="AB105" i="12" s="1"/>
  <c r="A105" i="12"/>
  <c r="AA105" i="12" s="1"/>
  <c r="B73" i="12"/>
  <c r="AB73" i="12" s="1"/>
  <c r="A73" i="12"/>
  <c r="AA73" i="12" s="1"/>
  <c r="B96" i="12"/>
  <c r="AB96" i="12" s="1"/>
  <c r="A96" i="12"/>
  <c r="AA96" i="12" s="1"/>
  <c r="B119" i="12"/>
  <c r="AB119" i="12" s="1"/>
  <c r="A119" i="12"/>
  <c r="AA119" i="12" s="1"/>
  <c r="B95" i="12"/>
  <c r="A95" i="12"/>
  <c r="AA95" i="12" s="1"/>
  <c r="B101" i="12"/>
  <c r="AB101" i="12" s="1"/>
  <c r="A101" i="12"/>
  <c r="AA101" i="12" s="1"/>
  <c r="B124" i="12"/>
  <c r="AB124" i="12" s="1"/>
  <c r="A124" i="12"/>
  <c r="AA124" i="12" s="1"/>
  <c r="B72" i="12"/>
  <c r="AB72" i="12" s="1"/>
  <c r="A72" i="12"/>
  <c r="AA72" i="12" s="1"/>
  <c r="B71" i="12"/>
  <c r="AB71" i="12" s="1"/>
  <c r="A71" i="12"/>
  <c r="AA71" i="12" s="1"/>
  <c r="B134" i="12"/>
  <c r="AB134" i="12" s="1"/>
  <c r="A134" i="12"/>
  <c r="AA134" i="12" s="1"/>
  <c r="B94" i="12"/>
  <c r="AB94" i="12" s="1"/>
  <c r="A94" i="12"/>
  <c r="AA94" i="12" s="1"/>
  <c r="B93" i="12"/>
  <c r="A93" i="12"/>
  <c r="AA93" i="12" s="1"/>
  <c r="B92" i="12"/>
  <c r="A92" i="12"/>
  <c r="AA92" i="12" s="1"/>
  <c r="B88" i="12"/>
  <c r="AB88" i="12" s="1"/>
  <c r="A88" i="12"/>
  <c r="AA88" i="12" s="1"/>
  <c r="B82" i="12"/>
  <c r="AB82" i="12" s="1"/>
  <c r="B62" i="12"/>
  <c r="AB62" i="12" s="1"/>
  <c r="A62" i="12"/>
  <c r="AA62" i="12" s="1"/>
  <c r="B61" i="12"/>
  <c r="AB61" i="12" s="1"/>
  <c r="A61" i="12"/>
  <c r="AA61" i="12" s="1"/>
  <c r="B60" i="12"/>
  <c r="AB60" i="12" s="1"/>
  <c r="A60" i="12"/>
  <c r="AA60" i="12" s="1"/>
  <c r="B59" i="12"/>
  <c r="AB59" i="12" s="1"/>
  <c r="A59" i="12"/>
  <c r="AA59" i="12" s="1"/>
  <c r="B70" i="12"/>
  <c r="AB70" i="12" s="1"/>
  <c r="A70" i="12"/>
  <c r="AA70" i="12" s="1"/>
  <c r="B67" i="12"/>
  <c r="AB67" i="12" s="1"/>
  <c r="A67" i="12"/>
  <c r="AA67" i="12" s="1"/>
  <c r="B56" i="12"/>
  <c r="AB56" i="12" s="1"/>
  <c r="A56" i="12"/>
  <c r="AA56" i="12" s="1"/>
  <c r="B91" i="12"/>
  <c r="AB91" i="12" s="1"/>
  <c r="A91" i="12"/>
  <c r="AA91" i="12" s="1"/>
  <c r="B55" i="12"/>
  <c r="AB55" i="12" s="1"/>
  <c r="A55" i="12"/>
  <c r="AA55" i="12" s="1"/>
  <c r="B99" i="12"/>
  <c r="AB99" i="12" s="1"/>
  <c r="A99" i="12"/>
  <c r="AA99" i="12" s="1"/>
  <c r="B54" i="12"/>
  <c r="AB54" i="12" s="1"/>
  <c r="A54" i="12"/>
  <c r="AA54" i="12" s="1"/>
  <c r="B69" i="12"/>
  <c r="AB69" i="12" s="1"/>
  <c r="A69" i="12"/>
  <c r="AA69" i="12" s="1"/>
  <c r="B87" i="12"/>
  <c r="AB87" i="12" s="1"/>
  <c r="A87" i="12"/>
  <c r="AA87" i="12" s="1"/>
  <c r="B58" i="12"/>
  <c r="AB58" i="12" s="1"/>
  <c r="A58" i="12"/>
  <c r="AA58" i="12" s="1"/>
  <c r="B66" i="12"/>
  <c r="AB66" i="12" s="1"/>
  <c r="A66" i="12"/>
  <c r="AA66" i="12" s="1"/>
  <c r="B89" i="12"/>
  <c r="AB89" i="12" s="1"/>
  <c r="A89" i="12"/>
  <c r="AA89" i="12" s="1"/>
  <c r="B68" i="12"/>
  <c r="AB68" i="12" s="1"/>
  <c r="A68" i="12"/>
  <c r="AA68" i="12" s="1"/>
  <c r="B81" i="12"/>
  <c r="AB81" i="12" s="1"/>
  <c r="A81" i="12"/>
  <c r="AA81" i="12" s="1"/>
  <c r="B65" i="12"/>
  <c r="AB65" i="12" s="1"/>
  <c r="A65" i="12"/>
  <c r="AA65" i="12" s="1"/>
  <c r="B57" i="12"/>
  <c r="AB57" i="12" s="1"/>
  <c r="A57" i="12"/>
  <c r="AA57" i="12" s="1"/>
  <c r="B100" i="12"/>
  <c r="AB100" i="12" s="1"/>
  <c r="A100" i="12"/>
  <c r="AA100" i="12" s="1"/>
  <c r="B86" i="12"/>
  <c r="AB86" i="12" s="1"/>
  <c r="A86" i="12"/>
  <c r="AA86" i="12" s="1"/>
  <c r="B64" i="12"/>
  <c r="AB64" i="12" s="1"/>
  <c r="A64" i="12"/>
  <c r="AA64" i="12" s="1"/>
  <c r="B48" i="12"/>
  <c r="AB48" i="12" s="1"/>
  <c r="A48" i="12"/>
  <c r="AA48" i="12" s="1"/>
  <c r="B90" i="12"/>
  <c r="AB90" i="12" s="1"/>
  <c r="A90" i="12"/>
  <c r="AA90" i="12" s="1"/>
  <c r="B47" i="12"/>
  <c r="AB47" i="12" s="1"/>
  <c r="A47" i="12"/>
  <c r="AA47" i="12" s="1"/>
  <c r="B46" i="12"/>
  <c r="AB46" i="12" s="1"/>
  <c r="A46" i="12"/>
  <c r="AA46" i="12" s="1"/>
  <c r="B84" i="12"/>
  <c r="AB84" i="12" s="1"/>
  <c r="A84" i="12"/>
  <c r="AA84" i="12" s="1"/>
  <c r="B83" i="12"/>
  <c r="AB83" i="12" s="1"/>
  <c r="A83" i="12"/>
  <c r="AA83" i="12" s="1"/>
  <c r="B63" i="12"/>
  <c r="AB63" i="12" s="1"/>
  <c r="A63" i="12"/>
  <c r="AA63" i="12" s="1"/>
  <c r="B45" i="12"/>
  <c r="AB45" i="12" s="1"/>
  <c r="A45" i="12"/>
  <c r="AA45" i="12" s="1"/>
  <c r="B44" i="12"/>
  <c r="AB44" i="12" s="1"/>
  <c r="A44" i="12"/>
  <c r="AA44" i="12" s="1"/>
  <c r="B43" i="12"/>
  <c r="AB43" i="12" s="1"/>
  <c r="A43" i="12"/>
  <c r="AA43" i="12" s="1"/>
  <c r="B42" i="12"/>
  <c r="AB42" i="12" s="1"/>
  <c r="A42" i="12"/>
  <c r="AA42" i="12" s="1"/>
  <c r="B40" i="12"/>
  <c r="AB40" i="12" s="1"/>
  <c r="AA40" i="12"/>
  <c r="B33" i="12"/>
  <c r="AB33" i="12" s="1"/>
  <c r="A33" i="12"/>
  <c r="AA33" i="12" s="1"/>
  <c r="B85" i="12"/>
  <c r="AB85" i="12" s="1"/>
  <c r="A85" i="12"/>
  <c r="AA85" i="12" s="1"/>
  <c r="B32" i="12"/>
  <c r="AB32" i="12" s="1"/>
  <c r="A32" i="12"/>
  <c r="AA32" i="12" s="1"/>
  <c r="B51" i="12"/>
  <c r="AB51" i="12" s="1"/>
  <c r="A51" i="12"/>
  <c r="AA51" i="12" s="1"/>
  <c r="B41" i="12"/>
  <c r="AB41" i="12" s="1"/>
  <c r="A41" i="12"/>
  <c r="AA41" i="12" s="1"/>
  <c r="B37" i="12"/>
  <c r="AB37" i="12" s="1"/>
  <c r="A37" i="12"/>
  <c r="AA37" i="12" s="1"/>
  <c r="B38" i="12"/>
  <c r="AB38" i="12" s="1"/>
  <c r="A38" i="12"/>
  <c r="AA38" i="12" s="1"/>
  <c r="B36" i="12"/>
  <c r="AB36" i="12" s="1"/>
  <c r="A36" i="12"/>
  <c r="AA36" i="12" s="1"/>
  <c r="B31" i="12"/>
  <c r="AB31" i="12" s="1"/>
  <c r="A31" i="12"/>
  <c r="AA31" i="12" s="1"/>
  <c r="B106" i="12"/>
  <c r="AB106" i="12" s="1"/>
  <c r="A106" i="12"/>
  <c r="AA106" i="12" s="1"/>
  <c r="B50" i="12"/>
  <c r="AB50" i="12" s="1"/>
  <c r="A50" i="12"/>
  <c r="AA50" i="12" s="1"/>
  <c r="B49" i="12"/>
  <c r="AB49" i="12" s="1"/>
  <c r="A49" i="12"/>
  <c r="AA49" i="12" s="1"/>
  <c r="B13" i="12"/>
  <c r="AB13" i="12" s="1"/>
  <c r="A13" i="12"/>
  <c r="AA13" i="12" s="1"/>
  <c r="B7" i="12"/>
  <c r="AB7" i="12" s="1"/>
  <c r="A7" i="12"/>
  <c r="AA7" i="12" s="1"/>
  <c r="B20" i="12"/>
  <c r="AB20" i="12" s="1"/>
  <c r="A20" i="12"/>
  <c r="AA20" i="12" s="1"/>
  <c r="B23" i="12"/>
  <c r="AB23" i="12" s="1"/>
  <c r="A23" i="12"/>
  <c r="AA23" i="12" s="1"/>
  <c r="B30" i="12"/>
  <c r="AB30" i="12" s="1"/>
  <c r="A30" i="12"/>
  <c r="AA30" i="12" s="1"/>
  <c r="B29" i="12"/>
  <c r="AB29" i="12" s="1"/>
  <c r="A29" i="12"/>
  <c r="AA29" i="12" s="1"/>
  <c r="B6" i="12"/>
  <c r="AB6" i="12" s="1"/>
  <c r="A6" i="12"/>
  <c r="AA6" i="12" s="1"/>
  <c r="B19" i="12"/>
  <c r="A19" i="12"/>
  <c r="AA19" i="12" s="1"/>
  <c r="B53" i="12"/>
  <c r="AB53" i="12" s="1"/>
  <c r="A53" i="12"/>
  <c r="AA53" i="12" s="1"/>
  <c r="B5" i="12"/>
  <c r="A5" i="12"/>
  <c r="AA5" i="12" s="1"/>
  <c r="B28" i="12"/>
  <c r="AB28" i="12" s="1"/>
  <c r="A28" i="12"/>
  <c r="AA28" i="12" s="1"/>
  <c r="B21" i="12"/>
  <c r="AB21" i="12" s="1"/>
  <c r="A21" i="12"/>
  <c r="AA21" i="12" s="1"/>
  <c r="B52" i="12"/>
  <c r="AB52" i="12" s="1"/>
  <c r="A52" i="12"/>
  <c r="AA52" i="12" s="1"/>
  <c r="B14" i="12"/>
  <c r="AB14" i="12" s="1"/>
  <c r="A14" i="12"/>
  <c r="AA14" i="12" s="1"/>
  <c r="B4" i="12"/>
  <c r="A4" i="12"/>
  <c r="AA4" i="12" s="1"/>
  <c r="B3" i="12"/>
  <c r="A3" i="12"/>
  <c r="AA3" i="12" s="1"/>
  <c r="B2" i="12"/>
  <c r="A2" i="12"/>
  <c r="AA2" i="12" s="1"/>
  <c r="B35" i="12"/>
  <c r="AB35" i="12" s="1"/>
  <c r="A35" i="12"/>
  <c r="AA35" i="12" s="1"/>
  <c r="B24" i="12"/>
  <c r="AB24" i="12" s="1"/>
  <c r="A24" i="12"/>
  <c r="AA24" i="12" s="1"/>
  <c r="B15" i="12"/>
  <c r="AB15" i="12" s="1"/>
  <c r="B17" i="12"/>
  <c r="AB17" i="12" s="1"/>
  <c r="A17" i="12"/>
  <c r="AA17" i="12" s="1"/>
  <c r="B22" i="12"/>
  <c r="AB22" i="12" s="1"/>
  <c r="A22" i="12"/>
  <c r="AA22" i="12" s="1"/>
  <c r="B27" i="12"/>
  <c r="AB27" i="12" s="1"/>
  <c r="A27" i="12"/>
  <c r="AA27" i="12" s="1"/>
  <c r="B34" i="12"/>
  <c r="AB34" i="12" s="1"/>
  <c r="A34" i="12"/>
  <c r="AA34" i="12" s="1"/>
  <c r="B26" i="12"/>
  <c r="AB26" i="12" s="1"/>
  <c r="A26" i="12"/>
  <c r="AA26" i="12" s="1"/>
  <c r="B11" i="12"/>
  <c r="AB11" i="12" s="1"/>
  <c r="A11" i="12"/>
  <c r="AA11" i="12" s="1"/>
  <c r="B39" i="12"/>
  <c r="AB39" i="12" s="1"/>
  <c r="A39" i="12"/>
  <c r="AA39" i="12" s="1"/>
  <c r="B16" i="12"/>
  <c r="AB16" i="12" s="1"/>
  <c r="A16" i="12"/>
  <c r="AA16" i="12" s="1"/>
  <c r="B10" i="12"/>
  <c r="AB10" i="12" s="1"/>
  <c r="A10" i="12"/>
  <c r="AA10" i="12" s="1"/>
  <c r="X18" i="12"/>
  <c r="Y18" i="12" s="1"/>
  <c r="Z2" i="12" s="1"/>
  <c r="B18" i="12"/>
  <c r="B9" i="12"/>
  <c r="AB9" i="12" s="1"/>
  <c r="A9" i="12"/>
  <c r="AA9" i="12" s="1"/>
  <c r="B8" i="12"/>
  <c r="AB8" i="12" s="1"/>
  <c r="A8" i="12"/>
  <c r="AA8" i="12" s="1"/>
  <c r="B25" i="12"/>
  <c r="AB25" i="12" s="1"/>
  <c r="A25" i="12"/>
  <c r="AA25" i="12" s="1"/>
  <c r="B12" i="12"/>
  <c r="AB12" i="12" s="1"/>
  <c r="AD22" i="12" l="1"/>
  <c r="AC22" i="12"/>
  <c r="AD59" i="12"/>
  <c r="AC59" i="12"/>
  <c r="AD174" i="12"/>
  <c r="AC174" i="12"/>
  <c r="AD204" i="12"/>
  <c r="AC204" i="12"/>
  <c r="AD98" i="12"/>
  <c r="AC98" i="12"/>
  <c r="AD40" i="12"/>
  <c r="AC40" i="12"/>
  <c r="AC2" i="12"/>
  <c r="AD2" i="12"/>
  <c r="AD140" i="12"/>
  <c r="AC140" i="12"/>
</calcChain>
</file>

<file path=xl/sharedStrings.xml><?xml version="1.0" encoding="utf-8"?>
<sst xmlns="http://schemas.openxmlformats.org/spreadsheetml/2006/main" count="21368" uniqueCount="1380">
  <si>
    <t>日時</t>
  </si>
  <si>
    <t>デマンドID</t>
  </si>
  <si>
    <t>予約種別</t>
  </si>
  <si>
    <t>乗客ユニークID</t>
  </si>
  <si>
    <t>車両ID</t>
  </si>
  <si>
    <t>乗車人数</t>
  </si>
  <si>
    <t>キャンセル時刻</t>
  </si>
  <si>
    <t>乗車時刻</t>
  </si>
  <si>
    <t>降車時刻</t>
  </si>
  <si>
    <t>乗車位置（緯度、経度）</t>
  </si>
  <si>
    <t>乗車乗降ポイント</t>
  </si>
  <si>
    <t>降車位置（緯度、経度）</t>
  </si>
  <si>
    <t>降車乗降ポイント</t>
  </si>
  <si>
    <t>乗車予定時間（初回）</t>
  </si>
  <si>
    <t>乗車予定時間（最終）</t>
  </si>
  <si>
    <t>降車予定時間（初回）</t>
  </si>
  <si>
    <t>降車予定時間（最終）</t>
  </si>
  <si>
    <t>希望乗車時間</t>
  </si>
  <si>
    <t>乗客アプリ（目的地から）</t>
  </si>
  <si>
    <t>35.450681 139.632446</t>
  </si>
  <si>
    <t>横浜桜木町ワシントンホテル</t>
  </si>
  <si>
    <t>35.454211 139.642721</t>
  </si>
  <si>
    <t>MARINE &amp; WALK YOKOHAMA</t>
  </si>
  <si>
    <t>35.462896 139.63236</t>
  </si>
  <si>
    <t>ホテルビスタプレミオみなとみらい</t>
  </si>
  <si>
    <t>35.453715 139.638133</t>
  </si>
  <si>
    <t>横浜ワールドポーターズ</t>
  </si>
  <si>
    <t>35.443908 139.635249</t>
  </si>
  <si>
    <t>イセザキ・モール</t>
  </si>
  <si>
    <t>35.458187 139.636985</t>
  </si>
  <si>
    <t>ヨコハマ グランド インターコンチネンタル ホテル／パシフィコ横浜</t>
  </si>
  <si>
    <t>35.452963 139.642093</t>
  </si>
  <si>
    <t>横浜赤レンガ倉庫</t>
  </si>
  <si>
    <t>乗客アプリ（地図から）</t>
  </si>
  <si>
    <t>35.45256 139.630848</t>
  </si>
  <si>
    <t>ニューオータニイン横浜プレミアム</t>
  </si>
  <si>
    <t>横浜開港資料館</t>
  </si>
  <si>
    <t>35.456605 139.635327</t>
  </si>
  <si>
    <t>横浜ベイホテル東急</t>
  </si>
  <si>
    <t>35.44291 139.650404</t>
  </si>
  <si>
    <t>みなとみらい線　元町・中華街駅</t>
  </si>
  <si>
    <t>35.451031 139.647069</t>
  </si>
  <si>
    <t>横浜港大さん橋国際客船ターミナル</t>
  </si>
  <si>
    <t>35.443073 139.651914</t>
  </si>
  <si>
    <t>横浜人形の家</t>
  </si>
  <si>
    <t>35.443863 139.64702</t>
  </si>
  <si>
    <t>35.454425 139.64064</t>
  </si>
  <si>
    <t>ＪＩＣＡ横浜 （海外移住資料館）</t>
  </si>
  <si>
    <t>35.454389 139.630904</t>
  </si>
  <si>
    <t>横浜ランドマークタワー</t>
  </si>
  <si>
    <t>35.443569 139.641792</t>
  </si>
  <si>
    <t>ダイワロイネットホテル横浜公園</t>
  </si>
  <si>
    <t>乗客アプリWeb（目的地から）</t>
  </si>
  <si>
    <t>35.447541 139.644914</t>
  </si>
  <si>
    <t>シルク博物館</t>
  </si>
  <si>
    <t>35.441002 139.650809</t>
  </si>
  <si>
    <t>横浜元町ショッピングストリート</t>
  </si>
  <si>
    <t>35.445783 139.642958</t>
  </si>
  <si>
    <t>横浜情報文化センター</t>
  </si>
  <si>
    <t>35.45435 139.631762</t>
  </si>
  <si>
    <t>横浜ロイヤルパークホテル</t>
  </si>
  <si>
    <t>35.443704 139.651332</t>
  </si>
  <si>
    <t>ホテルメルパルク横浜</t>
  </si>
  <si>
    <t>35.4587 139.625091</t>
  </si>
  <si>
    <t>横浜アンパンマンこどもミュージアム</t>
  </si>
  <si>
    <t>35.458507 139.628741</t>
  </si>
  <si>
    <t>みなとみらいグランドセントラルタワー</t>
  </si>
  <si>
    <t>乗客アプリ（簡単予約）</t>
  </si>
  <si>
    <t>35.448801 139.636702</t>
  </si>
  <si>
    <t>ホテルルートイン横浜馬車道</t>
  </si>
  <si>
    <t>35.441441 139.648505</t>
  </si>
  <si>
    <t>横浜中華街朱雀門</t>
  </si>
  <si>
    <t>35.450447 139.635947</t>
  </si>
  <si>
    <t>みなとみらい線　馬車道駅</t>
  </si>
  <si>
    <t>35.448676 139.635696</t>
  </si>
  <si>
    <t>横浜平和プラザホテル</t>
  </si>
  <si>
    <t>35.455715 139.638114</t>
  </si>
  <si>
    <t>横浜みなとみらい万葉倶楽部</t>
  </si>
  <si>
    <t>35.443659 139.650847</t>
  </si>
  <si>
    <t>横浜マリンタワー</t>
  </si>
  <si>
    <t>35.445857 139.647636</t>
  </si>
  <si>
    <t>ホテルモントレ横浜</t>
  </si>
  <si>
    <t>乗車時間</t>
    <rPh sb="0" eb="2">
      <t>ジョウシャ</t>
    </rPh>
    <rPh sb="2" eb="4">
      <t>ジカン</t>
    </rPh>
    <phoneticPr fontId="18"/>
  </si>
  <si>
    <t>のべ乗車時間</t>
    <rPh sb="2" eb="4">
      <t>ジョウシャ</t>
    </rPh>
    <rPh sb="4" eb="6">
      <t>ジカン</t>
    </rPh>
    <phoneticPr fontId="18"/>
  </si>
  <si>
    <t>待ち時間</t>
    <rPh sb="0" eb="1">
      <t>マ</t>
    </rPh>
    <rPh sb="2" eb="4">
      <t>ジカン</t>
    </rPh>
    <phoneticPr fontId="18"/>
  </si>
  <si>
    <t>時間帯合計・分(秒切捨）</t>
    <rPh sb="0" eb="3">
      <t>ジカンタイ</t>
    </rPh>
    <rPh sb="3" eb="5">
      <t>ゴウケイ</t>
    </rPh>
    <rPh sb="6" eb="7">
      <t>フン</t>
    </rPh>
    <rPh sb="8" eb="9">
      <t>ビョウ</t>
    </rPh>
    <rPh sb="9" eb="10">
      <t>キ</t>
    </rPh>
    <rPh sb="10" eb="11">
      <t>ス</t>
    </rPh>
    <phoneticPr fontId="18"/>
  </si>
  <si>
    <t>待ち時間（平均）</t>
    <rPh sb="0" eb="1">
      <t>マ</t>
    </rPh>
    <rPh sb="2" eb="4">
      <t>ジカン</t>
    </rPh>
    <rPh sb="5" eb="7">
      <t>ヘイキン</t>
    </rPh>
    <phoneticPr fontId="18"/>
  </si>
  <si>
    <t>passengerID</t>
  </si>
  <si>
    <t>遅れ時間</t>
    <rPh sb="0" eb="1">
      <t>オク</t>
    </rPh>
    <rPh sb="2" eb="4">
      <t>ジカン</t>
    </rPh>
    <phoneticPr fontId="18"/>
  </si>
  <si>
    <t>希望時間（理論値）</t>
    <rPh sb="0" eb="2">
      <t>キボウ</t>
    </rPh>
    <rPh sb="2" eb="4">
      <t>ジカン</t>
    </rPh>
    <rPh sb="5" eb="8">
      <t>リロンチ</t>
    </rPh>
    <phoneticPr fontId="18"/>
  </si>
  <si>
    <t>待ち時間（中央値）</t>
    <rPh sb="0" eb="1">
      <t>マ</t>
    </rPh>
    <rPh sb="2" eb="4">
      <t>ジカン</t>
    </rPh>
    <rPh sb="5" eb="7">
      <t>チュウオウ</t>
    </rPh>
    <rPh sb="7" eb="8">
      <t>チ</t>
    </rPh>
    <phoneticPr fontId="18"/>
  </si>
  <si>
    <t>35.447546 139.64358</t>
  </si>
  <si>
    <t>ローズホテル横浜（横浜中華街内）</t>
  </si>
  <si>
    <t>計算用ダミー</t>
    <rPh sb="0" eb="3">
      <t>ケイサンヨウ</t>
    </rPh>
    <phoneticPr fontId="18"/>
  </si>
  <si>
    <t>※10時以前に予約しているため</t>
    <rPh sb="3" eb="6">
      <t>ジイゼン</t>
    </rPh>
    <rPh sb="7" eb="9">
      <t>ヨヤク</t>
    </rPh>
    <phoneticPr fontId="18"/>
  </si>
  <si>
    <t>※同一人物と思われるため一番短いものを採用</t>
    <rPh sb="1" eb="3">
      <t>ドウイツ</t>
    </rPh>
    <rPh sb="3" eb="5">
      <t>ジンブツ</t>
    </rPh>
    <rPh sb="6" eb="7">
      <t>オモ</t>
    </rPh>
    <rPh sb="12" eb="14">
      <t>イチバン</t>
    </rPh>
    <rPh sb="14" eb="15">
      <t>ミジカ</t>
    </rPh>
    <rPh sb="19" eb="21">
      <t>サイヨウ</t>
    </rPh>
    <phoneticPr fontId="18"/>
  </si>
  <si>
    <t>※10時以前に予約しているため</t>
  </si>
  <si>
    <t>※33行と同一人物と思われるため一番短いものを採用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</si>
  <si>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※180.,183,190,193,197行と同一人物と思われるため一番短いものを採用</t>
    <rPh sb="21" eb="22">
      <t>ギョウ</t>
    </rPh>
    <rPh sb="23" eb="25">
      <t>ドウイツ</t>
    </rPh>
    <rPh sb="25" eb="27">
      <t>ジンブツ</t>
    </rPh>
    <rPh sb="28" eb="29">
      <t>オモ</t>
    </rPh>
    <rPh sb="34" eb="36">
      <t>イチバン</t>
    </rPh>
    <rPh sb="36" eb="37">
      <t>ミジカ</t>
    </rPh>
    <rPh sb="41" eb="43">
      <t>サイヨウ</t>
    </rPh>
    <phoneticPr fontId="18"/>
  </si>
  <si>
    <t>※180,183,193,197,198行と同一人物と思われるため一番短いものを採用</t>
    <rPh sb="20" eb="21">
      <t>ギョウ</t>
    </rPh>
    <rPh sb="22" eb="24">
      <t>ドウイツ</t>
    </rPh>
    <rPh sb="24" eb="26">
      <t>ジンブツ</t>
    </rPh>
    <rPh sb="27" eb="28">
      <t>オモ</t>
    </rPh>
    <rPh sb="33" eb="35">
      <t>イチバン</t>
    </rPh>
    <rPh sb="35" eb="36">
      <t>ミジカ</t>
    </rPh>
    <rPh sb="40" eb="42">
      <t>サイヨウ</t>
    </rPh>
    <phoneticPr fontId="18"/>
  </si>
  <si>
    <t>※180,183,190,197,198行と同一人物と思われるため一番短いものを採用</t>
    <rPh sb="20" eb="21">
      <t>ギョウ</t>
    </rPh>
    <rPh sb="22" eb="24">
      <t>ドウイツ</t>
    </rPh>
    <rPh sb="24" eb="26">
      <t>ジンブツ</t>
    </rPh>
    <rPh sb="27" eb="28">
      <t>オモ</t>
    </rPh>
    <rPh sb="33" eb="35">
      <t>イチバン</t>
    </rPh>
    <rPh sb="35" eb="36">
      <t>ミジカ</t>
    </rPh>
    <rPh sb="40" eb="42">
      <t>サイヨウ</t>
    </rPh>
    <phoneticPr fontId="18"/>
  </si>
  <si>
    <t>※236,237,238行と同一人物と思われるため一番短いものを採用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</si>
  <si>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※132行と同一人物と思われるため一番短いものを採用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</si>
  <si>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※268行と同一人物と思われるため一番短い待ち時間を採用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</si>
  <si>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※267行と同一人物と思われるため一番短い待ち時間を採用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</si>
  <si>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※34行と同一人物と思われるため一番短いものを採用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</si>
  <si>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※173,174行と同一人物と思われるため一番短いものを採用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</si>
  <si>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※173,175行と同一人物と思われるため一番短いものを採用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</si>
  <si>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※72行と同一人物と思われるため一番短いものを採用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</si>
  <si>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※71行と同一人物と思われるため一番短いものを採用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</si>
  <si>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※同一人物と思われるため一番短い待ち時間を採用</t>
    <rPh sb="1" eb="3">
      <t>ドウイツ</t>
    </rPh>
    <rPh sb="3" eb="5">
      <t>ジンブツ</t>
    </rPh>
    <rPh sb="6" eb="7">
      <t>オモ</t>
    </rPh>
    <rPh sb="12" eb="14">
      <t>イチバン</t>
    </rPh>
    <rPh sb="14" eb="15">
      <t>ミジカ</t>
    </rPh>
    <rPh sb="16" eb="17">
      <t>マ</t>
    </rPh>
    <rPh sb="18" eb="20">
      <t>ジカン</t>
    </rPh>
    <rPh sb="21" eb="23">
      <t>サイヨウ</t>
    </rPh>
    <phoneticPr fontId="18"/>
  </si>
  <si>
    <t>※260行と同一人物と思われるため一番短い待ち時間を採用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</si>
  <si>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※259行と同一人物と思われるため一番短い待ち時間を採用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</si>
  <si>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まちかど端末（店舗から）</t>
  </si>
  <si>
    <t>まちかど端末（乗降ポイントから）</t>
  </si>
  <si>
    <t>乗客アプリWeb（地図から）</t>
  </si>
  <si>
    <t>※254行と同一人物と思われるため一番短い待ち時間を採用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</si>
  <si>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※284行と同一人物と思われるため一番短い待ち時間を採用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</si>
  <si>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※283行と同一人物と思われるため一番短い待ち時間を採用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</si>
  <si>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※282行と同一人物と思われるため一番短い待ち時間を採用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</si>
  <si>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※332行と同一人物と思われるため一番短いものを採用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</si>
  <si>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※334行と同一人物と思われるため一番短いものを採用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</si>
  <si>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※372行と同一人物と思われるため一番短いものを採用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</si>
  <si>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※371行と同一人物と思われるため一番短いものを採用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</si>
  <si>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乗客アプリWeb（簡単予約）</t>
  </si>
  <si>
    <t>※21行と同一人物と思われるため一番短いものを採用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</si>
  <si>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※20行と同一人物と思われるため一番短いものを採用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</si>
  <si>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※93,94行と同一人物と思われるため一番短い待ち時間を採用</t>
    <rPh sb="6" eb="7">
      <t>ギョウ</t>
    </rPh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3" eb="24">
      <t>マ</t>
    </rPh>
    <rPh sb="25" eb="27">
      <t>ジカン</t>
    </rPh>
    <rPh sb="28" eb="30">
      <t>サイヨウ</t>
    </rPh>
    <phoneticPr fontId="18"/>
  </si>
  <si>
    <t>※92,94行と同一人物と思われるため一番短い待ち時間を採用</t>
    <rPh sb="6" eb="7">
      <t>ギョウ</t>
    </rPh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3" eb="24">
      <t>マ</t>
    </rPh>
    <rPh sb="25" eb="27">
      <t>ジカン</t>
    </rPh>
    <rPh sb="28" eb="30">
      <t>サイヨウ</t>
    </rPh>
    <phoneticPr fontId="18"/>
  </si>
  <si>
    <t>※92,93行と同一人物と思われるため一番短い待ち時間を採用</t>
    <rPh sb="6" eb="7">
      <t>ギョウ</t>
    </rPh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3" eb="24">
      <t>マ</t>
    </rPh>
    <rPh sb="25" eb="27">
      <t>ジカン</t>
    </rPh>
    <rPh sb="28" eb="30">
      <t>サイヨウ</t>
    </rPh>
    <phoneticPr fontId="18"/>
  </si>
  <si>
    <t>※96行と同一人物と思われるため一番短い待ち時間を採用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</si>
  <si>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※97行と同一人物と思われるため一番短い待ち時間を採用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</si>
  <si>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※246行と同一人物と思われるため一番短い待ち時間を採用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</si>
  <si>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※245行と同一人物と思われるため一番短い待ち時間を採用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</si>
  <si>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※250,251行と同一人物と思われるため一番短い待ち時間を採用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</si>
  <si>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※249,251行と同一人物と思われるため一番短い待ち時間を採用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</si>
  <si>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※249,250行と同一人物と思われるため一番短い待ち時間を採用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</si>
  <si>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※256行と同一人物と思われるため一番短い待ち時間を採用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</si>
  <si>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※253,255行と同一人物と思われるため一番短い待ち時間を採用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</si>
  <si>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※253,257行と同一人物と思われるため一番短い待ち時間を採用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</si>
  <si>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※255,257行と同一人物と思われるため一番短い待ち時間を採用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</si>
  <si>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※271行と同一人物と思われるため一番短い待ち時間を採用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</si>
  <si>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※273行と同一人物と思われるため一番短い待ち時間を採用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</si>
  <si>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※272行と同一人物と思われるため一番短い待ち時間を採用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</si>
  <si>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※274行と同一人物と思われるため一番短い待ち時間を採用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</si>
  <si>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※262,266,269行と同一人物と思われるため一番短い待ち時間を採用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29" eb="30">
      <t>マ</t>
    </rPh>
    <rPh sb="31" eb="33">
      <t>ジカン</t>
    </rPh>
    <rPh sb="34" eb="36">
      <t>サイヨウ</t>
    </rPh>
    <phoneticPr fontId="18"/>
  </si>
  <si>
    <t>※259,266,269行と同一人物と思われるため一番短い待ち時間を採用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29" eb="30">
      <t>マ</t>
    </rPh>
    <rPh sb="31" eb="33">
      <t>ジカン</t>
    </rPh>
    <rPh sb="34" eb="36">
      <t>サイヨウ</t>
    </rPh>
    <phoneticPr fontId="18"/>
  </si>
  <si>
    <t>※259,262,269行と同一人物と思われるため一番短い待ち時間を採用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29" eb="30">
      <t>マ</t>
    </rPh>
    <rPh sb="31" eb="33">
      <t>ジカン</t>
    </rPh>
    <rPh sb="34" eb="36">
      <t>サイヨウ</t>
    </rPh>
    <phoneticPr fontId="18"/>
  </si>
  <si>
    <t>※259,262,266行と同一人物と思われるため一番短い待ち時間を採用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29" eb="30">
      <t>マ</t>
    </rPh>
    <rPh sb="31" eb="33">
      <t>ジカン</t>
    </rPh>
    <rPh sb="34" eb="36">
      <t>サイヨウ</t>
    </rPh>
    <phoneticPr fontId="18"/>
  </si>
  <si>
    <t>※67行と同一人物と思われるため一番短いものを採用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</si>
  <si>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※69行と同一人物と思われるため一番短いものを採用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</si>
  <si>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※102行と同一人物と思われるため一番短いものを採用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</si>
  <si>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※101行と同一人物と思われるため一番短いものを採用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</si>
  <si>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※103行と同一人物と思われるため一番短いものを採用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</si>
  <si>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※104行と同一人物と思われるため一番短いものを採用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</si>
  <si>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※141行と同一人物と思われるため一番短いものを採用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</si>
  <si>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※140行と同一人物と思われるため一番短いものを採用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</si>
  <si>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※144,145,146,148行と同一人物と思われるため一番短いものを採用</t>
    <rPh sb="16" eb="17">
      <t>ギョウ</t>
    </rPh>
    <rPh sb="18" eb="20">
      <t>ドウイツ</t>
    </rPh>
    <rPh sb="20" eb="22">
      <t>ジンブツ</t>
    </rPh>
    <rPh sb="23" eb="24">
      <t>オモ</t>
    </rPh>
    <rPh sb="29" eb="31">
      <t>イチバン</t>
    </rPh>
    <rPh sb="31" eb="32">
      <t>ミジカ</t>
    </rPh>
    <rPh sb="36" eb="38">
      <t>サイヨウ</t>
    </rPh>
    <phoneticPr fontId="18"/>
  </si>
  <si>
    <t>※144,145,146,149行と同一人物と思われるため一番短いものを採用</t>
    <rPh sb="16" eb="17">
      <t>ギョウ</t>
    </rPh>
    <rPh sb="18" eb="20">
      <t>ドウイツ</t>
    </rPh>
    <rPh sb="20" eb="22">
      <t>ジンブツ</t>
    </rPh>
    <rPh sb="23" eb="24">
      <t>オモ</t>
    </rPh>
    <rPh sb="29" eb="31">
      <t>イチバン</t>
    </rPh>
    <rPh sb="31" eb="32">
      <t>ミジカ</t>
    </rPh>
    <rPh sb="36" eb="38">
      <t>サイヨウ</t>
    </rPh>
    <phoneticPr fontId="18"/>
  </si>
  <si>
    <t>※145,146,148,149行と同一人物と思われるため一番短いものを採用</t>
    <rPh sb="16" eb="17">
      <t>ギョウ</t>
    </rPh>
    <rPh sb="18" eb="20">
      <t>ドウイツ</t>
    </rPh>
    <rPh sb="20" eb="22">
      <t>ジンブツ</t>
    </rPh>
    <rPh sb="23" eb="24">
      <t>オモ</t>
    </rPh>
    <rPh sb="29" eb="31">
      <t>イチバン</t>
    </rPh>
    <rPh sb="31" eb="32">
      <t>ミジカ</t>
    </rPh>
    <rPh sb="36" eb="38">
      <t>サイヨウ</t>
    </rPh>
    <phoneticPr fontId="18"/>
  </si>
  <si>
    <t>※144,146,148,149行と同一人物と思われるため一番短いものを採用</t>
    <rPh sb="16" eb="17">
      <t>ギョウ</t>
    </rPh>
    <rPh sb="18" eb="20">
      <t>ドウイツ</t>
    </rPh>
    <rPh sb="20" eb="22">
      <t>ジンブツ</t>
    </rPh>
    <rPh sb="23" eb="24">
      <t>オモ</t>
    </rPh>
    <rPh sb="29" eb="31">
      <t>イチバン</t>
    </rPh>
    <rPh sb="31" eb="32">
      <t>ミジカ</t>
    </rPh>
    <rPh sb="36" eb="38">
      <t>サイヨウ</t>
    </rPh>
    <phoneticPr fontId="18"/>
  </si>
  <si>
    <t>※144,145,148,149行と同一人物と思われるため一番短いものを採用</t>
    <rPh sb="16" eb="17">
      <t>ギョウ</t>
    </rPh>
    <rPh sb="18" eb="20">
      <t>ドウイツ</t>
    </rPh>
    <rPh sb="20" eb="22">
      <t>ジンブツ</t>
    </rPh>
    <rPh sb="23" eb="24">
      <t>オモ</t>
    </rPh>
    <rPh sb="29" eb="31">
      <t>イチバン</t>
    </rPh>
    <rPh sb="31" eb="32">
      <t>ミジカ</t>
    </rPh>
    <rPh sb="36" eb="38">
      <t>サイヨウ</t>
    </rPh>
    <phoneticPr fontId="18"/>
  </si>
  <si>
    <t>※157行と同一人物と思われるため一番短いものを採用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</si>
  <si>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※159行と同一人物と思われるため一番短いものを採用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</si>
  <si>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※161行と同一人物と思われるため一番短いものを採用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</si>
  <si>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※160行と同一人物と思われるため一番短いものを採用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</si>
  <si>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※258,259行と同一人物と思われるため一番短いものを採用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</si>
  <si>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※257,259行と同一人物と思われるため一番短いものを採用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</si>
  <si>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※257,258行と同一人物と思われるため一番短いものを採用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</si>
  <si>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※262行と同一人物と思われるため一番短いものを採用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</si>
  <si>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※261行と同一人物と思われるため一番短いものを採用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</si>
  <si>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※263行と同一人物と思われるため一番短いものを採用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</si>
  <si>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※265行と同一人物と思われるため一番短いものを採用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</si>
  <si>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※269行と同一人物と思われるため一番短いものを採用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</si>
  <si>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※266行と同一人物と思われるため一番短いものを採用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</si>
  <si>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※274,278行と同一人物と思われるため一番短いものを採用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</si>
  <si>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※274,280行と同一人物と思われるため一番短いものを採用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</si>
  <si>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※278,280行と同一人物と思われるため一番短いものを採用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</si>
  <si>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※329行と同一人物と思われるため一番短いものを採用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</si>
  <si>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※328行と同一人物と思われるため一番短いものを採用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</si>
  <si>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※343行と同一人物と思われるため一番短いものを採用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</si>
  <si>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※345行と同一人物と思われるため一番短いものを採用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</si>
  <si>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※340行と同一人物と思われるため一番短いものを採用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</si>
  <si>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※336行と同一人物と思われるため一番短いものを採用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</si>
  <si>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※344,346行と同一人物と思われるため一番短いものを採用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</si>
  <si>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※346,349行と同一人物と思われるため一番短いものを採用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</si>
  <si>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※347,349行と同一人物と思われるため一番短いものを採用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</si>
  <si>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※353行と同一人物と思われるため一番短いものを採用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</si>
  <si>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※352行と同一人物と思われるため一番短いものを採用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</si>
  <si>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※355行と同一人物と思われるため一番短いものを採用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</si>
  <si>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※358行と同一人物と思われるため一番短いものを採用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</si>
  <si>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※364行と同一人物と思われるため一番短いものを採用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</si>
  <si>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※365行と同一人物と思われるため一番短いものを採用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</si>
  <si>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※362行と同一人物と思われるため一番短いものを採用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</si>
  <si>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※361行と同一人物と思われるため一番短いものを採用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</si>
  <si>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※405行と同一人物と思われるため一番短いものを採用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</si>
  <si>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※407行と同一人物と思われるため一番短いものを採用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</si>
  <si>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※406,410行と同一人物と思われるため一番短いものを採用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</si>
  <si>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※406,411行と同一人物と思われるため一番短いものを採用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</si>
  <si>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※410,411行と同一人物と思われるため一番短いものを採用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</si>
  <si>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※414行と同一人物と思われるため一番短いものを採用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</si>
  <si>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※417行と同一人物と思われるため一番短いものを採用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</si>
  <si>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※457行と同一人物と思われるため一番短いものを採用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</si>
  <si>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※456行と同一人物と思われるため一番短いものを採用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</si>
  <si>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※459,460行と同一人物と思われるため一番短いものを採用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</si>
  <si>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※458,460行と同一人物と思われるため一番短いものを採用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</si>
  <si>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※458,459行と同一人物と思われるため一番短いものを採用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</si>
  <si>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※462行と同一人物と思われるため一番短いものを採用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</si>
  <si>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※465行と同一人物と思われるため一番短いものを採用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</si>
  <si>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※511行と同一人物と思われるため一番短いものを採用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</si>
  <si>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※512行と同一人物と思われるため一番短いものを採用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</si>
  <si>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※514行と同一人物と思われるため一番短いものを採用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</si>
  <si>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※515行と同一人物と思われるため一番短いものを採用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</si>
  <si>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※513行と同一人物と思われるため一番短いものを採用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</si>
  <si>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※516行と同一人物と思われるため一番短いものを採用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</si>
  <si>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乗車ID</t>
    <rPh sb="0" eb="2">
      <t>ジョウシャ</t>
    </rPh>
    <phoneticPr fontId="18"/>
  </si>
  <si>
    <t>070-579-ORANGE 070-574-ORANGE</t>
  </si>
  <si>
    <t>023-020-GREEN</t>
  </si>
  <si>
    <t>074-466-ORANGE 072-030-ORANGE 072-565-ORANGE 074-467-ORANGE 075-130-ORANGE 074-154-ORANGE</t>
  </si>
  <si>
    <t>074-065-ORANGE 074-061-ORANGE 074-060-ORANGE 074-062-ORANGE 074-063-ORANGE 074-064-ORANGE</t>
  </si>
  <si>
    <t>166-771-agekke</t>
  </si>
  <si>
    <t>074-469-ORANGE 074-468-ORANGE</t>
  </si>
  <si>
    <t>022-427-GREEN 022-428-GREEN 022-430-GREEN 022-431-GREEN</t>
  </si>
  <si>
    <t>072-282-ORANGE 072-281-ORANGE 072-280-ORANGE</t>
  </si>
  <si>
    <t>023-444-GREEN 023-443-GREEN</t>
  </si>
  <si>
    <t>067-051-BANANA 065-290-BANANA 063-213-BANANA 063-212-BANANA 063-211-BANANA 063-209-BANANA</t>
  </si>
  <si>
    <t>166-941-agekke</t>
  </si>
  <si>
    <t>063-193-BANANA 067-868-BANANA 066-994-BANANA 066-995-BANANA 066-996-BANANA 063-142-BANANA</t>
  </si>
  <si>
    <t>051-663-STRAWBERRY 072-227-ORANGE</t>
  </si>
  <si>
    <t>166-763-agekke</t>
  </si>
  <si>
    <t>016-377-RED 015-861-RED 015-862-RED</t>
  </si>
  <si>
    <t>063-750-BANANA 063-748-BANANA 050-980-STRAWBERRY 063-850-BANANA 063-749-BANANA</t>
  </si>
  <si>
    <t>166-762-agekke</t>
  </si>
  <si>
    <t>025-746-GREEN</t>
  </si>
  <si>
    <t>166-765-agekke</t>
  </si>
  <si>
    <t>167-286-CAKE</t>
  </si>
  <si>
    <t>064-406-BANANA 064-407-BANANA</t>
  </si>
  <si>
    <t>067-303-BANANA 064-607-BANANA</t>
  </si>
  <si>
    <t>166-758-agekke</t>
  </si>
  <si>
    <t>111-923-SUN 111-972-SUN</t>
  </si>
  <si>
    <t>114-046-SUN</t>
  </si>
  <si>
    <t>015-217-RED 023-557-GREEN</t>
  </si>
  <si>
    <t>109-998-SNOW 109-997-SNOW</t>
  </si>
  <si>
    <t>022-433-GREEN 022-432-GREEN</t>
  </si>
  <si>
    <t>026-981-GREEN 028-337-GREEN 027-846-GREEN 114-033-SUN</t>
  </si>
  <si>
    <t>017-540-RED 017-541-RED</t>
  </si>
  <si>
    <t>008-637-BLUE</t>
  </si>
  <si>
    <t>072-282-ORANGE</t>
  </si>
  <si>
    <t>050-906-STRAWBERRY 050-905-STRAWBERRY 063-753-BANANA</t>
  </si>
  <si>
    <t>072-503-ORANGE</t>
  </si>
  <si>
    <t>063-960-BANANA</t>
  </si>
  <si>
    <t>166-767-agekke</t>
  </si>
  <si>
    <t>101-936-SNOW</t>
  </si>
  <si>
    <t>064-084-BANANA 064-085-BANANA</t>
  </si>
  <si>
    <t>022-433-GREEN</t>
  </si>
  <si>
    <t>020-363-GREEN 020-362-GREEN 020-364-GREEN</t>
  </si>
  <si>
    <t>109-434-SNOW 109-435-SNOW</t>
  </si>
  <si>
    <t>075-238-ORANGE 074-006-ORANGE</t>
  </si>
  <si>
    <t>167-285-CAKE</t>
  </si>
  <si>
    <t>023-557-GREEN 023-556-GREEN</t>
  </si>
  <si>
    <t>056-123-STRAWBERRY</t>
  </si>
  <si>
    <t>020-114-GREEN 020-205-GREEN 020-206-GREEN</t>
  </si>
  <si>
    <t>028-104-GREEN 028-105-GREEN</t>
  </si>
  <si>
    <t>064-489-BANANA 072-031-ORANGE</t>
  </si>
  <si>
    <t>015-188-RED</t>
  </si>
  <si>
    <t>065-290-BANANA 067-868-BANANA 066-995-BANANA 066-994-BANANA 063-211-BANANA 066-996-BANANA</t>
  </si>
  <si>
    <t>063-193-BANANA 067-051-BANANA 063-212-BANANA 063-213-BANANA 063-142-BANANA 063-209-BANANA</t>
  </si>
  <si>
    <t>103-422-SNOW 103-421-SNOW</t>
  </si>
  <si>
    <t>063-750-BANANA 063-748-BANANA 063-850-BANANA 063-749-BANANA 050-980-STRAWBERRY</t>
  </si>
  <si>
    <t>064-219-BANANA 064-220-BANANA</t>
  </si>
  <si>
    <t>022-604-GREEN 022-605-GREEN</t>
  </si>
  <si>
    <t>020-116-GREEN 022-501-GREEN 020-115-GREEN 020-117-GREEN</t>
  </si>
  <si>
    <t>026-129-GREEN 016-760-RED</t>
  </si>
  <si>
    <t>015-593-RED 015-592-RED 015-594-RED</t>
  </si>
  <si>
    <t>111-262-SUN</t>
  </si>
  <si>
    <t>109-431-SNOW</t>
  </si>
  <si>
    <t>109-430-SNOW</t>
  </si>
  <si>
    <t>063-935-BANANA 063-934-BANANA 063-933-BANANA 063-931-BANANA 063-932-BANANA</t>
  </si>
  <si>
    <t>023-775-GREEN 023-776-GREEN 021-220-GREEN 021-222-GREEN 021-221-GREEN</t>
  </si>
  <si>
    <t>064-405-BANANA</t>
  </si>
  <si>
    <t>109-428-SNOW 109-427-SNOW</t>
  </si>
  <si>
    <t>062-233-BANANA 058-882-STRAWBERRY</t>
  </si>
  <si>
    <t>110-450-SUN 110-449-SUN</t>
  </si>
  <si>
    <t>022-434-GREEN</t>
  </si>
  <si>
    <t>167-292-CAKE</t>
  </si>
  <si>
    <t>063-542-BANANA 066-801-BANANA</t>
  </si>
  <si>
    <t>020-191-GREEN 020-180-GREEN</t>
  </si>
  <si>
    <t>020-366-GREEN 015-843-RED 020-367-GREEN 020-365-GREEN</t>
  </si>
  <si>
    <t>109-426-SNOW 109-431-SNOW</t>
  </si>
  <si>
    <t>065-290-BANANA 067-868-BANANA 066-995-BANANA 063-211-BANANA 066-994-BANANA 066-996-BANANA</t>
  </si>
  <si>
    <t>074-411-ORANGE</t>
  </si>
  <si>
    <t>167-294-CAKE</t>
  </si>
  <si>
    <t>021-224-GREEN 021-223-GREEN</t>
  </si>
  <si>
    <t>064-526-BANANA 064-520-BANANA</t>
  </si>
  <si>
    <t>064-607-BANANA</t>
  </si>
  <si>
    <t>067-051-BANANA 063-213-BANANA 063-212-BANANA</t>
  </si>
  <si>
    <t>026-136-GREEN 026-135-GREEN 026-138-GREEN 026-137-GREEN 020-368-GREEN 026-139-GREEN</t>
  </si>
  <si>
    <t>063-193-BANANA 067-051-BANANA 063-213-BANANA 063-212-BANANA 063-209-BANANA 063-142-BANANA</t>
  </si>
  <si>
    <t>063-639-BANANA 063-637-BANANA 063-638-BANANA</t>
  </si>
  <si>
    <t>022-526-GREEN</t>
  </si>
  <si>
    <t>022-466-GREEN 022-503-GREEN 022-502-GREEN</t>
  </si>
  <si>
    <t>023-634-GREEN 022-526-GREEN</t>
  </si>
  <si>
    <t>115-129-SUN 115-130-SUN 115-702-SUN 115-127-SUN 115-128-SUN</t>
  </si>
  <si>
    <t>020-116-GREEN 020-207-GREEN 020-115-GREEN 020-117-GREEN</t>
  </si>
  <si>
    <t>027-324-GREEN</t>
  </si>
  <si>
    <t>106-131-SNOW</t>
  </si>
  <si>
    <t>167-296-CAKE</t>
  </si>
  <si>
    <t>102-473-SNOW 102-472-SNOW</t>
  </si>
  <si>
    <t>026-143-GREEN 026-144-GREEN 026-142-GREEN</t>
  </si>
  <si>
    <t>167-293-CAKE</t>
  </si>
  <si>
    <t>016-602-RED</t>
  </si>
  <si>
    <t>050-986-STRAWBERRY 050-918-STRAWBERRY</t>
  </si>
  <si>
    <t>112-037-SUN 110-573-SUN</t>
  </si>
  <si>
    <t>074-480-ORANGE 074-479-ORANGE 074-478-ORANGE</t>
  </si>
  <si>
    <t>064-719-BANANA 064-720-BANANA</t>
  </si>
  <si>
    <t>062-471-BANANA</t>
  </si>
  <si>
    <t>064-487-BANANA 064-481-BANANA 064-486-BANANA</t>
  </si>
  <si>
    <t>015-696-RED</t>
  </si>
  <si>
    <t>064-624-BANANA 050-908-STRAWBERRY</t>
  </si>
  <si>
    <t>111-203-SUN 111-202-SUN</t>
  </si>
  <si>
    <t>026-146-GREEN 026-147-GREEN 026-145-GREEN</t>
  </si>
  <si>
    <t>027-742-GREEN 028-092-GREEN 028-090-GREEN 027-741-GREEN 028-091-GREEN 028-093-GREEN</t>
  </si>
  <si>
    <t>063-596-BANANA 063-597-BANANA</t>
  </si>
  <si>
    <t>063-598-BANANA 065-291-BANANA</t>
  </si>
  <si>
    <t>026-149-GREEN 026-151-GREEN 026-150-GREEN 026-148-GREEN</t>
  </si>
  <si>
    <t>026-131-GREEN 026-130-GREEN 026-132-GREEN 026-133-GREEN</t>
  </si>
  <si>
    <t>111-154-SUN 111-153-SUN</t>
  </si>
  <si>
    <t>114-915-SUN 113-973-SUN 110-979-SUN</t>
  </si>
  <si>
    <t>017-830-RED 021-213-GREEN</t>
  </si>
  <si>
    <t>023-332-GREEN</t>
  </si>
  <si>
    <t>074-469-ORANGE</t>
  </si>
  <si>
    <t>167-289-CAKE</t>
  </si>
  <si>
    <t>026-155-GREEN 026-152-GREEN 026-154-GREEN 026-153-GREEN</t>
  </si>
  <si>
    <t>020-181-GREEN 028-094-GREEN</t>
  </si>
  <si>
    <t>063-878-BANANA 064-871-BANANA</t>
  </si>
  <si>
    <t>025-726-GREEN 028-829-GREEN 025-729-GREEN 025-727-GREEN 025-728-GREEN 028-828-GREEN</t>
  </si>
  <si>
    <t>020-184-GREEN 020-182-GREEN 020-183-GREEN 020-185-GREEN</t>
  </si>
  <si>
    <t>020-403-GREEN</t>
  </si>
  <si>
    <t>112-510-SUN</t>
  </si>
  <si>
    <t>063-359-BANANA 063-371-BANANA 063-370-BANANA 063-358-BANANA</t>
  </si>
  <si>
    <t>023-323-GREEN 023-322-GREEN</t>
  </si>
  <si>
    <t>023-322-GREEN 023-323-GREEN</t>
  </si>
  <si>
    <t>015-861-RED 016-377-RED 015-862-RED</t>
  </si>
  <si>
    <t>070-836-ORANGE 070-837-ORANGE 070-835-ORANGE 070-834-ORANGE</t>
  </si>
  <si>
    <t>070-830-ORANGE 070-829-ORANGE 070-832-ORANGE</t>
  </si>
  <si>
    <t>109-419-SNOW</t>
  </si>
  <si>
    <t>063-750-BANANA 063-748-BANANA 050-980-STRAWBERRY 063-749-BANANA 063-850-BANANA</t>
  </si>
  <si>
    <t>027-796-GREEN 028-033-GREEN</t>
  </si>
  <si>
    <t>023-538-GREEN 064-424-BANANA</t>
  </si>
  <si>
    <t>166-766-agekke</t>
  </si>
  <si>
    <t>015-447-RED 015-448-RED</t>
  </si>
  <si>
    <t>109-184-SNOW</t>
  </si>
  <si>
    <t>072-032-ORANGE 064-068-BANANA</t>
  </si>
  <si>
    <t>004-881-BLUE</t>
  </si>
  <si>
    <t>167-290-CAKE</t>
  </si>
  <si>
    <t>167-269-CAKE</t>
  </si>
  <si>
    <t>167-298-CAKE</t>
  </si>
  <si>
    <t>015-220-RED</t>
  </si>
  <si>
    <t>063-169-BANANA 063-952-BANANA</t>
  </si>
  <si>
    <t>022-503-GREEN 022-466-GREEN 022-502-GREEN</t>
  </si>
  <si>
    <t>025-730-GREEN</t>
  </si>
  <si>
    <t>020-369-GREEN 020-370-GREEN 020-371-GREEN</t>
  </si>
  <si>
    <t>025-766-GREEN</t>
  </si>
  <si>
    <t>028-095-GREEN 024-534-GREEN</t>
  </si>
  <si>
    <t>024-535-GREEN 024-536-GREEN</t>
  </si>
  <si>
    <t>021-279-GREEN</t>
  </si>
  <si>
    <t>066-851-BANANA</t>
  </si>
  <si>
    <t>111-311-SUN 111-320-SUN</t>
  </si>
  <si>
    <t>166-951-agekke</t>
  </si>
  <si>
    <t>025-731-GREEN</t>
  </si>
  <si>
    <t>026-136-GREEN 026-138-GREEN 026-135-GREEN 026-137-GREEN 020-368-GREEN 026-139-GREEN</t>
  </si>
  <si>
    <t>074-430-ORANGE 075-236-ORANGE</t>
  </si>
  <si>
    <t>074-430-ORANGE</t>
  </si>
  <si>
    <t>025-730-GREEN 025-734-GREEN</t>
  </si>
  <si>
    <t>064-406-BANANA 064-407-BANANA 066-768-BANANA</t>
  </si>
  <si>
    <t>167-299-CAKE</t>
  </si>
  <si>
    <t>112-532-SUN 110-981-SUN</t>
  </si>
  <si>
    <t>109-417-SNOW</t>
  </si>
  <si>
    <t>112-512-SUN</t>
  </si>
  <si>
    <t>017-819-RED 015-652-RED 015-790-RED 015-789-RED 015-667-RED 020-194-GREEN</t>
  </si>
  <si>
    <t>016-234-RED 016-240-RED</t>
  </si>
  <si>
    <t>110-222-SUN</t>
  </si>
  <si>
    <t>063-359-BANANA 063-370-BANANA 063-371-BANANA 063-358-BANANA</t>
  </si>
  <si>
    <t>026-157-GREEN</t>
  </si>
  <si>
    <t>020-375-GREEN</t>
  </si>
  <si>
    <t>074-056-ORANGE 074-057-ORANGE</t>
  </si>
  <si>
    <t>022-436-GREEN</t>
  </si>
  <si>
    <t>023-322-GREEN</t>
  </si>
  <si>
    <t>111-528-SUN 002-668-BLUE 002-667-BLUE</t>
  </si>
  <si>
    <t>072-066-ORANGE 072-568-ORANGE</t>
  </si>
  <si>
    <t>166-777-agekke</t>
  </si>
  <si>
    <t>166-772-agekke</t>
  </si>
  <si>
    <t>015-448-RED 015-447-RED</t>
  </si>
  <si>
    <t>065-291-BANANA</t>
  </si>
  <si>
    <t>020-195-GREEN 020-193-GREEN</t>
  </si>
  <si>
    <t>020-120-GREEN 020-119-GREEN</t>
  </si>
  <si>
    <t>008-523-BLUE</t>
  </si>
  <si>
    <t>023-617-GREEN</t>
  </si>
  <si>
    <t>022-557-GREEN 022-569-GREEN 022-558-GREEN</t>
  </si>
  <si>
    <t>109-374-SNOW</t>
  </si>
  <si>
    <t>167-303-CAKE</t>
  </si>
  <si>
    <t>050-987-STRAWBERRY</t>
  </si>
  <si>
    <t>072-282-ORANGE 065-217-BANANA 072-281-ORANGE 072-280-ORANGE</t>
  </si>
  <si>
    <t>050-918-STRAWBERRY</t>
  </si>
  <si>
    <t>063-934-BANANA</t>
  </si>
  <si>
    <t>063-935-BANANA 063-933-BANANA 063-934-BANANA 063-931-BANANA 063-932-BANANA</t>
  </si>
  <si>
    <t>110-455-SUN</t>
  </si>
  <si>
    <t>110-455-SUN 110-481-SUN</t>
  </si>
  <si>
    <t>021-978-GREEN 021-977-GREEN</t>
  </si>
  <si>
    <t>110-221-SUN</t>
  </si>
  <si>
    <t>015-763-RED</t>
  </si>
  <si>
    <t>028-033-GREEN 027-796-GREEN</t>
  </si>
  <si>
    <t>015-763-RED 112-510-SUN</t>
  </si>
  <si>
    <t>101-799-SNOW 101-797-SNOW 101-798-SNOW</t>
  </si>
  <si>
    <t>063-750-BANANA 063-748-BANANA 063-749-BANANA 063-850-BANANA 050-980-STRAWBERRY</t>
  </si>
  <si>
    <t>008-521-BLUE 008-523-BLUE 003-351-BLUE 007-738-BLUE</t>
  </si>
  <si>
    <t>115-129-SUN 115-127-SUN</t>
  </si>
  <si>
    <t>023-665-GREEN 023-664-GREEN</t>
  </si>
  <si>
    <t>063-387-BANANA 063-388-BANANA 063-386-BANANA 063-389-BANANA 063-390-BANANA 063-391-BANANA</t>
  </si>
  <si>
    <t>112-522-SUN</t>
  </si>
  <si>
    <t>017-830-RED</t>
  </si>
  <si>
    <t>020-193-GREEN 023-780-GREEN</t>
  </si>
  <si>
    <t>020-263-GREEN</t>
  </si>
  <si>
    <t>111-321-SUN</t>
  </si>
  <si>
    <t>016-305-RED</t>
  </si>
  <si>
    <t>020-197-GREEN 023-407-GREEN</t>
  </si>
  <si>
    <t>020-195-GREEN 020-198-GREEN 020-196-GREEN 020-199-GREEN</t>
  </si>
  <si>
    <t>019-952-RED 022-317-GREEN</t>
  </si>
  <si>
    <t>063-952-BANANA</t>
  </si>
  <si>
    <t>110-570-SUN</t>
  </si>
  <si>
    <t>027-889-GREEN</t>
  </si>
  <si>
    <t>064-526-BANANA 024-539-GREEN</t>
  </si>
  <si>
    <t>167-301-CAKE</t>
  </si>
  <si>
    <t>022-508-GREEN 022-509-GREEN</t>
  </si>
  <si>
    <t>063-972-BANANA 063-973-BANANA</t>
  </si>
  <si>
    <t>028-734-GREEN 028-735-GREEN 020-389-GREEN</t>
  </si>
  <si>
    <t>017-181-RED</t>
  </si>
  <si>
    <t>026-211-GREEN</t>
  </si>
  <si>
    <t>008-521-BLUE 008-523-BLUE 014-122-RED 003-351-BLUE 007-738-BLUE</t>
  </si>
  <si>
    <t>105-422-SNOW 111-672-SUN 112-524-SUN</t>
  </si>
  <si>
    <t>167-306-CAKE</t>
  </si>
  <si>
    <t>063-262-BANANA</t>
  </si>
  <si>
    <t>024-438-GREEN</t>
  </si>
  <si>
    <t>017-181-RED 017-182-RED 017-183-RED</t>
  </si>
  <si>
    <t>105-425-SNOW</t>
  </si>
  <si>
    <t>065-339-BANANA</t>
  </si>
  <si>
    <t>109-402-SNOW</t>
  </si>
  <si>
    <t>059-478-STRAWBERRY</t>
  </si>
  <si>
    <t>059-490-STRAWBERRY</t>
  </si>
  <si>
    <t>112-262-SUN 112-261-SUN 112-793-SUN 112-794-SUN</t>
  </si>
  <si>
    <t>109-375-SNOW</t>
  </si>
  <si>
    <t>023-405-GREEN 015-765-RED</t>
  </si>
  <si>
    <t>065-340-BANANA 065-341-BANANA</t>
  </si>
  <si>
    <t>113-645-SUN</t>
  </si>
  <si>
    <t>109-376-SNOW</t>
  </si>
  <si>
    <t>023-406-GREEN</t>
  </si>
  <si>
    <t>017-754-RED</t>
  </si>
  <si>
    <t>023-408-GREEN 023-409-GREEN</t>
  </si>
  <si>
    <t>027-837-GREEN</t>
  </si>
  <si>
    <t>167-255-CAKE</t>
  </si>
  <si>
    <t>022-881-GREEN</t>
  </si>
  <si>
    <t>020-190-GREEN</t>
  </si>
  <si>
    <t>063-621-BANANA 063-639-BANANA 063-637-BANANA 063-638-BANANA</t>
  </si>
  <si>
    <t>004-646-BLUE</t>
  </si>
  <si>
    <t>113-972-SUN</t>
  </si>
  <si>
    <t>028-002-GREEN 028-333-GREEN 028-001-GREEN 028-111-GREEN</t>
  </si>
  <si>
    <t>167-254-CAKE</t>
  </si>
  <si>
    <t>026-909-GREEN 026-908-GREEN 026-910-GREEN</t>
  </si>
  <si>
    <t>017-823-RED</t>
  </si>
  <si>
    <t>026-909-GREEN 026-908-GREEN 026-910-GREEN 029-834-GREEN</t>
  </si>
  <si>
    <t>063-584-BANANA</t>
  </si>
  <si>
    <t>006-293-BLUE</t>
  </si>
  <si>
    <t>108-223-SNOW</t>
  </si>
  <si>
    <t>022-150-GREEN 023-410-GREEN</t>
  </si>
  <si>
    <t>074-468-ORANGE</t>
  </si>
  <si>
    <t>003-351-BLUE</t>
  </si>
  <si>
    <t>050-907-STRAWBERRY</t>
  </si>
  <si>
    <t>023-729-GREEN</t>
  </si>
  <si>
    <t>005-618-BLUE 018-003-RED 018-004-RED 025-749-GREEN 025-750-GREEN 025-751-GREEN</t>
  </si>
  <si>
    <t>016-760-RED 026-129-GREEN</t>
  </si>
  <si>
    <t>008-637-BLUE 020-246-GREEN</t>
  </si>
  <si>
    <t>017-480-RED</t>
  </si>
  <si>
    <t>024-579-GREEN 025-770-GREEN</t>
  </si>
  <si>
    <t>166-770-agekke</t>
  </si>
  <si>
    <t>028-675-GREEN</t>
  </si>
  <si>
    <t>166-775-agekke</t>
  </si>
  <si>
    <t>073-714-ORANGE</t>
  </si>
  <si>
    <t>021-277-GREEN 021-279-GREEN</t>
  </si>
  <si>
    <t>004-385-BLUE</t>
  </si>
  <si>
    <t>※108行と同一人物と思われるため一番短いものを採用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</si>
  <si>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※105行と同一人物と思われるため一番短いものを採用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</si>
  <si>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※107行と同一人物と思われるため一番短いものを採用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</si>
  <si>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※106行と同一人物と思われるため一番短いものを採用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</si>
  <si>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※111行と同一人物と思われるため一番短いものを採用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</si>
  <si>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※109行と同一人物と思われるため一番短いものを採用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</si>
  <si>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※110行と同一人物と思われるため一番短いものを採用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</si>
  <si>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※117行と同一人物と思われるため一番短いものを採用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</si>
  <si>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※115行と同一人物と思われるため一番短いものを採用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</si>
  <si>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※119行と同一人物と思われるため一番短いものを採用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</si>
  <si>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※113行と同一人物と思われるため一番短いものを採用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</si>
  <si>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※122,123行と同一人物と思われるため一番短いものを採用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</si>
  <si>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※123,127行と同一人物と思われるため一番短いものを採用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</si>
  <si>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※122,127行と同一人物と思われるため一番短いものを採用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</si>
  <si>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※154行と同一人物と思われるため一番短いものを採用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</si>
  <si>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※153行と同一人物と思われるため一番短いものを採用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</si>
  <si>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※162行と同一人物と思われるため一番短いものを採用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</si>
  <si>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※160,163,166行と同一人物と思われるため一番短いものを採用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</si>
  <si>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※160,163,169行と同一人物と思われるため一番短いものを採用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</si>
  <si>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※160,166,169行と同一人物と思われるため一番短いものを採用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</si>
  <si>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※163,166,169行と同一人物と思われるため一番短いものを採用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</si>
  <si>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※167,168,171行と同一人物と思われるため一番短いものを採用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</si>
  <si>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※164,168,171行と同一人物と思われるため一番短いものを採用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</si>
  <si>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※164,167,171行と同一人物と思われるため一番短いものを採用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</si>
  <si>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※164,167,168行と同一人物と思われるため一番短いものを採用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</si>
  <si>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※173行と同一人物と思われるため一番短いものを採用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</si>
  <si>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※172行と同一人物と思われるため一番短いものを採用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</si>
  <si>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※182,183行と同一人物と思われるため一番短いものを採用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</si>
  <si>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※178,183行と同一人物と思われるため一番短いものを採用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</si>
  <si>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※178,182行と同一人物と思われるため一番短いものを採用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</si>
  <si>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※185,186行と同一人物と思われるため一番短いものを採用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</si>
  <si>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※183,186行と同一人物と思われるため一番短いものを採用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</si>
  <si>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※183,185行と同一人物と思われるため一番短いものを採用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</si>
  <si>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※225行と同一人物と思われるため一番短いものを採用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</si>
  <si>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※227行と同一人物と思われるため一番短いものを採用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</si>
  <si>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※231行と同一人物と思われるため一番短いものを採用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</si>
  <si>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※232行と同一人物と思われるため一番短いものを採用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</si>
  <si>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※234,235行と同一人物と思われるため一番短いものを採用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</si>
  <si>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※233,235行と同一人物と思われるため一番短いものを採用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</si>
  <si>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※233,234行と同一人物と思われるため一番短いものを採用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</si>
  <si>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※246行と同一人物と思われるため一番短いものを採用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</si>
  <si>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※245行と同一人物と思われるため一番短いものを採用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</si>
  <si>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※295行と同一人物と思われるため一番短いものを採用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</si>
  <si>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※294行と同一人物と思われるため一番短いものを採用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</si>
  <si>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※308行と同一人物と思われるため一番短いものを採用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</si>
  <si>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※303行と同一人物と思われるため一番短いものを採用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</si>
  <si>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※307行と同一人物と思われるため一番短いものを採用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</si>
  <si>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※310行と同一人物と思われるため一番短いものを採用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</si>
  <si>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※315行と同一人物と思われるため一番短いものを採用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</si>
  <si>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※317行と同一人物と思われるため一番短いものを採用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</si>
  <si>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※326行と同一人物と思われるため一番短いものを採用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</si>
  <si>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※325行と同一人物と思われるため一番短いものを採用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</si>
  <si>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※370,376,379行と同一人物と思われるため一番短いものを採用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</si>
  <si>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※370,376,382行と同一人物と思われるため一番短いものを採用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</si>
  <si>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※370,379,382行と同一人物と思われるため一番短いものを採用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</si>
  <si>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※376,379,382行と同一人物と思われるため一番短いものを採用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</si>
  <si>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※381,383行と同一人物と思われるため一番短いものを採用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</si>
  <si>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※383,385行と同一人物と思われるため一番短いものを採用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</si>
  <si>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※381,385行と同一人物と思われるため一番短いものを採用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</si>
  <si>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※388,389行と同一人物と思われるため一番短いものを採用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</si>
  <si>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※389,391行と同一人物と思われるため一番短いものを採用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</si>
  <si>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※388,391行と同一人物と思われるため一番短いものを採用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</si>
  <si>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※433行と同一人物と思われるため一番短いものを採用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</si>
  <si>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※432行と同一人物と思われるため一番短いものを採用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</si>
  <si>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※459行と同一人物と思われるため一番短いものを採用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</si>
  <si>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※461行と同一人物と思われるため一番短いものを採用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</si>
  <si>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※500行と同一人物と思われるため一番短いものを採用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</si>
  <si>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※501行と同一人物と思われるため一番短いものを採用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</si>
  <si>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※533行と同一人物と思われるため一番短いものを採用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</si>
  <si>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※532行と同一人物と思われるため一番短いものを採用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</si>
  <si>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乗車ID</t>
    <rPh sb="0" eb="2">
      <t>ジョウシャ</t>
    </rPh>
    <phoneticPr fontId="18"/>
  </si>
  <si>
    <t>012-399-RED</t>
  </si>
  <si>
    <t>052-695-STRAWBERRY 052-696-STRAWBERRY</t>
  </si>
  <si>
    <t>063-215-BANANA</t>
  </si>
  <si>
    <t>166-778-agekke</t>
  </si>
  <si>
    <t>166-780-agekke</t>
  </si>
  <si>
    <t>166-774-agekke</t>
  </si>
  <si>
    <t>114-475-SUN 114-493-SUN</t>
  </si>
  <si>
    <t>064-224-BANANA 064-223-BANANA</t>
  </si>
  <si>
    <t>063-395-BANANA 063-394-BANANA 063-393-BANANA 073-634-ORANGE</t>
  </si>
  <si>
    <t>064-225-BANANA</t>
  </si>
  <si>
    <t>167-314-CAKE</t>
  </si>
  <si>
    <t>167-308-CAKE</t>
  </si>
  <si>
    <t>065-269-BANANA</t>
  </si>
  <si>
    <t>167-315-CAKE</t>
  </si>
  <si>
    <t>110-571-SUN</t>
  </si>
  <si>
    <t>167-316-CAKE</t>
  </si>
  <si>
    <t>114-449-SUN 114-432-SUN 114-442-SUN</t>
  </si>
  <si>
    <t>063-971-BANANA 063-081-BANANA</t>
  </si>
  <si>
    <t>167-317-CAKE</t>
  </si>
  <si>
    <t>113-974-SUN</t>
  </si>
  <si>
    <t>110-342-SUN</t>
  </si>
  <si>
    <t>026-867-GREEN 026-868-GREEN</t>
  </si>
  <si>
    <t>020-397-GREEN</t>
  </si>
  <si>
    <t>109-409-SNOW</t>
  </si>
  <si>
    <t>166-786-agekke</t>
  </si>
  <si>
    <t>167-319-CAKE</t>
  </si>
  <si>
    <t>166-782-agekke</t>
  </si>
  <si>
    <t>021-272-GREEN 021-271-GREEN</t>
  </si>
  <si>
    <t>020-893-GREEN 020-892-GREEN</t>
  </si>
  <si>
    <t>071-781-ORANGE 073-156-ORANGE</t>
  </si>
  <si>
    <t>114-449-SUN 114-433-SUN 114-434-SUN</t>
  </si>
  <si>
    <t>074-485-ORANGE</t>
  </si>
  <si>
    <t>070-782-ORANGE</t>
  </si>
  <si>
    <t>167-325-CAKE</t>
  </si>
  <si>
    <t>105-410-SNOW</t>
  </si>
  <si>
    <t>113-900-SUN</t>
  </si>
  <si>
    <t>063-071-BANANA 066-964-BANANA</t>
  </si>
  <si>
    <t>111-670-SUN 111-671-SUN</t>
  </si>
  <si>
    <t>166-785-agekke</t>
  </si>
  <si>
    <t>113-974-SUN 105-411-SNOW</t>
  </si>
  <si>
    <t>167-309-CAKE</t>
  </si>
  <si>
    <t>167-327-CAKE</t>
  </si>
  <si>
    <t>027-888-GREEN</t>
  </si>
  <si>
    <t>105-406-SNOW</t>
  </si>
  <si>
    <t>167-329-CAKE</t>
  </si>
  <si>
    <t>063-834-BANANA</t>
  </si>
  <si>
    <t>105-411-SNOW 020-927-GREEN</t>
  </si>
  <si>
    <t>167-330-CAKE</t>
  </si>
  <si>
    <t>105-419-SNOW 105-421-SNOW 105-420-SNOW</t>
  </si>
  <si>
    <t>114-877-SUN</t>
  </si>
  <si>
    <t>111-326-SUN 111-325-SUN</t>
  </si>
  <si>
    <t>022-435-GREEN 109-814-SNOW</t>
  </si>
  <si>
    <t>065-057-BANANA</t>
  </si>
  <si>
    <t>106-152-SNOW</t>
  </si>
  <si>
    <t>063-077-BANANA 064-073-BANANA</t>
  </si>
  <si>
    <t>106-128-SNOW</t>
  </si>
  <si>
    <t>020-893-GREEN 020-894-GREEN 020-892-GREEN 105-408-SNOW 020-895-GREEN</t>
  </si>
  <si>
    <t>167-332-CAKE</t>
  </si>
  <si>
    <t>022-196-GREEN 106-128-SNOW</t>
  </si>
  <si>
    <t>111-124-SUN 111-134-SUN</t>
  </si>
  <si>
    <t>114-416-SUN 114-496-SUN 111-679-SUN 105-413-SNOW</t>
  </si>
  <si>
    <t>111-660-SUN 111-684-SUN 105-415-SNOW 105-414-SNOW</t>
  </si>
  <si>
    <t>115-682-SUN</t>
  </si>
  <si>
    <t>167-321-CAKE</t>
  </si>
  <si>
    <t>167-318-CAKE</t>
  </si>
  <si>
    <t>114-433-SUN</t>
  </si>
  <si>
    <t>111-134-SUN 111-124-SUN</t>
  </si>
  <si>
    <t>023-806-GREEN 023-800-GREEN</t>
  </si>
  <si>
    <t>166-793-agekke</t>
  </si>
  <si>
    <t>105-419-SNOW 105-420-SNOW 105-421-SNOW</t>
  </si>
  <si>
    <t>166-783-agekke</t>
  </si>
  <si>
    <t>166-784-agekke</t>
  </si>
  <si>
    <t>109-549-SNOW</t>
  </si>
  <si>
    <t>024-686-GREEN</t>
  </si>
  <si>
    <t>166-797-agekke</t>
  </si>
  <si>
    <t>109-912-SNOW 109-914-SNOW</t>
  </si>
  <si>
    <t>023-379-GREEN</t>
  </si>
  <si>
    <t>111-457-SUN</t>
  </si>
  <si>
    <t>166-795-agekke</t>
  </si>
  <si>
    <t>022-431-GREEN</t>
  </si>
  <si>
    <t>167-338-CAKE</t>
  </si>
  <si>
    <t>111-685-SUN</t>
  </si>
  <si>
    <t>105-419-SNOW</t>
  </si>
  <si>
    <t>110-435-SUN</t>
  </si>
  <si>
    <t>111-375-SUN</t>
  </si>
  <si>
    <t>065-298-BANANA</t>
  </si>
  <si>
    <t>113-934-SUN 110-531-SUN</t>
  </si>
  <si>
    <t>023-807-GREEN 023-809-GREEN</t>
  </si>
  <si>
    <t>017-736-RED</t>
  </si>
  <si>
    <t>026-160-GREEN</t>
  </si>
  <si>
    <t>005-774-BLUE 025-754-GREEN</t>
  </si>
  <si>
    <t>065-265-BANANA</t>
  </si>
  <si>
    <t>064-426-BANANA 064-424-BANANA</t>
  </si>
  <si>
    <t>109-378-SNOW</t>
  </si>
  <si>
    <t>167-288-CAKE</t>
  </si>
  <si>
    <t>114-486-SUN</t>
  </si>
  <si>
    <t>111-687-SUN</t>
  </si>
  <si>
    <t>020-904-GREEN</t>
  </si>
  <si>
    <t>111-337-SUN 113-810-SUN</t>
  </si>
  <si>
    <t>064-424-BANANA</t>
  </si>
  <si>
    <t>167-341-CAKE</t>
  </si>
  <si>
    <t>111-364-SUN</t>
  </si>
  <si>
    <t>023-809-GREEN</t>
  </si>
  <si>
    <t>071-781-ORANGE</t>
  </si>
  <si>
    <t>070-554-ORANGE 070-553-ORANGE</t>
  </si>
  <si>
    <t>064-491-BANANA 062-842-BANANA</t>
  </si>
  <si>
    <t>064-516-BANANA 064-320-BANANA</t>
  </si>
  <si>
    <t>167-342-CAKE</t>
  </si>
  <si>
    <t>109-561-SNOW</t>
  </si>
  <si>
    <t>111-337-SUN</t>
  </si>
  <si>
    <t>109-954-SNOW</t>
  </si>
  <si>
    <t>015-209-RED 015-191-RED 015-210-RED</t>
  </si>
  <si>
    <t>074-557-ORANGE 074-558-ORANGE 074-556-ORANGE 074-181-ORANGE</t>
  </si>
  <si>
    <t>025-611-GREEN</t>
  </si>
  <si>
    <t>010-899-RED</t>
  </si>
  <si>
    <t>111-404-SUN 111-403-SUN</t>
  </si>
  <si>
    <t>105-419-SNOW 105-421-SNOW</t>
  </si>
  <si>
    <t>167-345-CAKE</t>
  </si>
  <si>
    <t>114-928-SUN</t>
  </si>
  <si>
    <t>023-383-GREEN 025-727-GREEN</t>
  </si>
  <si>
    <t>167-347-CAKE</t>
  </si>
  <si>
    <t>028-053-GREEN 028-051-GREEN</t>
  </si>
  <si>
    <t>070-785-ORANGE</t>
  </si>
  <si>
    <t>029-372-GREEN</t>
  </si>
  <si>
    <t>025-612-GREEN</t>
  </si>
  <si>
    <t>031-344-YELLOW</t>
  </si>
  <si>
    <t>024-566-GREEN</t>
  </si>
  <si>
    <t>025-613-GREEN</t>
  </si>
  <si>
    <t>025-639-GREEN</t>
  </si>
  <si>
    <t>025-640-GREEN</t>
  </si>
  <si>
    <t>024-563-GREEN</t>
  </si>
  <si>
    <t>167-349-CAKE</t>
  </si>
  <si>
    <t>025-917-GREEN</t>
  </si>
  <si>
    <t>070-399-ORANGE 070-446-ORANGE</t>
  </si>
  <si>
    <t>020-905-GREEN</t>
  </si>
  <si>
    <t>019-761-RED</t>
  </si>
  <si>
    <t>025-658-GREEN</t>
  </si>
  <si>
    <t>017-833-RED</t>
  </si>
  <si>
    <t>105-419-SNOW 105-407-SNOW 105-421-SNOW 105-420-SNOW</t>
  </si>
  <si>
    <t>166-788-agekke</t>
  </si>
  <si>
    <t>110-409-SUN</t>
  </si>
  <si>
    <t>072-526-ORANGE 072-527-ORANGE</t>
  </si>
  <si>
    <t>114-133-SUN 113-812-SUN</t>
  </si>
  <si>
    <t>022-363-GREEN</t>
  </si>
  <si>
    <t>105-151-SNOW 105-398-SNOW</t>
  </si>
  <si>
    <t>019-781-RED</t>
  </si>
  <si>
    <t>020-125-GREEN 020-134-GREEN 023-335-GREEN 017-238-RED 027-126-GREEN</t>
  </si>
  <si>
    <t>112-266-SUN</t>
  </si>
  <si>
    <t>025-610-GREEN</t>
  </si>
  <si>
    <t>027-838-GREEN</t>
  </si>
  <si>
    <t>020-125-GREEN 020-134-GREEN 023-335-GREEN 023-332-GREEN 027-126-GREEN</t>
  </si>
  <si>
    <t>019-762-RED 026-853-GREEN</t>
  </si>
  <si>
    <t>003-381-BLUE</t>
  </si>
  <si>
    <t>064-582-BANANA</t>
  </si>
  <si>
    <t>016-091-RED</t>
  </si>
  <si>
    <t>063-000-BANANA 062-941-BANANA 062-999-BANANA</t>
  </si>
  <si>
    <t>063-336-BANANA</t>
  </si>
  <si>
    <t>007-803-BLUE</t>
  </si>
  <si>
    <t>006-292-BLUE</t>
  </si>
  <si>
    <t>019-784-RED</t>
  </si>
  <si>
    <t>022-163-GREEN</t>
  </si>
  <si>
    <t>032-055-YELLOW 020-348-GREEN 032-052-YELLOW 032-051-YELLOW</t>
  </si>
  <si>
    <t>166-797-agekke 166-782-agekke</t>
  </si>
  <si>
    <t>006-857-BLUE</t>
  </si>
  <si>
    <t>025-641-GREEN</t>
  </si>
  <si>
    <t>005-619-BLUE</t>
  </si>
  <si>
    <t>025-642-GREEN</t>
  </si>
  <si>
    <t>111-867-SUN</t>
  </si>
  <si>
    <t>025-641-GREEN 025-642-GREEN</t>
  </si>
  <si>
    <t>112-159-SUN</t>
  </si>
  <si>
    <t>022-164-GREEN</t>
  </si>
  <si>
    <t>026-871-GREEN 026-870-GREEN</t>
  </si>
  <si>
    <t>114-083-SUN</t>
  </si>
  <si>
    <t>021-277-GREEN</t>
  </si>
  <si>
    <t>008-591-BLUE</t>
  </si>
  <si>
    <t>※24行と同一人物と思われるため一番短い待ち時間を採用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</si>
  <si>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※23行と同一人物と思われるため一番短い待ち時間を採用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</si>
  <si>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※26,27行と同一人物と思われるため一番短い待ち時間を採用</t>
    <rPh sb="6" eb="7">
      <t>ギョウ</t>
    </rPh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3" eb="24">
      <t>マ</t>
    </rPh>
    <rPh sb="25" eb="27">
      <t>ジカン</t>
    </rPh>
    <rPh sb="28" eb="30">
      <t>サイヨウ</t>
    </rPh>
    <phoneticPr fontId="18"/>
  </si>
  <si>
    <t>※25,27行と同一人物と思われるため一番短い待ち時間を採用</t>
    <rPh sb="6" eb="7">
      <t>ギョウ</t>
    </rPh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3" eb="24">
      <t>マ</t>
    </rPh>
    <rPh sb="25" eb="27">
      <t>ジカン</t>
    </rPh>
    <rPh sb="28" eb="30">
      <t>サイヨウ</t>
    </rPh>
    <phoneticPr fontId="18"/>
  </si>
  <si>
    <t>※25,26行と同一人物と思われるため一番短い待ち時間を採用</t>
    <rPh sb="6" eb="7">
      <t>ギョウ</t>
    </rPh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3" eb="24">
      <t>マ</t>
    </rPh>
    <rPh sb="25" eb="27">
      <t>ジカン</t>
    </rPh>
    <rPh sb="28" eb="30">
      <t>サイヨウ</t>
    </rPh>
    <phoneticPr fontId="18"/>
  </si>
  <si>
    <t>※144,145行と同一人物と思われるため一番短い待ち時間を採用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</si>
  <si>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※143,145行と同一人物と思われるため一番短い待ち時間を採用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</si>
  <si>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※143,144行と同一人物と思われるため一番短い待ち時間を採用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</si>
  <si>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※177行と同一人物と思われるため一番短い待ち時間を採用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</si>
  <si>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※178行と同一人物と思われるため一番短い待ち時間を採用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</si>
  <si>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※242行と同一人物と思われるため一番短い待ち時間を採用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</si>
  <si>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※241行と同一人物と思われるため一番短い待ち時間を採用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</si>
  <si>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※285行と同一人物と思われるため一番短い待ち時間を採用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</si>
  <si>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※334,335行と同一人物と思われるため一番短い待ち時間を採用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</si>
  <si>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※333,335行と同一人物と思われるため一番短い待ち時間を採用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</si>
  <si>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※333,334行と同一人物と思われるため一番短い待ち時間を採用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</si>
  <si>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※331行と同一人物と思われるため一番短い待ち時間を採用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</si>
  <si>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※332行と同一人物と思われるため一番短い待ち時間を採用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</si>
  <si>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乗車ID</t>
    <rPh sb="0" eb="2">
      <t>ジョウシャ</t>
    </rPh>
    <phoneticPr fontId="18"/>
  </si>
  <si>
    <t>004-686-BLUE</t>
  </si>
  <si>
    <t>167-352-CAKE</t>
  </si>
  <si>
    <t>166-800-agekke</t>
  </si>
  <si>
    <t>166-790-agekke</t>
  </si>
  <si>
    <t>024-472-GREEN 024-473-GREEN</t>
  </si>
  <si>
    <t>111-605-SUN</t>
  </si>
  <si>
    <t>007-588-BLUE</t>
  </si>
  <si>
    <t>026-162-GREEN 026-166-GREEN</t>
  </si>
  <si>
    <t>166-803-agekke</t>
  </si>
  <si>
    <t>019-886-RED</t>
  </si>
  <si>
    <t>023-450-GREEN 023-449-GREEN</t>
  </si>
  <si>
    <t>024-546-GREEN 024-547-GREEN 024-548-GREEN</t>
  </si>
  <si>
    <t>073-154-ORANGE 073-153-ORANGE</t>
  </si>
  <si>
    <t>167-358-CAKE</t>
  </si>
  <si>
    <t>062-931-BANANA 062-932-BANANA</t>
  </si>
  <si>
    <t>062-844-BANANA 071-142-ORANGE 063-075-BANANA</t>
  </si>
  <si>
    <t>063-397-BANANA</t>
  </si>
  <si>
    <t>167-359-CAKE</t>
  </si>
  <si>
    <t>114-334-SUN 113-900-SUN</t>
  </si>
  <si>
    <t>017-629-RED</t>
  </si>
  <si>
    <t>020-409-GREEN 020-410-GREEN 020-411-GREEN</t>
  </si>
  <si>
    <t>111-250-SUN</t>
  </si>
  <si>
    <t>017-121-RED</t>
  </si>
  <si>
    <t>054-404-STRAWBERRY</t>
  </si>
  <si>
    <t>054-404-STRAWBERRY 054-401-STRAWBERRY</t>
  </si>
  <si>
    <t>016-974-RED</t>
  </si>
  <si>
    <t>031-828-YELLOW</t>
  </si>
  <si>
    <t>166-802-agekke 166-804-agekke 166-816-agekke</t>
  </si>
  <si>
    <t>062-844-BANANA 063-075-BANANA 071-142-ORANGE</t>
  </si>
  <si>
    <t>064-586-BANANA 064-585-BANANA</t>
  </si>
  <si>
    <t>016-302-RED</t>
  </si>
  <si>
    <t>115-681-SUN</t>
  </si>
  <si>
    <t>109-586-SNOW</t>
  </si>
  <si>
    <t>063-114-BANANA 063-113-BANANA</t>
  </si>
  <si>
    <t>167-361-CAKE</t>
  </si>
  <si>
    <t>018-122-RED</t>
  </si>
  <si>
    <t>105-343-SNOW 105-392-SNOW</t>
  </si>
  <si>
    <t>024-550-GREEN</t>
  </si>
  <si>
    <t>028-138-GREEN 028-297-GREEN 028-296-GREEN</t>
  </si>
  <si>
    <t>071-099-ORANGE 071-102-ORANGE</t>
  </si>
  <si>
    <t>062-934-BANANA</t>
  </si>
  <si>
    <t>015-668-RED</t>
  </si>
  <si>
    <t>075-068-ORANGE</t>
  </si>
  <si>
    <t>063-129-BANANA</t>
  </si>
  <si>
    <t>109-587-SNOW</t>
  </si>
  <si>
    <t>022-324-GREEN 022-325-GREEN</t>
  </si>
  <si>
    <t>062-182-BANANA 058-846-STRAWBERRY</t>
  </si>
  <si>
    <t>112-247-SUN 112-246-SUN</t>
  </si>
  <si>
    <t>028-137-GREEN</t>
  </si>
  <si>
    <t>167-362-CAKE</t>
  </si>
  <si>
    <t>025-645-GREEN</t>
  </si>
  <si>
    <t>022-370-GREEN</t>
  </si>
  <si>
    <t>114-180-SUN</t>
  </si>
  <si>
    <t>166-804-agekke 166-816-agekke</t>
  </si>
  <si>
    <t>072-509-ORANGE</t>
  </si>
  <si>
    <t>022-328-GREEN</t>
  </si>
  <si>
    <t>005-587-BLUE 005-588-BLUE</t>
  </si>
  <si>
    <t>015-225-RED</t>
  </si>
  <si>
    <t>064-589-BANANA 064-588-BANANA</t>
  </si>
  <si>
    <t>167-363-CAKE</t>
  </si>
  <si>
    <t>022-124-GREEN 025-648-GREEN 022-122-GREEN 022-123-GREEN 025-647-GREEN 025-646-GREEN</t>
  </si>
  <si>
    <t>063-405-BANANA 063-404-BANANA</t>
  </si>
  <si>
    <t>026-881-GREEN</t>
  </si>
  <si>
    <t>167-364-CAKE</t>
  </si>
  <si>
    <t>052-769-STRAWBERRY</t>
  </si>
  <si>
    <t>166-799-agekke</t>
  </si>
  <si>
    <t>064-527-BANANA</t>
  </si>
  <si>
    <t>015-209-RED 015-191-RED</t>
  </si>
  <si>
    <t>021-931-GREEN 063-830-BANANA</t>
  </si>
  <si>
    <t>106-110-SNOW</t>
  </si>
  <si>
    <t>166-808-agekke</t>
  </si>
  <si>
    <t>022-125-GREEN</t>
  </si>
  <si>
    <t>023-354-GREEN 023-355-GREEN 023-518-GREEN 028-424-GREEN</t>
  </si>
  <si>
    <t>166-807-agekke</t>
  </si>
  <si>
    <t>064-439-BANANA 064-440-BANANA 064-438-BANANA</t>
  </si>
  <si>
    <t>020-899-GREEN 020-897-GREEN 020-898-GREEN</t>
  </si>
  <si>
    <t>066-883-BANANA</t>
  </si>
  <si>
    <t>003-375-BLUE</t>
  </si>
  <si>
    <t>028-359-GREEN</t>
  </si>
  <si>
    <t>109-594-SNOW</t>
  </si>
  <si>
    <t>105-161-SNOW</t>
  </si>
  <si>
    <t>022-375-GREEN</t>
  </si>
  <si>
    <t>006-650-BLUE</t>
  </si>
  <si>
    <t>006-649-BLUE</t>
  </si>
  <si>
    <t>167-367-CAKE</t>
  </si>
  <si>
    <t>022-126-GREEN</t>
  </si>
  <si>
    <t>022-127-GREEN</t>
  </si>
  <si>
    <t>023-244-GREEN</t>
  </si>
  <si>
    <t>111-412-SUN</t>
  </si>
  <si>
    <t>167-369-CAKE</t>
  </si>
  <si>
    <t>028-296-GREEN</t>
  </si>
  <si>
    <t>028-343-GREEN</t>
  </si>
  <si>
    <t>114-889-SUN</t>
  </si>
  <si>
    <t>020-864-GREEN 020-896-GREEN 020-866-GREEN 020-903-GREEN</t>
  </si>
  <si>
    <t>111-723-SUN 111-722-SUN</t>
  </si>
  <si>
    <t>021-297-GREEN 109-594-SNOW</t>
  </si>
  <si>
    <t>063-065-BANANA 063-066-BANANA</t>
  </si>
  <si>
    <t>007-720-BLUE</t>
  </si>
  <si>
    <t>109-600-SNOW</t>
  </si>
  <si>
    <t>024-715-GREEN</t>
  </si>
  <si>
    <t>072-447-ORANGE</t>
  </si>
  <si>
    <t>106-144-SNOW</t>
  </si>
  <si>
    <t>020-868-GREEN</t>
  </si>
  <si>
    <t>111-410-SUN 111-411-SUN 111-412-SUN</t>
  </si>
  <si>
    <t>167-375-CAKE</t>
  </si>
  <si>
    <t>167-374-CAKE</t>
  </si>
  <si>
    <t>019-693-RED</t>
  </si>
  <si>
    <t>062-848-BANANA 063-068-BANANA 074-055-ORANGE</t>
  </si>
  <si>
    <t>167-377-CAKE</t>
  </si>
  <si>
    <t>109-390-SNOW 146-769-STAR</t>
  </si>
  <si>
    <t>111-405-SUN 022-168-GREEN</t>
  </si>
  <si>
    <t>063-799-BANANA 063-798-BANANA 063-761-BANANA 063-800-BANANA 063-801-BANANA</t>
  </si>
  <si>
    <t>111-132-SUN 111-127-SUN 111-130-SUN</t>
  </si>
  <si>
    <t>063-114-BANANA 063-131-BANANA</t>
  </si>
  <si>
    <t>002-639-BLUE</t>
  </si>
  <si>
    <t>008-306-BLUE</t>
  </si>
  <si>
    <t>063-805-BANANA 063-804-BANANA 063-803-BANANA 063-802-BANANA</t>
  </si>
  <si>
    <t>072-545-ORANGE 072-546-ORANGE</t>
  </si>
  <si>
    <t>109-605-SNOW</t>
  </si>
  <si>
    <t>057-832-STRAWBERRY</t>
  </si>
  <si>
    <t>022-170-GREEN 111-413-SUN</t>
  </si>
  <si>
    <t>167-376-CAKE</t>
  </si>
  <si>
    <t>075-065-ORANGE</t>
  </si>
  <si>
    <t>026-166-GREEN 026-162-GREEN</t>
  </si>
  <si>
    <t>007-145-BLUE</t>
  </si>
  <si>
    <t>107-116-SNOW</t>
  </si>
  <si>
    <t>167-353-CAKE</t>
  </si>
  <si>
    <t>103-329-SNOW</t>
  </si>
  <si>
    <t>028-580-GREEN</t>
  </si>
  <si>
    <t>109-484-SNOW</t>
  </si>
  <si>
    <t>023-632-GREEN 023-631-GREEN</t>
  </si>
  <si>
    <t>064-590-BANANA</t>
  </si>
  <si>
    <t>026-221-GREEN 026-222-GREEN 026-224-GREEN 063-798-BANANA 026-223-GREEN</t>
  </si>
  <si>
    <t>107-207-SNOW 107-116-SNOW</t>
  </si>
  <si>
    <t>020-864-GREEN 020-896-GREEN 020-866-GREEN</t>
  </si>
  <si>
    <t>066-770-BANANA 066-771-BANANA</t>
  </si>
  <si>
    <t>020-867-GREEN 020-868-GREEN</t>
  </si>
  <si>
    <t>023-630-GREEN 023-629-GREEN</t>
  </si>
  <si>
    <t>029-568-GREEN</t>
  </si>
  <si>
    <t>020-871-GREEN 020-870-GREEN</t>
  </si>
  <si>
    <t>111-414-SUN</t>
  </si>
  <si>
    <t>022-171-GREEN</t>
  </si>
  <si>
    <t>063-068-BANANA 062-848-BANANA 074-055-ORANGE</t>
  </si>
  <si>
    <t>023-628-GREEN</t>
  </si>
  <si>
    <t>010-688-RED</t>
  </si>
  <si>
    <t>020-393-GREEN 020-392-GREEN 020-395-GREEN 020-394-GREEN</t>
  </si>
  <si>
    <t>023-627-GREEN</t>
  </si>
  <si>
    <t>110-564-SUN</t>
  </si>
  <si>
    <t>105-180-SNOW 111-308-SUN</t>
  </si>
  <si>
    <t>020-269-GREEN 020-268-GREEN 020-270-GREEN 018-128-RED</t>
  </si>
  <si>
    <t>063-261-BANANA</t>
  </si>
  <si>
    <t>024-622-GREEN</t>
  </si>
  <si>
    <t>022-173-GREEN 111-415-SUN</t>
  </si>
  <si>
    <t>064-617-BANANA</t>
  </si>
  <si>
    <t>064-618-BANANA</t>
  </si>
  <si>
    <t>105-374-SNOW</t>
  </si>
  <si>
    <t>064-591-BANANA</t>
  </si>
  <si>
    <t>020-864-GREEN 020-866-GREEN 020-903-GREEN</t>
  </si>
  <si>
    <t>023-622-GREEN</t>
  </si>
  <si>
    <t>023-621-GREEN</t>
  </si>
  <si>
    <t>023-620-GREEN</t>
  </si>
  <si>
    <t>020-931-GREEN</t>
  </si>
  <si>
    <t>101-763-SNOW</t>
  </si>
  <si>
    <t>023-619-GREEN</t>
  </si>
  <si>
    <t>063-083-BANANA 063-082-BANANA</t>
  </si>
  <si>
    <t>024-586-GREEN 025-762-GREEN</t>
  </si>
  <si>
    <t>166-802-agekke 166-810-agekke</t>
  </si>
  <si>
    <t>073-162-ORANGE 074-200-ORANGE</t>
  </si>
  <si>
    <t>110-022-SUN</t>
  </si>
  <si>
    <t>062-847-BANANA 062-846-BANANA</t>
  </si>
  <si>
    <t>056-515-STRAWBERRY</t>
  </si>
  <si>
    <t>016-692-RED</t>
  </si>
  <si>
    <t>023-618-GREEN</t>
  </si>
  <si>
    <t>110-903-SUN 110-905-SUN 110-902-SUN 110-904-SUN</t>
  </si>
  <si>
    <t>108-445-SNOW</t>
  </si>
  <si>
    <t>107-430-SNOW 107-429-SNOW 107-426-SNOW 107-431-SNOW 107-427-SNOW</t>
  </si>
  <si>
    <t>064-440-BANANA</t>
  </si>
  <si>
    <t>019-702-RED</t>
  </si>
  <si>
    <t>073-162-ORANGE</t>
  </si>
  <si>
    <t>022-141-GREEN</t>
  </si>
  <si>
    <t>112-401-SUN</t>
  </si>
  <si>
    <t>006-939-BLUE</t>
  </si>
  <si>
    <t>166-808-agekke 166-804-agekke</t>
  </si>
  <si>
    <t>022-172-GREEN</t>
  </si>
  <si>
    <t>019-940-RED 025-752-GREEN</t>
  </si>
  <si>
    <t>019-946-RED</t>
  </si>
  <si>
    <t>019-946-RED 019-947-RED</t>
  </si>
  <si>
    <t>019-956-RED</t>
  </si>
  <si>
    <t>075-069-ORANGE 109-612-SNOW</t>
  </si>
  <si>
    <t>064-645-BANANA</t>
  </si>
  <si>
    <t>111-377-SUN</t>
  </si>
  <si>
    <t>072-012-ORANGE</t>
  </si>
  <si>
    <t>022-140-GREEN</t>
  </si>
  <si>
    <t>022-139-GREEN</t>
  </si>
  <si>
    <t>166-798-agekke</t>
  </si>
  <si>
    <t>022-190-GREEN</t>
  </si>
  <si>
    <t>019-661-RED</t>
  </si>
  <si>
    <t>111-309-SUN 113-694-SUN</t>
  </si>
  <si>
    <t>022-138-GREEN 022-137-GREEN</t>
  </si>
  <si>
    <t>004-384-BLUE</t>
  </si>
  <si>
    <t>※171行と同一人物と思われるため一番短いものを採用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</si>
  <si>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※224行と同一人物と思われるため一番短い待ち時間を採用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</si>
  <si>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※223行と同一人物と思われるため一番短い待ち時間を採用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</si>
  <si>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※299行と同一人物と思われるため一番短い待ち時間を採用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</si>
  <si>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※298行と同一人物と思われるため一番短い待ち時間を採用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</si>
  <si>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※356行と同一人物と思われるため一番短い待ち時間を採用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</si>
  <si>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※355行と同一人物と思われるため一番短い待ち時間を採用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</si>
  <si>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乗車ID</t>
    <rPh sb="0" eb="2">
      <t>ジョウシャ</t>
    </rPh>
    <phoneticPr fontId="18"/>
  </si>
  <si>
    <t>074-142-ORANGE 074-195-ORANGE 066-863-BANANA 074-143-ORANGE 074-140-ORANGE</t>
  </si>
  <si>
    <t>074-144-ORANGE 075-116-ORANGE</t>
  </si>
  <si>
    <t>067-306-BANANA</t>
  </si>
  <si>
    <t>111-230-SUN</t>
  </si>
  <si>
    <t>112-405-SUN</t>
  </si>
  <si>
    <t>167-378-CAKE</t>
  </si>
  <si>
    <t>111-590-SUN</t>
  </si>
  <si>
    <t>017-667-RED 017-715-RED</t>
  </si>
  <si>
    <t>166-646-agekke</t>
  </si>
  <si>
    <t>022-886-GREEN</t>
  </si>
  <si>
    <t>071-160-ORANGE</t>
  </si>
  <si>
    <t>072-531-ORANGE 072-530-ORANGE</t>
  </si>
  <si>
    <t>030-433-YELLOW</t>
  </si>
  <si>
    <t>166-667-agekke</t>
  </si>
  <si>
    <t>166-662-agekke</t>
  </si>
  <si>
    <t>105-304-SNOW 105-303-SNOW</t>
  </si>
  <si>
    <t>167-379-CAKE</t>
  </si>
  <si>
    <t>166-642-agekke</t>
  </si>
  <si>
    <t>023-319-GREEN</t>
  </si>
  <si>
    <t>065-779-BANANA 065-777-BANANA</t>
  </si>
  <si>
    <t>166-658-agekke</t>
  </si>
  <si>
    <t>075-069-ORANGE</t>
  </si>
  <si>
    <t>063-600-BANANA 067-026-BANANA</t>
  </si>
  <si>
    <t>028-357-GREEN</t>
  </si>
  <si>
    <t>112-406-SUN</t>
  </si>
  <si>
    <t>012-711-RED</t>
  </si>
  <si>
    <t>109-619-SNOW</t>
  </si>
  <si>
    <t>064-530-BANANA 061-631-BANANA</t>
  </si>
  <si>
    <t>112-079-SUN</t>
  </si>
  <si>
    <t>167-384-CAKE</t>
  </si>
  <si>
    <t>167-383-CAKE</t>
  </si>
  <si>
    <t>023-684-GREEN</t>
  </si>
  <si>
    <t>019-846-RED</t>
  </si>
  <si>
    <t>110-809-SUN 110-802-SUN 110-803-SUN</t>
  </si>
  <si>
    <t>105-295-SNOW 105-294-SNOW 105-293-SNOW 105-292-SNOW</t>
  </si>
  <si>
    <t>114-011-SUN</t>
  </si>
  <si>
    <t>167-387-CAKE</t>
  </si>
  <si>
    <t>075-071-ORANGE</t>
  </si>
  <si>
    <t>065-355-BANANA 065-353-BANANA 065-354-BANANA</t>
  </si>
  <si>
    <t>004-886-BLUE</t>
  </si>
  <si>
    <t>020-265-GREEN 020-244-GREEN</t>
  </si>
  <si>
    <t>023-655-GREEN</t>
  </si>
  <si>
    <t>112-089-SUN 112-079-SUN</t>
  </si>
  <si>
    <t>017-389-RED</t>
  </si>
  <si>
    <t>065-781-BANANA 065-780-BANANA</t>
  </si>
  <si>
    <t>022-448-GREEN</t>
  </si>
  <si>
    <t>063-600-BANANA</t>
  </si>
  <si>
    <t>063-551-BANANA 063-600-BANANA 067-026-BANANA 065-301-BANANA</t>
  </si>
  <si>
    <t>022-209-GREEN 020-238-GREEN</t>
  </si>
  <si>
    <t>019-657-RED</t>
  </si>
  <si>
    <t>019-702-RED 019-710-RED 019-712-RED 019-711-RED</t>
  </si>
  <si>
    <t>023-660-GREEN</t>
  </si>
  <si>
    <t>024-623-GREEN 024-622-GREEN</t>
  </si>
  <si>
    <t>023-239-GREEN</t>
  </si>
  <si>
    <t>166-638-agekke</t>
  </si>
  <si>
    <t>063-599-BANANA</t>
  </si>
  <si>
    <t>020-237-GREEN</t>
  </si>
  <si>
    <t>024-475-GREEN 024-476-GREEN</t>
  </si>
  <si>
    <t>167-372-CAKE</t>
  </si>
  <si>
    <t>167-382-CAKE</t>
  </si>
  <si>
    <t>067-240-BANANA 067-242-BANANA 067-241-BANANA</t>
  </si>
  <si>
    <t>064-010-BANANA 064-011-BANANA</t>
  </si>
  <si>
    <t>103-425-SNOW</t>
  </si>
  <si>
    <t>023-449-GREEN 023-450-GREEN</t>
  </si>
  <si>
    <t>051-286-STRAWBERRY</t>
  </si>
  <si>
    <t>051-287-STRAWBERRY</t>
  </si>
  <si>
    <t>051-285-STRAWBERRY</t>
  </si>
  <si>
    <t>024-480-GREEN 024-479-GREEN</t>
  </si>
  <si>
    <t>022-146-GREEN 022-147-GREEN</t>
  </si>
  <si>
    <t>105-295-SNOW 105-293-SNOW 105-292-SNOW 105-294-SNOW</t>
  </si>
  <si>
    <t>167-391-CAKE</t>
  </si>
  <si>
    <t>025-802-GREEN 025-806-GREEN</t>
  </si>
  <si>
    <t>167-392-CAKE</t>
  </si>
  <si>
    <t>066-811-BANANA 019-652-RED 030-433-YELLOW</t>
  </si>
  <si>
    <t>024-455-GREEN 019-837-RED</t>
  </si>
  <si>
    <t>166-651-agekke</t>
  </si>
  <si>
    <t>166-643-agekke</t>
  </si>
  <si>
    <t>010-098-RED 010-099-RED</t>
  </si>
  <si>
    <t>166-660-agekke</t>
  </si>
  <si>
    <t>017-185-RED 017-494-RED</t>
  </si>
  <si>
    <t>102-885-SNOW</t>
  </si>
  <si>
    <t>167-394-CAKE</t>
  </si>
  <si>
    <t>063-852-BANANA</t>
  </si>
  <si>
    <t>019-663-RED 019-657-RED</t>
  </si>
  <si>
    <t>166-805-agekke</t>
  </si>
  <si>
    <t>167-396-CAKE</t>
  </si>
  <si>
    <t>071-099-ORANGE</t>
  </si>
  <si>
    <t>111-268-SUN 111-214-SUN 111-269-SUN</t>
  </si>
  <si>
    <t>019-663-RED 111-533-SUN 019-657-RED</t>
  </si>
  <si>
    <t>020-401-GREEN 020-862-GREEN</t>
  </si>
  <si>
    <t>022-176-GREEN 022-175-GREEN</t>
  </si>
  <si>
    <t>017-254-RED</t>
  </si>
  <si>
    <t>019-853-RED</t>
  </si>
  <si>
    <t>017-260-RED 017-252-RED</t>
  </si>
  <si>
    <t>061-631-BANANA</t>
  </si>
  <si>
    <t>019-611-RED</t>
  </si>
  <si>
    <t>071-102-ORANGE</t>
  </si>
  <si>
    <t>061-631-BANANA 064-530-BANANA</t>
  </si>
  <si>
    <t>023-733-GREEN 027-298-GREEN 025-764-GREEN</t>
  </si>
  <si>
    <t>063-810-BANANA 063-425-BANANA 063-424-BANANA</t>
  </si>
  <si>
    <t>027-329-GREEN 028-370-GREEN</t>
  </si>
  <si>
    <t>167-401-CAKE</t>
  </si>
  <si>
    <t>167-403-CAKE</t>
  </si>
  <si>
    <t>019-749-RED</t>
  </si>
  <si>
    <t>166-654-agekke</t>
  </si>
  <si>
    <t>005-354-BLUE 066-883-BANANA</t>
  </si>
  <si>
    <t>167-404-CAKE</t>
  </si>
  <si>
    <t>105-351-SNOW 112-165-SUN</t>
  </si>
  <si>
    <t>027-793-GREEN</t>
  </si>
  <si>
    <t>102-664-SNOW</t>
  </si>
  <si>
    <t>015-660-RED</t>
  </si>
  <si>
    <t>063-977-BANANA 063-963-BANANA</t>
  </si>
  <si>
    <t>020-997-GREEN</t>
  </si>
  <si>
    <t>009-691-BLUE 009-692-BLUE 009-690-BLUE</t>
  </si>
  <si>
    <t>105-373-SNOW 105-372-SNOW</t>
  </si>
  <si>
    <t>019-713-RED</t>
  </si>
  <si>
    <t>008-382-BLUE</t>
  </si>
  <si>
    <t>065-322-BANANA</t>
  </si>
  <si>
    <t>105-368-SNOW</t>
  </si>
  <si>
    <t>065-370-BANANA</t>
  </si>
  <si>
    <t>019-613-RED</t>
  </si>
  <si>
    <t>167-408-CAKE</t>
  </si>
  <si>
    <t>019-610-RED</t>
  </si>
  <si>
    <t>167-409-CAKE</t>
  </si>
  <si>
    <t>065-056-BANANA</t>
  </si>
  <si>
    <t>015-610-RED</t>
  </si>
  <si>
    <t>029-373-GREEN</t>
  </si>
  <si>
    <t>167-405-CAKE</t>
  </si>
  <si>
    <t>050-926-STRAWBERRY</t>
  </si>
  <si>
    <t>074-142-ORANGE 064-752-BANANA 066-863-BANANA</t>
  </si>
  <si>
    <t>110-903-SUN</t>
  </si>
  <si>
    <t>019-567-RED</t>
  </si>
  <si>
    <t>019-652-RED 066-811-BANANA 030-433-YELLOW</t>
  </si>
  <si>
    <t>070-784-ORANGE</t>
  </si>
  <si>
    <t>022-202-GREEN</t>
  </si>
  <si>
    <t>102-581-SNOW</t>
  </si>
  <si>
    <t>019-461-RED</t>
  </si>
  <si>
    <t>102-600-SNOW 102-599-SNOW</t>
  </si>
  <si>
    <t>019-502-RED 111-367-SUN 022-148-GREEN</t>
  </si>
  <si>
    <t>028-824-GREEN 027-793-GREEN</t>
  </si>
  <si>
    <t>070-638-ORANGE</t>
  </si>
  <si>
    <t>019-568-RED</t>
  </si>
  <si>
    <t>063-808-BANANA</t>
  </si>
  <si>
    <t>019-470-RED 019-462-RED 019-463-RED 019-464-RED</t>
  </si>
  <si>
    <t>019-466-RED 019-467-RED 019-468-RED 019-469-RED</t>
  </si>
  <si>
    <t>019-471-RED 019-473-RED 019-472-RED 019-474-RED</t>
  </si>
  <si>
    <t>106-079-SNOW</t>
  </si>
  <si>
    <t>023-754-GREEN</t>
  </si>
  <si>
    <t>029-860-GREEN 029-859-GREEN 029-858-GREEN</t>
  </si>
  <si>
    <t>019-377-RED 019-380-RED</t>
  </si>
  <si>
    <t>019-431-RED</t>
  </si>
  <si>
    <t>027-330-GREEN</t>
  </si>
  <si>
    <t>019-489-RED</t>
  </si>
  <si>
    <t>027-304-GREEN</t>
  </si>
  <si>
    <t>054-475-STRAWBERRY</t>
  </si>
  <si>
    <t>023-685-GREEN</t>
  </si>
  <si>
    <t>063-425-BANANA 063-810-BANANA 063-424-BANANA</t>
  </si>
  <si>
    <t>065-776-BANANA</t>
  </si>
  <si>
    <t>022-424-GREEN</t>
  </si>
  <si>
    <t>019-616-RED 019-617-RED</t>
  </si>
  <si>
    <t>072-278-ORANGE</t>
  </si>
  <si>
    <t>065-358-BANANA</t>
  </si>
  <si>
    <t>019-734-RED 019-735-RED</t>
  </si>
  <si>
    <t>072-278-ORANGE 102-888-SNOW</t>
  </si>
  <si>
    <t>016-423-RED</t>
  </si>
  <si>
    <t>113-649-SUN</t>
  </si>
  <si>
    <t>074-494-ORANGE 074-495-ORANGE</t>
  </si>
  <si>
    <t>065-371-BANANA</t>
  </si>
  <si>
    <t>019-378-RED</t>
  </si>
  <si>
    <t>066-401-BANANA</t>
  </si>
  <si>
    <t>075-116-ORANGE 074-144-ORANGE 074-142-ORANGE 064-752-BANANA 066-863-BANANA</t>
  </si>
  <si>
    <t>029-860-GREEN 029-859-GREEN</t>
  </si>
  <si>
    <t>166-650-agekke 166-638-agekke 166-658-agekke</t>
  </si>
  <si>
    <t>108-174-SNOW</t>
  </si>
  <si>
    <t>073-651-ORANGE 063-426-BANANA</t>
  </si>
  <si>
    <t>167-410-CAKE</t>
  </si>
  <si>
    <t>006-868-BLUE</t>
  </si>
  <si>
    <t>018-001-RED 019-942-RED</t>
  </si>
  <si>
    <t>019-476-RED 019-477-RED 019-478-RED 028-626-GREEN</t>
  </si>
  <si>
    <t>※123行と同一人物と思われるため一番短い待ち時間を採用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</si>
  <si>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※124行と同一人物と思われるため一番短い待ち時間を採用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</si>
  <si>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※153行と同一人物と思われるため一番短い待ち時間を採用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</si>
  <si>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※152行と同一人物と思われるため一番短い待ち時間を採用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</si>
  <si>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※295行と同一人物と思われるため一番短い待ち時間を採用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</si>
  <si>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※294行と同一人物と思われるため一番短い待ち時間を採用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</si>
  <si>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※297行と同一人物と思われるため一番短い待ち時間を採用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</si>
  <si>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※302行と同一人物と思われるため一番短い待ち時間を採用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</si>
  <si>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※303,304行と同一人物と思われるため一番短い待ち時間を採用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</si>
  <si>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※301,304行と同一人物と思われるため一番短い待ち時間を採用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</si>
  <si>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※301,303行と同一人物と思われるため一番短い待ち時間を採用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</si>
  <si>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回答日時</t>
  </si>
  <si>
    <t>乗車ポイントid</t>
  </si>
  <si>
    <t>乗車ポイント名</t>
  </si>
  <si>
    <t>降車ポイントid</t>
  </si>
  <si>
    <t>降車ポイント名</t>
  </si>
  <si>
    <t>乗車日時</t>
  </si>
  <si>
    <t>降車日時</t>
  </si>
  <si>
    <t>結果</t>
  </si>
  <si>
    <t>乗車文字列</t>
    <rPh sb="0" eb="2">
      <t>ジョウシャ</t>
    </rPh>
    <rPh sb="2" eb="5">
      <t>モジレツ</t>
    </rPh>
    <phoneticPr fontId="18"/>
  </si>
  <si>
    <t>降車文字列</t>
    <rPh sb="0" eb="2">
      <t>コウシャ</t>
    </rPh>
    <rPh sb="2" eb="5">
      <t>モジレツ</t>
    </rPh>
    <phoneticPr fontId="18"/>
  </si>
  <si>
    <t>乗降合成文字列</t>
    <rPh sb="0" eb="2">
      <t>ジョウコウ</t>
    </rPh>
    <rPh sb="2" eb="4">
      <t>ゴウセイ</t>
    </rPh>
    <rPh sb="4" eb="7">
      <t>モジレツ</t>
    </rPh>
    <phoneticPr fontId="18"/>
  </si>
  <si>
    <t>重</t>
    <rPh sb="0" eb="1">
      <t>ジュウ</t>
    </rPh>
    <phoneticPr fontId="18"/>
  </si>
  <si>
    <t>肯定的</t>
  </si>
  <si>
    <t>ローズホテル横浜</t>
  </si>
  <si>
    <t>否定的</t>
  </si>
  <si>
    <t>無効</t>
    <rPh sb="0" eb="2">
      <t>ムコウ</t>
    </rPh>
    <phoneticPr fontId="18"/>
  </si>
  <si>
    <t>肯定的</t>
    <rPh sb="0" eb="2">
      <t>コウテイ</t>
    </rPh>
    <phoneticPr fontId="18"/>
  </si>
  <si>
    <t>肯定的</t>
    <phoneticPr fontId="18"/>
  </si>
  <si>
    <t>時間</t>
    <rPh sb="0" eb="2">
      <t>ジカン</t>
    </rPh>
    <phoneticPr fontId="18"/>
  </si>
  <si>
    <t>降車</t>
    <rPh sb="0" eb="2">
      <t>コウシャ</t>
    </rPh>
    <phoneticPr fontId="18"/>
  </si>
  <si>
    <t>合成キー</t>
    <rPh sb="0" eb="2">
      <t>ゴウセイ</t>
    </rPh>
    <phoneticPr fontId="18"/>
  </si>
  <si>
    <t>評価</t>
    <rPh sb="0" eb="2">
      <t>ヒョウカ</t>
    </rPh>
    <phoneticPr fontId="18"/>
  </si>
  <si>
    <t>時刻かぶり</t>
    <rPh sb="0" eb="2">
      <t>ジコク</t>
    </rPh>
    <phoneticPr fontId="18"/>
  </si>
  <si>
    <t>重</t>
    <rPh sb="0" eb="1">
      <t>ジュウ</t>
    </rPh>
    <phoneticPr fontId="18"/>
  </si>
  <si>
    <t>時刻だぶり</t>
    <rPh sb="0" eb="2">
      <t>ジコク</t>
    </rPh>
    <phoneticPr fontId="18"/>
  </si>
  <si>
    <t>019-479-RED</t>
  </si>
  <si>
    <t>35.450554 139.632616</t>
  </si>
  <si>
    <t>063-226-BANANA 063-227-BANANA</t>
  </si>
  <si>
    <t>063-883-BANANA 063-886-BANANA</t>
  </si>
  <si>
    <t>021-341-GREEN</t>
  </si>
  <si>
    <t>007-563-BLUE</t>
  </si>
  <si>
    <t>111-158-SUN</t>
  </si>
  <si>
    <t>023-674-GREEN</t>
  </si>
  <si>
    <t>166-701-agekke</t>
  </si>
  <si>
    <t>071-164-ORANGE 071-166-ORANGE 071-165-ORANGE</t>
  </si>
  <si>
    <t>104-150-SNOW 104-151-SNOW</t>
  </si>
  <si>
    <t>072-011-ORANGE</t>
  </si>
  <si>
    <t>166-757-agekke</t>
  </si>
  <si>
    <t>166-677-agekke</t>
  </si>
  <si>
    <t>019-638-RED</t>
  </si>
  <si>
    <t>104-143-SNOW 104-144-SNOW</t>
  </si>
  <si>
    <t>002-197-BLUE</t>
  </si>
  <si>
    <t>064-717-BANANA 109-630-SNOW</t>
  </si>
  <si>
    <t>025-706-GREEN 025-705-GREEN</t>
  </si>
  <si>
    <t>104-163-SNOW 104-156-SNOW</t>
  </si>
  <si>
    <t>019-354-RED</t>
  </si>
  <si>
    <t>070-269-ORANGE</t>
  </si>
  <si>
    <t>025-807-GREEN</t>
  </si>
  <si>
    <t>020-259-GREEN</t>
  </si>
  <si>
    <t>020-260-GREEN</t>
  </si>
  <si>
    <t>027-095-GREEN</t>
  </si>
  <si>
    <t>064-535-BANANA</t>
  </si>
  <si>
    <t>052-194-STRAWBERRY</t>
  </si>
  <si>
    <t>167-419-CAKE</t>
  </si>
  <si>
    <t>101-828-SNOW</t>
  </si>
  <si>
    <t>167-421-CAKE</t>
  </si>
  <si>
    <t>065-242-BANANA</t>
  </si>
  <si>
    <t>023-384-GREEN</t>
  </si>
  <si>
    <t>065-334-BANANA</t>
  </si>
  <si>
    <t>062-651-BANANA 064-758-BANANA 064-759-BANANA</t>
  </si>
  <si>
    <t>※90行と同一人物と思われるため一番短い待ち時間を採用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</si>
  <si>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※89行と同一人物と思われるため一番短い待ち時間を採用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</si>
  <si>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019-855-RED 019-854-RED</t>
  </si>
  <si>
    <t>019-552-RED</t>
  </si>
  <si>
    <t>023-756-GREEN 023-757-GREEN</t>
  </si>
  <si>
    <t>028-185-GREEN</t>
  </si>
  <si>
    <t>017-602-RED</t>
  </si>
  <si>
    <t>063-883-BANANA 063-887-BANANA 063-886-BANANA</t>
  </si>
  <si>
    <t>064-537-BANANA 061-364-BANANA</t>
  </si>
  <si>
    <t>064-427-BANANA 064-428-BANANA</t>
  </si>
  <si>
    <t>104-219-SNOW</t>
  </si>
  <si>
    <t>063-230-BANANA</t>
  </si>
  <si>
    <t>111-715-SUN</t>
  </si>
  <si>
    <t>024-416-GREEN 024-453-GREEN</t>
  </si>
  <si>
    <t>166-661-agekke</t>
  </si>
  <si>
    <t>063-883-BANANA</t>
  </si>
  <si>
    <t>167-416-CAKE</t>
  </si>
  <si>
    <t>167-418-CAKE</t>
  </si>
  <si>
    <t>110-767-SUN</t>
  </si>
  <si>
    <t>166-659-agekke</t>
  </si>
  <si>
    <t>166-645-agekke</t>
  </si>
  <si>
    <t>010-331-RED</t>
  </si>
  <si>
    <t>064-533-BANANA 064-532-BANANA</t>
  </si>
  <si>
    <t>022-590-GREEN 022-520-GREEN</t>
  </si>
  <si>
    <t>111-608-SUN</t>
  </si>
  <si>
    <t>104-950-SNOW 104-951-SNOW 104-949-SNOW</t>
  </si>
  <si>
    <t>167-424-CAKE</t>
  </si>
  <si>
    <t>009-308-BLUE</t>
  </si>
  <si>
    <t>019-538-RED 019-537-RED</t>
  </si>
  <si>
    <t>057-500-STRAWBERRY 106-828-SNOW 057-508-STRAWBERRY</t>
  </si>
  <si>
    <t>006-586-BLUE</t>
  </si>
  <si>
    <t>103-217-SNOW</t>
  </si>
  <si>
    <t>020-223-GREEN</t>
  </si>
  <si>
    <t>104-719-SNOW</t>
  </si>
  <si>
    <t>105-405-SNOW</t>
  </si>
  <si>
    <t>008-087-BLUE</t>
  </si>
  <si>
    <t>062-923-BANANA 062-920-BANANA</t>
  </si>
  <si>
    <t>063-415-BANANA</t>
  </si>
  <si>
    <t>112-251-SUN</t>
  </si>
  <si>
    <t>060-252-BANANA 060-254-BANANA</t>
  </si>
  <si>
    <t>022-497-GREEN 022-496-GREEN 022-495-GREEN</t>
  </si>
  <si>
    <t>111-371-SUN</t>
  </si>
  <si>
    <t>015-527-RED</t>
  </si>
  <si>
    <t>022-113-GREEN</t>
  </si>
  <si>
    <t>063-968-BANANA</t>
  </si>
  <si>
    <t>074-946-ORANGE 075-202-ORANGE</t>
  </si>
  <si>
    <t>052-320-STRAWBERRY</t>
  </si>
  <si>
    <t>018-542-RED</t>
  </si>
  <si>
    <t>167-429-CAKE</t>
  </si>
  <si>
    <t>※257行と同一人物と思われるため一番短い待ち時間を採用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</si>
  <si>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※255行と同一人物と思われるため一番短い待ち時間を採用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</si>
  <si>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※264行と同一人物と思われるため一番短い待ち時間を採用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</si>
  <si>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※263行と同一人物と思われるため一番短い待ち時間を採用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</si>
  <si>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063-436-BANANA 063-439-BANANA 063-440-BANANA 063-438-BANANA 064-202-BANANA 063-437-BANANA</t>
  </si>
  <si>
    <t>025-918-GREEN</t>
  </si>
  <si>
    <t>102-607-SNOW 102-608-SNOW</t>
  </si>
  <si>
    <t>111-131-SUN</t>
  </si>
  <si>
    <t>167-395-CAKE</t>
  </si>
  <si>
    <t>024-642-GREEN</t>
  </si>
  <si>
    <t>064-760-BANANA</t>
  </si>
  <si>
    <t>102-627-SNOW 102-626-SNOW</t>
  </si>
  <si>
    <t>063-414-BANANA 073-756-ORANGE</t>
  </si>
  <si>
    <t>023-299-GREEN</t>
  </si>
  <si>
    <t>031-924-YELLOW</t>
  </si>
  <si>
    <t>028-332-GREEN</t>
  </si>
  <si>
    <t>006-291-BLUE</t>
  </si>
  <si>
    <t>008-104-BLUE 111-072-SUN</t>
  </si>
  <si>
    <t>111-018-SUN</t>
  </si>
  <si>
    <t>007-854-BLUE</t>
  </si>
  <si>
    <t>114-191-SUN</t>
  </si>
  <si>
    <t>※337行と同一人物と思われるため一番短いものを採用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</si>
  <si>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008-104-BLUE</t>
  </si>
  <si>
    <t>※339行と同一人物と思われるため一番短いものを採用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</si>
  <si>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019-962-RED 019-960-RED 019-961-RED</t>
  </si>
  <si>
    <t>102-624-SNOW 102-625-SNOW</t>
  </si>
  <si>
    <t>102-442-SNOW</t>
  </si>
  <si>
    <t>019-514-RED</t>
  </si>
  <si>
    <t>026-214-GREEN 026-213-GREEN</t>
  </si>
  <si>
    <t>027-052-GREEN 007-563-BLUE</t>
  </si>
  <si>
    <t>018-002-RED</t>
  </si>
  <si>
    <t>024-922-GREEN 028-055-GREEN 029-860-GREEN 024-921-GREEN 029-859-GREEN</t>
  </si>
  <si>
    <t>114-085-SUN</t>
  </si>
  <si>
    <t>065-328-BANANA</t>
  </si>
  <si>
    <t>114-130-SUN</t>
  </si>
  <si>
    <t>062-962-BANANA</t>
  </si>
  <si>
    <t>166-661-agekke 166-684-agekke 166-652-agekke 166-692-agekke</t>
  </si>
  <si>
    <t>018-390-RED 018-389-RED</t>
  </si>
  <si>
    <t>024-931-GREEN</t>
  </si>
  <si>
    <t>004-383-BLUE</t>
  </si>
  <si>
    <t>113-639-SUN</t>
  </si>
  <si>
    <t>064-185-BANANA 063-135-BANANA</t>
  </si>
  <si>
    <t>027-811-GREEN</t>
  </si>
  <si>
    <t>007-726-BLUE</t>
  </si>
  <si>
    <t>024-673-GREEN</t>
  </si>
  <si>
    <t>028-255-GREEN</t>
  </si>
  <si>
    <t>113-874-SUN 114-314-SUN</t>
  </si>
  <si>
    <t>062-962-BANANA 064-538-BANANA 062-981-BANANA</t>
  </si>
  <si>
    <t>064-512-BANANA</t>
  </si>
  <si>
    <t>019-746-RED</t>
  </si>
  <si>
    <t>165-955-staff</t>
  </si>
  <si>
    <t>※265行と同一人物と思われるため一番短い待ち時間を採用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</si>
  <si>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024-929-GREEN</t>
  </si>
  <si>
    <t>024-555-GREEN</t>
  </si>
  <si>
    <t>027-303-GREEN</t>
  </si>
  <si>
    <t>063-014-BANANA 065-364-BANANA</t>
  </si>
  <si>
    <t>024-922-GREEN 028-055-GREEN 024-921-GREEN 029-874-GREEN</t>
  </si>
  <si>
    <t>024-928-GREEN</t>
  </si>
  <si>
    <t>※266行と同一人物と思われるため一番短い待ち時間を採用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</si>
  <si>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024-930-GREEN 024-929-GREEN 024-931-GREEN 024-928-GREEN</t>
  </si>
  <si>
    <t>015-844-RED 017-709-RED</t>
  </si>
  <si>
    <t>※261行と同一人物と思われるため一番短い待ち時間を採用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</si>
  <si>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028-256-GREEN</t>
  </si>
  <si>
    <t>024-927-GREEN 024-926-GREEN 024-925-GREEN 024-924-GREEN</t>
  </si>
  <si>
    <t>024-923-GREEN</t>
  </si>
  <si>
    <t>018-545-RED 018-544-RED 018-543-RED</t>
  </si>
  <si>
    <t>029-571-GREEN</t>
  </si>
  <si>
    <t>019-473-RED</t>
  </si>
  <si>
    <t>031-790-YELLOW</t>
  </si>
  <si>
    <t>105-583-SNOW</t>
  </si>
  <si>
    <t>018-417-RED</t>
  </si>
  <si>
    <t>018-502-RED</t>
  </si>
  <si>
    <t>166-692-agekke</t>
  </si>
  <si>
    <t>109-750-SNOW</t>
  </si>
  <si>
    <t>110-863-SUN</t>
  </si>
  <si>
    <t>104-220-SNOW</t>
  </si>
  <si>
    <t>114-413-SUN 114-488-SUN</t>
  </si>
  <si>
    <t>166-652-agekke</t>
  </si>
  <si>
    <t>111-368-SUN 111-369-SUN</t>
  </si>
  <si>
    <t>015-874-RED</t>
  </si>
  <si>
    <t>024-920-GREEN 024-919-GREEN</t>
  </si>
  <si>
    <t>105-581-SNOW 105-434-SNOW</t>
  </si>
  <si>
    <t>025-748-GREEN</t>
  </si>
  <si>
    <t>010-333-RED</t>
  </si>
  <si>
    <t>018-571-RED 023-687-GREEN</t>
  </si>
  <si>
    <t>023-687-GREEN</t>
  </si>
  <si>
    <t>018-571-RED</t>
  </si>
  <si>
    <t>115-559-SUN</t>
  </si>
  <si>
    <t>063-966-BANANA 063-967-BANANA</t>
  </si>
  <si>
    <t>021-268-GREEN 021-269-GREEN</t>
  </si>
  <si>
    <t>063-413-BANANA</t>
  </si>
  <si>
    <t>023-687-GREEN 018-571-RED</t>
  </si>
  <si>
    <t>065-335-BANANA</t>
  </si>
  <si>
    <t>062-961-BANANA</t>
  </si>
  <si>
    <t>017-298-RED 017-299-RED</t>
  </si>
  <si>
    <t>017-111-RED</t>
  </si>
  <si>
    <t>019-392-RED</t>
  </si>
  <si>
    <t>063-021-BANANA 063-064-BANANA 063-022-BANANA</t>
  </si>
  <si>
    <t>022-136-GREEN</t>
  </si>
  <si>
    <t>019-543-RED</t>
  </si>
  <si>
    <t>018-568-RED</t>
  </si>
  <si>
    <t>062-960-BANANA</t>
  </si>
  <si>
    <t>018-531-RED</t>
  </si>
  <si>
    <t>115-555-SUN</t>
  </si>
  <si>
    <t>007-815-BLUE</t>
  </si>
  <si>
    <t>063-978-BANANA 063-965-BANANA</t>
  </si>
  <si>
    <t>021-348-GREEN</t>
  </si>
  <si>
    <t>105-433-SNOW</t>
  </si>
  <si>
    <t>065-351-BANANA</t>
  </si>
  <si>
    <t>022-373-GREEN</t>
  </si>
  <si>
    <t>071-167-ORANGE 071-169-ORANGE 071-168-ORANGE</t>
  </si>
  <si>
    <t>072-156-ORANGE</t>
  </si>
  <si>
    <t>166-668-agekke</t>
  </si>
  <si>
    <t>166-700-agekke</t>
  </si>
  <si>
    <t>111-565-SUN</t>
  </si>
  <si>
    <t>114-410-SUN 107-262-SNOW</t>
  </si>
  <si>
    <t>051-682-STRAWBERRY 063-892-BANANA 051-681-STRAWBERRY 051-680-STRAWBERRY 063-891-BANANA</t>
  </si>
  <si>
    <t>070-850-ORANGE 064-525-BANANA</t>
  </si>
  <si>
    <t>重</t>
    <rPh sb="0" eb="1">
      <t>ジュウ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</si>
</sst>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[$-F400]h:mm:ss\ AM/PM"/>
    <numFmt numFmtId="177" formatCode="[mm]"/>
    <numFmt numFmtId="178" formatCode="yyyy/m/d\ h:mm;@"/>
  </numFmts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6">
    <xf numFmtId="0" fontId="0" fillId="0" borderId="0" xfId="0">
      <alignment vertical="center"/>
    </xf>
    <xf numFmtId="22" fontId="0" fillId="0" borderId="0" xfId="0" applyNumberFormat="1">
      <alignment vertical="center"/>
    </xf>
    <xf numFmtId="22" fontId="0" fillId="0" borderId="0" xfId="0" applyNumberFormat="1" applyBorder="1">
      <alignment vertical="center"/>
    </xf>
    <xf numFmtId="0" fontId="0" fillId="0" borderId="0" xfId="0" applyBorder="1">
      <alignment vertical="center"/>
    </xf>
    <xf numFmtId="22" fontId="0" fillId="0" borderId="10" xfId="0" applyNumberFormat="1" applyBorder="1">
      <alignment vertical="center"/>
    </xf>
    <xf numFmtId="0" fontId="0" fillId="0" borderId="10" xfId="0" applyBorder="1">
      <alignment vertical="center"/>
    </xf>
    <xf numFmtId="177" fontId="0" fillId="0" borderId="0" xfId="0" applyNumberFormat="1">
      <alignment vertical="center"/>
    </xf>
    <xf numFmtId="0" fontId="0" fillId="0" borderId="0" xfId="0" applyFill="1" applyBorder="1">
      <alignment vertical="center"/>
    </xf>
    <xf numFmtId="22" fontId="0" fillId="0" borderId="0" xfId="0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177" fontId="0" fillId="0" borderId="0" xfId="0" applyNumberFormat="1" applyFill="1" applyBorder="1">
      <alignment vertical="center"/>
    </xf>
    <xf numFmtId="0" fontId="0" fillId="0" borderId="0" xfId="0" applyFill="1">
      <alignment vertical="center"/>
    </xf>
    <xf numFmtId="0" fontId="0" fillId="0" borderId="10" xfId="0" applyFill="1" applyBorder="1">
      <alignment vertical="center"/>
    </xf>
    <xf numFmtId="22" fontId="0" fillId="0" borderId="10" xfId="0" applyNumberFormat="1" applyFill="1" applyBorder="1">
      <alignment vertical="center"/>
    </xf>
    <xf numFmtId="0" fontId="14" fillId="33" borderId="0" xfId="0" applyFont="1" applyFill="1" applyAlignment="1">
      <alignment horizontal="left" vertical="center"/>
    </xf>
    <xf numFmtId="0" fontId="19" fillId="33" borderId="0" xfId="0" applyFont="1" applyFill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76" fontId="0" fillId="0" borderId="10" xfId="0" applyNumberFormat="1" applyFill="1" applyBorder="1">
      <alignment vertical="center"/>
    </xf>
    <xf numFmtId="177" fontId="0" fillId="0" borderId="10" xfId="0" applyNumberFormat="1" applyFill="1" applyBorder="1">
      <alignment vertical="center"/>
    </xf>
    <xf numFmtId="0" fontId="0" fillId="0" borderId="11" xfId="0" applyFill="1" applyBorder="1" applyAlignment="1">
      <alignment horizontal="center" vertical="center"/>
    </xf>
    <xf numFmtId="0" fontId="0" fillId="0" borderId="11" xfId="0" applyBorder="1">
      <alignment vertical="center"/>
    </xf>
    <xf numFmtId="22" fontId="0" fillId="0" borderId="11" xfId="0" applyNumberFormat="1" applyBorder="1">
      <alignment vertical="center"/>
    </xf>
    <xf numFmtId="0" fontId="0" fillId="0" borderId="11" xfId="0" applyFill="1" applyBorder="1">
      <alignment vertical="center"/>
    </xf>
    <xf numFmtId="22" fontId="0" fillId="0" borderId="11" xfId="0" applyNumberFormat="1" applyFill="1" applyBorder="1">
      <alignment vertical="center"/>
    </xf>
    <xf numFmtId="176" fontId="0" fillId="0" borderId="11" xfId="0" applyNumberFormat="1" applyFill="1" applyBorder="1">
      <alignment vertical="center"/>
    </xf>
    <xf numFmtId="177" fontId="0" fillId="0" borderId="11" xfId="0" applyNumberFormat="1" applyFill="1" applyBorder="1">
      <alignment vertical="center"/>
    </xf>
    <xf numFmtId="0" fontId="0" fillId="34" borderId="0" xfId="0" applyFill="1">
      <alignment vertical="center"/>
    </xf>
    <xf numFmtId="177" fontId="0" fillId="0" borderId="11" xfId="1" applyNumberFormat="1" applyFont="1" applyFill="1" applyBorder="1">
      <alignment vertical="center"/>
    </xf>
    <xf numFmtId="177" fontId="0" fillId="0" borderId="0" xfId="1" applyNumberFormat="1" applyFont="1" applyFill="1" applyBorder="1">
      <alignment vertical="center"/>
    </xf>
    <xf numFmtId="177" fontId="0" fillId="0" borderId="0" xfId="0" applyNumberFormat="1" applyBorder="1">
      <alignment vertical="center"/>
    </xf>
    <xf numFmtId="177" fontId="0" fillId="0" borderId="10" xfId="0" applyNumberFormat="1" applyBorder="1">
      <alignment vertical="center"/>
    </xf>
    <xf numFmtId="177" fontId="0" fillId="0" borderId="11" xfId="0" applyNumberFormat="1" applyBorder="1">
      <alignment vertical="center"/>
    </xf>
    <xf numFmtId="176" fontId="0" fillId="0" borderId="0" xfId="0" applyNumberFormat="1" applyBorder="1">
      <alignment vertical="center"/>
    </xf>
    <xf numFmtId="176" fontId="0" fillId="0" borderId="10" xfId="0" applyNumberFormat="1" applyBorder="1">
      <alignment vertical="center"/>
    </xf>
    <xf numFmtId="176" fontId="0" fillId="0" borderId="11" xfId="0" applyNumberFormat="1" applyBorder="1">
      <alignment vertical="center"/>
    </xf>
    <xf numFmtId="0" fontId="0" fillId="34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0" fillId="0" borderId="0" xfId="0" applyNumberFormat="1">
      <alignment vertical="center"/>
    </xf>
    <xf numFmtId="0" fontId="0" fillId="36" borderId="12" xfId="0" applyFill="1" applyBorder="1">
      <alignment vertical="center"/>
    </xf>
    <xf numFmtId="0" fontId="0" fillId="36" borderId="13" xfId="0" applyFill="1" applyBorder="1">
      <alignment vertical="center"/>
    </xf>
    <xf numFmtId="0" fontId="0" fillId="35" borderId="0" xfId="0" applyFill="1" applyBorder="1">
      <alignment vertical="center"/>
    </xf>
    <xf numFmtId="0" fontId="0" fillId="36" borderId="14" xfId="0" applyFill="1" applyBorder="1">
      <alignment vertical="center"/>
    </xf>
    <xf numFmtId="0" fontId="0" fillId="36" borderId="15" xfId="0" applyFill="1" applyBorder="1">
      <alignment vertical="center"/>
    </xf>
    <xf numFmtId="0" fontId="0" fillId="37" borderId="10" xfId="0" applyFill="1" applyBorder="1">
      <alignment vertical="center"/>
    </xf>
    <xf numFmtId="22" fontId="0" fillId="37" borderId="10" xfId="0" applyNumberFormat="1" applyFill="1" applyBorder="1">
      <alignment vertical="center"/>
    </xf>
    <xf numFmtId="176" fontId="0" fillId="37" borderId="0" xfId="0" applyNumberFormat="1" applyFill="1" applyBorder="1">
      <alignment vertical="center"/>
    </xf>
    <xf numFmtId="0" fontId="0" fillId="37" borderId="16" xfId="0" applyFill="1" applyBorder="1">
      <alignment vertical="center"/>
    </xf>
    <xf numFmtId="0" fontId="0" fillId="37" borderId="17" xfId="0" applyFill="1" applyBorder="1">
      <alignment vertical="center"/>
    </xf>
    <xf numFmtId="0" fontId="0" fillId="37" borderId="0" xfId="0" applyFill="1">
      <alignment vertical="center"/>
    </xf>
    <xf numFmtId="22" fontId="0" fillId="37" borderId="0" xfId="0" applyNumberFormat="1" applyFill="1">
      <alignment vertical="center"/>
    </xf>
    <xf numFmtId="0" fontId="0" fillId="37" borderId="12" xfId="0" applyFill="1" applyBorder="1">
      <alignment vertical="center"/>
    </xf>
    <xf numFmtId="0" fontId="0" fillId="37" borderId="13" xfId="0" applyFill="1" applyBorder="1">
      <alignment vertical="center"/>
    </xf>
    <xf numFmtId="0" fontId="0" fillId="38" borderId="12" xfId="0" applyFill="1" applyBorder="1">
      <alignment vertical="center"/>
    </xf>
    <xf numFmtId="0" fontId="0" fillId="38" borderId="13" xfId="0" applyFill="1" applyBorder="1">
      <alignment vertical="center"/>
    </xf>
    <xf numFmtId="0" fontId="0" fillId="37" borderId="0" xfId="0" applyFill="1" applyBorder="1">
      <alignment vertical="center"/>
    </xf>
    <xf numFmtId="0" fontId="0" fillId="36" borderId="17" xfId="0" applyFill="1" applyBorder="1">
      <alignment vertical="center"/>
    </xf>
    <xf numFmtId="22" fontId="0" fillId="0" borderId="0" xfId="0" applyNumberFormat="1" applyFill="1">
      <alignment vertical="center"/>
    </xf>
    <xf numFmtId="0" fontId="0" fillId="0" borderId="18" xfId="0" applyFill="1" applyBorder="1">
      <alignment vertical="center"/>
    </xf>
    <xf numFmtId="22" fontId="0" fillId="0" borderId="18" xfId="0" applyNumberFormat="1" applyFill="1" applyBorder="1">
      <alignment vertical="center"/>
    </xf>
    <xf numFmtId="176" fontId="0" fillId="0" borderId="18" xfId="0" applyNumberFormat="1" applyFill="1" applyBorder="1">
      <alignment vertical="center"/>
    </xf>
    <xf numFmtId="0" fontId="0" fillId="36" borderId="19" xfId="0" applyFill="1" applyBorder="1">
      <alignment vertical="center"/>
    </xf>
    <xf numFmtId="0" fontId="0" fillId="36" borderId="20" xfId="0" applyFill="1" applyBorder="1">
      <alignment vertical="center"/>
    </xf>
    <xf numFmtId="0" fontId="0" fillId="39" borderId="12" xfId="0" applyFill="1" applyBorder="1">
      <alignment vertical="center"/>
    </xf>
    <xf numFmtId="0" fontId="0" fillId="39" borderId="13" xfId="0" applyFill="1" applyBorder="1">
      <alignment vertical="center"/>
    </xf>
    <xf numFmtId="0" fontId="0" fillId="39" borderId="19" xfId="0" applyFill="1" applyBorder="1">
      <alignment vertical="center"/>
    </xf>
    <xf numFmtId="0" fontId="0" fillId="39" borderId="20" xfId="0" applyFill="1" applyBorder="1">
      <alignment vertical="center"/>
    </xf>
    <xf numFmtId="22" fontId="0" fillId="37" borderId="0" xfId="0" applyNumberFormat="1" applyFill="1" applyBorder="1">
      <alignment vertical="center"/>
    </xf>
    <xf numFmtId="0" fontId="0" fillId="37" borderId="14" xfId="0" applyFill="1" applyBorder="1">
      <alignment vertical="center"/>
    </xf>
    <xf numFmtId="0" fontId="0" fillId="37" borderId="15" xfId="0" applyFill="1" applyBorder="1">
      <alignment vertical="center"/>
    </xf>
    <xf numFmtId="0" fontId="0" fillId="40" borderId="0" xfId="0" applyFill="1">
      <alignment vertical="center"/>
    </xf>
    <xf numFmtId="0" fontId="0" fillId="40" borderId="12" xfId="0" applyFill="1" applyBorder="1">
      <alignment vertical="center"/>
    </xf>
    <xf numFmtId="0" fontId="0" fillId="40" borderId="13" xfId="0" applyFill="1" applyBorder="1">
      <alignment vertical="center"/>
    </xf>
    <xf numFmtId="178" fontId="0" fillId="0" borderId="11" xfId="0" applyNumberFormat="1" applyFill="1" applyBorder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Fill="1" applyBorder="1">
      <alignment vertical="center"/>
    </xf>
  </cellXfs>
  <cellStyles count="43">
    <cellStyle name="20% - アクセント 1" xfId="20" builtinId="30" customBuiltin="1"/>
    <cellStyle name="20% - アクセント 2" xfId="24" builtinId="34" customBuiltin="1"/>
    <cellStyle name="20% - アクセント 3" xfId="28" builtinId="38" customBuiltin="1"/>
    <cellStyle name="20% - アクセント 4" xfId="32" builtinId="42" customBuiltin="1"/>
    <cellStyle name="20% - アクセント 5" xfId="36" builtinId="46" customBuiltin="1"/>
    <cellStyle name="20% - アクセント 6" xfId="40" builtinId="50" customBuiltin="1"/>
    <cellStyle name="40% - アクセント 1" xfId="21" builtinId="31" customBuiltin="1"/>
    <cellStyle name="40% - アクセント 2" xfId="25" builtinId="35" customBuiltin="1"/>
    <cellStyle name="40% - アクセント 3" xfId="29" builtinId="39" customBuiltin="1"/>
    <cellStyle name="40% - アクセント 4" xfId="33" builtinId="43" customBuiltin="1"/>
    <cellStyle name="40% - アクセント 5" xfId="37" builtinId="47" customBuiltin="1"/>
    <cellStyle name="40% - アクセント 6" xfId="41" builtinId="51" customBuiltin="1"/>
    <cellStyle name="60% - アクセント 1" xfId="22" builtinId="32" customBuiltin="1"/>
    <cellStyle name="60% - アクセント 2" xfId="26" builtinId="36" customBuiltin="1"/>
    <cellStyle name="60% - アクセント 3" xfId="30" builtinId="40" customBuiltin="1"/>
    <cellStyle name="60% - アクセント 4" xfId="34" builtinId="44" customBuiltin="1"/>
    <cellStyle name="60% - アクセント 5" xfId="38" builtinId="48" customBuiltin="1"/>
    <cellStyle name="60% - アクセント 6" xfId="42" builtinId="52" customBuiltin="1"/>
    <cellStyle name="アクセント 1" xfId="19" builtinId="29" customBuiltin="1"/>
    <cellStyle name="アクセント 2" xfId="23" builtinId="33" customBuiltin="1"/>
    <cellStyle name="アクセント 3" xfId="27" builtinId="37" customBuiltin="1"/>
    <cellStyle name="アクセント 4" xfId="31" builtinId="41" customBuiltin="1"/>
    <cellStyle name="アクセント 5" xfId="35" builtinId="45" customBuiltin="1"/>
    <cellStyle name="アクセント 6" xfId="39" builtinId="49" customBuiltin="1"/>
    <cellStyle name="タイトル" xfId="2" builtinId="15" customBuiltin="1"/>
    <cellStyle name="チェック セル" xfId="14" builtinId="23" customBuiltin="1"/>
    <cellStyle name="どちらでもない" xfId="9" builtinId="28" customBuiltin="1"/>
    <cellStyle name="メモ" xfId="16" builtinId="10" customBuiltin="1"/>
    <cellStyle name="リンク セル" xfId="13" builtinId="24" customBuiltin="1"/>
    <cellStyle name="悪い" xfId="8" builtinId="27" customBuiltin="1"/>
    <cellStyle name="計算" xfId="12" builtinId="22" customBuiltin="1"/>
    <cellStyle name="警告文" xfId="15" builtinId="11" customBuiltin="1"/>
    <cellStyle name="桁区切り" xfId="1" builtinId="6"/>
    <cellStyle name="見出し 1" xfId="3" builtinId="16" customBuiltin="1"/>
    <cellStyle name="見出し 2" xfId="4" builtinId="17" customBuiltin="1"/>
    <cellStyle name="見出し 3" xfId="5" builtinId="18" customBuiltin="1"/>
    <cellStyle name="見出し 4" xfId="6" builtinId="19" customBuiltin="1"/>
    <cellStyle name="集計" xfId="18" builtinId="25" customBuiltin="1"/>
    <cellStyle name="出力" xfId="11" builtinId="21" customBuiltin="1"/>
    <cellStyle name="説明文" xfId="17" builtinId="53" customBuiltin="1"/>
    <cellStyle name="入力" xfId="10" builtinId="20" customBuiltin="1"/>
    <cellStyle name="標準" xfId="0" builtinId="0"/>
    <cellStyle name="良い" xfId="7" builtinId="26" customBuiltin="1"/>
  </cellStyles>
  <dxfs count="15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QR1534"/>
  <sheetViews>
    <sheetView zoomScale="90" zoomScaleNormal="90" workbookViewId="0">
      <pane ySplit="1080" topLeftCell="A1524" activePane="bottomLeft" state="frozen"/>
      <selection pane="bottomLeft" activeCell="A1542" sqref="A1542"/>
    </sheetView>
  </sheetViews>
  <sheetFormatPr defaultRowHeight="18.75" x14ac:dyDescent="0.4"/>
  <cols>
    <col min="1" max="3" width="5.25" customWidth="1"/>
    <col min="4" max="4" width="19" customWidth="1"/>
    <col min="5" max="5" width="12.125" hidden="1" customWidth="1"/>
    <col min="6" max="6" width="16.25" customWidth="1"/>
    <col min="7" max="7" width="10.125" hidden="1" customWidth="1"/>
    <col min="8" max="8" width="19.5" customWidth="1"/>
    <col min="9" max="9" width="17.75" customWidth="1"/>
    <col min="10" max="10" width="17.125" customWidth="1"/>
    <col min="12" max="12" width="15.25" customWidth="1"/>
    <col min="13" max="13" width="16.375" customWidth="1"/>
    <col min="14" max="14" width="41.125" customWidth="1"/>
    <col min="15" max="15" width="10" customWidth="1"/>
    <col min="16" max="16" width="33.625" style="11" customWidth="1"/>
    <col min="17" max="17" width="21.25" style="11" customWidth="1"/>
    <col min="18" max="18" width="16.875" style="11" customWidth="1"/>
    <col min="19" max="460" width="9" style="11"/>
  </cols>
  <sheetData>
    <row r="1" spans="1:460" s="11" customFormat="1" ht="17.25" customHeight="1" x14ac:dyDescent="0.4">
      <c r="A1" s="70"/>
      <c r="B1" s="70"/>
      <c r="C1" s="70"/>
      <c r="D1" s="70" t="s">
        <v>1152</v>
      </c>
      <c r="E1" t="s">
        <v>1153</v>
      </c>
      <c r="F1" s="70" t="s">
        <v>1154</v>
      </c>
      <c r="G1" t="s">
        <v>1155</v>
      </c>
      <c r="H1" s="70" t="s">
        <v>1156</v>
      </c>
      <c r="I1" s="70" t="s">
        <v>1157</v>
      </c>
      <c r="J1" s="70" t="s">
        <v>1158</v>
      </c>
      <c r="K1" s="70" t="s">
        <v>1159</v>
      </c>
      <c r="L1" s="70" t="s">
        <v>1160</v>
      </c>
      <c r="M1" s="70" t="s">
        <v>1161</v>
      </c>
      <c r="N1" s="71" t="s">
        <v>1162</v>
      </c>
      <c r="O1" s="72"/>
    </row>
    <row r="2" spans="1:460" ht="17.25" hidden="1" customHeight="1" x14ac:dyDescent="0.4">
      <c r="A2" s="49" t="s">
        <v>1163</v>
      </c>
      <c r="B2" s="49">
        <v>10</v>
      </c>
      <c r="C2" s="49">
        <v>1</v>
      </c>
      <c r="D2" s="50">
        <v>43405.416076388887</v>
      </c>
      <c r="E2" s="49">
        <v>525</v>
      </c>
      <c r="F2" s="49" t="s">
        <v>51</v>
      </c>
      <c r="G2" s="49">
        <v>546</v>
      </c>
      <c r="H2" s="49" t="s">
        <v>64</v>
      </c>
      <c r="I2" s="50">
        <v>43405.40247685185</v>
      </c>
      <c r="J2" s="50">
        <v>43405.412407407406</v>
      </c>
      <c r="K2" s="49" t="s">
        <v>1164</v>
      </c>
      <c r="L2" s="46">
        <f t="shared" ref="L2:L65" si="0">INT(I2*1440)/1440</f>
        <v>43405.402083333334</v>
      </c>
      <c r="M2" s="46">
        <f t="shared" ref="M2:M65" si="1">INT(J2*1440)/1440</f>
        <v>43405.411805555559</v>
      </c>
      <c r="N2" s="68" t="str">
        <f t="shared" ref="N2:N65" si="2">CONCATENATE(L2,M2)</f>
        <v>43405.402083333343405.4118055556</v>
      </c>
      <c r="O2" s="69" t="str">
        <f t="shared" ref="O2:O33" si="3">K2</f>
        <v>肯定的</v>
      </c>
    </row>
    <row r="3" spans="1:460" s="3" customFormat="1" ht="17.25" hidden="1" customHeight="1" x14ac:dyDescent="0.4">
      <c r="A3" s="49" t="s">
        <v>1163</v>
      </c>
      <c r="B3" s="49">
        <v>10</v>
      </c>
      <c r="C3" s="49">
        <v>1</v>
      </c>
      <c r="D3" s="50">
        <v>43405.621041666665</v>
      </c>
      <c r="E3" s="49">
        <v>543</v>
      </c>
      <c r="F3" s="49" t="s">
        <v>28</v>
      </c>
      <c r="G3" s="49">
        <v>523</v>
      </c>
      <c r="H3" s="49" t="s">
        <v>38</v>
      </c>
      <c r="I3" s="50">
        <v>43405.602569444447</v>
      </c>
      <c r="J3" s="50">
        <v>43405.616782407407</v>
      </c>
      <c r="K3" s="49" t="s">
        <v>1164</v>
      </c>
      <c r="L3" s="46">
        <f t="shared" si="0"/>
        <v>43405.602083333331</v>
      </c>
      <c r="M3" s="46">
        <f t="shared" si="1"/>
        <v>43405.616666666669</v>
      </c>
      <c r="N3" s="51" t="str">
        <f t="shared" si="2"/>
        <v>43405.602083333343405.6166666667</v>
      </c>
      <c r="O3" s="52" t="str">
        <f t="shared" si="3"/>
        <v>肯定的</v>
      </c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</row>
    <row r="4" spans="1:460" s="41" customFormat="1" ht="17.25" hidden="1" customHeight="1" x14ac:dyDescent="0.4">
      <c r="A4" s="49" t="s">
        <v>1163</v>
      </c>
      <c r="B4" s="49">
        <v>10</v>
      </c>
      <c r="C4" s="49">
        <v>1</v>
      </c>
      <c r="D4" s="50">
        <v>43405.625092592592</v>
      </c>
      <c r="E4" s="49">
        <v>545</v>
      </c>
      <c r="F4" s="49" t="s">
        <v>20</v>
      </c>
      <c r="G4" s="49">
        <v>544</v>
      </c>
      <c r="H4" s="49" t="s">
        <v>22</v>
      </c>
      <c r="I4" s="50">
        <v>43405.606099537035</v>
      </c>
      <c r="J4" s="50">
        <v>43405.613622685189</v>
      </c>
      <c r="K4" s="49" t="s">
        <v>1164</v>
      </c>
      <c r="L4" s="46">
        <f t="shared" si="0"/>
        <v>43405.605555555558</v>
      </c>
      <c r="M4" s="46">
        <f t="shared" si="1"/>
        <v>43405.613194444442</v>
      </c>
      <c r="N4" s="51" t="str">
        <f t="shared" si="2"/>
        <v>43405.605555555643405.6131944444</v>
      </c>
      <c r="O4" s="52" t="str">
        <f t="shared" si="3"/>
        <v>肯定的</v>
      </c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</row>
    <row r="5" spans="1:460" s="3" customFormat="1" ht="17.25" hidden="1" customHeight="1" x14ac:dyDescent="0.4">
      <c r="A5" s="55" t="s">
        <v>1163</v>
      </c>
      <c r="B5" s="55">
        <v>10</v>
      </c>
      <c r="C5" s="55">
        <v>5</v>
      </c>
      <c r="D5" s="67">
        <v>43378.311990740738</v>
      </c>
      <c r="E5" s="55">
        <v>545</v>
      </c>
      <c r="F5" s="55" t="s">
        <v>20</v>
      </c>
      <c r="G5" s="55">
        <v>544</v>
      </c>
      <c r="H5" s="55" t="s">
        <v>22</v>
      </c>
      <c r="I5" s="67">
        <v>43378.307800925926</v>
      </c>
      <c r="J5" s="67">
        <v>43378.309803240743</v>
      </c>
      <c r="K5" s="55" t="s">
        <v>1164</v>
      </c>
      <c r="L5" s="46">
        <f t="shared" si="0"/>
        <v>43378.307638888888</v>
      </c>
      <c r="M5" s="46">
        <f t="shared" si="1"/>
        <v>43378.30972222222</v>
      </c>
      <c r="N5" s="51" t="str">
        <f t="shared" si="2"/>
        <v>43378.307638888943378.3097222222</v>
      </c>
      <c r="O5" s="52" t="str">
        <f t="shared" si="3"/>
        <v>肯定的</v>
      </c>
      <c r="P5" s="7"/>
      <c r="Q5" s="7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</row>
    <row r="6" spans="1:460" s="3" customFormat="1" ht="17.25" hidden="1" customHeight="1" x14ac:dyDescent="0.4">
      <c r="A6" s="55" t="s">
        <v>1163</v>
      </c>
      <c r="B6" s="55">
        <v>10</v>
      </c>
      <c r="C6" s="55">
        <v>5</v>
      </c>
      <c r="D6" s="67">
        <v>43378.496030092596</v>
      </c>
      <c r="E6" s="55">
        <v>523</v>
      </c>
      <c r="F6" s="55" t="s">
        <v>38</v>
      </c>
      <c r="G6" s="55">
        <v>533</v>
      </c>
      <c r="H6" s="55" t="s">
        <v>1165</v>
      </c>
      <c r="I6" s="67">
        <v>43378.4844212963</v>
      </c>
      <c r="J6" s="67">
        <v>43378.495937500003</v>
      </c>
      <c r="K6" s="55" t="s">
        <v>1164</v>
      </c>
      <c r="L6" s="46">
        <f t="shared" si="0"/>
        <v>43378.484027777777</v>
      </c>
      <c r="M6" s="46">
        <f t="shared" si="1"/>
        <v>43378.495833333334</v>
      </c>
      <c r="N6" s="51" t="str">
        <f t="shared" si="2"/>
        <v>43378.484027777843378.4958333333</v>
      </c>
      <c r="O6" s="52" t="str">
        <f t="shared" si="3"/>
        <v>肯定的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</row>
    <row r="7" spans="1:460" s="41" customFormat="1" ht="17.25" hidden="1" customHeight="1" x14ac:dyDescent="0.4">
      <c r="A7" s="55" t="s">
        <v>1163</v>
      </c>
      <c r="B7" s="55">
        <v>10</v>
      </c>
      <c r="C7" s="55">
        <v>5</v>
      </c>
      <c r="D7" s="67">
        <v>43378.503379629627</v>
      </c>
      <c r="E7" s="55">
        <v>523</v>
      </c>
      <c r="F7" s="55" t="s">
        <v>38</v>
      </c>
      <c r="G7" s="55">
        <v>533</v>
      </c>
      <c r="H7" s="55" t="s">
        <v>1165</v>
      </c>
      <c r="I7" s="67">
        <v>43378.4844212963</v>
      </c>
      <c r="J7" s="67">
        <v>43378.495937500003</v>
      </c>
      <c r="K7" s="55" t="s">
        <v>1164</v>
      </c>
      <c r="L7" s="46">
        <f t="shared" si="0"/>
        <v>43378.484027777777</v>
      </c>
      <c r="M7" s="46">
        <f t="shared" si="1"/>
        <v>43378.495833333334</v>
      </c>
      <c r="N7" s="51" t="str">
        <f t="shared" si="2"/>
        <v>43378.484027777843378.4958333333</v>
      </c>
      <c r="O7" s="52" t="str">
        <f t="shared" si="3"/>
        <v>肯定的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</row>
    <row r="8" spans="1:460" s="41" customFormat="1" ht="17.25" hidden="1" customHeight="1" x14ac:dyDescent="0.4">
      <c r="A8" s="55" t="s">
        <v>1163</v>
      </c>
      <c r="B8" s="55">
        <v>10</v>
      </c>
      <c r="C8" s="55">
        <v>5</v>
      </c>
      <c r="D8" s="67">
        <v>43378.601134259261</v>
      </c>
      <c r="E8" s="55">
        <v>545</v>
      </c>
      <c r="F8" s="55" t="s">
        <v>20</v>
      </c>
      <c r="G8" s="55">
        <v>539</v>
      </c>
      <c r="H8" s="55" t="s">
        <v>42</v>
      </c>
      <c r="I8" s="67">
        <v>43378.593391203707</v>
      </c>
      <c r="J8" s="67">
        <v>43378.601041666669</v>
      </c>
      <c r="K8" s="55" t="s">
        <v>1164</v>
      </c>
      <c r="L8" s="46">
        <f t="shared" si="0"/>
        <v>43378.593055555553</v>
      </c>
      <c r="M8" s="46">
        <f t="shared" si="1"/>
        <v>43378.600694444445</v>
      </c>
      <c r="N8" s="51" t="str">
        <f t="shared" si="2"/>
        <v>43378.593055555643378.6006944444</v>
      </c>
      <c r="O8" s="52" t="str">
        <f t="shared" si="3"/>
        <v>肯定的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</row>
    <row r="9" spans="1:460" s="3" customFormat="1" ht="17.25" hidden="1" customHeight="1" x14ac:dyDescent="0.4">
      <c r="A9" s="49" t="s">
        <v>1163</v>
      </c>
      <c r="B9" s="55">
        <v>10</v>
      </c>
      <c r="C9" s="49">
        <v>6</v>
      </c>
      <c r="D9" s="50">
        <v>43379.855914351851</v>
      </c>
      <c r="E9" s="49">
        <v>510</v>
      </c>
      <c r="F9" s="49" t="s">
        <v>79</v>
      </c>
      <c r="G9" s="49">
        <v>546</v>
      </c>
      <c r="H9" s="49" t="s">
        <v>64</v>
      </c>
      <c r="I9" s="50">
        <v>43379.822962962964</v>
      </c>
      <c r="J9" s="50">
        <v>43379.852881944447</v>
      </c>
      <c r="K9" s="49" t="s">
        <v>1164</v>
      </c>
      <c r="L9" s="46">
        <f t="shared" si="0"/>
        <v>43379.822916666664</v>
      </c>
      <c r="M9" s="46">
        <f t="shared" si="1"/>
        <v>43379.852777777778</v>
      </c>
      <c r="N9" s="51" t="str">
        <f t="shared" si="2"/>
        <v>43379.822916666743379.8527777778</v>
      </c>
      <c r="O9" s="52" t="str">
        <f t="shared" si="3"/>
        <v>肯定的</v>
      </c>
      <c r="P9" s="11"/>
      <c r="Q9" s="11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</row>
    <row r="10" spans="1:460" s="3" customFormat="1" ht="17.25" hidden="1" customHeight="1" x14ac:dyDescent="0.4">
      <c r="A10" s="49" t="s">
        <v>1163</v>
      </c>
      <c r="B10" s="55">
        <v>10</v>
      </c>
      <c r="C10" s="49">
        <v>6</v>
      </c>
      <c r="D10" s="50">
        <v>43379.881793981483</v>
      </c>
      <c r="E10" s="49">
        <v>523</v>
      </c>
      <c r="F10" s="49" t="s">
        <v>38</v>
      </c>
      <c r="G10" s="49">
        <v>543</v>
      </c>
      <c r="H10" s="49" t="s">
        <v>28</v>
      </c>
      <c r="I10" s="50">
        <v>43379.860949074071</v>
      </c>
      <c r="J10" s="50">
        <v>43379.878425925926</v>
      </c>
      <c r="K10" s="49" t="s">
        <v>1166</v>
      </c>
      <c r="L10" s="46">
        <f t="shared" si="0"/>
        <v>43379.86041666667</v>
      </c>
      <c r="M10" s="46">
        <f t="shared" si="1"/>
        <v>43379.87777777778</v>
      </c>
      <c r="N10" s="51" t="str">
        <f t="shared" si="2"/>
        <v>43379.860416666743379.8777777778</v>
      </c>
      <c r="O10" s="52" t="str">
        <f t="shared" si="3"/>
        <v>否定的</v>
      </c>
      <c r="P10" s="11"/>
      <c r="Q10" s="11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</row>
    <row r="11" spans="1:460" s="3" customFormat="1" ht="17.25" hidden="1" customHeight="1" x14ac:dyDescent="0.4">
      <c r="A11" s="49" t="s">
        <v>1163</v>
      </c>
      <c r="B11" s="55">
        <v>10</v>
      </c>
      <c r="C11" s="49">
        <v>6</v>
      </c>
      <c r="D11" s="50">
        <v>43379.881319444445</v>
      </c>
      <c r="E11" s="49">
        <v>523</v>
      </c>
      <c r="F11" s="49" t="s">
        <v>38</v>
      </c>
      <c r="G11" s="49">
        <v>543</v>
      </c>
      <c r="H11" s="49" t="s">
        <v>28</v>
      </c>
      <c r="I11" s="50">
        <v>43379.860949074071</v>
      </c>
      <c r="J11" s="50">
        <v>43379.878425925926</v>
      </c>
      <c r="K11" s="49" t="s">
        <v>1164</v>
      </c>
      <c r="L11" s="46">
        <f t="shared" si="0"/>
        <v>43379.86041666667</v>
      </c>
      <c r="M11" s="46">
        <f t="shared" si="1"/>
        <v>43379.87777777778</v>
      </c>
      <c r="N11" s="51" t="str">
        <f t="shared" si="2"/>
        <v>43379.860416666743379.8777777778</v>
      </c>
      <c r="O11" s="52" t="str">
        <f t="shared" si="3"/>
        <v>肯定的</v>
      </c>
      <c r="P11" s="11"/>
      <c r="Q11" s="11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</row>
    <row r="12" spans="1:460" s="3" customFormat="1" ht="17.25" hidden="1" customHeight="1" x14ac:dyDescent="0.4">
      <c r="A12" s="49" t="s">
        <v>1163</v>
      </c>
      <c r="B12" s="55">
        <v>10</v>
      </c>
      <c r="C12" s="49">
        <v>6</v>
      </c>
      <c r="D12" s="50">
        <v>43379.881481481483</v>
      </c>
      <c r="E12" s="49">
        <v>523</v>
      </c>
      <c r="F12" s="49" t="s">
        <v>38</v>
      </c>
      <c r="G12" s="49">
        <v>543</v>
      </c>
      <c r="H12" s="49" t="s">
        <v>28</v>
      </c>
      <c r="I12" s="50">
        <v>43379.860949074071</v>
      </c>
      <c r="J12" s="50">
        <v>43379.878425925926</v>
      </c>
      <c r="K12" s="49" t="s">
        <v>1164</v>
      </c>
      <c r="L12" s="46">
        <f t="shared" si="0"/>
        <v>43379.86041666667</v>
      </c>
      <c r="M12" s="46">
        <f t="shared" si="1"/>
        <v>43379.87777777778</v>
      </c>
      <c r="N12" s="51" t="str">
        <f t="shared" si="2"/>
        <v>43379.860416666743379.8777777778</v>
      </c>
      <c r="O12" s="52" t="str">
        <f t="shared" si="3"/>
        <v>肯定的</v>
      </c>
      <c r="P12" s="11"/>
      <c r="Q12" s="11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</row>
    <row r="13" spans="1:460" s="3" customFormat="1" ht="17.25" hidden="1" customHeight="1" x14ac:dyDescent="0.4">
      <c r="A13" s="49" t="s">
        <v>1163</v>
      </c>
      <c r="B13" s="55">
        <v>10</v>
      </c>
      <c r="C13" s="49">
        <v>7</v>
      </c>
      <c r="D13" s="50">
        <v>43380.449502314812</v>
      </c>
      <c r="E13" s="49">
        <v>500</v>
      </c>
      <c r="F13" s="49" t="s">
        <v>30</v>
      </c>
      <c r="G13" s="49">
        <v>539</v>
      </c>
      <c r="H13" s="49" t="s">
        <v>42</v>
      </c>
      <c r="I13" s="50">
        <v>43380.435891203706</v>
      </c>
      <c r="J13" s="50">
        <v>43380.447465277779</v>
      </c>
      <c r="K13" s="49" t="s">
        <v>1164</v>
      </c>
      <c r="L13" s="46">
        <f t="shared" si="0"/>
        <v>43380.435416666667</v>
      </c>
      <c r="M13" s="46">
        <f t="shared" si="1"/>
        <v>43380.447222222225</v>
      </c>
      <c r="N13" s="51" t="str">
        <f t="shared" si="2"/>
        <v>43380.435416666743380.4472222222</v>
      </c>
      <c r="O13" s="52" t="str">
        <f t="shared" si="3"/>
        <v>肯定的</v>
      </c>
      <c r="P13" s="11"/>
      <c r="Q13" s="11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</row>
    <row r="14" spans="1:460" s="3" customFormat="1" ht="17.25" hidden="1" customHeight="1" x14ac:dyDescent="0.4">
      <c r="A14" s="49" t="s">
        <v>1163</v>
      </c>
      <c r="B14" s="55">
        <v>10</v>
      </c>
      <c r="C14" s="49">
        <v>7</v>
      </c>
      <c r="D14" s="50">
        <v>43380.786261574074</v>
      </c>
      <c r="E14" s="49">
        <v>528</v>
      </c>
      <c r="F14" s="49" t="s">
        <v>35</v>
      </c>
      <c r="G14" s="49">
        <v>507</v>
      </c>
      <c r="H14" s="49" t="s">
        <v>66</v>
      </c>
      <c r="I14" s="50">
        <v>43380.77107638889</v>
      </c>
      <c r="J14" s="50">
        <v>43380.784328703703</v>
      </c>
      <c r="K14" s="49" t="s">
        <v>1164</v>
      </c>
      <c r="L14" s="46">
        <f t="shared" si="0"/>
        <v>43380.770833333336</v>
      </c>
      <c r="M14" s="46">
        <f t="shared" si="1"/>
        <v>43380.78402777778</v>
      </c>
      <c r="N14" s="51" t="str">
        <f t="shared" si="2"/>
        <v>43380.770833333343380.7840277778</v>
      </c>
      <c r="O14" s="52" t="str">
        <f t="shared" si="3"/>
        <v>肯定的</v>
      </c>
      <c r="P14" s="11"/>
      <c r="Q14" s="11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</row>
    <row r="15" spans="1:460" s="3" customFormat="1" ht="17.25" hidden="1" customHeight="1" x14ac:dyDescent="0.4">
      <c r="A15" s="49" t="s">
        <v>1163</v>
      </c>
      <c r="B15" s="55">
        <v>10</v>
      </c>
      <c r="C15" s="49">
        <v>7</v>
      </c>
      <c r="D15" s="50">
        <v>43380.785925925928</v>
      </c>
      <c r="E15" s="49">
        <v>528</v>
      </c>
      <c r="F15" s="49" t="s">
        <v>35</v>
      </c>
      <c r="G15" s="49">
        <v>507</v>
      </c>
      <c r="H15" s="49" t="s">
        <v>66</v>
      </c>
      <c r="I15" s="50">
        <v>43380.77107638889</v>
      </c>
      <c r="J15" s="50">
        <v>43380.784328703703</v>
      </c>
      <c r="K15" s="49" t="s">
        <v>1164</v>
      </c>
      <c r="L15" s="46">
        <f t="shared" si="0"/>
        <v>43380.770833333336</v>
      </c>
      <c r="M15" s="46">
        <f t="shared" si="1"/>
        <v>43380.78402777778</v>
      </c>
      <c r="N15" s="51" t="str">
        <f t="shared" si="2"/>
        <v>43380.770833333343380.7840277778</v>
      </c>
      <c r="O15" s="52" t="str">
        <f t="shared" si="3"/>
        <v>肯定的</v>
      </c>
      <c r="P15" s="11"/>
      <c r="Q15" s="11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</row>
    <row r="16" spans="1:460" s="3" customFormat="1" ht="17.25" hidden="1" customHeight="1" x14ac:dyDescent="0.4">
      <c r="A16" s="49" t="s">
        <v>1163</v>
      </c>
      <c r="B16" s="55">
        <v>10</v>
      </c>
      <c r="C16" s="49">
        <v>7</v>
      </c>
      <c r="D16" s="50">
        <v>43380.786631944444</v>
      </c>
      <c r="E16" s="49">
        <v>528</v>
      </c>
      <c r="F16" s="49" t="s">
        <v>35</v>
      </c>
      <c r="G16" s="49">
        <v>507</v>
      </c>
      <c r="H16" s="49" t="s">
        <v>66</v>
      </c>
      <c r="I16" s="50">
        <v>43380.77107638889</v>
      </c>
      <c r="J16" s="50">
        <v>43380.784328703703</v>
      </c>
      <c r="K16" s="49" t="s">
        <v>1164</v>
      </c>
      <c r="L16" s="46">
        <f t="shared" si="0"/>
        <v>43380.770833333336</v>
      </c>
      <c r="M16" s="46">
        <f t="shared" si="1"/>
        <v>43380.78402777778</v>
      </c>
      <c r="N16" s="51" t="str">
        <f t="shared" si="2"/>
        <v>43380.770833333343380.7840277778</v>
      </c>
      <c r="O16" s="52" t="str">
        <f t="shared" si="3"/>
        <v>肯定的</v>
      </c>
      <c r="P16" s="11"/>
      <c r="Q16" s="11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</row>
    <row r="17" spans="1:460" s="3" customFormat="1" ht="17.25" hidden="1" customHeight="1" x14ac:dyDescent="0.4">
      <c r="A17" s="49" t="s">
        <v>1163</v>
      </c>
      <c r="B17" s="55">
        <v>10</v>
      </c>
      <c r="C17" s="55">
        <v>8</v>
      </c>
      <c r="D17" s="50">
        <v>43381.573506944442</v>
      </c>
      <c r="E17" s="49">
        <v>539</v>
      </c>
      <c r="F17" s="49" t="s">
        <v>42</v>
      </c>
      <c r="G17" s="49">
        <v>515</v>
      </c>
      <c r="H17" s="49" t="s">
        <v>73</v>
      </c>
      <c r="I17" s="50">
        <v>43381.562314814815</v>
      </c>
      <c r="J17" s="50">
        <v>43381.571238425924</v>
      </c>
      <c r="K17" s="49" t="s">
        <v>1164</v>
      </c>
      <c r="L17" s="46">
        <f t="shared" si="0"/>
        <v>43381.561805555553</v>
      </c>
      <c r="M17" s="46">
        <f t="shared" si="1"/>
        <v>43381.570833333331</v>
      </c>
      <c r="N17" s="51" t="str">
        <f t="shared" si="2"/>
        <v>43381.561805555643381.5708333333</v>
      </c>
      <c r="O17" s="52" t="str">
        <f t="shared" si="3"/>
        <v>肯定的</v>
      </c>
      <c r="P17" s="11"/>
      <c r="Q17" s="11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</row>
    <row r="18" spans="1:460" s="3" customFormat="1" ht="17.25" hidden="1" customHeight="1" x14ac:dyDescent="0.4">
      <c r="A18" s="49" t="s">
        <v>1163</v>
      </c>
      <c r="B18" s="55">
        <v>10</v>
      </c>
      <c r="C18" s="55">
        <v>8</v>
      </c>
      <c r="D18" s="50">
        <v>43381.729050925926</v>
      </c>
      <c r="E18" s="49">
        <v>507</v>
      </c>
      <c r="F18" s="49" t="s">
        <v>66</v>
      </c>
      <c r="G18" s="49">
        <v>503</v>
      </c>
      <c r="H18" s="49" t="s">
        <v>26</v>
      </c>
      <c r="I18" s="50">
        <v>43381.716643518521</v>
      </c>
      <c r="J18" s="50">
        <v>43381.725127314814</v>
      </c>
      <c r="K18" s="49" t="s">
        <v>1164</v>
      </c>
      <c r="L18" s="46">
        <f t="shared" si="0"/>
        <v>43381.71597222222</v>
      </c>
      <c r="M18" s="46">
        <f t="shared" si="1"/>
        <v>43381.724999999999</v>
      </c>
      <c r="N18" s="51" t="str">
        <f t="shared" si="2"/>
        <v>43381.715972222243381.725</v>
      </c>
      <c r="O18" s="52" t="str">
        <f t="shared" si="3"/>
        <v>肯定的</v>
      </c>
      <c r="P18" s="11"/>
      <c r="Q18" s="11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</row>
    <row r="19" spans="1:460" s="3" customFormat="1" ht="17.25" hidden="1" customHeight="1" x14ac:dyDescent="0.4">
      <c r="A19" s="49" t="s">
        <v>1163</v>
      </c>
      <c r="B19" s="55">
        <v>10</v>
      </c>
      <c r="C19" s="55">
        <v>9</v>
      </c>
      <c r="D19" s="50">
        <v>43382.69259259259</v>
      </c>
      <c r="E19" s="49">
        <v>523</v>
      </c>
      <c r="F19" s="49" t="s">
        <v>38</v>
      </c>
      <c r="G19" s="49">
        <v>528</v>
      </c>
      <c r="H19" s="49" t="s">
        <v>35</v>
      </c>
      <c r="I19" s="50">
        <v>43382.6874537037</v>
      </c>
      <c r="J19" s="50">
        <v>43382.692499999997</v>
      </c>
      <c r="K19" s="49" t="s">
        <v>1164</v>
      </c>
      <c r="L19" s="46">
        <f t="shared" si="0"/>
        <v>43382.686805555553</v>
      </c>
      <c r="M19" s="46">
        <f t="shared" si="1"/>
        <v>43382.692361111112</v>
      </c>
      <c r="N19" s="51" t="str">
        <f t="shared" si="2"/>
        <v>43382.686805555643382.6923611111</v>
      </c>
      <c r="O19" s="52" t="str">
        <f t="shared" si="3"/>
        <v>肯定的</v>
      </c>
      <c r="P19" s="11"/>
      <c r="Q19" s="11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</row>
    <row r="20" spans="1:460" s="3" customFormat="1" ht="17.25" hidden="1" customHeight="1" x14ac:dyDescent="0.4">
      <c r="A20" s="49" t="s">
        <v>1163</v>
      </c>
      <c r="B20" s="55">
        <v>10</v>
      </c>
      <c r="C20" s="55">
        <v>9</v>
      </c>
      <c r="D20" s="50">
        <v>43382.736261574071</v>
      </c>
      <c r="E20" s="49">
        <v>508</v>
      </c>
      <c r="F20" s="49" t="s">
        <v>32</v>
      </c>
      <c r="G20" s="49">
        <v>545</v>
      </c>
      <c r="H20" s="49" t="s">
        <v>20</v>
      </c>
      <c r="I20" s="50">
        <v>43382.724699074075</v>
      </c>
      <c r="J20" s="50">
        <v>43382.733749999999</v>
      </c>
      <c r="K20" s="49" t="s">
        <v>1164</v>
      </c>
      <c r="L20" s="46">
        <f t="shared" si="0"/>
        <v>43382.724305555559</v>
      </c>
      <c r="M20" s="46">
        <f t="shared" si="1"/>
        <v>43382.73333333333</v>
      </c>
      <c r="N20" s="51" t="str">
        <f t="shared" si="2"/>
        <v>43382.724305555643382.7333333333</v>
      </c>
      <c r="O20" s="52" t="str">
        <f t="shared" si="3"/>
        <v>肯定的</v>
      </c>
      <c r="P20" s="11"/>
      <c r="Q20" s="11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</row>
    <row r="21" spans="1:460" s="3" customFormat="1" ht="17.25" hidden="1" customHeight="1" x14ac:dyDescent="0.4">
      <c r="A21" s="49" t="s">
        <v>1163</v>
      </c>
      <c r="B21" s="55">
        <v>10</v>
      </c>
      <c r="C21" s="55">
        <v>12</v>
      </c>
      <c r="D21" s="50">
        <v>43385.756226851852</v>
      </c>
      <c r="E21" s="49">
        <v>548</v>
      </c>
      <c r="F21" s="49" t="s">
        <v>54</v>
      </c>
      <c r="G21" s="49">
        <v>545</v>
      </c>
      <c r="H21" s="49" t="s">
        <v>20</v>
      </c>
      <c r="I21" s="50">
        <v>43385.643287037034</v>
      </c>
      <c r="J21" s="50">
        <v>43385.752858796295</v>
      </c>
      <c r="K21" s="49" t="s">
        <v>1164</v>
      </c>
      <c r="L21" s="46">
        <f t="shared" si="0"/>
        <v>43385.643055555556</v>
      </c>
      <c r="M21" s="46">
        <f t="shared" si="1"/>
        <v>43385.75277777778</v>
      </c>
      <c r="N21" s="51" t="str">
        <f t="shared" si="2"/>
        <v>43385.643055555643385.7527777778</v>
      </c>
      <c r="O21" s="52" t="str">
        <f t="shared" si="3"/>
        <v>肯定的</v>
      </c>
      <c r="P21" s="11"/>
      <c r="Q21" s="11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</row>
    <row r="22" spans="1:460" s="41" customFormat="1" ht="17.25" hidden="1" customHeight="1" x14ac:dyDescent="0.4">
      <c r="A22" s="49" t="s">
        <v>1163</v>
      </c>
      <c r="B22" s="55">
        <v>10</v>
      </c>
      <c r="C22" s="55">
        <v>12</v>
      </c>
      <c r="D22" s="50">
        <v>43385.754629629628</v>
      </c>
      <c r="E22" s="49">
        <v>548</v>
      </c>
      <c r="F22" s="49" t="s">
        <v>54</v>
      </c>
      <c r="G22" s="49">
        <v>545</v>
      </c>
      <c r="H22" s="49" t="s">
        <v>20</v>
      </c>
      <c r="I22" s="50">
        <v>43385.643287037034</v>
      </c>
      <c r="J22" s="50">
        <v>43385.752858796295</v>
      </c>
      <c r="K22" s="49" t="s">
        <v>1164</v>
      </c>
      <c r="L22" s="46">
        <f t="shared" si="0"/>
        <v>43385.643055555556</v>
      </c>
      <c r="M22" s="46">
        <f t="shared" si="1"/>
        <v>43385.75277777778</v>
      </c>
      <c r="N22" s="51" t="str">
        <f t="shared" si="2"/>
        <v>43385.643055555643385.7527777778</v>
      </c>
      <c r="O22" s="52" t="str">
        <f t="shared" si="3"/>
        <v>肯定的</v>
      </c>
      <c r="P22" s="11"/>
      <c r="Q22" s="11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</row>
    <row r="23" spans="1:460" s="3" customFormat="1" ht="17.25" hidden="1" customHeight="1" x14ac:dyDescent="0.4">
      <c r="A23" s="49" t="s">
        <v>1163</v>
      </c>
      <c r="B23" s="55">
        <v>10</v>
      </c>
      <c r="C23" s="55">
        <v>12</v>
      </c>
      <c r="D23" s="50">
        <v>43385.729178240741</v>
      </c>
      <c r="E23" s="49">
        <v>510</v>
      </c>
      <c r="F23" s="49" t="s">
        <v>79</v>
      </c>
      <c r="G23" s="49">
        <v>523</v>
      </c>
      <c r="H23" s="49" t="s">
        <v>38</v>
      </c>
      <c r="I23" s="50">
        <v>43385.695150462961</v>
      </c>
      <c r="J23" s="50">
        <v>43385.724803240744</v>
      </c>
      <c r="K23" s="49" t="s">
        <v>1164</v>
      </c>
      <c r="L23" s="46">
        <f t="shared" si="0"/>
        <v>43385.695138888892</v>
      </c>
      <c r="M23" s="46">
        <f t="shared" si="1"/>
        <v>43385.724305555559</v>
      </c>
      <c r="N23" s="51" t="str">
        <f t="shared" si="2"/>
        <v>43385.695138888943385.7243055556</v>
      </c>
      <c r="O23" s="52" t="str">
        <f t="shared" si="3"/>
        <v>肯定的</v>
      </c>
      <c r="P23" s="11"/>
      <c r="Q23" s="11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</row>
    <row r="24" spans="1:460" s="41" customFormat="1" ht="17.25" hidden="1" customHeight="1" x14ac:dyDescent="0.4">
      <c r="A24" s="49" t="s">
        <v>1163</v>
      </c>
      <c r="B24" s="55">
        <v>10</v>
      </c>
      <c r="C24" s="55">
        <v>13</v>
      </c>
      <c r="D24" s="50">
        <v>43386.780960648146</v>
      </c>
      <c r="E24" s="49">
        <v>525</v>
      </c>
      <c r="F24" s="49" t="s">
        <v>51</v>
      </c>
      <c r="G24" s="49">
        <v>523</v>
      </c>
      <c r="H24" s="49" t="s">
        <v>38</v>
      </c>
      <c r="I24" s="50">
        <v>43386.749548611115</v>
      </c>
      <c r="J24" s="50">
        <v>43386.777361111112</v>
      </c>
      <c r="K24" s="49" t="s">
        <v>1164</v>
      </c>
      <c r="L24" s="46">
        <f t="shared" si="0"/>
        <v>43386.749305555553</v>
      </c>
      <c r="M24" s="46">
        <f t="shared" si="1"/>
        <v>43386.777083333334</v>
      </c>
      <c r="N24" s="51" t="str">
        <f t="shared" si="2"/>
        <v>43386.749305555643386.7770833333</v>
      </c>
      <c r="O24" s="52" t="str">
        <f t="shared" si="3"/>
        <v>肯定的</v>
      </c>
      <c r="P24" s="11"/>
      <c r="Q24" s="11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</row>
    <row r="25" spans="1:460" s="3" customFormat="1" ht="17.25" hidden="1" customHeight="1" x14ac:dyDescent="0.4">
      <c r="A25" s="49" t="s">
        <v>1163</v>
      </c>
      <c r="B25" s="55">
        <v>10</v>
      </c>
      <c r="C25" s="55">
        <v>13</v>
      </c>
      <c r="D25" s="50">
        <v>43386.779016203705</v>
      </c>
      <c r="E25" s="49">
        <v>525</v>
      </c>
      <c r="F25" s="49" t="s">
        <v>51</v>
      </c>
      <c r="G25" s="49">
        <v>523</v>
      </c>
      <c r="H25" s="49" t="s">
        <v>38</v>
      </c>
      <c r="I25" s="50">
        <v>43386.749548611115</v>
      </c>
      <c r="J25" s="50">
        <v>43386.777361111112</v>
      </c>
      <c r="K25" s="49" t="s">
        <v>1164</v>
      </c>
      <c r="L25" s="46">
        <f t="shared" si="0"/>
        <v>43386.749305555553</v>
      </c>
      <c r="M25" s="46">
        <f t="shared" si="1"/>
        <v>43386.777083333334</v>
      </c>
      <c r="N25" s="51" t="str">
        <f t="shared" si="2"/>
        <v>43386.749305555643386.7770833333</v>
      </c>
      <c r="O25" s="52" t="str">
        <f t="shared" si="3"/>
        <v>肯定的</v>
      </c>
      <c r="P25" s="11"/>
      <c r="Q25" s="11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7"/>
      <c r="QN25" s="7"/>
      <c r="QO25" s="7"/>
      <c r="QP25" s="7"/>
      <c r="QQ25" s="7"/>
      <c r="QR25" s="7"/>
    </row>
    <row r="26" spans="1:460" s="3" customFormat="1" ht="17.25" hidden="1" customHeight="1" x14ac:dyDescent="0.4">
      <c r="A26" s="49" t="s">
        <v>1163</v>
      </c>
      <c r="B26" s="55">
        <v>10</v>
      </c>
      <c r="C26" s="55">
        <v>14</v>
      </c>
      <c r="D26" s="50">
        <v>43387.504884259259</v>
      </c>
      <c r="E26" s="49">
        <v>539</v>
      </c>
      <c r="F26" s="49" t="s">
        <v>42</v>
      </c>
      <c r="G26" s="49">
        <v>533</v>
      </c>
      <c r="H26" s="49" t="s">
        <v>1165</v>
      </c>
      <c r="I26" s="50">
        <v>43387.491655092592</v>
      </c>
      <c r="J26" s="50">
        <v>43387.503067129626</v>
      </c>
      <c r="K26" s="49" t="s">
        <v>1164</v>
      </c>
      <c r="L26" s="46">
        <f t="shared" si="0"/>
        <v>43387.490972222222</v>
      </c>
      <c r="M26" s="46">
        <f t="shared" si="1"/>
        <v>43387.50277777778</v>
      </c>
      <c r="N26" s="51" t="str">
        <f t="shared" si="2"/>
        <v>43387.490972222243387.5027777778</v>
      </c>
      <c r="O26" s="52" t="str">
        <f t="shared" si="3"/>
        <v>肯定的</v>
      </c>
      <c r="P26" s="11"/>
      <c r="Q26" s="11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</row>
    <row r="27" spans="1:460" s="3" customFormat="1" ht="17.25" hidden="1" customHeight="1" x14ac:dyDescent="0.4">
      <c r="A27" s="49" t="s">
        <v>1163</v>
      </c>
      <c r="B27" s="55">
        <v>10</v>
      </c>
      <c r="C27" s="55">
        <v>14</v>
      </c>
      <c r="D27" s="50">
        <v>43387.504143518519</v>
      </c>
      <c r="E27" s="49">
        <v>539</v>
      </c>
      <c r="F27" s="49" t="s">
        <v>42</v>
      </c>
      <c r="G27" s="49">
        <v>533</v>
      </c>
      <c r="H27" s="49" t="s">
        <v>1165</v>
      </c>
      <c r="I27" s="50">
        <v>43387.491655092592</v>
      </c>
      <c r="J27" s="50">
        <v>43387.503067129626</v>
      </c>
      <c r="K27" s="49" t="s">
        <v>1164</v>
      </c>
      <c r="L27" s="46">
        <f t="shared" si="0"/>
        <v>43387.490972222222</v>
      </c>
      <c r="M27" s="46">
        <f t="shared" si="1"/>
        <v>43387.50277777778</v>
      </c>
      <c r="N27" s="51" t="str">
        <f t="shared" si="2"/>
        <v>43387.490972222243387.5027777778</v>
      </c>
      <c r="O27" s="52" t="str">
        <f t="shared" si="3"/>
        <v>肯定的</v>
      </c>
      <c r="P27" s="11"/>
      <c r="Q27" s="11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</row>
    <row r="28" spans="1:460" s="3" customFormat="1" ht="17.25" hidden="1" customHeight="1" x14ac:dyDescent="0.4">
      <c r="A28" s="49" t="s">
        <v>1163</v>
      </c>
      <c r="B28" s="55">
        <v>10</v>
      </c>
      <c r="C28" s="55">
        <v>14</v>
      </c>
      <c r="D28" s="50">
        <v>43387.518321759257</v>
      </c>
      <c r="E28" s="49">
        <v>539</v>
      </c>
      <c r="F28" s="49" t="s">
        <v>42</v>
      </c>
      <c r="G28" s="49">
        <v>502</v>
      </c>
      <c r="H28" s="49" t="s">
        <v>49</v>
      </c>
      <c r="I28" s="50">
        <v>43387.494664351849</v>
      </c>
      <c r="J28" s="50">
        <v>43387.517962962964</v>
      </c>
      <c r="K28" s="49" t="s">
        <v>1164</v>
      </c>
      <c r="L28" s="46">
        <f t="shared" si="0"/>
        <v>43387.494444444441</v>
      </c>
      <c r="M28" s="46">
        <f t="shared" si="1"/>
        <v>43387.517361111109</v>
      </c>
      <c r="N28" s="51" t="str">
        <f t="shared" si="2"/>
        <v>43387.494444444443387.5173611111</v>
      </c>
      <c r="O28" s="52" t="str">
        <f t="shared" si="3"/>
        <v>肯定的</v>
      </c>
      <c r="P28" s="11"/>
      <c r="Q28" s="11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</row>
    <row r="29" spans="1:460" s="3" customFormat="1" ht="17.25" hidden="1" customHeight="1" x14ac:dyDescent="0.4">
      <c r="A29" s="49" t="s">
        <v>1163</v>
      </c>
      <c r="B29" s="55">
        <v>10</v>
      </c>
      <c r="C29" s="55">
        <v>14</v>
      </c>
      <c r="D29" s="50">
        <v>43387.68372685185</v>
      </c>
      <c r="E29" s="49">
        <v>534</v>
      </c>
      <c r="F29" s="49" t="s">
        <v>81</v>
      </c>
      <c r="G29" s="49">
        <v>521</v>
      </c>
      <c r="H29" s="49" t="s">
        <v>60</v>
      </c>
      <c r="I29" s="50">
        <v>43387.669652777775</v>
      </c>
      <c r="J29" s="50">
        <v>43387.680347222224</v>
      </c>
      <c r="K29" s="49" t="s">
        <v>1164</v>
      </c>
      <c r="L29" s="46">
        <f t="shared" si="0"/>
        <v>43387.669444444444</v>
      </c>
      <c r="M29" s="46">
        <f t="shared" si="1"/>
        <v>43387.679861111108</v>
      </c>
      <c r="N29" s="51" t="str">
        <f t="shared" si="2"/>
        <v>43387.669444444443387.6798611111</v>
      </c>
      <c r="O29" s="52" t="str">
        <f t="shared" si="3"/>
        <v>肯定的</v>
      </c>
      <c r="P29" s="11"/>
      <c r="Q29" s="11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</row>
    <row r="30" spans="1:460" s="3" customFormat="1" ht="17.25" hidden="1" customHeight="1" x14ac:dyDescent="0.4">
      <c r="A30" s="49" t="s">
        <v>1163</v>
      </c>
      <c r="B30" s="55">
        <v>10</v>
      </c>
      <c r="C30" s="55">
        <v>14</v>
      </c>
      <c r="D30" s="50">
        <v>43387.841458333336</v>
      </c>
      <c r="E30" s="49">
        <v>545</v>
      </c>
      <c r="F30" s="49" t="s">
        <v>20</v>
      </c>
      <c r="G30" s="49">
        <v>503</v>
      </c>
      <c r="H30" s="49" t="s">
        <v>26</v>
      </c>
      <c r="I30" s="50">
        <v>43387.832650462966</v>
      </c>
      <c r="J30" s="50">
        <v>43387.837465277778</v>
      </c>
      <c r="K30" s="49" t="s">
        <v>1164</v>
      </c>
      <c r="L30" s="46">
        <f t="shared" si="0"/>
        <v>43387.832638888889</v>
      </c>
      <c r="M30" s="46">
        <f t="shared" si="1"/>
        <v>43387.836805555555</v>
      </c>
      <c r="N30" s="51" t="str">
        <f t="shared" si="2"/>
        <v>43387.832638888943387.8368055556</v>
      </c>
      <c r="O30" s="52" t="str">
        <f t="shared" si="3"/>
        <v>肯定的</v>
      </c>
      <c r="P30" s="11"/>
      <c r="Q30" s="11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</row>
    <row r="31" spans="1:460" s="3" customFormat="1" ht="17.25" hidden="1" customHeight="1" x14ac:dyDescent="0.4">
      <c r="A31" s="49" t="s">
        <v>1163</v>
      </c>
      <c r="B31" s="55">
        <v>10</v>
      </c>
      <c r="C31" s="55">
        <v>15</v>
      </c>
      <c r="D31" s="50">
        <v>43388.820439814815</v>
      </c>
      <c r="E31" s="49">
        <v>510</v>
      </c>
      <c r="F31" s="49" t="s">
        <v>79</v>
      </c>
      <c r="G31" s="49">
        <v>539</v>
      </c>
      <c r="H31" s="49" t="s">
        <v>42</v>
      </c>
      <c r="I31" s="50">
        <v>43388.810902777775</v>
      </c>
      <c r="J31" s="50">
        <v>43388.817974537036</v>
      </c>
      <c r="K31" s="49" t="s">
        <v>1164</v>
      </c>
      <c r="L31" s="46">
        <f t="shared" si="0"/>
        <v>43388.810416666667</v>
      </c>
      <c r="M31" s="46">
        <f t="shared" si="1"/>
        <v>43388.817361111112</v>
      </c>
      <c r="N31" s="51" t="str">
        <f t="shared" si="2"/>
        <v>43388.810416666743388.8173611111</v>
      </c>
      <c r="O31" s="52" t="str">
        <f t="shared" si="3"/>
        <v>肯定的</v>
      </c>
      <c r="P31" s="11"/>
      <c r="Q31" s="11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</row>
    <row r="32" spans="1:460" s="3" customFormat="1" ht="17.25" hidden="1" customHeight="1" x14ac:dyDescent="0.4">
      <c r="A32" s="49" t="s">
        <v>1163</v>
      </c>
      <c r="B32" s="55">
        <v>10</v>
      </c>
      <c r="C32" s="55">
        <v>16</v>
      </c>
      <c r="D32" s="50">
        <v>43389.752025462964</v>
      </c>
      <c r="E32" s="49">
        <v>547</v>
      </c>
      <c r="F32" s="49" t="s">
        <v>47</v>
      </c>
      <c r="G32" s="49">
        <v>523</v>
      </c>
      <c r="H32" s="49" t="s">
        <v>38</v>
      </c>
      <c r="I32" s="50">
        <v>43389.732662037037</v>
      </c>
      <c r="J32" s="50">
        <v>43389.750381944446</v>
      </c>
      <c r="K32" s="49" t="s">
        <v>1164</v>
      </c>
      <c r="L32" s="46">
        <f t="shared" si="0"/>
        <v>43389.732638888891</v>
      </c>
      <c r="M32" s="46">
        <f t="shared" si="1"/>
        <v>43389.75</v>
      </c>
      <c r="N32" s="51" t="str">
        <f t="shared" si="2"/>
        <v>43389.732638888943389.75</v>
      </c>
      <c r="O32" s="52" t="str">
        <f t="shared" si="3"/>
        <v>肯定的</v>
      </c>
      <c r="P32" s="11"/>
      <c r="Q32" s="11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</row>
    <row r="33" spans="1:460" s="3" customFormat="1" ht="17.25" hidden="1" customHeight="1" x14ac:dyDescent="0.4">
      <c r="A33" s="49" t="s">
        <v>1163</v>
      </c>
      <c r="B33" s="55">
        <v>10</v>
      </c>
      <c r="C33" s="55">
        <v>17</v>
      </c>
      <c r="D33" s="50">
        <v>43390.756030092591</v>
      </c>
      <c r="E33" s="49">
        <v>549</v>
      </c>
      <c r="F33" s="49" t="s">
        <v>77</v>
      </c>
      <c r="G33" s="49">
        <v>545</v>
      </c>
      <c r="H33" s="49" t="s">
        <v>20</v>
      </c>
      <c r="I33" s="50">
        <v>43390.748379629629</v>
      </c>
      <c r="J33" s="50">
        <v>43390.754803240743</v>
      </c>
      <c r="K33" s="49" t="s">
        <v>1164</v>
      </c>
      <c r="L33" s="46">
        <f t="shared" si="0"/>
        <v>43390.747916666667</v>
      </c>
      <c r="M33" s="46">
        <f t="shared" si="1"/>
        <v>43390.754166666666</v>
      </c>
      <c r="N33" s="51" t="str">
        <f t="shared" si="2"/>
        <v>43390.747916666743390.7541666667</v>
      </c>
      <c r="O33" s="52" t="str">
        <f t="shared" si="3"/>
        <v>肯定的</v>
      </c>
      <c r="P33" s="11"/>
      <c r="Q33" s="11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</row>
    <row r="34" spans="1:460" s="3" customFormat="1" ht="17.25" hidden="1" customHeight="1" x14ac:dyDescent="0.4">
      <c r="A34" s="49" t="s">
        <v>1163</v>
      </c>
      <c r="B34" s="55">
        <v>10</v>
      </c>
      <c r="C34" s="55">
        <v>17</v>
      </c>
      <c r="D34" s="50">
        <v>43390.755023148151</v>
      </c>
      <c r="E34" s="49">
        <v>549</v>
      </c>
      <c r="F34" s="49" t="s">
        <v>77</v>
      </c>
      <c r="G34" s="49">
        <v>545</v>
      </c>
      <c r="H34" s="49" t="s">
        <v>20</v>
      </c>
      <c r="I34" s="50">
        <v>43390.748379629629</v>
      </c>
      <c r="J34" s="50">
        <v>43390.754803240743</v>
      </c>
      <c r="K34" s="49" t="s">
        <v>1164</v>
      </c>
      <c r="L34" s="46">
        <f t="shared" si="0"/>
        <v>43390.747916666667</v>
      </c>
      <c r="M34" s="46">
        <f t="shared" si="1"/>
        <v>43390.754166666666</v>
      </c>
      <c r="N34" s="51" t="str">
        <f t="shared" si="2"/>
        <v>43390.747916666743390.7541666667</v>
      </c>
      <c r="O34" s="52" t="str">
        <f t="shared" ref="O34:O65" si="4">K34</f>
        <v>肯定的</v>
      </c>
      <c r="P34" s="11"/>
      <c r="Q34" s="11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</row>
    <row r="35" spans="1:460" s="3" customFormat="1" ht="17.25" hidden="1" customHeight="1" x14ac:dyDescent="0.4">
      <c r="A35" s="49" t="s">
        <v>1163</v>
      </c>
      <c r="B35" s="55">
        <v>10</v>
      </c>
      <c r="C35" s="55">
        <v>20</v>
      </c>
      <c r="D35" s="50">
        <v>43393.628101851849</v>
      </c>
      <c r="E35" s="49">
        <v>503</v>
      </c>
      <c r="F35" s="49" t="s">
        <v>26</v>
      </c>
      <c r="G35" s="49">
        <v>545</v>
      </c>
      <c r="H35" s="49" t="s">
        <v>20</v>
      </c>
      <c r="I35" s="50">
        <v>43393.604768518519</v>
      </c>
      <c r="J35" s="50">
        <v>43393.6246875</v>
      </c>
      <c r="K35" s="49" t="s">
        <v>1166</v>
      </c>
      <c r="L35" s="46">
        <f t="shared" si="0"/>
        <v>43393.604166666664</v>
      </c>
      <c r="M35" s="46">
        <f t="shared" si="1"/>
        <v>43393.624305555553</v>
      </c>
      <c r="N35" s="51" t="str">
        <f t="shared" si="2"/>
        <v>43393.604166666743393.6243055556</v>
      </c>
      <c r="O35" s="52" t="str">
        <f t="shared" si="4"/>
        <v>否定的</v>
      </c>
      <c r="P35" s="11"/>
      <c r="Q35" s="11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</row>
    <row r="36" spans="1:460" s="3" customFormat="1" ht="17.25" hidden="1" customHeight="1" x14ac:dyDescent="0.4">
      <c r="A36" s="49" t="s">
        <v>1163</v>
      </c>
      <c r="B36" s="55">
        <v>10</v>
      </c>
      <c r="C36" s="55">
        <v>20</v>
      </c>
      <c r="D36" s="50">
        <v>43393.787002314813</v>
      </c>
      <c r="E36" s="49">
        <v>503</v>
      </c>
      <c r="F36" s="49" t="s">
        <v>26</v>
      </c>
      <c r="G36" s="49">
        <v>545</v>
      </c>
      <c r="H36" s="49" t="s">
        <v>20</v>
      </c>
      <c r="I36" s="50">
        <v>43393.766770833332</v>
      </c>
      <c r="J36" s="50">
        <v>43393.776944444442</v>
      </c>
      <c r="K36" s="49" t="s">
        <v>1164</v>
      </c>
      <c r="L36" s="46">
        <f t="shared" si="0"/>
        <v>43393.76666666667</v>
      </c>
      <c r="M36" s="46">
        <f t="shared" si="1"/>
        <v>43393.776388888888</v>
      </c>
      <c r="N36" s="51" t="str">
        <f t="shared" si="2"/>
        <v>43393.766666666743393.7763888889</v>
      </c>
      <c r="O36" s="52" t="str">
        <f t="shared" si="4"/>
        <v>肯定的</v>
      </c>
      <c r="P36" s="11"/>
      <c r="Q36" s="11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</row>
    <row r="37" spans="1:460" s="3" customFormat="1" ht="17.25" hidden="1" customHeight="1" x14ac:dyDescent="0.4">
      <c r="A37" s="49" t="s">
        <v>1163</v>
      </c>
      <c r="B37" s="55">
        <v>10</v>
      </c>
      <c r="C37" s="55">
        <v>21</v>
      </c>
      <c r="D37" s="50">
        <v>43394.469976851855</v>
      </c>
      <c r="E37" s="49">
        <v>523</v>
      </c>
      <c r="F37" s="49" t="s">
        <v>38</v>
      </c>
      <c r="G37" s="49">
        <v>538</v>
      </c>
      <c r="H37" s="49" t="s">
        <v>62</v>
      </c>
      <c r="I37" s="50">
        <v>43394.451631944445</v>
      </c>
      <c r="J37" s="50">
        <v>43394.468495370369</v>
      </c>
      <c r="K37" s="49" t="s">
        <v>1164</v>
      </c>
      <c r="L37" s="46">
        <f t="shared" si="0"/>
        <v>43394.451388888891</v>
      </c>
      <c r="M37" s="46">
        <f t="shared" si="1"/>
        <v>43394.468055555553</v>
      </c>
      <c r="N37" s="51" t="str">
        <f t="shared" si="2"/>
        <v>43394.451388888943394.4680555556</v>
      </c>
      <c r="O37" s="52" t="str">
        <f t="shared" si="4"/>
        <v>肯定的</v>
      </c>
      <c r="P37" s="11"/>
      <c r="Q37" s="11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</row>
    <row r="38" spans="1:460" s="3" customFormat="1" ht="17.25" hidden="1" customHeight="1" x14ac:dyDescent="0.4">
      <c r="A38" s="49" t="s">
        <v>1163</v>
      </c>
      <c r="B38" s="49">
        <v>10</v>
      </c>
      <c r="C38" s="55">
        <v>21</v>
      </c>
      <c r="D38" s="50">
        <v>43394.560173611113</v>
      </c>
      <c r="E38" s="49">
        <v>539</v>
      </c>
      <c r="F38" s="49" t="s">
        <v>42</v>
      </c>
      <c r="G38" s="49">
        <v>549</v>
      </c>
      <c r="H38" s="49" t="s">
        <v>77</v>
      </c>
      <c r="I38" s="50">
        <v>43394.546863425923</v>
      </c>
      <c r="J38" s="50">
        <v>43394.559317129628</v>
      </c>
      <c r="K38" s="49" t="s">
        <v>1164</v>
      </c>
      <c r="L38" s="46">
        <f t="shared" si="0"/>
        <v>43394.546527777777</v>
      </c>
      <c r="M38" s="46">
        <f t="shared" si="1"/>
        <v>43394.559027777781</v>
      </c>
      <c r="N38" s="51" t="str">
        <f t="shared" si="2"/>
        <v>43394.546527777843394.5590277778</v>
      </c>
      <c r="O38" s="52" t="str">
        <f t="shared" si="4"/>
        <v>肯定的</v>
      </c>
      <c r="P38" s="11"/>
      <c r="Q38" s="11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</row>
    <row r="39" spans="1:460" s="3" customFormat="1" ht="17.25" hidden="1" customHeight="1" x14ac:dyDescent="0.4">
      <c r="A39" s="49" t="s">
        <v>1163</v>
      </c>
      <c r="B39" s="49">
        <v>10</v>
      </c>
      <c r="C39" s="55">
        <v>21</v>
      </c>
      <c r="D39" s="50">
        <v>43394.730173611111</v>
      </c>
      <c r="E39" s="49">
        <v>507</v>
      </c>
      <c r="F39" s="49" t="s">
        <v>66</v>
      </c>
      <c r="G39" s="49">
        <v>544</v>
      </c>
      <c r="H39" s="49" t="s">
        <v>22</v>
      </c>
      <c r="I39" s="50">
        <v>43394.71738425926</v>
      </c>
      <c r="J39" s="50">
        <v>43394.729247685187</v>
      </c>
      <c r="K39" s="49" t="s">
        <v>1164</v>
      </c>
      <c r="L39" s="46">
        <f t="shared" si="0"/>
        <v>43394.717361111114</v>
      </c>
      <c r="M39" s="46">
        <f t="shared" si="1"/>
        <v>43394.729166666664</v>
      </c>
      <c r="N39" s="51" t="str">
        <f t="shared" si="2"/>
        <v>43394.717361111143394.7291666667</v>
      </c>
      <c r="O39" s="52" t="str">
        <f t="shared" si="4"/>
        <v>肯定的</v>
      </c>
      <c r="P39" s="11"/>
      <c r="Q39" s="11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</row>
    <row r="40" spans="1:460" s="3" customFormat="1" ht="17.25" hidden="1" customHeight="1" x14ac:dyDescent="0.4">
      <c r="A40" s="49" t="s">
        <v>1163</v>
      </c>
      <c r="B40" s="49">
        <v>10</v>
      </c>
      <c r="C40" s="55">
        <v>23</v>
      </c>
      <c r="D40" s="50">
        <v>43396.658587962964</v>
      </c>
      <c r="E40" s="49">
        <v>507</v>
      </c>
      <c r="F40" s="49" t="s">
        <v>66</v>
      </c>
      <c r="G40" s="49">
        <v>503</v>
      </c>
      <c r="H40" s="49" t="s">
        <v>26</v>
      </c>
      <c r="I40" s="50">
        <v>43396.651967592596</v>
      </c>
      <c r="J40" s="50">
        <v>43396.657488425924</v>
      </c>
      <c r="K40" s="49" t="s">
        <v>1164</v>
      </c>
      <c r="L40" s="46">
        <f t="shared" si="0"/>
        <v>43396.651388888888</v>
      </c>
      <c r="M40" s="46">
        <f t="shared" si="1"/>
        <v>43396.656944444447</v>
      </c>
      <c r="N40" s="51" t="str">
        <f t="shared" si="2"/>
        <v>43396.651388888943396.6569444444</v>
      </c>
      <c r="O40" s="52" t="str">
        <f t="shared" si="4"/>
        <v>肯定的</v>
      </c>
      <c r="P40" s="11"/>
      <c r="Q40" s="11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</row>
    <row r="41" spans="1:460" s="3" customFormat="1" ht="17.25" hidden="1" customHeight="1" x14ac:dyDescent="0.4">
      <c r="A41" s="49" t="s">
        <v>1163</v>
      </c>
      <c r="B41" s="49">
        <v>10</v>
      </c>
      <c r="C41" s="55">
        <v>23</v>
      </c>
      <c r="D41" s="50">
        <v>43396.736388888887</v>
      </c>
      <c r="E41" s="49">
        <v>539</v>
      </c>
      <c r="F41" s="49" t="s">
        <v>42</v>
      </c>
      <c r="G41" s="49">
        <v>509</v>
      </c>
      <c r="H41" s="49" t="s">
        <v>58</v>
      </c>
      <c r="I41" s="50">
        <v>43396.724675925929</v>
      </c>
      <c r="J41" s="50">
        <v>43396.736307870371</v>
      </c>
      <c r="K41" s="49" t="s">
        <v>1164</v>
      </c>
      <c r="L41" s="46">
        <f t="shared" si="0"/>
        <v>43396.724305555559</v>
      </c>
      <c r="M41" s="46">
        <f t="shared" si="1"/>
        <v>43396.736111111109</v>
      </c>
      <c r="N41" s="51" t="str">
        <f t="shared" si="2"/>
        <v>43396.724305555643396.7361111111</v>
      </c>
      <c r="O41" s="52" t="str">
        <f t="shared" si="4"/>
        <v>肯定的</v>
      </c>
      <c r="P41" s="11"/>
      <c r="Q41" s="11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</row>
    <row r="42" spans="1:460" s="5" customFormat="1" ht="17.25" hidden="1" customHeight="1" x14ac:dyDescent="0.4">
      <c r="A42" s="44" t="s">
        <v>1163</v>
      </c>
      <c r="B42" s="44">
        <v>10</v>
      </c>
      <c r="C42" s="44">
        <v>23</v>
      </c>
      <c r="D42" s="45">
        <v>43396.80678240741</v>
      </c>
      <c r="E42" s="44">
        <v>507</v>
      </c>
      <c r="F42" s="44" t="s">
        <v>66</v>
      </c>
      <c r="G42" s="44">
        <v>528</v>
      </c>
      <c r="H42" s="44" t="s">
        <v>35</v>
      </c>
      <c r="I42" s="45">
        <v>43396.791574074072</v>
      </c>
      <c r="J42" s="45">
        <v>43396.802789351852</v>
      </c>
      <c r="K42" s="44" t="s">
        <v>1164</v>
      </c>
      <c r="L42" s="46">
        <f t="shared" si="0"/>
        <v>43396.790972222225</v>
      </c>
      <c r="M42" s="46">
        <f t="shared" si="1"/>
        <v>43396.802777777775</v>
      </c>
      <c r="N42" s="47" t="str">
        <f t="shared" si="2"/>
        <v>43396.790972222243396.8027777778</v>
      </c>
      <c r="O42" s="48" t="str">
        <f t="shared" si="4"/>
        <v>肯定的</v>
      </c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</row>
    <row r="43" spans="1:460" ht="17.25" hidden="1" customHeight="1" x14ac:dyDescent="0.4">
      <c r="A43" s="49" t="s">
        <v>1163</v>
      </c>
      <c r="B43" s="49">
        <v>10</v>
      </c>
      <c r="C43" s="55">
        <v>24</v>
      </c>
      <c r="D43" s="50">
        <v>43397.433344907404</v>
      </c>
      <c r="E43" s="49">
        <v>546</v>
      </c>
      <c r="F43" s="49" t="s">
        <v>64</v>
      </c>
      <c r="G43" s="49">
        <v>543</v>
      </c>
      <c r="H43" s="49" t="s">
        <v>28</v>
      </c>
      <c r="I43" s="50">
        <v>43397.424432870372</v>
      </c>
      <c r="J43" s="50">
        <v>43397.432800925926</v>
      </c>
      <c r="K43" s="49" t="s">
        <v>1164</v>
      </c>
      <c r="L43" s="46">
        <f t="shared" si="0"/>
        <v>43397.424305555556</v>
      </c>
      <c r="M43" s="46">
        <f t="shared" si="1"/>
        <v>43397.432638888888</v>
      </c>
      <c r="N43" s="51" t="str">
        <f t="shared" si="2"/>
        <v>43397.424305555643397.4326388889</v>
      </c>
      <c r="O43" s="52" t="str">
        <f t="shared" si="4"/>
        <v>肯定的</v>
      </c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</row>
    <row r="44" spans="1:460" ht="17.25" hidden="1" customHeight="1" x14ac:dyDescent="0.4">
      <c r="A44" s="49" t="s">
        <v>1163</v>
      </c>
      <c r="B44" s="49">
        <v>10</v>
      </c>
      <c r="C44" s="55">
        <v>24</v>
      </c>
      <c r="D44" s="50">
        <v>43397.65115740741</v>
      </c>
      <c r="E44" s="49">
        <v>538</v>
      </c>
      <c r="F44" s="49" t="s">
        <v>62</v>
      </c>
      <c r="G44" s="49">
        <v>545</v>
      </c>
      <c r="H44" s="49" t="s">
        <v>20</v>
      </c>
      <c r="I44" s="50">
        <v>43397.639722222222</v>
      </c>
      <c r="J44" s="50">
        <v>43397.6481712963</v>
      </c>
      <c r="K44" s="49" t="s">
        <v>1164</v>
      </c>
      <c r="L44" s="46">
        <f t="shared" si="0"/>
        <v>43397.63958333333</v>
      </c>
      <c r="M44" s="46">
        <f t="shared" si="1"/>
        <v>43397.647916666669</v>
      </c>
      <c r="N44" s="51" t="str">
        <f t="shared" si="2"/>
        <v>43397.639583333343397.6479166667</v>
      </c>
      <c r="O44" s="52" t="str">
        <f t="shared" si="4"/>
        <v>肯定的</v>
      </c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</row>
    <row r="45" spans="1:460" ht="17.25" hidden="1" customHeight="1" x14ac:dyDescent="0.4">
      <c r="A45" s="55" t="s">
        <v>1163</v>
      </c>
      <c r="B45" s="55">
        <v>10</v>
      </c>
      <c r="C45" s="55">
        <v>26</v>
      </c>
      <c r="D45" s="67">
        <v>43399.771898148145</v>
      </c>
      <c r="E45" s="55">
        <v>533</v>
      </c>
      <c r="F45" s="55" t="s">
        <v>92</v>
      </c>
      <c r="G45" s="55">
        <v>528</v>
      </c>
      <c r="H45" s="55" t="s">
        <v>35</v>
      </c>
      <c r="I45" s="67">
        <v>43399.761828703704</v>
      </c>
      <c r="J45" s="67">
        <v>43399.770636574074</v>
      </c>
      <c r="K45" s="55" t="s">
        <v>1164</v>
      </c>
      <c r="L45" s="46">
        <f t="shared" si="0"/>
        <v>43399.761805555558</v>
      </c>
      <c r="M45" s="46">
        <f t="shared" si="1"/>
        <v>43399.770138888889</v>
      </c>
      <c r="N45" s="51" t="str">
        <f t="shared" si="2"/>
        <v>43399.761805555643399.7701388889</v>
      </c>
      <c r="O45" s="52" t="str">
        <f t="shared" si="4"/>
        <v>肯定的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7"/>
      <c r="MP45" s="7"/>
      <c r="MQ45" s="7"/>
      <c r="MR45" s="7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7"/>
      <c r="NF45" s="7"/>
      <c r="NG45" s="7"/>
      <c r="NH45" s="7"/>
      <c r="NI45" s="7"/>
      <c r="NJ45" s="7"/>
      <c r="NK45" s="7"/>
      <c r="NL45" s="7"/>
      <c r="NM45" s="7"/>
      <c r="NN45" s="7"/>
      <c r="NO45" s="7"/>
      <c r="NP45" s="7"/>
      <c r="NQ45" s="7"/>
      <c r="NR45" s="7"/>
      <c r="NS45" s="7"/>
      <c r="NT45" s="7"/>
      <c r="NU45" s="7"/>
      <c r="NV45" s="7"/>
      <c r="NW45" s="7"/>
      <c r="NX45" s="7"/>
      <c r="NY45" s="7"/>
      <c r="NZ45" s="7"/>
      <c r="OA45" s="7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7"/>
      <c r="ON45" s="7"/>
      <c r="OO45" s="7"/>
      <c r="OP45" s="7"/>
      <c r="OQ45" s="7"/>
      <c r="OR45" s="7"/>
      <c r="OS45" s="7"/>
      <c r="OT45" s="7"/>
      <c r="OU45" s="7"/>
      <c r="OV45" s="7"/>
      <c r="OW45" s="7"/>
      <c r="OX45" s="7"/>
      <c r="OY45" s="7"/>
      <c r="OZ45" s="7"/>
      <c r="PA45" s="7"/>
      <c r="PB45" s="7"/>
      <c r="PC45" s="7"/>
      <c r="PD45" s="7"/>
      <c r="PE45" s="7"/>
      <c r="PF45" s="7"/>
      <c r="PG45" s="7"/>
      <c r="PH45" s="7"/>
      <c r="PI45" s="7"/>
      <c r="PJ45" s="7"/>
      <c r="PK45" s="7"/>
      <c r="PL45" s="7"/>
      <c r="PM45" s="7"/>
      <c r="PN45" s="7"/>
      <c r="PO45" s="7"/>
      <c r="PP45" s="7"/>
      <c r="PQ45" s="7"/>
      <c r="PR45" s="7"/>
      <c r="PS45" s="7"/>
      <c r="PT45" s="7"/>
      <c r="PU45" s="7"/>
      <c r="PV45" s="7"/>
      <c r="PW45" s="7"/>
      <c r="PX45" s="7"/>
      <c r="PY45" s="7"/>
      <c r="PZ45" s="7"/>
      <c r="QA45" s="7"/>
      <c r="QB45" s="7"/>
      <c r="QC45" s="7"/>
      <c r="QD45" s="7"/>
      <c r="QE45" s="7"/>
      <c r="QF45" s="7"/>
      <c r="QG45" s="7"/>
      <c r="QH45" s="7"/>
      <c r="QI45" s="7"/>
      <c r="QJ45" s="7"/>
      <c r="QK45" s="7"/>
      <c r="QL45" s="7"/>
      <c r="QM45" s="7"/>
      <c r="QN45" s="7"/>
      <c r="QO45" s="7"/>
      <c r="QP45" s="7"/>
      <c r="QQ45" s="7"/>
      <c r="QR45" s="7"/>
    </row>
    <row r="46" spans="1:460" ht="17.25" hidden="1" customHeight="1" x14ac:dyDescent="0.4">
      <c r="A46" s="49" t="s">
        <v>1163</v>
      </c>
      <c r="B46" s="49">
        <v>10</v>
      </c>
      <c r="C46" s="49">
        <v>26</v>
      </c>
      <c r="D46" s="50">
        <v>43399.829583333332</v>
      </c>
      <c r="E46" s="49">
        <v>523</v>
      </c>
      <c r="F46" s="49" t="s">
        <v>38</v>
      </c>
      <c r="G46" s="49">
        <v>533</v>
      </c>
      <c r="H46" s="49" t="s">
        <v>92</v>
      </c>
      <c r="I46" s="50">
        <v>43399.809166666666</v>
      </c>
      <c r="J46" s="50">
        <v>43399.827222222222</v>
      </c>
      <c r="K46" s="49" t="s">
        <v>1164</v>
      </c>
      <c r="L46" s="46">
        <f t="shared" si="0"/>
        <v>43399.809027777781</v>
      </c>
      <c r="M46" s="46">
        <f t="shared" si="1"/>
        <v>43399.82708333333</v>
      </c>
      <c r="N46" s="51" t="str">
        <f t="shared" si="2"/>
        <v>43399.809027777843399.8270833333</v>
      </c>
      <c r="O46" s="52" t="str">
        <f t="shared" si="4"/>
        <v>肯定的</v>
      </c>
    </row>
    <row r="47" spans="1:460" ht="17.25" hidden="1" customHeight="1" x14ac:dyDescent="0.4">
      <c r="A47" s="49" t="s">
        <v>1163</v>
      </c>
      <c r="B47" s="49">
        <v>10</v>
      </c>
      <c r="C47" s="49">
        <v>27</v>
      </c>
      <c r="D47" s="50">
        <v>43400.687361111108</v>
      </c>
      <c r="E47" s="49">
        <v>545</v>
      </c>
      <c r="F47" s="49" t="s">
        <v>20</v>
      </c>
      <c r="G47" s="49">
        <v>546</v>
      </c>
      <c r="H47" s="49" t="s">
        <v>64</v>
      </c>
      <c r="I47" s="50">
        <v>43400.674537037034</v>
      </c>
      <c r="J47" s="50">
        <v>43400.683576388888</v>
      </c>
      <c r="K47" s="49" t="s">
        <v>1164</v>
      </c>
      <c r="L47" s="46">
        <f t="shared" si="0"/>
        <v>43400.674305555556</v>
      </c>
      <c r="M47" s="46">
        <f t="shared" si="1"/>
        <v>43400.683333333334</v>
      </c>
      <c r="N47" s="51" t="str">
        <f t="shared" si="2"/>
        <v>43400.674305555643400.6833333333</v>
      </c>
      <c r="O47" s="52" t="str">
        <f t="shared" si="4"/>
        <v>肯定的</v>
      </c>
    </row>
    <row r="48" spans="1:460" s="11" customFormat="1" ht="17.25" hidden="1" customHeight="1" x14ac:dyDescent="0.4">
      <c r="A48" s="49" t="s">
        <v>1163</v>
      </c>
      <c r="B48" s="49">
        <v>10</v>
      </c>
      <c r="C48" s="49">
        <v>27</v>
      </c>
      <c r="D48" s="50">
        <v>43400.716157407405</v>
      </c>
      <c r="E48" s="49">
        <v>502</v>
      </c>
      <c r="F48" s="49" t="s">
        <v>49</v>
      </c>
      <c r="G48" s="49">
        <v>513</v>
      </c>
      <c r="H48" s="49" t="s">
        <v>44</v>
      </c>
      <c r="I48" s="50">
        <v>43400.693865740737</v>
      </c>
      <c r="J48" s="50">
        <v>43400.712187500001</v>
      </c>
      <c r="K48" s="49" t="s">
        <v>1164</v>
      </c>
      <c r="L48" s="46">
        <f t="shared" si="0"/>
        <v>43400.693749999999</v>
      </c>
      <c r="M48" s="46">
        <f t="shared" si="1"/>
        <v>43400.711805555555</v>
      </c>
      <c r="N48" s="51" t="str">
        <f t="shared" si="2"/>
        <v>43400.6937543400.7118055556</v>
      </c>
      <c r="O48" s="52" t="str">
        <f t="shared" si="4"/>
        <v>肯定的</v>
      </c>
    </row>
    <row r="49" spans="1:17" s="11" customFormat="1" ht="17.25" hidden="1" customHeight="1" x14ac:dyDescent="0.4">
      <c r="A49" s="49" t="s">
        <v>1163</v>
      </c>
      <c r="B49" s="49">
        <v>10</v>
      </c>
      <c r="C49" s="49">
        <v>29</v>
      </c>
      <c r="D49" s="50">
        <v>43402.63380787037</v>
      </c>
      <c r="E49" s="49">
        <v>523</v>
      </c>
      <c r="F49" s="49" t="s">
        <v>38</v>
      </c>
      <c r="G49" s="49">
        <v>541</v>
      </c>
      <c r="H49" s="49" t="s">
        <v>56</v>
      </c>
      <c r="I49" s="50">
        <v>43402.612233796295</v>
      </c>
      <c r="J49" s="50">
        <v>43402.632349537038</v>
      </c>
      <c r="K49" s="49" t="s">
        <v>1164</v>
      </c>
      <c r="L49" s="46">
        <f t="shared" si="0"/>
        <v>43402.611805555556</v>
      </c>
      <c r="M49" s="46">
        <f t="shared" si="1"/>
        <v>43402.631944444445</v>
      </c>
      <c r="N49" s="51" t="str">
        <f t="shared" si="2"/>
        <v>43402.611805555643402.6319444444</v>
      </c>
      <c r="O49" s="52" t="str">
        <f t="shared" si="4"/>
        <v>肯定的</v>
      </c>
    </row>
    <row r="50" spans="1:17" s="11" customFormat="1" ht="17.25" hidden="1" customHeight="1" x14ac:dyDescent="0.4">
      <c r="A50" s="49" t="s">
        <v>1163</v>
      </c>
      <c r="B50" s="49">
        <v>10</v>
      </c>
      <c r="C50" s="49">
        <v>29</v>
      </c>
      <c r="D50" s="50">
        <v>43402.858622685184</v>
      </c>
      <c r="E50" s="49">
        <v>545</v>
      </c>
      <c r="F50" s="49" t="s">
        <v>20</v>
      </c>
      <c r="G50" s="49">
        <v>508</v>
      </c>
      <c r="H50" s="49" t="s">
        <v>32</v>
      </c>
      <c r="I50" s="50">
        <v>43402.84847222222</v>
      </c>
      <c r="J50" s="50">
        <v>43402.857557870368</v>
      </c>
      <c r="K50" s="49" t="s">
        <v>1164</v>
      </c>
      <c r="L50" s="46">
        <f t="shared" si="0"/>
        <v>43402.847916666666</v>
      </c>
      <c r="M50" s="46">
        <f t="shared" si="1"/>
        <v>43402.856944444444</v>
      </c>
      <c r="N50" s="51" t="str">
        <f t="shared" si="2"/>
        <v>43402.847916666743402.8569444444</v>
      </c>
      <c r="O50" s="52" t="str">
        <f t="shared" si="4"/>
        <v>肯定的</v>
      </c>
    </row>
    <row r="51" spans="1:17" s="11" customFormat="1" ht="17.25" hidden="1" customHeight="1" x14ac:dyDescent="0.4">
      <c r="A51" s="49" t="s">
        <v>1163</v>
      </c>
      <c r="B51" s="49">
        <v>10</v>
      </c>
      <c r="C51" s="49">
        <v>30</v>
      </c>
      <c r="D51" s="50">
        <v>43403.641006944446</v>
      </c>
      <c r="E51" s="49">
        <v>528</v>
      </c>
      <c r="F51" s="49" t="s">
        <v>35</v>
      </c>
      <c r="G51" s="49">
        <v>543</v>
      </c>
      <c r="H51" s="49" t="s">
        <v>28</v>
      </c>
      <c r="I51" s="50">
        <v>43403.634085648147</v>
      </c>
      <c r="J51" s="50">
        <v>43403.640092592592</v>
      </c>
      <c r="K51" s="49" t="s">
        <v>1164</v>
      </c>
      <c r="L51" s="46">
        <f t="shared" si="0"/>
        <v>43403.634027777778</v>
      </c>
      <c r="M51" s="46">
        <f t="shared" si="1"/>
        <v>43403.63958333333</v>
      </c>
      <c r="N51" s="51" t="str">
        <f t="shared" si="2"/>
        <v>43403.634027777843403.6395833333</v>
      </c>
      <c r="O51" s="52" t="str">
        <f t="shared" si="4"/>
        <v>肯定的</v>
      </c>
    </row>
    <row r="52" spans="1:17" s="11" customFormat="1" ht="17.25" hidden="1" customHeight="1" x14ac:dyDescent="0.4">
      <c r="A52" s="49" t="s">
        <v>1163</v>
      </c>
      <c r="B52" s="49">
        <v>10</v>
      </c>
      <c r="C52" s="49">
        <v>30</v>
      </c>
      <c r="D52" s="50">
        <v>43403.670185185183</v>
      </c>
      <c r="E52" s="49">
        <v>543</v>
      </c>
      <c r="F52" s="49" t="s">
        <v>28</v>
      </c>
      <c r="G52" s="49">
        <v>500</v>
      </c>
      <c r="H52" s="49" t="s">
        <v>30</v>
      </c>
      <c r="I52" s="50">
        <v>43403.657858796294</v>
      </c>
      <c r="J52" s="50">
        <v>43403.666273148148</v>
      </c>
      <c r="K52" s="49" t="s">
        <v>1164</v>
      </c>
      <c r="L52" s="46">
        <f t="shared" si="0"/>
        <v>43403.657638888886</v>
      </c>
      <c r="M52" s="46">
        <f t="shared" si="1"/>
        <v>43403.665972222225</v>
      </c>
      <c r="N52" s="51" t="str">
        <f t="shared" si="2"/>
        <v>43403.657638888943403.6659722222</v>
      </c>
      <c r="O52" s="52" t="str">
        <f t="shared" si="4"/>
        <v>肯定的</v>
      </c>
    </row>
    <row r="53" spans="1:17" s="11" customFormat="1" ht="17.25" hidden="1" customHeight="1" x14ac:dyDescent="0.4">
      <c r="A53" s="49" t="s">
        <v>1163</v>
      </c>
      <c r="B53" s="49">
        <v>10</v>
      </c>
      <c r="C53" s="49">
        <v>31</v>
      </c>
      <c r="D53" s="50">
        <v>43404.450659722221</v>
      </c>
      <c r="E53" s="49">
        <v>507</v>
      </c>
      <c r="F53" s="49" t="s">
        <v>66</v>
      </c>
      <c r="G53" s="49">
        <v>543</v>
      </c>
      <c r="H53" s="49" t="s">
        <v>28</v>
      </c>
      <c r="I53" s="50">
        <v>43404.426990740743</v>
      </c>
      <c r="J53" s="50">
        <v>43404.44604166667</v>
      </c>
      <c r="K53" s="49" t="s">
        <v>1164</v>
      </c>
      <c r="L53" s="46">
        <f t="shared" si="0"/>
        <v>43404.426388888889</v>
      </c>
      <c r="M53" s="46">
        <f t="shared" si="1"/>
        <v>43404.445833333331</v>
      </c>
      <c r="N53" s="51" t="str">
        <f t="shared" si="2"/>
        <v>43404.426388888943404.4458333333</v>
      </c>
      <c r="O53" s="52" t="str">
        <f t="shared" si="4"/>
        <v>肯定的</v>
      </c>
    </row>
    <row r="54" spans="1:17" s="11" customFormat="1" ht="17.25" hidden="1" customHeight="1" x14ac:dyDescent="0.4">
      <c r="A54" s="49" t="s">
        <v>1163</v>
      </c>
      <c r="B54" s="49">
        <v>10</v>
      </c>
      <c r="C54" s="49">
        <v>31</v>
      </c>
      <c r="D54" s="50">
        <v>43404.574895833335</v>
      </c>
      <c r="E54" s="49">
        <v>545</v>
      </c>
      <c r="F54" s="49" t="s">
        <v>20</v>
      </c>
      <c r="G54" s="49">
        <v>544</v>
      </c>
      <c r="H54" s="49" t="s">
        <v>22</v>
      </c>
      <c r="I54" s="50">
        <v>43404.568611111114</v>
      </c>
      <c r="J54" s="50">
        <v>43404.573657407411</v>
      </c>
      <c r="K54" s="49" t="s">
        <v>1164</v>
      </c>
      <c r="L54" s="46">
        <f t="shared" si="0"/>
        <v>43404.568055555559</v>
      </c>
      <c r="M54" s="46">
        <f t="shared" si="1"/>
        <v>43404.573611111111</v>
      </c>
      <c r="N54" s="51" t="str">
        <f t="shared" si="2"/>
        <v>43404.568055555643404.5736111111</v>
      </c>
      <c r="O54" s="52" t="str">
        <f t="shared" si="4"/>
        <v>肯定的</v>
      </c>
    </row>
    <row r="55" spans="1:17" s="11" customFormat="1" ht="17.25" hidden="1" customHeight="1" x14ac:dyDescent="0.4">
      <c r="A55" s="49" t="s">
        <v>1163</v>
      </c>
      <c r="B55" s="49">
        <v>10</v>
      </c>
      <c r="C55" s="49">
        <v>31</v>
      </c>
      <c r="D55" s="50">
        <v>43404.621620370373</v>
      </c>
      <c r="E55" s="49">
        <v>507</v>
      </c>
      <c r="F55" s="49" t="s">
        <v>66</v>
      </c>
      <c r="G55" s="49">
        <v>543</v>
      </c>
      <c r="H55" s="49" t="s">
        <v>28</v>
      </c>
      <c r="I55" s="50">
        <v>43404.610162037039</v>
      </c>
      <c r="J55" s="50">
        <v>43404.620925925927</v>
      </c>
      <c r="K55" s="49" t="s">
        <v>1164</v>
      </c>
      <c r="L55" s="46">
        <f t="shared" si="0"/>
        <v>43404.609722222223</v>
      </c>
      <c r="M55" s="46">
        <f t="shared" si="1"/>
        <v>43404.620833333334</v>
      </c>
      <c r="N55" s="51" t="str">
        <f t="shared" si="2"/>
        <v>43404.609722222243404.6208333333</v>
      </c>
      <c r="O55" s="52" t="str">
        <f t="shared" si="4"/>
        <v>肯定的</v>
      </c>
    </row>
    <row r="56" spans="1:17" s="11" customFormat="1" ht="17.25" hidden="1" customHeight="1" x14ac:dyDescent="0.4">
      <c r="A56" s="49" t="s">
        <v>1167</v>
      </c>
      <c r="B56" s="49">
        <v>10</v>
      </c>
      <c r="C56" s="55">
        <v>12</v>
      </c>
      <c r="D56" s="50">
        <v>43385.592743055553</v>
      </c>
      <c r="E56" s="49">
        <v>514</v>
      </c>
      <c r="F56" s="49" t="s">
        <v>40</v>
      </c>
      <c r="G56" s="49">
        <v>515</v>
      </c>
      <c r="H56" s="49" t="s">
        <v>73</v>
      </c>
      <c r="I56" s="50">
        <v>43385.582615740743</v>
      </c>
      <c r="J56" s="50">
        <v>43385.59138888889</v>
      </c>
      <c r="K56" s="49" t="s">
        <v>1164</v>
      </c>
      <c r="L56" s="46">
        <f t="shared" si="0"/>
        <v>43385.581944444442</v>
      </c>
      <c r="M56" s="46">
        <f t="shared" si="1"/>
        <v>43385.59097222222</v>
      </c>
      <c r="N56" s="51" t="str">
        <f t="shared" si="2"/>
        <v>43385.581944444443385.5909722222</v>
      </c>
      <c r="O56" s="52" t="str">
        <f t="shared" si="4"/>
        <v>肯定的</v>
      </c>
    </row>
    <row r="57" spans="1:17" s="11" customFormat="1" ht="17.25" hidden="1" customHeight="1" x14ac:dyDescent="0.4">
      <c r="A57" s="7"/>
      <c r="B57" s="7">
        <v>10</v>
      </c>
      <c r="C57" s="7">
        <v>5</v>
      </c>
      <c r="D57" s="8">
        <v>43378.310324074075</v>
      </c>
      <c r="E57" s="7">
        <v>545</v>
      </c>
      <c r="F57" s="7" t="s">
        <v>20</v>
      </c>
      <c r="G57" s="7">
        <v>544</v>
      </c>
      <c r="H57" s="7" t="s">
        <v>22</v>
      </c>
      <c r="I57" s="8">
        <v>43378.307800925926</v>
      </c>
      <c r="J57" s="8">
        <v>43378.309803240743</v>
      </c>
      <c r="K57" s="7" t="s">
        <v>1164</v>
      </c>
      <c r="L57" s="9">
        <f t="shared" si="0"/>
        <v>43378.307638888888</v>
      </c>
      <c r="M57" s="9">
        <f t="shared" si="1"/>
        <v>43378.30972222222</v>
      </c>
      <c r="N57" s="39" t="str">
        <f t="shared" si="2"/>
        <v>43378.307638888943378.3097222222</v>
      </c>
      <c r="O57" s="40" t="str">
        <f t="shared" si="4"/>
        <v>肯定的</v>
      </c>
      <c r="P57" s="7"/>
      <c r="Q57" s="7"/>
    </row>
    <row r="58" spans="1:17" s="11" customFormat="1" ht="17.25" hidden="1" customHeight="1" x14ac:dyDescent="0.4">
      <c r="A58" s="7"/>
      <c r="B58" s="7">
        <v>10</v>
      </c>
      <c r="C58" s="7">
        <v>5</v>
      </c>
      <c r="D58" s="8">
        <v>43378.516747685186</v>
      </c>
      <c r="E58" s="7">
        <v>500</v>
      </c>
      <c r="F58" s="7" t="s">
        <v>30</v>
      </c>
      <c r="G58" s="7">
        <v>543</v>
      </c>
      <c r="H58" s="7" t="s">
        <v>28</v>
      </c>
      <c r="I58" s="8">
        <v>43378.476550925923</v>
      </c>
      <c r="J58" s="8">
        <v>43378.514201388891</v>
      </c>
      <c r="K58" s="7" t="s">
        <v>1164</v>
      </c>
      <c r="L58" s="9">
        <f t="shared" si="0"/>
        <v>43378.476388888892</v>
      </c>
      <c r="M58" s="9">
        <f t="shared" si="1"/>
        <v>43378.513888888891</v>
      </c>
      <c r="N58" s="39" t="str">
        <f t="shared" si="2"/>
        <v>43378.476388888943378.5138888889</v>
      </c>
      <c r="O58" s="40" t="str">
        <f t="shared" si="4"/>
        <v>肯定的</v>
      </c>
      <c r="P58" s="7"/>
      <c r="Q58" s="7"/>
    </row>
    <row r="59" spans="1:17" s="11" customFormat="1" ht="17.25" hidden="1" customHeight="1" x14ac:dyDescent="0.4">
      <c r="A59" s="7"/>
      <c r="B59" s="7">
        <v>10</v>
      </c>
      <c r="C59" s="7">
        <v>5</v>
      </c>
      <c r="D59" s="8">
        <v>43378.500358796293</v>
      </c>
      <c r="E59" s="7">
        <v>523</v>
      </c>
      <c r="F59" s="7" t="s">
        <v>38</v>
      </c>
      <c r="G59" s="7">
        <v>533</v>
      </c>
      <c r="H59" s="7" t="s">
        <v>1165</v>
      </c>
      <c r="I59" s="8">
        <v>43378.4844212963</v>
      </c>
      <c r="J59" s="8">
        <v>43378.495937500003</v>
      </c>
      <c r="K59" s="7" t="s">
        <v>1164</v>
      </c>
      <c r="L59" s="9">
        <f t="shared" si="0"/>
        <v>43378.484027777777</v>
      </c>
      <c r="M59" s="9">
        <f t="shared" si="1"/>
        <v>43378.495833333334</v>
      </c>
      <c r="N59" s="39" t="str">
        <f t="shared" si="2"/>
        <v>43378.484027777843378.4958333333</v>
      </c>
      <c r="O59" s="40" t="str">
        <f t="shared" si="4"/>
        <v>肯定的</v>
      </c>
      <c r="P59" s="7"/>
      <c r="Q59" s="7"/>
    </row>
    <row r="60" spans="1:17" s="11" customFormat="1" ht="17.25" hidden="1" customHeight="1" x14ac:dyDescent="0.4">
      <c r="A60" s="7"/>
      <c r="B60" s="7">
        <v>10</v>
      </c>
      <c r="C60" s="7">
        <v>5</v>
      </c>
      <c r="D60" s="8">
        <v>43378.528217592589</v>
      </c>
      <c r="E60" s="7">
        <v>500</v>
      </c>
      <c r="F60" s="7" t="s">
        <v>30</v>
      </c>
      <c r="G60" s="7">
        <v>544</v>
      </c>
      <c r="H60" s="7" t="s">
        <v>22</v>
      </c>
      <c r="I60" s="8">
        <v>43378.517928240741</v>
      </c>
      <c r="J60" s="8">
        <v>43378.526203703703</v>
      </c>
      <c r="K60" s="7" t="s">
        <v>1164</v>
      </c>
      <c r="L60" s="9">
        <f t="shared" si="0"/>
        <v>43378.517361111109</v>
      </c>
      <c r="M60" s="9">
        <f t="shared" si="1"/>
        <v>43378.525694444441</v>
      </c>
      <c r="N60" s="39" t="str">
        <f t="shared" si="2"/>
        <v>43378.517361111143378.5256944444</v>
      </c>
      <c r="O60" s="40" t="str">
        <f t="shared" si="4"/>
        <v>肯定的</v>
      </c>
      <c r="P60" s="7"/>
      <c r="Q60" s="7"/>
    </row>
    <row r="61" spans="1:17" s="11" customFormat="1" ht="17.25" hidden="1" customHeight="1" x14ac:dyDescent="0.4">
      <c r="A61" s="7"/>
      <c r="B61" s="7">
        <v>10</v>
      </c>
      <c r="C61" s="7">
        <v>5</v>
      </c>
      <c r="D61" s="8">
        <v>43378.532719907409</v>
      </c>
      <c r="E61" s="7">
        <v>521</v>
      </c>
      <c r="F61" s="7" t="s">
        <v>60</v>
      </c>
      <c r="G61" s="7">
        <v>543</v>
      </c>
      <c r="H61" s="7" t="s">
        <v>28</v>
      </c>
      <c r="I61" s="8">
        <v>43378.519768518519</v>
      </c>
      <c r="J61" s="8">
        <v>43378.532627314817</v>
      </c>
      <c r="K61" s="7" t="s">
        <v>1164</v>
      </c>
      <c r="L61" s="9">
        <f t="shared" si="0"/>
        <v>43378.519444444442</v>
      </c>
      <c r="M61" s="9">
        <f t="shared" si="1"/>
        <v>43378.531944444447</v>
      </c>
      <c r="N61" s="39" t="str">
        <f t="shared" si="2"/>
        <v>43378.519444444443378.5319444444</v>
      </c>
      <c r="O61" s="40" t="str">
        <f t="shared" si="4"/>
        <v>肯定的</v>
      </c>
      <c r="P61" s="7"/>
      <c r="Q61" s="7"/>
    </row>
    <row r="62" spans="1:17" s="11" customFormat="1" ht="17.25" hidden="1" customHeight="1" x14ac:dyDescent="0.4">
      <c r="A62" s="7"/>
      <c r="B62" s="7">
        <v>10</v>
      </c>
      <c r="C62" s="7">
        <v>5</v>
      </c>
      <c r="D62" s="8">
        <v>43378.559131944443</v>
      </c>
      <c r="E62" s="7">
        <v>525</v>
      </c>
      <c r="F62" s="7" t="s">
        <v>51</v>
      </c>
      <c r="G62" s="7">
        <v>545</v>
      </c>
      <c r="H62" s="7" t="s">
        <v>20</v>
      </c>
      <c r="I62" s="8">
        <v>43378.523194444446</v>
      </c>
      <c r="J62" s="8">
        <v>43378.558888888889</v>
      </c>
      <c r="K62" s="7" t="s">
        <v>1166</v>
      </c>
      <c r="L62" s="9">
        <f t="shared" si="0"/>
        <v>43378.522916666669</v>
      </c>
      <c r="M62" s="9">
        <f t="shared" si="1"/>
        <v>43378.558333333334</v>
      </c>
      <c r="N62" s="39" t="str">
        <f t="shared" si="2"/>
        <v>43378.522916666743378.5583333333</v>
      </c>
      <c r="O62" s="40" t="str">
        <f t="shared" si="4"/>
        <v>否定的</v>
      </c>
      <c r="P62" s="7"/>
      <c r="Q62" s="7"/>
    </row>
    <row r="63" spans="1:17" s="11" customFormat="1" ht="17.25" hidden="1" customHeight="1" x14ac:dyDescent="0.4">
      <c r="A63" s="7"/>
      <c r="B63" s="7">
        <v>10</v>
      </c>
      <c r="C63" s="7">
        <v>5</v>
      </c>
      <c r="D63" s="8">
        <v>43378.562164351853</v>
      </c>
      <c r="E63" s="7">
        <v>523</v>
      </c>
      <c r="F63" s="7" t="s">
        <v>38</v>
      </c>
      <c r="G63" s="7">
        <v>543</v>
      </c>
      <c r="H63" s="7" t="s">
        <v>28</v>
      </c>
      <c r="I63" s="8">
        <v>43378.539259259262</v>
      </c>
      <c r="J63" s="8">
        <v>43378.562025462961</v>
      </c>
      <c r="K63" s="7" t="s">
        <v>1164</v>
      </c>
      <c r="L63" s="9">
        <f t="shared" si="0"/>
        <v>43378.538888888892</v>
      </c>
      <c r="M63" s="9">
        <f t="shared" si="1"/>
        <v>43378.561805555553</v>
      </c>
      <c r="N63" s="39" t="str">
        <f t="shared" si="2"/>
        <v>43378.538888888943378.5618055556</v>
      </c>
      <c r="O63" s="40" t="str">
        <f t="shared" si="4"/>
        <v>肯定的</v>
      </c>
      <c r="P63" s="7"/>
      <c r="Q63" s="7"/>
    </row>
    <row r="64" spans="1:17" s="11" customFormat="1" ht="17.25" hidden="1" customHeight="1" x14ac:dyDescent="0.4">
      <c r="A64" s="7"/>
      <c r="B64" s="7">
        <v>10</v>
      </c>
      <c r="C64" s="7">
        <v>5</v>
      </c>
      <c r="D64" s="8">
        <v>43378.562407407408</v>
      </c>
      <c r="E64" s="7">
        <v>523</v>
      </c>
      <c r="F64" s="7" t="s">
        <v>38</v>
      </c>
      <c r="G64" s="7">
        <v>543</v>
      </c>
      <c r="H64" s="7" t="s">
        <v>28</v>
      </c>
      <c r="I64" s="8">
        <v>43378.540092592593</v>
      </c>
      <c r="J64" s="8">
        <v>43378.561921296299</v>
      </c>
      <c r="K64" s="7" t="s">
        <v>1164</v>
      </c>
      <c r="L64" s="9">
        <f t="shared" si="0"/>
        <v>43378.539583333331</v>
      </c>
      <c r="M64" s="9">
        <f t="shared" si="1"/>
        <v>43378.561805555553</v>
      </c>
      <c r="N64" s="39" t="str">
        <f t="shared" si="2"/>
        <v>43378.539583333343378.5618055556</v>
      </c>
      <c r="O64" s="40" t="str">
        <f t="shared" si="4"/>
        <v>肯定的</v>
      </c>
      <c r="P64" s="7"/>
      <c r="Q64" s="7"/>
    </row>
    <row r="65" spans="1:17" s="11" customFormat="1" ht="17.25" hidden="1" customHeight="1" x14ac:dyDescent="0.4">
      <c r="A65" s="7"/>
      <c r="B65" s="7">
        <v>10</v>
      </c>
      <c r="C65" s="7">
        <v>5</v>
      </c>
      <c r="D65" s="8">
        <v>43378.5625462963</v>
      </c>
      <c r="E65" s="7">
        <v>523</v>
      </c>
      <c r="F65" s="7" t="s">
        <v>38</v>
      </c>
      <c r="G65" s="7">
        <v>543</v>
      </c>
      <c r="H65" s="7" t="s">
        <v>28</v>
      </c>
      <c r="I65" s="8">
        <v>43378.541064814817</v>
      </c>
      <c r="J65" s="8">
        <v>43378.561851851853</v>
      </c>
      <c r="K65" s="7" t="s">
        <v>1164</v>
      </c>
      <c r="L65" s="9">
        <f t="shared" si="0"/>
        <v>43378.540972222225</v>
      </c>
      <c r="M65" s="9">
        <f t="shared" si="1"/>
        <v>43378.561805555553</v>
      </c>
      <c r="N65" s="39" t="str">
        <f t="shared" si="2"/>
        <v>43378.540972222243378.5618055556</v>
      </c>
      <c r="O65" s="40" t="str">
        <f t="shared" si="4"/>
        <v>肯定的</v>
      </c>
      <c r="P65" s="7"/>
      <c r="Q65" s="9"/>
    </row>
    <row r="66" spans="1:17" s="11" customFormat="1" ht="17.25" hidden="1" customHeight="1" x14ac:dyDescent="0.4">
      <c r="A66" s="7"/>
      <c r="B66" s="7">
        <v>10</v>
      </c>
      <c r="C66" s="7">
        <v>5</v>
      </c>
      <c r="D66" s="8">
        <v>43378.562395833331</v>
      </c>
      <c r="E66" s="7">
        <v>523</v>
      </c>
      <c r="F66" s="7" t="s">
        <v>38</v>
      </c>
      <c r="G66" s="7">
        <v>543</v>
      </c>
      <c r="H66" s="7" t="s">
        <v>28</v>
      </c>
      <c r="I66" s="8">
        <v>43378.544791666667</v>
      </c>
      <c r="J66" s="8">
        <v>43378.561701388891</v>
      </c>
      <c r="K66" s="7" t="s">
        <v>1164</v>
      </c>
      <c r="L66" s="9">
        <f t="shared" ref="L66:L129" si="5">INT(I66*1440)/1440</f>
        <v>43378.544444444444</v>
      </c>
      <c r="M66" s="9">
        <f t="shared" ref="M66:M129" si="6">INT(J66*1440)/1440</f>
        <v>43378.561111111114</v>
      </c>
      <c r="N66" s="39" t="str">
        <f t="shared" ref="N66:N129" si="7">CONCATENATE(L66,M66)</f>
        <v>43378.544444444443378.5611111111</v>
      </c>
      <c r="O66" s="40" t="str">
        <f t="shared" ref="O66:O97" si="8">K66</f>
        <v>肯定的</v>
      </c>
      <c r="P66" s="7"/>
      <c r="Q66" s="7"/>
    </row>
    <row r="67" spans="1:17" s="11" customFormat="1" ht="17.25" hidden="1" customHeight="1" x14ac:dyDescent="0.4">
      <c r="A67" s="7"/>
      <c r="B67" s="7">
        <v>10</v>
      </c>
      <c r="C67" s="7">
        <v>5</v>
      </c>
      <c r="D67" s="8">
        <v>43378.592291666668</v>
      </c>
      <c r="E67" s="7">
        <v>503</v>
      </c>
      <c r="F67" s="7" t="s">
        <v>26</v>
      </c>
      <c r="G67" s="7">
        <v>538</v>
      </c>
      <c r="H67" s="7" t="s">
        <v>62</v>
      </c>
      <c r="I67" s="8">
        <v>43378.556886574072</v>
      </c>
      <c r="J67" s="8">
        <v>43378.59033564815</v>
      </c>
      <c r="K67" s="7" t="s">
        <v>1166</v>
      </c>
      <c r="L67" s="9">
        <f t="shared" si="5"/>
        <v>43378.556250000001</v>
      </c>
      <c r="M67" s="9">
        <f t="shared" si="6"/>
        <v>43378.590277777781</v>
      </c>
      <c r="N67" s="39" t="str">
        <f t="shared" si="7"/>
        <v>43378.5562543378.5902777778</v>
      </c>
      <c r="O67" s="40" t="str">
        <f t="shared" si="8"/>
        <v>否定的</v>
      </c>
      <c r="P67" s="7"/>
      <c r="Q67" s="7"/>
    </row>
    <row r="68" spans="1:17" s="11" customFormat="1" ht="17.25" hidden="1" customHeight="1" x14ac:dyDescent="0.4">
      <c r="A68" s="7"/>
      <c r="B68" s="7">
        <v>10</v>
      </c>
      <c r="C68" s="7">
        <v>5</v>
      </c>
      <c r="D68" s="8">
        <v>43378.573854166665</v>
      </c>
      <c r="E68" s="7">
        <v>503</v>
      </c>
      <c r="F68" s="7" t="s">
        <v>26</v>
      </c>
      <c r="G68" s="7">
        <v>545</v>
      </c>
      <c r="H68" s="7" t="s">
        <v>20</v>
      </c>
      <c r="I68" s="8">
        <v>43378.560335648152</v>
      </c>
      <c r="J68" s="8">
        <v>43378.573252314818</v>
      </c>
      <c r="K68" s="7" t="s">
        <v>1164</v>
      </c>
      <c r="L68" s="9">
        <f t="shared" si="5"/>
        <v>43378.55972222222</v>
      </c>
      <c r="M68" s="9">
        <f t="shared" si="6"/>
        <v>43378.572916666664</v>
      </c>
      <c r="N68" s="39" t="str">
        <f t="shared" si="7"/>
        <v>43378.559722222243378.5729166667</v>
      </c>
      <c r="O68" s="40" t="str">
        <f t="shared" si="8"/>
        <v>肯定的</v>
      </c>
      <c r="P68" s="7"/>
      <c r="Q68" s="7"/>
    </row>
    <row r="69" spans="1:17" s="11" customFormat="1" ht="17.25" hidden="1" customHeight="1" x14ac:dyDescent="0.4">
      <c r="A69" s="7"/>
      <c r="B69" s="7">
        <v>10</v>
      </c>
      <c r="C69" s="7">
        <v>5</v>
      </c>
      <c r="D69" s="8">
        <v>43378.575266203705</v>
      </c>
      <c r="E69" s="7">
        <v>500</v>
      </c>
      <c r="F69" s="7" t="s">
        <v>30</v>
      </c>
      <c r="G69" s="7">
        <v>545</v>
      </c>
      <c r="H69" s="7" t="s">
        <v>20</v>
      </c>
      <c r="I69" s="8">
        <v>43378.56523148148</v>
      </c>
      <c r="J69" s="8">
        <v>43378.573807870373</v>
      </c>
      <c r="K69" s="7" t="s">
        <v>1164</v>
      </c>
      <c r="L69" s="9">
        <f t="shared" si="5"/>
        <v>43378.564583333333</v>
      </c>
      <c r="M69" s="9">
        <f t="shared" si="6"/>
        <v>43378.573611111111</v>
      </c>
      <c r="N69" s="39" t="str">
        <f t="shared" si="7"/>
        <v>43378.564583333343378.5736111111</v>
      </c>
      <c r="O69" s="40" t="str">
        <f t="shared" si="8"/>
        <v>肯定的</v>
      </c>
      <c r="P69" s="7"/>
      <c r="Q69" s="7"/>
    </row>
    <row r="70" spans="1:17" s="11" customFormat="1" ht="17.25" hidden="1" customHeight="1" x14ac:dyDescent="0.4">
      <c r="A70" s="7"/>
      <c r="B70" s="7">
        <v>10</v>
      </c>
      <c r="C70" s="7">
        <v>5</v>
      </c>
      <c r="D70" s="8">
        <v>43378.61005787037</v>
      </c>
      <c r="E70" s="7">
        <v>525</v>
      </c>
      <c r="F70" s="7" t="s">
        <v>51</v>
      </c>
      <c r="G70" s="7">
        <v>526</v>
      </c>
      <c r="H70" s="7" t="s">
        <v>69</v>
      </c>
      <c r="I70" s="8">
        <v>43378.567013888889</v>
      </c>
      <c r="J70" s="8">
        <v>43378.609224537038</v>
      </c>
      <c r="K70" s="7" t="s">
        <v>1164</v>
      </c>
      <c r="L70" s="9">
        <f t="shared" si="5"/>
        <v>43378.566666666666</v>
      </c>
      <c r="M70" s="9">
        <f t="shared" si="6"/>
        <v>43378.609027777777</v>
      </c>
      <c r="N70" s="39" t="str">
        <f t="shared" si="7"/>
        <v>43378.566666666743378.6090277778</v>
      </c>
      <c r="O70" s="40" t="str">
        <f t="shared" si="8"/>
        <v>肯定的</v>
      </c>
      <c r="P70" s="7"/>
      <c r="Q70" s="7"/>
    </row>
    <row r="71" spans="1:17" s="11" customFormat="1" ht="17.25" hidden="1" customHeight="1" x14ac:dyDescent="0.4">
      <c r="A71" s="7"/>
      <c r="B71" s="7">
        <v>10</v>
      </c>
      <c r="C71" s="7">
        <v>5</v>
      </c>
      <c r="D71" s="8">
        <v>43378.593402777777</v>
      </c>
      <c r="E71" s="7">
        <v>503</v>
      </c>
      <c r="F71" s="7" t="s">
        <v>26</v>
      </c>
      <c r="G71" s="7">
        <v>538</v>
      </c>
      <c r="H71" s="7" t="s">
        <v>62</v>
      </c>
      <c r="I71" s="8">
        <v>43378.573587962965</v>
      </c>
      <c r="J71" s="8">
        <v>43378.590300925927</v>
      </c>
      <c r="K71" s="7" t="s">
        <v>1166</v>
      </c>
      <c r="L71" s="9">
        <f t="shared" si="5"/>
        <v>43378.572916666664</v>
      </c>
      <c r="M71" s="9">
        <f t="shared" si="6"/>
        <v>43378.590277777781</v>
      </c>
      <c r="N71" s="39" t="str">
        <f t="shared" si="7"/>
        <v>43378.572916666743378.5902777778</v>
      </c>
      <c r="O71" s="40" t="str">
        <f t="shared" si="8"/>
        <v>否定的</v>
      </c>
      <c r="P71" s="7"/>
      <c r="Q71" s="7"/>
    </row>
    <row r="72" spans="1:17" s="11" customFormat="1" ht="17.25" hidden="1" customHeight="1" x14ac:dyDescent="0.4">
      <c r="A72" s="7"/>
      <c r="B72" s="7">
        <v>10</v>
      </c>
      <c r="C72" s="7">
        <v>5</v>
      </c>
      <c r="D72" s="8">
        <v>43378.601111111115</v>
      </c>
      <c r="E72" s="7">
        <v>545</v>
      </c>
      <c r="F72" s="7" t="s">
        <v>20</v>
      </c>
      <c r="G72" s="7">
        <v>539</v>
      </c>
      <c r="H72" s="7" t="s">
        <v>42</v>
      </c>
      <c r="I72" s="8">
        <v>43378.593391203707</v>
      </c>
      <c r="J72" s="8">
        <v>43378.601041666669</v>
      </c>
      <c r="K72" s="7" t="s">
        <v>1164</v>
      </c>
      <c r="L72" s="9">
        <f t="shared" si="5"/>
        <v>43378.593055555553</v>
      </c>
      <c r="M72" s="9">
        <f t="shared" si="6"/>
        <v>43378.600694444445</v>
      </c>
      <c r="N72" s="39" t="str">
        <f t="shared" si="7"/>
        <v>43378.593055555643378.6006944444</v>
      </c>
      <c r="O72" s="40" t="str">
        <f t="shared" si="8"/>
        <v>肯定的</v>
      </c>
      <c r="P72" s="7"/>
      <c r="Q72" s="7"/>
    </row>
    <row r="73" spans="1:17" s="11" customFormat="1" ht="17.25" hidden="1" customHeight="1" x14ac:dyDescent="0.4">
      <c r="A73" s="7"/>
      <c r="B73" s="7">
        <v>10</v>
      </c>
      <c r="C73" s="7">
        <v>5</v>
      </c>
      <c r="D73" s="8">
        <v>43378.607361111113</v>
      </c>
      <c r="E73" s="7">
        <v>543</v>
      </c>
      <c r="F73" s="7" t="s">
        <v>28</v>
      </c>
      <c r="G73" s="7">
        <v>523</v>
      </c>
      <c r="H73" s="7" t="s">
        <v>38</v>
      </c>
      <c r="I73" s="8">
        <v>43378.600451388891</v>
      </c>
      <c r="J73" s="8">
        <v>43378.607025462959</v>
      </c>
      <c r="K73" s="7" t="s">
        <v>1166</v>
      </c>
      <c r="L73" s="9">
        <f t="shared" si="5"/>
        <v>43378.6</v>
      </c>
      <c r="M73" s="9">
        <f t="shared" si="6"/>
        <v>43378.606944444444</v>
      </c>
      <c r="N73" s="39" t="str">
        <f t="shared" si="7"/>
        <v>43378.643378.6069444444</v>
      </c>
      <c r="O73" s="40" t="str">
        <f t="shared" si="8"/>
        <v>否定的</v>
      </c>
      <c r="P73" s="7"/>
      <c r="Q73" s="7"/>
    </row>
    <row r="74" spans="1:17" s="11" customFormat="1" ht="17.25" hidden="1" customHeight="1" x14ac:dyDescent="0.4">
      <c r="A74" s="7"/>
      <c r="B74" s="7">
        <v>10</v>
      </c>
      <c r="C74" s="7">
        <v>5</v>
      </c>
      <c r="D74" s="8">
        <v>43378.608090277776</v>
      </c>
      <c r="E74" s="7">
        <v>543</v>
      </c>
      <c r="F74" s="7" t="s">
        <v>28</v>
      </c>
      <c r="G74" s="7">
        <v>523</v>
      </c>
      <c r="H74" s="7" t="s">
        <v>38</v>
      </c>
      <c r="I74" s="8">
        <v>43378.600648148145</v>
      </c>
      <c r="J74" s="8">
        <v>43378.607916666668</v>
      </c>
      <c r="K74" s="7" t="s">
        <v>1166</v>
      </c>
      <c r="L74" s="9">
        <f t="shared" si="5"/>
        <v>43378.6</v>
      </c>
      <c r="M74" s="9">
        <f t="shared" si="6"/>
        <v>43378.607638888891</v>
      </c>
      <c r="N74" s="39" t="str">
        <f t="shared" si="7"/>
        <v>43378.643378.6076388889</v>
      </c>
      <c r="O74" s="40" t="str">
        <f t="shared" si="8"/>
        <v>否定的</v>
      </c>
      <c r="P74" s="7"/>
      <c r="Q74" s="7"/>
    </row>
    <row r="75" spans="1:17" s="11" customFormat="1" ht="17.25" hidden="1" customHeight="1" x14ac:dyDescent="0.4">
      <c r="A75" s="7"/>
      <c r="B75" s="7">
        <v>10</v>
      </c>
      <c r="C75" s="7">
        <v>5</v>
      </c>
      <c r="D75" s="8">
        <v>43378.616793981484</v>
      </c>
      <c r="E75" s="7">
        <v>508</v>
      </c>
      <c r="F75" s="7" t="s">
        <v>32</v>
      </c>
      <c r="G75" s="7">
        <v>502</v>
      </c>
      <c r="H75" s="7" t="s">
        <v>49</v>
      </c>
      <c r="I75" s="8">
        <v>43378.608344907407</v>
      </c>
      <c r="J75" s="8">
        <v>43378.616388888891</v>
      </c>
      <c r="K75" s="7" t="s">
        <v>1164</v>
      </c>
      <c r="L75" s="9">
        <f t="shared" si="5"/>
        <v>43378.60833333333</v>
      </c>
      <c r="M75" s="9">
        <f t="shared" si="6"/>
        <v>43378.615972222222</v>
      </c>
      <c r="N75" s="39" t="str">
        <f t="shared" si="7"/>
        <v>43378.608333333343378.6159722222</v>
      </c>
      <c r="O75" s="40" t="str">
        <f t="shared" si="8"/>
        <v>肯定的</v>
      </c>
      <c r="P75" s="7"/>
      <c r="Q75" s="7"/>
    </row>
    <row r="76" spans="1:17" s="11" customFormat="1" ht="17.25" hidden="1" customHeight="1" x14ac:dyDescent="0.4">
      <c r="A76" s="7"/>
      <c r="B76" s="7">
        <v>10</v>
      </c>
      <c r="C76" s="7">
        <v>5</v>
      </c>
      <c r="D76" s="8">
        <v>43378.673159722224</v>
      </c>
      <c r="E76" s="7">
        <v>544</v>
      </c>
      <c r="F76" s="7" t="s">
        <v>22</v>
      </c>
      <c r="G76" s="7">
        <v>523</v>
      </c>
      <c r="H76" s="7" t="s">
        <v>38</v>
      </c>
      <c r="I76" s="8">
        <v>43378.653240740743</v>
      </c>
      <c r="J76" s="8">
        <v>43378.672986111109</v>
      </c>
      <c r="K76" s="7" t="s">
        <v>1164</v>
      </c>
      <c r="L76" s="9">
        <f t="shared" si="5"/>
        <v>43378.652777777781</v>
      </c>
      <c r="M76" s="9">
        <f t="shared" si="6"/>
        <v>43378.67291666667</v>
      </c>
      <c r="N76" s="39" t="str">
        <f t="shared" si="7"/>
        <v>43378.652777777843378.6729166667</v>
      </c>
      <c r="O76" s="40" t="str">
        <f t="shared" si="8"/>
        <v>肯定的</v>
      </c>
      <c r="P76" s="7"/>
      <c r="Q76" s="7"/>
    </row>
    <row r="77" spans="1:17" s="11" customFormat="1" ht="17.25" hidden="1" customHeight="1" x14ac:dyDescent="0.4">
      <c r="A77" s="7"/>
      <c r="B77" s="7">
        <v>10</v>
      </c>
      <c r="C77" s="7">
        <v>5</v>
      </c>
      <c r="D77" s="8">
        <v>43378.676099537035</v>
      </c>
      <c r="E77" s="7">
        <v>521</v>
      </c>
      <c r="F77" s="7" t="s">
        <v>60</v>
      </c>
      <c r="G77" s="7">
        <v>508</v>
      </c>
      <c r="H77" s="7" t="s">
        <v>32</v>
      </c>
      <c r="I77" s="8">
        <v>43378.655740740738</v>
      </c>
      <c r="J77" s="8">
        <v>43378.676006944443</v>
      </c>
      <c r="K77" s="7" t="s">
        <v>1164</v>
      </c>
      <c r="L77" s="9">
        <f t="shared" si="5"/>
        <v>43378.655555555553</v>
      </c>
      <c r="M77" s="9">
        <f t="shared" si="6"/>
        <v>43378.675694444442</v>
      </c>
      <c r="N77" s="39" t="str">
        <f t="shared" si="7"/>
        <v>43378.655555555643378.6756944444</v>
      </c>
      <c r="O77" s="40" t="str">
        <f t="shared" si="8"/>
        <v>肯定的</v>
      </c>
      <c r="P77" s="7"/>
      <c r="Q77" s="7"/>
    </row>
    <row r="78" spans="1:17" s="11" customFormat="1" ht="17.25" hidden="1" customHeight="1" x14ac:dyDescent="0.4">
      <c r="A78" s="7"/>
      <c r="B78" s="7">
        <v>10</v>
      </c>
      <c r="C78" s="7">
        <v>5</v>
      </c>
      <c r="D78" s="8">
        <v>43378.676469907405</v>
      </c>
      <c r="E78" s="7">
        <v>533</v>
      </c>
      <c r="F78" s="7" t="s">
        <v>1165</v>
      </c>
      <c r="G78" s="7">
        <v>507</v>
      </c>
      <c r="H78" s="7" t="s">
        <v>66</v>
      </c>
      <c r="I78" s="8">
        <v>43378.675243055557</v>
      </c>
      <c r="J78" s="8">
        <v>43378.676076388889</v>
      </c>
      <c r="K78" s="7" t="s">
        <v>1164</v>
      </c>
      <c r="L78" s="9">
        <f t="shared" si="5"/>
        <v>43378.675000000003</v>
      </c>
      <c r="M78" s="9">
        <f t="shared" si="6"/>
        <v>43378.675694444442</v>
      </c>
      <c r="N78" s="39" t="str">
        <f t="shared" si="7"/>
        <v>43378.67543378.6756944444</v>
      </c>
      <c r="O78" s="40" t="str">
        <f t="shared" si="8"/>
        <v>肯定的</v>
      </c>
      <c r="P78" s="7"/>
      <c r="Q78" s="7"/>
    </row>
    <row r="79" spans="1:17" s="11" customFormat="1" ht="17.25" hidden="1" customHeight="1" x14ac:dyDescent="0.4">
      <c r="A79" s="7"/>
      <c r="B79" s="7">
        <v>10</v>
      </c>
      <c r="C79" s="7">
        <v>5</v>
      </c>
      <c r="D79" s="8">
        <v>43378.71230324074</v>
      </c>
      <c r="E79" s="7">
        <v>546</v>
      </c>
      <c r="F79" s="7" t="s">
        <v>64</v>
      </c>
      <c r="G79" s="7">
        <v>507</v>
      </c>
      <c r="H79" s="7" t="s">
        <v>66</v>
      </c>
      <c r="I79" s="8">
        <v>43378.7033912037</v>
      </c>
      <c r="J79" s="8">
        <v>43378.709016203706</v>
      </c>
      <c r="K79" s="7" t="s">
        <v>1164</v>
      </c>
      <c r="L79" s="9">
        <f t="shared" si="5"/>
        <v>43378.702777777777</v>
      </c>
      <c r="M79" s="9">
        <f t="shared" si="6"/>
        <v>43378.708333333336</v>
      </c>
      <c r="N79" s="39" t="str">
        <f t="shared" si="7"/>
        <v>43378.702777777843378.7083333333</v>
      </c>
      <c r="O79" s="40" t="str">
        <f t="shared" si="8"/>
        <v>肯定的</v>
      </c>
      <c r="P79" s="7"/>
      <c r="Q79" s="7"/>
    </row>
    <row r="80" spans="1:17" s="11" customFormat="1" ht="17.25" hidden="1" customHeight="1" x14ac:dyDescent="0.4">
      <c r="A80" s="7"/>
      <c r="B80" s="7">
        <v>10</v>
      </c>
      <c r="C80" s="7">
        <v>5</v>
      </c>
      <c r="D80" s="8">
        <v>43378.725069444445</v>
      </c>
      <c r="E80" s="7">
        <v>507</v>
      </c>
      <c r="F80" s="7" t="s">
        <v>66</v>
      </c>
      <c r="G80" s="7">
        <v>508</v>
      </c>
      <c r="H80" s="7" t="s">
        <v>32</v>
      </c>
      <c r="I80" s="8">
        <v>43378.713148148148</v>
      </c>
      <c r="J80" s="8">
        <v>43378.723819444444</v>
      </c>
      <c r="K80" s="7" t="s">
        <v>1164</v>
      </c>
      <c r="L80" s="9">
        <f t="shared" si="5"/>
        <v>43378.712500000001</v>
      </c>
      <c r="M80" s="9">
        <f t="shared" si="6"/>
        <v>43378.723611111112</v>
      </c>
      <c r="N80" s="39" t="str">
        <f t="shared" si="7"/>
        <v>43378.712543378.7236111111</v>
      </c>
      <c r="O80" s="40" t="str">
        <f t="shared" si="8"/>
        <v>肯定的</v>
      </c>
      <c r="P80" s="7"/>
      <c r="Q80" s="7"/>
    </row>
    <row r="81" spans="1:460" s="11" customFormat="1" ht="17.25" hidden="1" customHeight="1" x14ac:dyDescent="0.4">
      <c r="A81" s="7"/>
      <c r="B81" s="7">
        <v>10</v>
      </c>
      <c r="C81" s="7">
        <v>5</v>
      </c>
      <c r="D81" s="8">
        <v>43378.75886574074</v>
      </c>
      <c r="E81" s="7">
        <v>545</v>
      </c>
      <c r="F81" s="7" t="s">
        <v>20</v>
      </c>
      <c r="G81" s="7">
        <v>510</v>
      </c>
      <c r="H81" s="7" t="s">
        <v>79</v>
      </c>
      <c r="I81" s="8">
        <v>43378.730046296296</v>
      </c>
      <c r="J81" s="8">
        <v>43378.754594907405</v>
      </c>
      <c r="K81" s="7" t="s">
        <v>1164</v>
      </c>
      <c r="L81" s="9">
        <f t="shared" si="5"/>
        <v>43378.729861111111</v>
      </c>
      <c r="M81" s="9">
        <f t="shared" si="6"/>
        <v>43378.754166666666</v>
      </c>
      <c r="N81" s="39" t="str">
        <f t="shared" si="7"/>
        <v>43378.729861111143378.7541666667</v>
      </c>
      <c r="O81" s="40" t="str">
        <f t="shared" si="8"/>
        <v>肯定的</v>
      </c>
      <c r="P81" s="7"/>
      <c r="Q81" s="7"/>
    </row>
    <row r="82" spans="1:460" s="11" customFormat="1" ht="17.25" hidden="1" customHeight="1" x14ac:dyDescent="0.4">
      <c r="A82" s="7"/>
      <c r="B82" s="7">
        <v>10</v>
      </c>
      <c r="C82" s="7">
        <v>5</v>
      </c>
      <c r="D82" s="8">
        <v>43378.757106481484</v>
      </c>
      <c r="E82" s="7">
        <v>508</v>
      </c>
      <c r="F82" s="7" t="s">
        <v>32</v>
      </c>
      <c r="G82" s="7">
        <v>545</v>
      </c>
      <c r="H82" s="7" t="s">
        <v>20</v>
      </c>
      <c r="I82" s="8">
        <v>43378.744097222225</v>
      </c>
      <c r="J82" s="8">
        <v>43378.754131944443</v>
      </c>
      <c r="K82" s="7" t="s">
        <v>1164</v>
      </c>
      <c r="L82" s="9">
        <f t="shared" si="5"/>
        <v>43378.743750000001</v>
      </c>
      <c r="M82" s="9">
        <f t="shared" si="6"/>
        <v>43378.753472222219</v>
      </c>
      <c r="N82" s="39" t="str">
        <f t="shared" si="7"/>
        <v>43378.7437543378.7534722222</v>
      </c>
      <c r="O82" s="40" t="str">
        <f t="shared" si="8"/>
        <v>肯定的</v>
      </c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7"/>
      <c r="LX82" s="7"/>
      <c r="LY82" s="7"/>
      <c r="LZ82" s="7"/>
      <c r="MA82" s="7"/>
      <c r="MB82" s="7"/>
      <c r="MC82" s="7"/>
      <c r="MD82" s="7"/>
      <c r="ME82" s="7"/>
      <c r="MF82" s="7"/>
      <c r="MG82" s="7"/>
      <c r="MH82" s="7"/>
      <c r="MI82" s="7"/>
      <c r="MJ82" s="7"/>
      <c r="MK82" s="7"/>
      <c r="ML82" s="7"/>
      <c r="MM82" s="7"/>
      <c r="MN82" s="7"/>
      <c r="MO82" s="7"/>
      <c r="MP82" s="7"/>
      <c r="MQ82" s="7"/>
      <c r="MR82" s="7"/>
      <c r="MS82" s="7"/>
      <c r="MT82" s="7"/>
      <c r="MU82" s="7"/>
      <c r="MV82" s="7"/>
      <c r="MW82" s="7"/>
      <c r="MX82" s="7"/>
      <c r="MY82" s="7"/>
      <c r="MZ82" s="7"/>
      <c r="NA82" s="7"/>
      <c r="NB82" s="7"/>
      <c r="NC82" s="7"/>
      <c r="ND82" s="7"/>
      <c r="NE82" s="7"/>
      <c r="NF82" s="7"/>
      <c r="NG82" s="7"/>
      <c r="NH82" s="7"/>
      <c r="NI82" s="7"/>
      <c r="NJ82" s="7"/>
      <c r="NK82" s="7"/>
      <c r="NL82" s="7"/>
      <c r="NM82" s="7"/>
      <c r="NN82" s="7"/>
      <c r="NO82" s="7"/>
      <c r="NP82" s="7"/>
      <c r="NQ82" s="7"/>
      <c r="NR82" s="7"/>
      <c r="NS82" s="7"/>
      <c r="NT82" s="7"/>
      <c r="NU82" s="7"/>
      <c r="NV82" s="7"/>
      <c r="NW82" s="7"/>
      <c r="NX82" s="7"/>
      <c r="NY82" s="7"/>
      <c r="NZ82" s="7"/>
      <c r="OA82" s="7"/>
      <c r="OB82" s="7"/>
      <c r="OC82" s="7"/>
      <c r="OD82" s="7"/>
      <c r="OE82" s="7"/>
      <c r="OF82" s="7"/>
      <c r="OG82" s="7"/>
      <c r="OH82" s="7"/>
      <c r="OI82" s="7"/>
      <c r="OJ82" s="7"/>
      <c r="OK82" s="7"/>
      <c r="OL82" s="7"/>
      <c r="OM82" s="7"/>
      <c r="ON82" s="7"/>
      <c r="OO82" s="7"/>
      <c r="OP82" s="7"/>
      <c r="OQ82" s="7"/>
      <c r="OR82" s="7"/>
      <c r="OS82" s="7"/>
      <c r="OT82" s="7"/>
      <c r="OU82" s="7"/>
      <c r="OV82" s="7"/>
      <c r="OW82" s="7"/>
      <c r="OX82" s="7"/>
      <c r="OY82" s="7"/>
      <c r="OZ82" s="7"/>
      <c r="PA82" s="7"/>
      <c r="PB82" s="7"/>
      <c r="PC82" s="7"/>
      <c r="PD82" s="7"/>
      <c r="PE82" s="7"/>
      <c r="PF82" s="7"/>
      <c r="PG82" s="7"/>
      <c r="PH82" s="7"/>
      <c r="PI82" s="7"/>
      <c r="PJ82" s="7"/>
      <c r="PK82" s="7"/>
      <c r="PL82" s="7"/>
      <c r="PM82" s="7"/>
      <c r="PN82" s="7"/>
      <c r="PO82" s="7"/>
      <c r="PP82" s="7"/>
      <c r="PQ82" s="7"/>
      <c r="PR82" s="7"/>
      <c r="PS82" s="7"/>
      <c r="PT82" s="7"/>
      <c r="PU82" s="7"/>
      <c r="PV82" s="7"/>
      <c r="PW82" s="7"/>
      <c r="PX82" s="7"/>
      <c r="PY82" s="7"/>
      <c r="PZ82" s="7"/>
      <c r="QA82" s="7"/>
      <c r="QB82" s="7"/>
      <c r="QC82" s="7"/>
      <c r="QD82" s="7"/>
      <c r="QE82" s="7"/>
      <c r="QF82" s="7"/>
      <c r="QG82" s="7"/>
      <c r="QH82" s="7"/>
      <c r="QI82" s="7"/>
      <c r="QJ82" s="7"/>
      <c r="QK82" s="7"/>
      <c r="QL82" s="7"/>
      <c r="QM82" s="7"/>
      <c r="QN82" s="7"/>
      <c r="QO82" s="7"/>
      <c r="QP82" s="7"/>
      <c r="QQ82" s="7"/>
      <c r="QR82" s="7"/>
    </row>
    <row r="83" spans="1:460" s="12" customFormat="1" ht="17.25" hidden="1" customHeight="1" x14ac:dyDescent="0.4">
      <c r="B83" s="7">
        <v>10</v>
      </c>
      <c r="C83" s="12">
        <v>5</v>
      </c>
      <c r="D83" s="13">
        <v>43378.775069444448</v>
      </c>
      <c r="E83" s="12">
        <v>547</v>
      </c>
      <c r="F83" s="12" t="s">
        <v>47</v>
      </c>
      <c r="G83" s="12">
        <v>539</v>
      </c>
      <c r="H83" s="12" t="s">
        <v>42</v>
      </c>
      <c r="I83" s="13">
        <v>43378.766145833331</v>
      </c>
      <c r="J83" s="13">
        <v>43378.770532407405</v>
      </c>
      <c r="K83" s="12" t="s">
        <v>1164</v>
      </c>
      <c r="L83" s="9">
        <f t="shared" si="5"/>
        <v>43378.765972222223</v>
      </c>
      <c r="M83" s="9">
        <f t="shared" si="6"/>
        <v>43378.770138888889</v>
      </c>
      <c r="N83" s="39" t="str">
        <f t="shared" si="7"/>
        <v>43378.765972222243378.7701388889</v>
      </c>
      <c r="O83" s="56" t="str">
        <f t="shared" si="8"/>
        <v>肯定的</v>
      </c>
    </row>
    <row r="84" spans="1:460" s="11" customFormat="1" ht="17.25" hidden="1" customHeight="1" x14ac:dyDescent="0.4">
      <c r="A84" s="7"/>
      <c r="B84" s="7">
        <v>10</v>
      </c>
      <c r="C84" s="7">
        <v>5</v>
      </c>
      <c r="D84" s="8">
        <v>43378.784224537034</v>
      </c>
      <c r="E84" s="7">
        <v>507</v>
      </c>
      <c r="F84" s="7" t="s">
        <v>66</v>
      </c>
      <c r="G84" s="7">
        <v>528</v>
      </c>
      <c r="H84" s="7" t="s">
        <v>35</v>
      </c>
      <c r="I84" s="8">
        <v>43378.770902777775</v>
      </c>
      <c r="J84" s="8">
        <v>43378.783761574072</v>
      </c>
      <c r="K84" s="7" t="s">
        <v>1164</v>
      </c>
      <c r="L84" s="9">
        <f t="shared" si="5"/>
        <v>43378.770833333336</v>
      </c>
      <c r="M84" s="9">
        <f t="shared" si="6"/>
        <v>43378.783333333333</v>
      </c>
      <c r="N84" s="39" t="str">
        <f t="shared" si="7"/>
        <v>43378.770833333343378.7833333333</v>
      </c>
      <c r="O84" s="40" t="str">
        <f t="shared" si="8"/>
        <v>肯定的</v>
      </c>
      <c r="P84" s="7"/>
      <c r="Q84" s="7"/>
    </row>
    <row r="85" spans="1:460" s="11" customFormat="1" ht="17.25" hidden="1" customHeight="1" x14ac:dyDescent="0.4">
      <c r="A85" s="7"/>
      <c r="B85" s="7">
        <v>10</v>
      </c>
      <c r="C85" s="7">
        <v>5</v>
      </c>
      <c r="D85" s="8">
        <v>43378.784305555557</v>
      </c>
      <c r="E85" s="7">
        <v>545</v>
      </c>
      <c r="F85" s="7" t="s">
        <v>20</v>
      </c>
      <c r="G85" s="7">
        <v>502</v>
      </c>
      <c r="H85" s="7" t="s">
        <v>49</v>
      </c>
      <c r="I85" s="8">
        <v>43378.773842592593</v>
      </c>
      <c r="J85" s="8">
        <v>43378.783553240741</v>
      </c>
      <c r="K85" s="7" t="s">
        <v>1164</v>
      </c>
      <c r="L85" s="9">
        <f t="shared" si="5"/>
        <v>43378.773611111108</v>
      </c>
      <c r="M85" s="9">
        <f t="shared" si="6"/>
        <v>43378.783333333333</v>
      </c>
      <c r="N85" s="39" t="str">
        <f t="shared" si="7"/>
        <v>43378.773611111143378.7833333333</v>
      </c>
      <c r="O85" s="40" t="str">
        <f t="shared" si="8"/>
        <v>肯定的</v>
      </c>
      <c r="P85" s="7"/>
      <c r="Q85" s="7"/>
    </row>
    <row r="86" spans="1:460" s="11" customFormat="1" ht="17.25" hidden="1" customHeight="1" x14ac:dyDescent="0.4">
      <c r="A86" s="7"/>
      <c r="B86" s="7">
        <v>10</v>
      </c>
      <c r="C86" s="7">
        <v>5</v>
      </c>
      <c r="D86" s="8">
        <v>43378.792094907411</v>
      </c>
      <c r="E86" s="7">
        <v>533</v>
      </c>
      <c r="F86" s="7" t="s">
        <v>1165</v>
      </c>
      <c r="G86" s="7">
        <v>543</v>
      </c>
      <c r="H86" s="7" t="s">
        <v>28</v>
      </c>
      <c r="I86" s="8">
        <v>43378.776805555557</v>
      </c>
      <c r="J86" s="8">
        <v>43378.788449074076</v>
      </c>
      <c r="K86" s="7" t="s">
        <v>1164</v>
      </c>
      <c r="L86" s="9">
        <f t="shared" si="5"/>
        <v>43378.776388888888</v>
      </c>
      <c r="M86" s="9">
        <f t="shared" si="6"/>
        <v>43378.788194444445</v>
      </c>
      <c r="N86" s="39" t="str">
        <f t="shared" si="7"/>
        <v>43378.776388888943378.7881944444</v>
      </c>
      <c r="O86" s="40" t="str">
        <f t="shared" si="8"/>
        <v>肯定的</v>
      </c>
      <c r="P86" s="7"/>
      <c r="Q86" s="7"/>
    </row>
    <row r="87" spans="1:460" s="11" customFormat="1" ht="17.25" hidden="1" customHeight="1" x14ac:dyDescent="0.4">
      <c r="A87" s="7"/>
      <c r="B87" s="7">
        <v>10</v>
      </c>
      <c r="C87" s="7">
        <v>5</v>
      </c>
      <c r="D87" s="8">
        <v>43378.801018518519</v>
      </c>
      <c r="E87" s="7">
        <v>525</v>
      </c>
      <c r="F87" s="7" t="s">
        <v>51</v>
      </c>
      <c r="G87" s="7">
        <v>530</v>
      </c>
      <c r="H87" s="7" t="s">
        <v>24</v>
      </c>
      <c r="I87" s="8">
        <v>43378.777581018519</v>
      </c>
      <c r="J87" s="8">
        <v>43378.800821759258</v>
      </c>
      <c r="K87" s="7" t="s">
        <v>1164</v>
      </c>
      <c r="L87" s="9">
        <f t="shared" si="5"/>
        <v>43378.777083333334</v>
      </c>
      <c r="M87" s="9">
        <f t="shared" si="6"/>
        <v>43378.800694444442</v>
      </c>
      <c r="N87" s="39" t="str">
        <f t="shared" si="7"/>
        <v>43378.777083333343378.8006944444</v>
      </c>
      <c r="O87" s="40" t="str">
        <f t="shared" si="8"/>
        <v>肯定的</v>
      </c>
      <c r="P87" s="7"/>
      <c r="Q87" s="7"/>
    </row>
    <row r="88" spans="1:460" s="11" customFormat="1" ht="17.25" hidden="1" customHeight="1" x14ac:dyDescent="0.4">
      <c r="A88" s="7"/>
      <c r="B88" s="7">
        <v>10</v>
      </c>
      <c r="C88" s="7">
        <v>5</v>
      </c>
      <c r="D88" s="8">
        <v>43378.789664351854</v>
      </c>
      <c r="E88" s="7">
        <v>523</v>
      </c>
      <c r="F88" s="7" t="s">
        <v>38</v>
      </c>
      <c r="G88" s="7">
        <v>543</v>
      </c>
      <c r="H88" s="7" t="s">
        <v>28</v>
      </c>
      <c r="I88" s="8">
        <v>43378.778194444443</v>
      </c>
      <c r="J88" s="8">
        <v>43378.789571759262</v>
      </c>
      <c r="K88" s="7" t="s">
        <v>1164</v>
      </c>
      <c r="L88" s="9">
        <f t="shared" si="5"/>
        <v>43378.777777777781</v>
      </c>
      <c r="M88" s="9">
        <f t="shared" si="6"/>
        <v>43378.788888888892</v>
      </c>
      <c r="N88" s="39" t="str">
        <f t="shared" si="7"/>
        <v>43378.777777777843378.7888888889</v>
      </c>
      <c r="O88" s="40" t="str">
        <f t="shared" si="8"/>
        <v>肯定的</v>
      </c>
      <c r="P88" s="7"/>
      <c r="Q88" s="7"/>
    </row>
    <row r="89" spans="1:460" s="11" customFormat="1" ht="17.25" hidden="1" customHeight="1" x14ac:dyDescent="0.4">
      <c r="A89" s="7"/>
      <c r="B89" s="7">
        <v>10</v>
      </c>
      <c r="C89" s="7">
        <v>5</v>
      </c>
      <c r="D89" s="8">
        <v>43378.794374999998</v>
      </c>
      <c r="E89" s="7">
        <v>545</v>
      </c>
      <c r="F89" s="7" t="s">
        <v>20</v>
      </c>
      <c r="G89" s="7">
        <v>503</v>
      </c>
      <c r="H89" s="7" t="s">
        <v>26</v>
      </c>
      <c r="I89" s="8">
        <v>43378.78564814815</v>
      </c>
      <c r="J89" s="8">
        <v>43378.794178240743</v>
      </c>
      <c r="K89" s="7" t="s">
        <v>1164</v>
      </c>
      <c r="L89" s="9">
        <f t="shared" si="5"/>
        <v>43378.785416666666</v>
      </c>
      <c r="M89" s="9">
        <f t="shared" si="6"/>
        <v>43378.793749999997</v>
      </c>
      <c r="N89" s="39" t="str">
        <f t="shared" si="7"/>
        <v>43378.785416666743378.79375</v>
      </c>
      <c r="O89" s="40" t="str">
        <f t="shared" si="8"/>
        <v>肯定的</v>
      </c>
      <c r="P89" s="7"/>
      <c r="Q89" s="7"/>
    </row>
    <row r="90" spans="1:460" s="11" customFormat="1" ht="17.25" hidden="1" customHeight="1" x14ac:dyDescent="0.4">
      <c r="A90" s="7"/>
      <c r="B90" s="7">
        <v>10</v>
      </c>
      <c r="C90" s="7">
        <v>5</v>
      </c>
      <c r="D90" s="8">
        <v>43378.850300925929</v>
      </c>
      <c r="E90" s="7">
        <v>521</v>
      </c>
      <c r="F90" s="7" t="s">
        <v>60</v>
      </c>
      <c r="G90" s="7">
        <v>549</v>
      </c>
      <c r="H90" s="7" t="s">
        <v>77</v>
      </c>
      <c r="I90" s="8">
        <v>43378.82849537037</v>
      </c>
      <c r="J90" s="8">
        <v>43378.834155092591</v>
      </c>
      <c r="K90" s="7" t="s">
        <v>1164</v>
      </c>
      <c r="L90" s="9">
        <f t="shared" si="5"/>
        <v>43378.828472222223</v>
      </c>
      <c r="M90" s="9">
        <f t="shared" si="6"/>
        <v>43378.834027777775</v>
      </c>
      <c r="N90" s="39" t="str">
        <f t="shared" si="7"/>
        <v>43378.828472222243378.8340277778</v>
      </c>
      <c r="O90" s="40" t="str">
        <f t="shared" si="8"/>
        <v>肯定的</v>
      </c>
      <c r="P90" s="7"/>
      <c r="Q90" s="7"/>
    </row>
    <row r="91" spans="1:460" s="11" customFormat="1" ht="17.25" hidden="1" customHeight="1" x14ac:dyDescent="0.4">
      <c r="A91" s="7"/>
      <c r="B91" s="7">
        <v>10</v>
      </c>
      <c r="C91" s="7">
        <v>5</v>
      </c>
      <c r="D91" s="8">
        <v>43378.841111111113</v>
      </c>
      <c r="E91" s="7">
        <v>543</v>
      </c>
      <c r="F91" s="7" t="s">
        <v>28</v>
      </c>
      <c r="G91" s="7">
        <v>507</v>
      </c>
      <c r="H91" s="7" t="s">
        <v>66</v>
      </c>
      <c r="I91" s="8">
        <v>43378.832025462965</v>
      </c>
      <c r="J91" s="8">
        <v>43378.840879629628</v>
      </c>
      <c r="K91" s="7" t="s">
        <v>1164</v>
      </c>
      <c r="L91" s="9">
        <f t="shared" si="5"/>
        <v>43378.831944444442</v>
      </c>
      <c r="M91" s="9">
        <f t="shared" si="6"/>
        <v>43378.840277777781</v>
      </c>
      <c r="N91" s="39" t="str">
        <f t="shared" si="7"/>
        <v>43378.831944444443378.8402777778</v>
      </c>
      <c r="O91" s="40" t="str">
        <f t="shared" si="8"/>
        <v>肯定的</v>
      </c>
      <c r="P91" s="7"/>
      <c r="Q91" s="7"/>
    </row>
    <row r="92" spans="1:460" s="11" customFormat="1" ht="17.25" hidden="1" customHeight="1" x14ac:dyDescent="0.4">
      <c r="A92" s="7"/>
      <c r="B92" s="7">
        <v>10</v>
      </c>
      <c r="C92" s="7">
        <v>5</v>
      </c>
      <c r="D92" s="8">
        <v>43378.879374999997</v>
      </c>
      <c r="E92" s="7">
        <v>549</v>
      </c>
      <c r="F92" s="7" t="s">
        <v>77</v>
      </c>
      <c r="G92" s="7">
        <v>546</v>
      </c>
      <c r="H92" s="7" t="s">
        <v>64</v>
      </c>
      <c r="I92" s="8">
        <v>43378.851064814815</v>
      </c>
      <c r="J92" s="8">
        <v>43378.859398148146</v>
      </c>
      <c r="K92" s="7" t="s">
        <v>1164</v>
      </c>
      <c r="L92" s="9">
        <f t="shared" si="5"/>
        <v>43378.850694444445</v>
      </c>
      <c r="M92" s="9">
        <f t="shared" si="6"/>
        <v>43378.859027777777</v>
      </c>
      <c r="N92" s="39" t="str">
        <f t="shared" si="7"/>
        <v>43378.850694444443378.8590277778</v>
      </c>
      <c r="O92" s="40" t="str">
        <f t="shared" si="8"/>
        <v>肯定的</v>
      </c>
      <c r="P92" s="7"/>
      <c r="Q92" s="7"/>
    </row>
    <row r="93" spans="1:460" s="11" customFormat="1" ht="17.25" hidden="1" customHeight="1" x14ac:dyDescent="0.4">
      <c r="A93" s="7"/>
      <c r="B93" s="7">
        <v>10</v>
      </c>
      <c r="C93" s="7">
        <v>6</v>
      </c>
      <c r="D93" s="8">
        <v>43379.672662037039</v>
      </c>
      <c r="E93" s="7">
        <v>507</v>
      </c>
      <c r="F93" s="7" t="s">
        <v>66</v>
      </c>
      <c r="G93" s="7">
        <v>544</v>
      </c>
      <c r="H93" s="7" t="s">
        <v>22</v>
      </c>
      <c r="I93" s="8">
        <v>43379.423611111109</v>
      </c>
      <c r="J93" s="8">
        <v>43379.672534722224</v>
      </c>
      <c r="K93" s="7" t="s">
        <v>1164</v>
      </c>
      <c r="L93" s="9">
        <f t="shared" si="5"/>
        <v>43379.423611111109</v>
      </c>
      <c r="M93" s="9">
        <f t="shared" si="6"/>
        <v>43379.672222222223</v>
      </c>
      <c r="N93" s="39" t="str">
        <f t="shared" si="7"/>
        <v>43379.423611111143379.6722222222</v>
      </c>
      <c r="O93" s="40" t="str">
        <f t="shared" si="8"/>
        <v>肯定的</v>
      </c>
      <c r="P93" s="7"/>
      <c r="Q93" s="7"/>
    </row>
    <row r="94" spans="1:460" s="11" customFormat="1" ht="17.25" hidden="1" customHeight="1" x14ac:dyDescent="0.4">
      <c r="A94" s="7"/>
      <c r="B94" s="7">
        <v>10</v>
      </c>
      <c r="C94" s="7">
        <v>6</v>
      </c>
      <c r="D94" s="8">
        <v>43379.464641203704</v>
      </c>
      <c r="E94" s="7">
        <v>511</v>
      </c>
      <c r="F94" s="7" t="s">
        <v>36</v>
      </c>
      <c r="G94" s="7">
        <v>528</v>
      </c>
      <c r="H94" s="7" t="s">
        <v>35</v>
      </c>
      <c r="I94" s="8">
        <v>43379.445567129631</v>
      </c>
      <c r="J94" s="8">
        <v>43379.462465277778</v>
      </c>
      <c r="K94" s="7" t="s">
        <v>1164</v>
      </c>
      <c r="L94" s="9">
        <f t="shared" si="5"/>
        <v>43379.445138888892</v>
      </c>
      <c r="M94" s="9">
        <f t="shared" si="6"/>
        <v>43379.461805555555</v>
      </c>
      <c r="N94" s="39" t="str">
        <f t="shared" si="7"/>
        <v>43379.445138888943379.4618055556</v>
      </c>
      <c r="O94" s="40" t="str">
        <f t="shared" si="8"/>
        <v>肯定的</v>
      </c>
      <c r="P94" s="7"/>
      <c r="Q94" s="7"/>
    </row>
    <row r="95" spans="1:460" s="11" customFormat="1" ht="17.25" hidden="1" customHeight="1" x14ac:dyDescent="0.4">
      <c r="B95" s="7">
        <v>10</v>
      </c>
      <c r="C95" s="7">
        <v>6</v>
      </c>
      <c r="D95" s="57">
        <v>43379.478530092594</v>
      </c>
      <c r="E95" s="11">
        <v>545</v>
      </c>
      <c r="F95" s="11" t="s">
        <v>20</v>
      </c>
      <c r="G95" s="11">
        <v>510</v>
      </c>
      <c r="H95" s="11" t="s">
        <v>79</v>
      </c>
      <c r="I95" s="57">
        <v>43379.467210648145</v>
      </c>
      <c r="J95" s="57">
        <v>43379.476261574076</v>
      </c>
      <c r="K95" s="11" t="s">
        <v>1164</v>
      </c>
      <c r="L95" s="9">
        <f t="shared" si="5"/>
        <v>43379.466666666667</v>
      </c>
      <c r="M95" s="9">
        <f t="shared" si="6"/>
        <v>43379.475694444445</v>
      </c>
      <c r="N95" s="39" t="str">
        <f t="shared" si="7"/>
        <v>43379.466666666743379.4756944444</v>
      </c>
      <c r="O95" s="40" t="str">
        <f t="shared" si="8"/>
        <v>肯定的</v>
      </c>
    </row>
    <row r="96" spans="1:460" s="11" customFormat="1" ht="17.25" hidden="1" customHeight="1" x14ac:dyDescent="0.4">
      <c r="B96" s="7">
        <v>10</v>
      </c>
      <c r="C96" s="7">
        <v>6</v>
      </c>
      <c r="D96" s="57">
        <v>43379.497048611112</v>
      </c>
      <c r="E96" s="11">
        <v>530</v>
      </c>
      <c r="F96" s="11" t="s">
        <v>24</v>
      </c>
      <c r="G96" s="11">
        <v>545</v>
      </c>
      <c r="H96" s="11" t="s">
        <v>20</v>
      </c>
      <c r="I96" s="57">
        <v>43379.488692129627</v>
      </c>
      <c r="J96" s="57">
        <v>43379.495196759257</v>
      </c>
      <c r="K96" s="11" t="s">
        <v>1164</v>
      </c>
      <c r="L96" s="9">
        <f t="shared" si="5"/>
        <v>43379.488194444442</v>
      </c>
      <c r="M96" s="9">
        <f t="shared" si="6"/>
        <v>43379.495138888888</v>
      </c>
      <c r="N96" s="39" t="str">
        <f t="shared" si="7"/>
        <v>43379.488194444443379.4951388889</v>
      </c>
      <c r="O96" s="40" t="str">
        <f t="shared" si="8"/>
        <v>肯定的</v>
      </c>
    </row>
    <row r="97" spans="2:15" s="11" customFormat="1" ht="17.25" hidden="1" customHeight="1" x14ac:dyDescent="0.4">
      <c r="B97" s="7">
        <v>10</v>
      </c>
      <c r="C97" s="7">
        <v>6</v>
      </c>
      <c r="D97" s="57">
        <v>43379.564965277779</v>
      </c>
      <c r="E97" s="11">
        <v>507</v>
      </c>
      <c r="F97" s="11" t="s">
        <v>66</v>
      </c>
      <c r="G97" s="11">
        <v>509</v>
      </c>
      <c r="H97" s="11" t="s">
        <v>58</v>
      </c>
      <c r="I97" s="57">
        <v>43379.515682870369</v>
      </c>
      <c r="J97" s="57">
        <v>43379.534421296295</v>
      </c>
      <c r="K97" s="11" t="s">
        <v>1164</v>
      </c>
      <c r="L97" s="9">
        <f t="shared" si="5"/>
        <v>43379.515277777777</v>
      </c>
      <c r="M97" s="9">
        <f t="shared" si="6"/>
        <v>43379.53402777778</v>
      </c>
      <c r="N97" s="39" t="str">
        <f t="shared" si="7"/>
        <v>43379.515277777843379.5340277778</v>
      </c>
      <c r="O97" s="40" t="str">
        <f t="shared" si="8"/>
        <v>肯定的</v>
      </c>
    </row>
    <row r="98" spans="2:15" s="11" customFormat="1" ht="17.25" hidden="1" customHeight="1" x14ac:dyDescent="0.4">
      <c r="B98" s="7">
        <v>10</v>
      </c>
      <c r="C98" s="7">
        <v>6</v>
      </c>
      <c r="D98" s="57">
        <v>43379.56523148148</v>
      </c>
      <c r="E98" s="11">
        <v>509</v>
      </c>
      <c r="F98" s="11" t="s">
        <v>58</v>
      </c>
      <c r="G98" s="11">
        <v>539</v>
      </c>
      <c r="H98" s="11" t="s">
        <v>42</v>
      </c>
      <c r="I98" s="57">
        <v>43379.53398148148</v>
      </c>
      <c r="J98" s="57">
        <v>43379.562534722223</v>
      </c>
      <c r="K98" s="11" t="s">
        <v>1164</v>
      </c>
      <c r="L98" s="9">
        <f t="shared" si="5"/>
        <v>43379.533333333333</v>
      </c>
      <c r="M98" s="9">
        <f t="shared" si="6"/>
        <v>43379.5625</v>
      </c>
      <c r="N98" s="39" t="str">
        <f t="shared" si="7"/>
        <v>43379.533333333343379.5625</v>
      </c>
      <c r="O98" s="40" t="str">
        <f t="shared" ref="O98:O129" si="9">K98</f>
        <v>肯定的</v>
      </c>
    </row>
    <row r="99" spans="2:15" s="11" customFormat="1" ht="17.25" hidden="1" customHeight="1" x14ac:dyDescent="0.4">
      <c r="B99" s="7">
        <v>10</v>
      </c>
      <c r="C99" s="7">
        <v>6</v>
      </c>
      <c r="D99" s="57">
        <v>43379.627939814818</v>
      </c>
      <c r="E99" s="11">
        <v>526</v>
      </c>
      <c r="F99" s="11" t="s">
        <v>69</v>
      </c>
      <c r="G99" s="11">
        <v>502</v>
      </c>
      <c r="H99" s="11" t="s">
        <v>49</v>
      </c>
      <c r="I99" s="57">
        <v>43379.558055555557</v>
      </c>
      <c r="J99" s="57">
        <v>43379.627175925925</v>
      </c>
      <c r="K99" s="11" t="s">
        <v>1164</v>
      </c>
      <c r="L99" s="9">
        <f t="shared" si="5"/>
        <v>43379.557638888888</v>
      </c>
      <c r="M99" s="9">
        <f t="shared" si="6"/>
        <v>43379.627083333333</v>
      </c>
      <c r="N99" s="39" t="str">
        <f t="shared" si="7"/>
        <v>43379.557638888943379.6270833333</v>
      </c>
      <c r="O99" s="40" t="str">
        <f t="shared" si="9"/>
        <v>肯定的</v>
      </c>
    </row>
    <row r="100" spans="2:15" s="11" customFormat="1" ht="17.25" hidden="1" customHeight="1" x14ac:dyDescent="0.4">
      <c r="B100" s="7">
        <v>10</v>
      </c>
      <c r="C100" s="7">
        <v>6</v>
      </c>
      <c r="D100" s="57">
        <v>43379.574560185189</v>
      </c>
      <c r="E100" s="11">
        <v>526</v>
      </c>
      <c r="F100" s="11" t="s">
        <v>69</v>
      </c>
      <c r="G100" s="11">
        <v>508</v>
      </c>
      <c r="H100" s="11" t="s">
        <v>32</v>
      </c>
      <c r="I100" s="57">
        <v>43379.570706018516</v>
      </c>
      <c r="J100" s="57">
        <v>43379.574224537035</v>
      </c>
      <c r="K100" s="11" t="s">
        <v>1166</v>
      </c>
      <c r="L100" s="9">
        <f t="shared" si="5"/>
        <v>43379.570138888892</v>
      </c>
      <c r="M100" s="9">
        <f t="shared" si="6"/>
        <v>43379.573611111111</v>
      </c>
      <c r="N100" s="39" t="str">
        <f t="shared" si="7"/>
        <v>43379.570138888943379.5736111111</v>
      </c>
      <c r="O100" s="40" t="str">
        <f t="shared" si="9"/>
        <v>否定的</v>
      </c>
    </row>
    <row r="101" spans="2:15" s="11" customFormat="1" ht="17.25" hidden="1" customHeight="1" x14ac:dyDescent="0.4">
      <c r="B101" s="7">
        <v>10</v>
      </c>
      <c r="C101" s="7">
        <v>6</v>
      </c>
      <c r="D101" s="57">
        <v>43379.607523148145</v>
      </c>
      <c r="E101" s="11">
        <v>533</v>
      </c>
      <c r="F101" s="11" t="s">
        <v>1165</v>
      </c>
      <c r="G101" s="11">
        <v>528</v>
      </c>
      <c r="H101" s="11" t="s">
        <v>35</v>
      </c>
      <c r="I101" s="57">
        <v>43379.593761574077</v>
      </c>
      <c r="J101" s="57">
        <v>43379.607037037036</v>
      </c>
      <c r="K101" s="11" t="s">
        <v>1164</v>
      </c>
      <c r="L101" s="9">
        <f t="shared" si="5"/>
        <v>43379.59375</v>
      </c>
      <c r="M101" s="9">
        <f t="shared" si="6"/>
        <v>43379.606944444444</v>
      </c>
      <c r="N101" s="39" t="str">
        <f t="shared" si="7"/>
        <v>43379.5937543379.6069444444</v>
      </c>
      <c r="O101" s="40" t="str">
        <f t="shared" si="9"/>
        <v>肯定的</v>
      </c>
    </row>
    <row r="102" spans="2:15" s="11" customFormat="1" ht="17.25" hidden="1" customHeight="1" x14ac:dyDescent="0.4">
      <c r="B102" s="7">
        <v>10</v>
      </c>
      <c r="C102" s="7">
        <v>6</v>
      </c>
      <c r="D102" s="57">
        <v>43379.610983796294</v>
      </c>
      <c r="E102" s="11">
        <v>523</v>
      </c>
      <c r="F102" s="11" t="s">
        <v>38</v>
      </c>
      <c r="G102" s="11">
        <v>545</v>
      </c>
      <c r="H102" s="11" t="s">
        <v>20</v>
      </c>
      <c r="I102" s="57">
        <v>43379.600428240738</v>
      </c>
      <c r="J102" s="57">
        <v>43379.610011574077</v>
      </c>
      <c r="K102" s="11" t="s">
        <v>1164</v>
      </c>
      <c r="L102" s="9">
        <f t="shared" si="5"/>
        <v>43379.6</v>
      </c>
      <c r="M102" s="9">
        <f t="shared" si="6"/>
        <v>43379.609722222223</v>
      </c>
      <c r="N102" s="51" t="str">
        <f t="shared" si="7"/>
        <v>43379.643379.6097222222</v>
      </c>
      <c r="O102" s="52" t="str">
        <f t="shared" si="9"/>
        <v>肯定的</v>
      </c>
    </row>
    <row r="103" spans="2:15" s="11" customFormat="1" ht="17.25" hidden="1" customHeight="1" x14ac:dyDescent="0.4">
      <c r="B103" s="7">
        <v>10</v>
      </c>
      <c r="C103" s="7">
        <v>6</v>
      </c>
      <c r="D103" s="57">
        <v>43379.618784722225</v>
      </c>
      <c r="E103" s="11">
        <v>545</v>
      </c>
      <c r="F103" s="11" t="s">
        <v>20</v>
      </c>
      <c r="G103" s="11">
        <v>544</v>
      </c>
      <c r="H103" s="11" t="s">
        <v>22</v>
      </c>
      <c r="I103" s="57">
        <v>43379.607025462959</v>
      </c>
      <c r="J103" s="57">
        <v>43379.616840277777</v>
      </c>
      <c r="K103" s="11" t="s">
        <v>1164</v>
      </c>
      <c r="L103" s="9">
        <f t="shared" si="5"/>
        <v>43379.606944444444</v>
      </c>
      <c r="M103" s="9">
        <f t="shared" si="6"/>
        <v>43379.616666666669</v>
      </c>
      <c r="N103" s="39" t="str">
        <f t="shared" si="7"/>
        <v>43379.606944444443379.6166666667</v>
      </c>
      <c r="O103" s="40" t="str">
        <f t="shared" si="9"/>
        <v>肯定的</v>
      </c>
    </row>
    <row r="104" spans="2:15" s="11" customFormat="1" ht="17.25" hidden="1" customHeight="1" x14ac:dyDescent="0.4">
      <c r="B104" s="7">
        <v>10</v>
      </c>
      <c r="C104" s="7">
        <v>6</v>
      </c>
      <c r="D104" s="57">
        <v>43379.630324074074</v>
      </c>
      <c r="E104" s="11">
        <v>540</v>
      </c>
      <c r="F104" s="11" t="s">
        <v>71</v>
      </c>
      <c r="G104" s="11">
        <v>546</v>
      </c>
      <c r="H104" s="11" t="s">
        <v>64</v>
      </c>
      <c r="I104" s="57">
        <v>43379.614525462966</v>
      </c>
      <c r="J104" s="57">
        <v>43379.629699074074</v>
      </c>
      <c r="K104" s="11" t="s">
        <v>1164</v>
      </c>
      <c r="L104" s="9">
        <f t="shared" si="5"/>
        <v>43379.613888888889</v>
      </c>
      <c r="M104" s="9">
        <f t="shared" si="6"/>
        <v>43379.629166666666</v>
      </c>
      <c r="N104" s="39" t="str">
        <f t="shared" si="7"/>
        <v>43379.613888888943379.6291666667</v>
      </c>
      <c r="O104" s="40" t="str">
        <f t="shared" si="9"/>
        <v>肯定的</v>
      </c>
    </row>
    <row r="105" spans="2:15" s="11" customFormat="1" ht="17.25" hidden="1" customHeight="1" x14ac:dyDescent="0.4">
      <c r="B105" s="7">
        <v>10</v>
      </c>
      <c r="C105" s="7">
        <v>6</v>
      </c>
      <c r="D105" s="57">
        <v>43379.63385416667</v>
      </c>
      <c r="E105" s="11">
        <v>543</v>
      </c>
      <c r="F105" s="11" t="s">
        <v>28</v>
      </c>
      <c r="G105" s="11">
        <v>540</v>
      </c>
      <c r="H105" s="11" t="s">
        <v>71</v>
      </c>
      <c r="I105" s="57">
        <v>43379.621122685188</v>
      </c>
      <c r="J105" s="57">
        <v>43379.633240740739</v>
      </c>
      <c r="K105" s="11" t="s">
        <v>1164</v>
      </c>
      <c r="L105" s="9">
        <f t="shared" si="5"/>
        <v>43379.620833333334</v>
      </c>
      <c r="M105" s="9">
        <f t="shared" si="6"/>
        <v>43379.632638888892</v>
      </c>
      <c r="N105" s="39" t="str">
        <f t="shared" si="7"/>
        <v>43379.620833333343379.6326388889</v>
      </c>
      <c r="O105" s="40" t="str">
        <f t="shared" si="9"/>
        <v>肯定的</v>
      </c>
    </row>
    <row r="106" spans="2:15" s="11" customFormat="1" ht="17.25" hidden="1" customHeight="1" x14ac:dyDescent="0.4">
      <c r="B106" s="7">
        <v>10</v>
      </c>
      <c r="C106" s="7">
        <v>6</v>
      </c>
      <c r="D106" s="57">
        <v>43379.647488425922</v>
      </c>
      <c r="E106" s="11">
        <v>538</v>
      </c>
      <c r="F106" s="11" t="s">
        <v>62</v>
      </c>
      <c r="G106" s="11">
        <v>523</v>
      </c>
      <c r="H106" s="11" t="s">
        <v>38</v>
      </c>
      <c r="I106" s="57">
        <v>43379.62290509259</v>
      </c>
      <c r="J106" s="57">
        <v>43379.647129629629</v>
      </c>
      <c r="K106" s="11" t="s">
        <v>1164</v>
      </c>
      <c r="L106" s="9">
        <f t="shared" si="5"/>
        <v>43379.62222222222</v>
      </c>
      <c r="M106" s="9">
        <f t="shared" si="6"/>
        <v>43379.646527777775</v>
      </c>
      <c r="N106" s="39" t="str">
        <f t="shared" si="7"/>
        <v>43379.622222222243379.6465277778</v>
      </c>
      <c r="O106" s="40" t="str">
        <f t="shared" si="9"/>
        <v>肯定的</v>
      </c>
    </row>
    <row r="107" spans="2:15" s="11" customFormat="1" ht="17.25" hidden="1" customHeight="1" x14ac:dyDescent="0.4">
      <c r="B107" s="7">
        <v>10</v>
      </c>
      <c r="C107" s="7">
        <v>6</v>
      </c>
      <c r="D107" s="57">
        <v>43379.65351851852</v>
      </c>
      <c r="E107" s="11">
        <v>508</v>
      </c>
      <c r="F107" s="11" t="s">
        <v>32</v>
      </c>
      <c r="G107" s="11">
        <v>540</v>
      </c>
      <c r="H107" s="11" t="s">
        <v>71</v>
      </c>
      <c r="I107" s="57">
        <v>43379.626180555555</v>
      </c>
      <c r="J107" s="57">
        <v>43379.653379629628</v>
      </c>
      <c r="K107" s="11" t="s">
        <v>1164</v>
      </c>
      <c r="L107" s="9">
        <f t="shared" si="5"/>
        <v>43379.625694444447</v>
      </c>
      <c r="M107" s="9">
        <f t="shared" si="6"/>
        <v>43379.652777777781</v>
      </c>
      <c r="N107" s="39" t="str">
        <f t="shared" si="7"/>
        <v>43379.625694444443379.6527777778</v>
      </c>
      <c r="O107" s="40" t="str">
        <f t="shared" si="9"/>
        <v>肯定的</v>
      </c>
    </row>
    <row r="108" spans="2:15" s="11" customFormat="1" ht="17.25" hidden="1" customHeight="1" x14ac:dyDescent="0.4">
      <c r="B108" s="7">
        <v>10</v>
      </c>
      <c r="C108" s="7">
        <v>6</v>
      </c>
      <c r="D108" s="57">
        <v>43379.675358796296</v>
      </c>
      <c r="E108" s="11">
        <v>548</v>
      </c>
      <c r="F108" s="11" t="s">
        <v>54</v>
      </c>
      <c r="G108" s="11">
        <v>502</v>
      </c>
      <c r="H108" s="11" t="s">
        <v>49</v>
      </c>
      <c r="I108" s="57">
        <v>43379.64025462963</v>
      </c>
      <c r="J108" s="57">
        <v>43379.674884259257</v>
      </c>
      <c r="K108" s="11" t="s">
        <v>1166</v>
      </c>
      <c r="L108" s="9">
        <f t="shared" si="5"/>
        <v>43379.63958333333</v>
      </c>
      <c r="M108" s="9">
        <f t="shared" si="6"/>
        <v>43379.674305555556</v>
      </c>
      <c r="N108" s="39" t="str">
        <f t="shared" si="7"/>
        <v>43379.639583333343379.6743055556</v>
      </c>
      <c r="O108" s="40" t="str">
        <f t="shared" si="9"/>
        <v>否定的</v>
      </c>
    </row>
    <row r="109" spans="2:15" s="11" customFormat="1" ht="17.25" hidden="1" customHeight="1" x14ac:dyDescent="0.4">
      <c r="B109" s="7">
        <v>10</v>
      </c>
      <c r="C109" s="7">
        <v>6</v>
      </c>
      <c r="D109" s="57">
        <v>43379.662488425929</v>
      </c>
      <c r="E109" s="11">
        <v>515</v>
      </c>
      <c r="F109" s="11" t="s">
        <v>73</v>
      </c>
      <c r="G109" s="11">
        <v>514</v>
      </c>
      <c r="H109" s="11" t="s">
        <v>40</v>
      </c>
      <c r="I109" s="57">
        <v>43379.65483796296</v>
      </c>
      <c r="J109" s="57">
        <v>43379.662326388891</v>
      </c>
      <c r="K109" s="11" t="s">
        <v>1164</v>
      </c>
      <c r="L109" s="9">
        <f t="shared" si="5"/>
        <v>43379.654166666667</v>
      </c>
      <c r="M109" s="9">
        <f t="shared" si="6"/>
        <v>43379.661805555559</v>
      </c>
      <c r="N109" s="39" t="str">
        <f t="shared" si="7"/>
        <v>43379.654166666743379.6618055556</v>
      </c>
      <c r="O109" s="40" t="str">
        <f t="shared" si="9"/>
        <v>肯定的</v>
      </c>
    </row>
    <row r="110" spans="2:15" s="11" customFormat="1" ht="17.25" hidden="1" customHeight="1" x14ac:dyDescent="0.4">
      <c r="B110" s="7">
        <v>10</v>
      </c>
      <c r="C110" s="7">
        <v>6</v>
      </c>
      <c r="D110" s="57">
        <v>43379.672743055555</v>
      </c>
      <c r="E110" s="11">
        <v>525</v>
      </c>
      <c r="F110" s="11" t="s">
        <v>51</v>
      </c>
      <c r="G110" s="11">
        <v>523</v>
      </c>
      <c r="H110" s="11" t="s">
        <v>38</v>
      </c>
      <c r="I110" s="57">
        <v>43379.666643518518</v>
      </c>
      <c r="J110" s="57">
        <v>43379.672071759262</v>
      </c>
      <c r="K110" s="11" t="s">
        <v>1164</v>
      </c>
      <c r="L110" s="9">
        <f t="shared" si="5"/>
        <v>43379.665972222225</v>
      </c>
      <c r="M110" s="9">
        <f t="shared" si="6"/>
        <v>43379.671527777777</v>
      </c>
      <c r="N110" s="39" t="str">
        <f t="shared" si="7"/>
        <v>43379.665972222243379.6715277778</v>
      </c>
      <c r="O110" s="40" t="str">
        <f t="shared" si="9"/>
        <v>肯定的</v>
      </c>
    </row>
    <row r="111" spans="2:15" s="11" customFormat="1" ht="17.25" hidden="1" customHeight="1" x14ac:dyDescent="0.4">
      <c r="B111" s="7">
        <v>10</v>
      </c>
      <c r="C111" s="7">
        <v>6</v>
      </c>
      <c r="D111" s="57">
        <v>43379.702025462961</v>
      </c>
      <c r="E111" s="11">
        <v>500</v>
      </c>
      <c r="F111" s="11" t="s">
        <v>30</v>
      </c>
      <c r="G111" s="11">
        <v>541</v>
      </c>
      <c r="H111" s="11" t="s">
        <v>56</v>
      </c>
      <c r="I111" s="57">
        <v>43379.681446759256</v>
      </c>
      <c r="J111" s="57">
        <v>43379.699305555558</v>
      </c>
      <c r="K111" s="11" t="s">
        <v>1164</v>
      </c>
      <c r="L111" s="9">
        <f t="shared" si="5"/>
        <v>43379.681250000001</v>
      </c>
      <c r="M111" s="9">
        <f t="shared" si="6"/>
        <v>43379.699305555558</v>
      </c>
      <c r="N111" s="51" t="str">
        <f t="shared" si="7"/>
        <v>43379.6812543379.6993055556</v>
      </c>
      <c r="O111" s="52" t="str">
        <f t="shared" si="9"/>
        <v>肯定的</v>
      </c>
    </row>
    <row r="112" spans="2:15" s="11" customFormat="1" ht="17.25" hidden="1" customHeight="1" x14ac:dyDescent="0.4">
      <c r="B112" s="7">
        <v>10</v>
      </c>
      <c r="C112" s="7">
        <v>6</v>
      </c>
      <c r="D112" s="57">
        <v>43379.694224537037</v>
      </c>
      <c r="E112" s="11">
        <v>538</v>
      </c>
      <c r="F112" s="11" t="s">
        <v>62</v>
      </c>
      <c r="G112" s="11">
        <v>500</v>
      </c>
      <c r="H112" s="11" t="s">
        <v>30</v>
      </c>
      <c r="I112" s="57">
        <v>43379.683171296296</v>
      </c>
      <c r="J112" s="57">
        <v>43379.693124999998</v>
      </c>
      <c r="K112" s="11" t="s">
        <v>1164</v>
      </c>
      <c r="L112" s="9">
        <f t="shared" si="5"/>
        <v>43379.682638888888</v>
      </c>
      <c r="M112" s="9">
        <f t="shared" si="6"/>
        <v>43379.693055555559</v>
      </c>
      <c r="N112" s="39" t="str">
        <f t="shared" si="7"/>
        <v>43379.682638888943379.6930555556</v>
      </c>
      <c r="O112" s="40" t="str">
        <f t="shared" si="9"/>
        <v>肯定的</v>
      </c>
    </row>
    <row r="113" spans="1:17" s="11" customFormat="1" ht="17.25" hidden="1" customHeight="1" x14ac:dyDescent="0.4">
      <c r="B113" s="7">
        <v>10</v>
      </c>
      <c r="C113" s="7">
        <v>6</v>
      </c>
      <c r="D113" s="57">
        <v>43379.735868055555</v>
      </c>
      <c r="E113" s="11">
        <v>500</v>
      </c>
      <c r="F113" s="11" t="s">
        <v>30</v>
      </c>
      <c r="G113" s="11">
        <v>543</v>
      </c>
      <c r="H113" s="11" t="s">
        <v>28</v>
      </c>
      <c r="I113" s="57">
        <v>43379.699953703705</v>
      </c>
      <c r="J113" s="57">
        <v>43379.735601851855</v>
      </c>
      <c r="K113" s="11" t="s">
        <v>1164</v>
      </c>
      <c r="L113" s="9">
        <f t="shared" si="5"/>
        <v>43379.699305555558</v>
      </c>
      <c r="M113" s="9">
        <f t="shared" si="6"/>
        <v>43379.73541666667</v>
      </c>
      <c r="N113" s="39" t="str">
        <f t="shared" si="7"/>
        <v>43379.699305555643379.7354166667</v>
      </c>
      <c r="O113" s="40" t="str">
        <f t="shared" si="9"/>
        <v>肯定的</v>
      </c>
    </row>
    <row r="114" spans="1:17" s="11" customFormat="1" ht="17.25" hidden="1" customHeight="1" x14ac:dyDescent="0.4">
      <c r="B114" s="7">
        <v>10</v>
      </c>
      <c r="C114" s="7">
        <v>6</v>
      </c>
      <c r="D114" s="57">
        <v>43379.712222222224</v>
      </c>
      <c r="E114" s="11">
        <v>502</v>
      </c>
      <c r="F114" s="11" t="s">
        <v>49</v>
      </c>
      <c r="G114" s="11">
        <v>525</v>
      </c>
      <c r="H114" s="11" t="s">
        <v>51</v>
      </c>
      <c r="I114" s="57">
        <v>43379.700289351851</v>
      </c>
      <c r="J114" s="57">
        <v>43379.711736111109</v>
      </c>
      <c r="K114" s="11" t="s">
        <v>1166</v>
      </c>
      <c r="L114" s="9">
        <f t="shared" si="5"/>
        <v>43379.7</v>
      </c>
      <c r="M114" s="9">
        <f t="shared" si="6"/>
        <v>43379.711111111108</v>
      </c>
      <c r="N114" s="39" t="str">
        <f t="shared" si="7"/>
        <v>43379.743379.7111111111</v>
      </c>
      <c r="O114" s="40" t="str">
        <f t="shared" si="9"/>
        <v>否定的</v>
      </c>
    </row>
    <row r="115" spans="1:17" s="11" customFormat="1" ht="17.25" hidden="1" customHeight="1" x14ac:dyDescent="0.4">
      <c r="B115" s="7">
        <v>10</v>
      </c>
      <c r="C115" s="7">
        <v>6</v>
      </c>
      <c r="D115" s="57">
        <v>43379.727175925924</v>
      </c>
      <c r="E115" s="11">
        <v>540</v>
      </c>
      <c r="F115" s="11" t="s">
        <v>71</v>
      </c>
      <c r="G115" s="11">
        <v>539</v>
      </c>
      <c r="H115" s="11" t="s">
        <v>42</v>
      </c>
      <c r="I115" s="57">
        <v>43379.716215277775</v>
      </c>
      <c r="J115" s="57">
        <v>43379.726145833331</v>
      </c>
      <c r="K115" s="11" t="s">
        <v>1164</v>
      </c>
      <c r="L115" s="9">
        <f t="shared" si="5"/>
        <v>43379.71597222222</v>
      </c>
      <c r="M115" s="9">
        <f t="shared" si="6"/>
        <v>43379.725694444445</v>
      </c>
      <c r="N115" s="39" t="str">
        <f t="shared" si="7"/>
        <v>43379.715972222243379.7256944444</v>
      </c>
      <c r="O115" s="40" t="str">
        <f t="shared" si="9"/>
        <v>肯定的</v>
      </c>
    </row>
    <row r="116" spans="1:17" s="11" customFormat="1" ht="17.25" hidden="1" customHeight="1" x14ac:dyDescent="0.4">
      <c r="B116" s="7">
        <v>10</v>
      </c>
      <c r="C116" s="7">
        <v>6</v>
      </c>
      <c r="D116" s="57">
        <v>43379.737002314818</v>
      </c>
      <c r="E116" s="11">
        <v>523</v>
      </c>
      <c r="F116" s="11" t="s">
        <v>38</v>
      </c>
      <c r="G116" s="11">
        <v>543</v>
      </c>
      <c r="H116" s="11" t="s">
        <v>28</v>
      </c>
      <c r="I116" s="57">
        <v>43379.716886574075</v>
      </c>
      <c r="J116" s="57">
        <v>43379.736631944441</v>
      </c>
      <c r="K116" s="11" t="s">
        <v>1164</v>
      </c>
      <c r="L116" s="9">
        <f t="shared" si="5"/>
        <v>43379.716666666667</v>
      </c>
      <c r="M116" s="9">
        <f t="shared" si="6"/>
        <v>43379.736111111109</v>
      </c>
      <c r="N116" s="39" t="str">
        <f t="shared" si="7"/>
        <v>43379.716666666743379.7361111111</v>
      </c>
      <c r="O116" s="40" t="str">
        <f t="shared" si="9"/>
        <v>肯定的</v>
      </c>
    </row>
    <row r="117" spans="1:17" s="11" customFormat="1" ht="17.25" hidden="1" customHeight="1" x14ac:dyDescent="0.4">
      <c r="B117" s="7">
        <v>10</v>
      </c>
      <c r="C117" s="7">
        <v>6</v>
      </c>
      <c r="D117" s="57">
        <v>43379.738379629627</v>
      </c>
      <c r="E117" s="11">
        <v>502</v>
      </c>
      <c r="F117" s="11" t="s">
        <v>49</v>
      </c>
      <c r="G117" s="11">
        <v>543</v>
      </c>
      <c r="H117" s="11" t="s">
        <v>28</v>
      </c>
      <c r="I117" s="57">
        <v>43379.727106481485</v>
      </c>
      <c r="J117" s="57">
        <v>43379.73574074074</v>
      </c>
      <c r="K117" s="11" t="s">
        <v>1164</v>
      </c>
      <c r="L117" s="9">
        <f t="shared" si="5"/>
        <v>43379.727083333331</v>
      </c>
      <c r="M117" s="9">
        <f t="shared" si="6"/>
        <v>43379.73541666667</v>
      </c>
      <c r="N117" s="39" t="str">
        <f t="shared" si="7"/>
        <v>43379.727083333343379.7354166667</v>
      </c>
      <c r="O117" s="40" t="str">
        <f t="shared" si="9"/>
        <v>肯定的</v>
      </c>
    </row>
    <row r="118" spans="1:17" s="11" customFormat="1" ht="17.25" hidden="1" customHeight="1" x14ac:dyDescent="0.4">
      <c r="B118" s="7">
        <v>10</v>
      </c>
      <c r="C118" s="7">
        <v>6</v>
      </c>
      <c r="D118" s="57">
        <v>43379.740324074075</v>
      </c>
      <c r="E118" s="11">
        <v>539</v>
      </c>
      <c r="F118" s="11" t="s">
        <v>42</v>
      </c>
      <c r="G118" s="11">
        <v>509</v>
      </c>
      <c r="H118" s="11" t="s">
        <v>58</v>
      </c>
      <c r="I118" s="57">
        <v>43379.732129629629</v>
      </c>
      <c r="J118" s="57">
        <v>43379.739791666667</v>
      </c>
      <c r="K118" s="11" t="s">
        <v>1164</v>
      </c>
      <c r="L118" s="9">
        <f t="shared" si="5"/>
        <v>43379.731944444444</v>
      </c>
      <c r="M118" s="9">
        <f t="shared" si="6"/>
        <v>43379.739583333336</v>
      </c>
      <c r="N118" s="39" t="str">
        <f t="shared" si="7"/>
        <v>43379.731944444443379.7395833333</v>
      </c>
      <c r="O118" s="40" t="str">
        <f t="shared" si="9"/>
        <v>肯定的</v>
      </c>
    </row>
    <row r="119" spans="1:17" s="11" customFormat="1" ht="17.25" hidden="1" customHeight="1" x14ac:dyDescent="0.4">
      <c r="B119" s="7">
        <v>10</v>
      </c>
      <c r="C119" s="7">
        <v>6</v>
      </c>
      <c r="D119" s="57">
        <v>43379.761504629627</v>
      </c>
      <c r="E119" s="11">
        <v>546</v>
      </c>
      <c r="F119" s="11" t="s">
        <v>64</v>
      </c>
      <c r="G119" s="11">
        <v>541</v>
      </c>
      <c r="H119" s="11" t="s">
        <v>56</v>
      </c>
      <c r="I119" s="57">
        <v>43379.742754629631</v>
      </c>
      <c r="J119" s="57">
        <v>43379.758472222224</v>
      </c>
      <c r="K119" s="11" t="s">
        <v>1164</v>
      </c>
      <c r="L119" s="9">
        <f t="shared" si="5"/>
        <v>43379.742361111108</v>
      </c>
      <c r="M119" s="9">
        <f t="shared" si="6"/>
        <v>43379.758333333331</v>
      </c>
      <c r="N119" s="39" t="str">
        <f t="shared" si="7"/>
        <v>43379.742361111143379.7583333333</v>
      </c>
      <c r="O119" s="40" t="str">
        <f t="shared" si="9"/>
        <v>肯定的</v>
      </c>
    </row>
    <row r="120" spans="1:17" s="11" customFormat="1" ht="17.25" hidden="1" customHeight="1" x14ac:dyDescent="0.4">
      <c r="B120" s="7">
        <v>10</v>
      </c>
      <c r="C120" s="7">
        <v>6</v>
      </c>
      <c r="D120" s="57">
        <v>43379.786180555559</v>
      </c>
      <c r="E120" s="11">
        <v>525</v>
      </c>
      <c r="F120" s="11" t="s">
        <v>51</v>
      </c>
      <c r="G120" s="11">
        <v>545</v>
      </c>
      <c r="H120" s="11" t="s">
        <v>20</v>
      </c>
      <c r="I120" s="57">
        <v>43379.772962962961</v>
      </c>
      <c r="J120" s="57">
        <v>43379.78229166667</v>
      </c>
      <c r="K120" s="11" t="s">
        <v>1164</v>
      </c>
      <c r="L120" s="9">
        <f t="shared" si="5"/>
        <v>43379.772916666669</v>
      </c>
      <c r="M120" s="9">
        <f t="shared" si="6"/>
        <v>43379.781944444447</v>
      </c>
      <c r="N120" s="39" t="str">
        <f t="shared" si="7"/>
        <v>43379.772916666743379.7819444444</v>
      </c>
      <c r="O120" s="40" t="str">
        <f t="shared" si="9"/>
        <v>肯定的</v>
      </c>
    </row>
    <row r="121" spans="1:17" s="11" customFormat="1" ht="17.25" hidden="1" customHeight="1" x14ac:dyDescent="0.4">
      <c r="B121" s="7">
        <v>10</v>
      </c>
      <c r="C121" s="7">
        <v>6</v>
      </c>
      <c r="D121" s="57">
        <v>43379.818287037036</v>
      </c>
      <c r="E121" s="11">
        <v>546</v>
      </c>
      <c r="F121" s="11" t="s">
        <v>64</v>
      </c>
      <c r="G121" s="11">
        <v>514</v>
      </c>
      <c r="H121" s="11" t="s">
        <v>40</v>
      </c>
      <c r="I121" s="57">
        <v>43379.803541666668</v>
      </c>
      <c r="J121" s="57">
        <v>43379.817789351851</v>
      </c>
      <c r="K121" s="11" t="s">
        <v>1164</v>
      </c>
      <c r="L121" s="9">
        <f t="shared" si="5"/>
        <v>43379.803472222222</v>
      </c>
      <c r="M121" s="9">
        <f t="shared" si="6"/>
        <v>43379.817361111112</v>
      </c>
      <c r="N121" s="39" t="str">
        <f t="shared" si="7"/>
        <v>43379.803472222243379.8173611111</v>
      </c>
      <c r="O121" s="40" t="str">
        <f t="shared" si="9"/>
        <v>肯定的</v>
      </c>
    </row>
    <row r="122" spans="1:17" s="11" customFormat="1" ht="17.25" hidden="1" customHeight="1" x14ac:dyDescent="0.4">
      <c r="B122" s="7">
        <v>10</v>
      </c>
      <c r="C122" s="7">
        <v>6</v>
      </c>
      <c r="D122" s="57">
        <v>43379.829236111109</v>
      </c>
      <c r="E122" s="11">
        <v>523</v>
      </c>
      <c r="F122" s="11" t="s">
        <v>38</v>
      </c>
      <c r="G122" s="11">
        <v>508</v>
      </c>
      <c r="H122" s="11" t="s">
        <v>32</v>
      </c>
      <c r="I122" s="57">
        <v>43379.820092592592</v>
      </c>
      <c r="J122" s="57">
        <v>43379.826006944444</v>
      </c>
      <c r="K122" s="11" t="s">
        <v>1164</v>
      </c>
      <c r="L122" s="9">
        <f t="shared" si="5"/>
        <v>43379.819444444445</v>
      </c>
      <c r="M122" s="9">
        <f t="shared" si="6"/>
        <v>43379.825694444444</v>
      </c>
      <c r="N122" s="39" t="str">
        <f t="shared" si="7"/>
        <v>43379.819444444443379.8256944444</v>
      </c>
      <c r="O122" s="40" t="str">
        <f t="shared" si="9"/>
        <v>肯定的</v>
      </c>
    </row>
    <row r="123" spans="1:17" s="11" customFormat="1" ht="17.25" hidden="1" customHeight="1" x14ac:dyDescent="0.4">
      <c r="B123" s="7">
        <v>10</v>
      </c>
      <c r="C123" s="7">
        <v>6</v>
      </c>
      <c r="D123" s="57">
        <v>43379.853807870371</v>
      </c>
      <c r="E123" s="11">
        <v>510</v>
      </c>
      <c r="F123" s="11" t="s">
        <v>79</v>
      </c>
      <c r="G123" s="11">
        <v>546</v>
      </c>
      <c r="H123" s="11" t="s">
        <v>64</v>
      </c>
      <c r="I123" s="57">
        <v>43379.822962962964</v>
      </c>
      <c r="J123" s="57">
        <v>43379.852881944447</v>
      </c>
      <c r="K123" s="11" t="s">
        <v>1164</v>
      </c>
      <c r="L123" s="9">
        <f t="shared" si="5"/>
        <v>43379.822916666664</v>
      </c>
      <c r="M123" s="9">
        <f t="shared" si="6"/>
        <v>43379.852777777778</v>
      </c>
      <c r="N123" s="39" t="str">
        <f t="shared" si="7"/>
        <v>43379.822916666743379.8527777778</v>
      </c>
      <c r="O123" s="40" t="str">
        <f t="shared" si="9"/>
        <v>肯定的</v>
      </c>
    </row>
    <row r="124" spans="1:17" s="11" customFormat="1" ht="17.25" hidden="1" customHeight="1" x14ac:dyDescent="0.4">
      <c r="B124" s="7">
        <v>10</v>
      </c>
      <c r="C124" s="7">
        <v>6</v>
      </c>
      <c r="D124" s="57">
        <v>43379.853634259256</v>
      </c>
      <c r="E124" s="11">
        <v>510</v>
      </c>
      <c r="F124" s="11" t="s">
        <v>79</v>
      </c>
      <c r="G124" s="11">
        <v>546</v>
      </c>
      <c r="H124" s="11" t="s">
        <v>64</v>
      </c>
      <c r="I124" s="57">
        <v>43379.822962962964</v>
      </c>
      <c r="J124" s="57">
        <v>43379.852881944447</v>
      </c>
      <c r="K124" s="11" t="s">
        <v>1164</v>
      </c>
      <c r="L124" s="9">
        <f t="shared" si="5"/>
        <v>43379.822916666664</v>
      </c>
      <c r="M124" s="9">
        <f t="shared" si="6"/>
        <v>43379.852777777778</v>
      </c>
      <c r="N124" s="39" t="str">
        <f t="shared" si="7"/>
        <v>43379.822916666743379.8527777778</v>
      </c>
      <c r="O124" s="40" t="str">
        <f t="shared" si="9"/>
        <v>肯定的</v>
      </c>
    </row>
    <row r="125" spans="1:17" s="11" customFormat="1" ht="17.25" hidden="1" customHeight="1" x14ac:dyDescent="0.4">
      <c r="B125" s="7">
        <v>10</v>
      </c>
      <c r="C125" s="7">
        <v>6</v>
      </c>
      <c r="D125" s="57">
        <v>43379.848333333335</v>
      </c>
      <c r="E125" s="11">
        <v>508</v>
      </c>
      <c r="F125" s="11" t="s">
        <v>32</v>
      </c>
      <c r="G125" s="11">
        <v>523</v>
      </c>
      <c r="H125" s="11" t="s">
        <v>38</v>
      </c>
      <c r="I125" s="57">
        <v>43379.836712962962</v>
      </c>
      <c r="J125" s="57">
        <v>43379.84207175926</v>
      </c>
      <c r="K125" s="11" t="s">
        <v>1164</v>
      </c>
      <c r="L125" s="9">
        <f t="shared" si="5"/>
        <v>43379.836111111108</v>
      </c>
      <c r="M125" s="9">
        <f t="shared" si="6"/>
        <v>43379.841666666667</v>
      </c>
      <c r="N125" s="39" t="str">
        <f t="shared" si="7"/>
        <v>43379.836111111143379.8416666667</v>
      </c>
      <c r="O125" s="40" t="str">
        <f t="shared" si="9"/>
        <v>肯定的</v>
      </c>
    </row>
    <row r="126" spans="1:17" s="11" customFormat="1" ht="17.25" hidden="1" customHeight="1" x14ac:dyDescent="0.4">
      <c r="B126" s="7">
        <v>10</v>
      </c>
      <c r="C126" s="7">
        <v>6</v>
      </c>
      <c r="D126" s="57">
        <v>43379.855578703704</v>
      </c>
      <c r="E126" s="11">
        <v>533</v>
      </c>
      <c r="F126" s="11" t="s">
        <v>1165</v>
      </c>
      <c r="G126" s="11">
        <v>507</v>
      </c>
      <c r="H126" s="11" t="s">
        <v>66</v>
      </c>
      <c r="I126" s="57">
        <v>43379.84207175926</v>
      </c>
      <c r="J126" s="57">
        <v>43379.853807870371</v>
      </c>
      <c r="K126" s="11" t="s">
        <v>1164</v>
      </c>
      <c r="L126" s="9">
        <f t="shared" si="5"/>
        <v>43379.841666666667</v>
      </c>
      <c r="M126" s="9">
        <f t="shared" si="6"/>
        <v>43379.853472222225</v>
      </c>
      <c r="N126" s="39" t="str">
        <f t="shared" si="7"/>
        <v>43379.841666666743379.8534722222</v>
      </c>
      <c r="O126" s="40" t="str">
        <f t="shared" si="9"/>
        <v>肯定的</v>
      </c>
    </row>
    <row r="127" spans="1:17" s="11" customFormat="1" ht="17.25" hidden="1" customHeight="1" x14ac:dyDescent="0.4">
      <c r="A127" s="7"/>
      <c r="B127" s="7">
        <v>10</v>
      </c>
      <c r="C127" s="7">
        <v>6</v>
      </c>
      <c r="D127" s="8">
        <v>43379.848981481482</v>
      </c>
      <c r="E127" s="7">
        <v>502</v>
      </c>
      <c r="F127" s="7" t="s">
        <v>49</v>
      </c>
      <c r="G127" s="7">
        <v>515</v>
      </c>
      <c r="H127" s="7" t="s">
        <v>73</v>
      </c>
      <c r="I127" s="8">
        <v>43379.842743055553</v>
      </c>
      <c r="J127" s="8">
        <v>43379.848414351851</v>
      </c>
      <c r="K127" s="7" t="s">
        <v>1164</v>
      </c>
      <c r="L127" s="9">
        <f t="shared" si="5"/>
        <v>43379.842361111114</v>
      </c>
      <c r="M127" s="9">
        <f t="shared" si="6"/>
        <v>43379.847916666666</v>
      </c>
      <c r="N127" s="39" t="str">
        <f t="shared" si="7"/>
        <v>43379.842361111143379.8479166667</v>
      </c>
      <c r="O127" s="40" t="str">
        <f t="shared" si="9"/>
        <v>肯定的</v>
      </c>
      <c r="P127" s="7"/>
      <c r="Q127" s="7"/>
    </row>
    <row r="128" spans="1:17" s="11" customFormat="1" ht="17.25" hidden="1" customHeight="1" x14ac:dyDescent="0.4">
      <c r="B128" s="7">
        <v>10</v>
      </c>
      <c r="C128" s="7">
        <v>6</v>
      </c>
      <c r="D128" s="57">
        <v>43379.878703703704</v>
      </c>
      <c r="E128" s="11">
        <v>523</v>
      </c>
      <c r="F128" s="11" t="s">
        <v>38</v>
      </c>
      <c r="G128" s="11">
        <v>543</v>
      </c>
      <c r="H128" s="11" t="s">
        <v>28</v>
      </c>
      <c r="I128" s="57">
        <v>43379.859826388885</v>
      </c>
      <c r="J128" s="57">
        <v>43379.87840277778</v>
      </c>
      <c r="K128" s="11" t="s">
        <v>1164</v>
      </c>
      <c r="L128" s="9">
        <f t="shared" si="5"/>
        <v>43379.859722222223</v>
      </c>
      <c r="M128" s="9">
        <f t="shared" si="6"/>
        <v>43379.87777777778</v>
      </c>
      <c r="N128" s="39" t="str">
        <f t="shared" si="7"/>
        <v>43379.859722222243379.8777777778</v>
      </c>
      <c r="O128" s="40" t="str">
        <f t="shared" si="9"/>
        <v>肯定的</v>
      </c>
    </row>
    <row r="129" spans="1:460" s="11" customFormat="1" ht="17.25" hidden="1" customHeight="1" x14ac:dyDescent="0.4">
      <c r="B129" s="7">
        <v>10</v>
      </c>
      <c r="C129" s="11">
        <v>6</v>
      </c>
      <c r="D129" s="57">
        <v>43379.88208333333</v>
      </c>
      <c r="E129" s="11">
        <v>523</v>
      </c>
      <c r="F129" s="11" t="s">
        <v>38</v>
      </c>
      <c r="G129" s="11">
        <v>543</v>
      </c>
      <c r="H129" s="11" t="s">
        <v>28</v>
      </c>
      <c r="I129" s="57">
        <v>43379.860949074071</v>
      </c>
      <c r="J129" s="57">
        <v>43379.878425925926</v>
      </c>
      <c r="K129" s="11" t="s">
        <v>1164</v>
      </c>
      <c r="L129" s="9">
        <f t="shared" si="5"/>
        <v>43379.86041666667</v>
      </c>
      <c r="M129" s="9">
        <f t="shared" si="6"/>
        <v>43379.87777777778</v>
      </c>
      <c r="N129" s="39" t="str">
        <f t="shared" si="7"/>
        <v>43379.860416666743379.8777777778</v>
      </c>
      <c r="O129" s="40" t="str">
        <f t="shared" si="9"/>
        <v>肯定的</v>
      </c>
    </row>
    <row r="130" spans="1:460" s="11" customFormat="1" ht="17.25" hidden="1" customHeight="1" x14ac:dyDescent="0.4">
      <c r="A130" s="7"/>
      <c r="B130" s="7">
        <v>10</v>
      </c>
      <c r="C130" s="7">
        <v>6</v>
      </c>
      <c r="D130" s="8">
        <v>43379.87462962963</v>
      </c>
      <c r="E130" s="7">
        <v>523</v>
      </c>
      <c r="F130" s="7" t="s">
        <v>38</v>
      </c>
      <c r="G130" s="7">
        <v>543</v>
      </c>
      <c r="H130" s="7" t="s">
        <v>28</v>
      </c>
      <c r="I130" s="8">
        <v>43379.861331018517</v>
      </c>
      <c r="J130" s="8">
        <v>43379.874293981484</v>
      </c>
      <c r="K130" s="7" t="s">
        <v>1164</v>
      </c>
      <c r="L130" s="9">
        <f t="shared" ref="L130:L193" si="10">INT(I130*1440)/1440</f>
        <v>43379.861111111109</v>
      </c>
      <c r="M130" s="9">
        <f t="shared" ref="M130:M193" si="11">INT(J130*1440)/1440</f>
        <v>43379.873611111114</v>
      </c>
      <c r="N130" s="39" t="str">
        <f t="shared" ref="N130:N193" si="12">CONCATENATE(L130,M130)</f>
        <v>43379.861111111143379.8736111111</v>
      </c>
      <c r="O130" s="40" t="str">
        <f t="shared" ref="O130:O160" si="13">K130</f>
        <v>肯定的</v>
      </c>
      <c r="P130" s="7"/>
      <c r="Q130" s="7"/>
    </row>
    <row r="131" spans="1:460" s="11" customFormat="1" ht="17.25" hidden="1" customHeight="1" x14ac:dyDescent="0.4">
      <c r="A131" s="7"/>
      <c r="B131" s="7">
        <v>10</v>
      </c>
      <c r="C131" s="7">
        <v>7</v>
      </c>
      <c r="D131" s="8">
        <v>43380.431192129632</v>
      </c>
      <c r="E131" s="7">
        <v>523</v>
      </c>
      <c r="F131" s="7" t="s">
        <v>38</v>
      </c>
      <c r="G131" s="7">
        <v>541</v>
      </c>
      <c r="H131" s="7" t="s">
        <v>56</v>
      </c>
      <c r="I131" s="8">
        <v>43380.416192129633</v>
      </c>
      <c r="J131" s="8">
        <v>43380.428414351853</v>
      </c>
      <c r="K131" s="7" t="s">
        <v>1164</v>
      </c>
      <c r="L131" s="9">
        <f t="shared" si="10"/>
        <v>43380.415972222225</v>
      </c>
      <c r="M131" s="9">
        <f t="shared" si="11"/>
        <v>43380.427777777775</v>
      </c>
      <c r="N131" s="39" t="str">
        <f t="shared" si="12"/>
        <v>43380.415972222243380.4277777778</v>
      </c>
      <c r="O131" s="40" t="str">
        <f t="shared" si="13"/>
        <v>肯定的</v>
      </c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  <c r="LJ131" s="7"/>
      <c r="LK131" s="7"/>
      <c r="LL131" s="7"/>
      <c r="LM131" s="7"/>
      <c r="LN131" s="7"/>
      <c r="LO131" s="7"/>
      <c r="LP131" s="7"/>
      <c r="LQ131" s="7"/>
      <c r="LR131" s="7"/>
      <c r="LS131" s="7"/>
      <c r="LT131" s="7"/>
      <c r="LU131" s="7"/>
      <c r="LV131" s="7"/>
      <c r="LW131" s="7"/>
      <c r="LX131" s="7"/>
      <c r="LY131" s="7"/>
      <c r="LZ131" s="7"/>
      <c r="MA131" s="7"/>
      <c r="MB131" s="7"/>
      <c r="MC131" s="7"/>
      <c r="MD131" s="7"/>
      <c r="ME131" s="7"/>
      <c r="MF131" s="7"/>
      <c r="MG131" s="7"/>
      <c r="MH131" s="7"/>
      <c r="MI131" s="7"/>
      <c r="MJ131" s="7"/>
      <c r="MK131" s="7"/>
      <c r="ML131" s="7"/>
      <c r="MM131" s="7"/>
      <c r="MN131" s="7"/>
      <c r="MO131" s="7"/>
      <c r="MP131" s="7"/>
      <c r="MQ131" s="7"/>
      <c r="MR131" s="7"/>
      <c r="MS131" s="7"/>
      <c r="MT131" s="7"/>
      <c r="MU131" s="7"/>
      <c r="MV131" s="7"/>
      <c r="MW131" s="7"/>
      <c r="MX131" s="7"/>
      <c r="MY131" s="7"/>
      <c r="MZ131" s="7"/>
      <c r="NA131" s="7"/>
      <c r="NB131" s="7"/>
      <c r="NC131" s="7"/>
      <c r="ND131" s="7"/>
      <c r="NE131" s="7"/>
      <c r="NF131" s="7"/>
      <c r="NG131" s="7"/>
      <c r="NH131" s="7"/>
      <c r="NI131" s="7"/>
      <c r="NJ131" s="7"/>
      <c r="NK131" s="7"/>
      <c r="NL131" s="7"/>
      <c r="NM131" s="7"/>
      <c r="NN131" s="7"/>
      <c r="NO131" s="7"/>
      <c r="NP131" s="7"/>
      <c r="NQ131" s="7"/>
      <c r="NR131" s="7"/>
      <c r="NS131" s="7"/>
      <c r="NT131" s="7"/>
      <c r="NU131" s="7"/>
      <c r="NV131" s="7"/>
      <c r="NW131" s="7"/>
      <c r="NX131" s="7"/>
      <c r="NY131" s="7"/>
      <c r="NZ131" s="7"/>
      <c r="OA131" s="7"/>
      <c r="OB131" s="7"/>
      <c r="OC131" s="7"/>
      <c r="OD131" s="7"/>
      <c r="OE131" s="7"/>
      <c r="OF131" s="7"/>
      <c r="OG131" s="7"/>
      <c r="OH131" s="7"/>
      <c r="OI131" s="7"/>
      <c r="OJ131" s="7"/>
      <c r="OK131" s="7"/>
      <c r="OL131" s="7"/>
      <c r="OM131" s="7"/>
      <c r="ON131" s="7"/>
      <c r="OO131" s="7"/>
      <c r="OP131" s="7"/>
      <c r="OQ131" s="7"/>
      <c r="OR131" s="7"/>
      <c r="OS131" s="7"/>
      <c r="OT131" s="7"/>
      <c r="OU131" s="7"/>
      <c r="OV131" s="7"/>
      <c r="OW131" s="7"/>
      <c r="OX131" s="7"/>
      <c r="OY131" s="7"/>
      <c r="OZ131" s="7"/>
      <c r="PA131" s="7"/>
      <c r="PB131" s="7"/>
      <c r="PC131" s="7"/>
      <c r="PD131" s="7"/>
      <c r="PE131" s="7"/>
      <c r="PF131" s="7"/>
      <c r="PG131" s="7"/>
      <c r="PH131" s="7"/>
      <c r="PI131" s="7"/>
      <c r="PJ131" s="7"/>
      <c r="PK131" s="7"/>
      <c r="PL131" s="7"/>
      <c r="PM131" s="7"/>
      <c r="PN131" s="7"/>
      <c r="PO131" s="7"/>
      <c r="PP131" s="7"/>
      <c r="PQ131" s="7"/>
      <c r="PR131" s="7"/>
      <c r="PS131" s="7"/>
      <c r="PT131" s="7"/>
      <c r="PU131" s="7"/>
      <c r="PV131" s="7"/>
      <c r="PW131" s="7"/>
      <c r="PX131" s="7"/>
      <c r="PY131" s="7"/>
      <c r="PZ131" s="7"/>
      <c r="QA131" s="7"/>
      <c r="QB131" s="7"/>
      <c r="QC131" s="7"/>
      <c r="QD131" s="7"/>
      <c r="QE131" s="7"/>
      <c r="QF131" s="7"/>
      <c r="QG131" s="7"/>
      <c r="QH131" s="7"/>
      <c r="QI131" s="7"/>
      <c r="QJ131" s="7"/>
      <c r="QK131" s="7"/>
      <c r="QL131" s="7"/>
      <c r="QM131" s="7"/>
      <c r="QN131" s="7"/>
      <c r="QO131" s="7"/>
      <c r="QP131" s="7"/>
      <c r="QQ131" s="7"/>
      <c r="QR131" s="7"/>
    </row>
    <row r="132" spans="1:460" s="12" customFormat="1" ht="17.25" hidden="1" customHeight="1" x14ac:dyDescent="0.4">
      <c r="B132" s="7">
        <v>10</v>
      </c>
      <c r="C132" s="12">
        <v>7</v>
      </c>
      <c r="D132" s="13">
        <v>43380.465624999997</v>
      </c>
      <c r="E132" s="12">
        <v>546</v>
      </c>
      <c r="F132" s="12" t="s">
        <v>64</v>
      </c>
      <c r="G132" s="12">
        <v>510</v>
      </c>
      <c r="H132" s="12" t="s">
        <v>79</v>
      </c>
      <c r="I132" s="13">
        <v>43380.434513888889</v>
      </c>
      <c r="J132" s="13">
        <v>43380.465173611112</v>
      </c>
      <c r="K132" s="12" t="s">
        <v>1164</v>
      </c>
      <c r="L132" s="9">
        <f t="shared" si="10"/>
        <v>43380.434027777781</v>
      </c>
      <c r="M132" s="9">
        <f t="shared" si="11"/>
        <v>43380.464583333334</v>
      </c>
      <c r="N132" s="39" t="str">
        <f t="shared" si="12"/>
        <v>43380.434027777843380.4645833333</v>
      </c>
      <c r="O132" s="56" t="str">
        <f t="shared" si="13"/>
        <v>肯定的</v>
      </c>
    </row>
    <row r="133" spans="1:460" s="11" customFormat="1" ht="17.25" hidden="1" customHeight="1" x14ac:dyDescent="0.4">
      <c r="B133" s="7">
        <v>10</v>
      </c>
      <c r="C133" s="11">
        <v>7</v>
      </c>
      <c r="D133" s="57">
        <v>43380.451238425929</v>
      </c>
      <c r="E133" s="11">
        <v>500</v>
      </c>
      <c r="F133" s="11" t="s">
        <v>30</v>
      </c>
      <c r="G133" s="11">
        <v>539</v>
      </c>
      <c r="H133" s="11" t="s">
        <v>42</v>
      </c>
      <c r="I133" s="57">
        <v>43380.435891203706</v>
      </c>
      <c r="J133" s="57">
        <v>43380.447465277779</v>
      </c>
      <c r="K133" s="11" t="s">
        <v>1164</v>
      </c>
      <c r="L133" s="9">
        <f t="shared" si="10"/>
        <v>43380.435416666667</v>
      </c>
      <c r="M133" s="9">
        <f t="shared" si="11"/>
        <v>43380.447222222225</v>
      </c>
      <c r="N133" s="39" t="str">
        <f t="shared" si="12"/>
        <v>43380.435416666743380.4472222222</v>
      </c>
      <c r="O133" s="40" t="str">
        <f t="shared" si="13"/>
        <v>肯定的</v>
      </c>
    </row>
    <row r="134" spans="1:460" s="11" customFormat="1" ht="17.25" hidden="1" customHeight="1" x14ac:dyDescent="0.4">
      <c r="B134" s="7">
        <v>10</v>
      </c>
      <c r="C134" s="11">
        <v>7</v>
      </c>
      <c r="D134" s="57">
        <v>43380.466168981482</v>
      </c>
      <c r="E134" s="11">
        <v>545</v>
      </c>
      <c r="F134" s="11" t="s">
        <v>20</v>
      </c>
      <c r="G134" s="11">
        <v>543</v>
      </c>
      <c r="H134" s="11" t="s">
        <v>28</v>
      </c>
      <c r="I134" s="57">
        <v>43380.445497685185</v>
      </c>
      <c r="J134" s="57">
        <v>43380.466087962966</v>
      </c>
      <c r="K134" s="11" t="s">
        <v>1166</v>
      </c>
      <c r="L134" s="9">
        <f t="shared" si="10"/>
        <v>43380.445138888892</v>
      </c>
      <c r="M134" s="9">
        <f t="shared" si="11"/>
        <v>43380.46597222222</v>
      </c>
      <c r="N134" s="39" t="str">
        <f t="shared" si="12"/>
        <v>43380.445138888943380.4659722222</v>
      </c>
      <c r="O134" s="40" t="str">
        <f t="shared" si="13"/>
        <v>否定的</v>
      </c>
    </row>
    <row r="135" spans="1:460" s="11" customFormat="1" ht="17.25" hidden="1" customHeight="1" x14ac:dyDescent="0.4">
      <c r="B135" s="7">
        <v>10</v>
      </c>
      <c r="C135" s="11">
        <v>7</v>
      </c>
      <c r="D135" s="57">
        <v>43380.460752314815</v>
      </c>
      <c r="E135" s="11">
        <v>525</v>
      </c>
      <c r="F135" s="11" t="s">
        <v>51</v>
      </c>
      <c r="G135" s="11">
        <v>503</v>
      </c>
      <c r="H135" s="11" t="s">
        <v>26</v>
      </c>
      <c r="I135" s="57">
        <v>43380.44971064815</v>
      </c>
      <c r="J135" s="57">
        <v>43380.460416666669</v>
      </c>
      <c r="K135" s="11" t="s">
        <v>1164</v>
      </c>
      <c r="L135" s="9">
        <f t="shared" si="10"/>
        <v>43380.449305555558</v>
      </c>
      <c r="M135" s="9">
        <f t="shared" si="11"/>
        <v>43380.460416666669</v>
      </c>
      <c r="N135" s="39" t="str">
        <f t="shared" si="12"/>
        <v>43380.449305555643380.4604166667</v>
      </c>
      <c r="O135" s="40" t="str">
        <f t="shared" si="13"/>
        <v>肯定的</v>
      </c>
    </row>
    <row r="136" spans="1:460" s="11" customFormat="1" ht="17.25" hidden="1" customHeight="1" x14ac:dyDescent="0.4">
      <c r="B136" s="7">
        <v>10</v>
      </c>
      <c r="C136" s="11">
        <v>7</v>
      </c>
      <c r="D136" s="57">
        <v>43380.478773148148</v>
      </c>
      <c r="E136" s="11">
        <v>515</v>
      </c>
      <c r="F136" s="11" t="s">
        <v>73</v>
      </c>
      <c r="G136" s="11">
        <v>510</v>
      </c>
      <c r="H136" s="11" t="s">
        <v>79</v>
      </c>
      <c r="I136" s="57">
        <v>43380.464120370372</v>
      </c>
      <c r="J136" s="57">
        <v>43380.474398148152</v>
      </c>
      <c r="K136" s="11" t="s">
        <v>1164</v>
      </c>
      <c r="L136" s="9">
        <f t="shared" si="10"/>
        <v>43380.463888888888</v>
      </c>
      <c r="M136" s="9">
        <f t="shared" si="11"/>
        <v>43380.474305555559</v>
      </c>
      <c r="N136" s="39" t="str">
        <f t="shared" si="12"/>
        <v>43380.463888888943380.4743055556</v>
      </c>
      <c r="O136" s="40" t="str">
        <f t="shared" si="13"/>
        <v>肯定的</v>
      </c>
    </row>
    <row r="137" spans="1:460" s="11" customFormat="1" ht="17.25" hidden="1" customHeight="1" x14ac:dyDescent="0.4">
      <c r="B137" s="7">
        <v>10</v>
      </c>
      <c r="C137" s="11">
        <v>7</v>
      </c>
      <c r="D137" s="57">
        <v>43380.474143518521</v>
      </c>
      <c r="E137" s="11">
        <v>545</v>
      </c>
      <c r="F137" s="11" t="s">
        <v>20</v>
      </c>
      <c r="G137" s="11">
        <v>543</v>
      </c>
      <c r="H137" s="11" t="s">
        <v>28</v>
      </c>
      <c r="I137" s="57">
        <v>43380.46671296296</v>
      </c>
      <c r="J137" s="57">
        <v>43380.473877314813</v>
      </c>
      <c r="K137" s="11" t="s">
        <v>1164</v>
      </c>
      <c r="L137" s="9">
        <f t="shared" si="10"/>
        <v>43380.466666666667</v>
      </c>
      <c r="M137" s="9">
        <f t="shared" si="11"/>
        <v>43380.473611111112</v>
      </c>
      <c r="N137" s="39" t="str">
        <f t="shared" si="12"/>
        <v>43380.466666666743380.4736111111</v>
      </c>
      <c r="O137" s="40" t="str">
        <f t="shared" si="13"/>
        <v>肯定的</v>
      </c>
    </row>
    <row r="138" spans="1:460" s="11" customFormat="1" ht="17.25" hidden="1" customHeight="1" x14ac:dyDescent="0.4">
      <c r="B138" s="7">
        <v>10</v>
      </c>
      <c r="C138" s="11">
        <v>7</v>
      </c>
      <c r="D138" s="57">
        <v>43380.493935185186</v>
      </c>
      <c r="E138" s="11">
        <v>507</v>
      </c>
      <c r="F138" s="11" t="s">
        <v>66</v>
      </c>
      <c r="G138" s="11">
        <v>544</v>
      </c>
      <c r="H138" s="11" t="s">
        <v>22</v>
      </c>
      <c r="I138" s="57">
        <v>43380.482939814814</v>
      </c>
      <c r="J138" s="57">
        <v>43380.491041666668</v>
      </c>
      <c r="K138" s="11" t="s">
        <v>1164</v>
      </c>
      <c r="L138" s="9">
        <f t="shared" si="10"/>
        <v>43380.482638888891</v>
      </c>
      <c r="M138" s="9">
        <f t="shared" si="11"/>
        <v>43380.490972222222</v>
      </c>
      <c r="N138" s="39" t="str">
        <f t="shared" si="12"/>
        <v>43380.482638888943380.4909722222</v>
      </c>
      <c r="O138" s="40" t="str">
        <f t="shared" si="13"/>
        <v>肯定的</v>
      </c>
    </row>
    <row r="139" spans="1:460" s="11" customFormat="1" ht="17.25" hidden="1" customHeight="1" x14ac:dyDescent="0.4">
      <c r="B139" s="7">
        <v>10</v>
      </c>
      <c r="C139" s="11">
        <v>7</v>
      </c>
      <c r="D139" s="57">
        <v>43380.511458333334</v>
      </c>
      <c r="E139" s="11">
        <v>539</v>
      </c>
      <c r="F139" s="11" t="s">
        <v>42</v>
      </c>
      <c r="G139" s="11">
        <v>549</v>
      </c>
      <c r="H139" s="11" t="s">
        <v>77</v>
      </c>
      <c r="I139" s="57">
        <v>43380.496840277781</v>
      </c>
      <c r="J139" s="57">
        <v>43380.510069444441</v>
      </c>
      <c r="K139" s="11" t="s">
        <v>1164</v>
      </c>
      <c r="L139" s="9">
        <f t="shared" si="10"/>
        <v>43380.496527777781</v>
      </c>
      <c r="M139" s="9">
        <f t="shared" si="11"/>
        <v>43380.509722222225</v>
      </c>
      <c r="N139" s="39" t="str">
        <f t="shared" si="12"/>
        <v>43380.496527777843380.5097222222</v>
      </c>
      <c r="O139" s="40" t="str">
        <f t="shared" si="13"/>
        <v>肯定的</v>
      </c>
    </row>
    <row r="140" spans="1:460" s="11" customFormat="1" ht="17.25" hidden="1" customHeight="1" x14ac:dyDescent="0.4">
      <c r="B140" s="7">
        <v>10</v>
      </c>
      <c r="C140" s="11">
        <v>7</v>
      </c>
      <c r="D140" s="57">
        <v>43380.51771990741</v>
      </c>
      <c r="E140" s="11">
        <v>549</v>
      </c>
      <c r="F140" s="11" t="s">
        <v>77</v>
      </c>
      <c r="G140" s="11">
        <v>541</v>
      </c>
      <c r="H140" s="11" t="s">
        <v>56</v>
      </c>
      <c r="I140" s="57">
        <v>43380.502326388887</v>
      </c>
      <c r="J140" s="57">
        <v>43380.517604166664</v>
      </c>
      <c r="K140" s="11" t="s">
        <v>1164</v>
      </c>
      <c r="L140" s="9">
        <f t="shared" si="10"/>
        <v>43380.502083333333</v>
      </c>
      <c r="M140" s="9">
        <f t="shared" si="11"/>
        <v>43380.517361111109</v>
      </c>
      <c r="N140" s="39" t="str">
        <f t="shared" si="12"/>
        <v>43380.502083333343380.5173611111</v>
      </c>
      <c r="O140" s="40" t="str">
        <f t="shared" si="13"/>
        <v>肯定的</v>
      </c>
    </row>
    <row r="141" spans="1:460" s="11" customFormat="1" ht="17.25" hidden="1" customHeight="1" x14ac:dyDescent="0.4">
      <c r="B141" s="7">
        <v>10</v>
      </c>
      <c r="C141" s="11">
        <v>7</v>
      </c>
      <c r="D141" s="57">
        <v>43380.528622685182</v>
      </c>
      <c r="E141" s="11">
        <v>533</v>
      </c>
      <c r="F141" s="11" t="s">
        <v>1165</v>
      </c>
      <c r="G141" s="11">
        <v>502</v>
      </c>
      <c r="H141" s="11" t="s">
        <v>49</v>
      </c>
      <c r="I141" s="57">
        <v>43380.51934027778</v>
      </c>
      <c r="J141" s="57">
        <v>43380.527916666666</v>
      </c>
      <c r="K141" s="11" t="s">
        <v>1164</v>
      </c>
      <c r="L141" s="9">
        <f t="shared" si="10"/>
        <v>43380.518750000003</v>
      </c>
      <c r="M141" s="9">
        <f t="shared" si="11"/>
        <v>43380.527777777781</v>
      </c>
      <c r="N141" s="39" t="str">
        <f t="shared" si="12"/>
        <v>43380.5187543380.5277777778</v>
      </c>
      <c r="O141" s="40" t="str">
        <f t="shared" si="13"/>
        <v>肯定的</v>
      </c>
    </row>
    <row r="142" spans="1:460" s="11" customFormat="1" ht="17.25" hidden="1" customHeight="1" x14ac:dyDescent="0.4">
      <c r="B142" s="7">
        <v>10</v>
      </c>
      <c r="C142" s="11">
        <v>7</v>
      </c>
      <c r="D142" s="57">
        <v>43380.569502314815</v>
      </c>
      <c r="E142" s="11">
        <v>528</v>
      </c>
      <c r="F142" s="11" t="s">
        <v>35</v>
      </c>
      <c r="G142" s="11">
        <v>540</v>
      </c>
      <c r="H142" s="11" t="s">
        <v>71</v>
      </c>
      <c r="I142" s="57">
        <v>43380.528506944444</v>
      </c>
      <c r="J142" s="57">
        <v>43380.551921296297</v>
      </c>
      <c r="K142" s="11" t="s">
        <v>1164</v>
      </c>
      <c r="L142" s="9">
        <f t="shared" si="10"/>
        <v>43380.52847222222</v>
      </c>
      <c r="M142" s="9">
        <f t="shared" si="11"/>
        <v>43380.551388888889</v>
      </c>
      <c r="N142" s="39" t="str">
        <f t="shared" si="12"/>
        <v>43380.528472222243380.5513888889</v>
      </c>
      <c r="O142" s="40" t="str">
        <f t="shared" si="13"/>
        <v>肯定的</v>
      </c>
    </row>
    <row r="143" spans="1:460" s="11" customFormat="1" ht="17.25" hidden="1" customHeight="1" x14ac:dyDescent="0.4">
      <c r="A143" s="7"/>
      <c r="B143" s="7">
        <v>10</v>
      </c>
      <c r="C143" s="7">
        <v>7</v>
      </c>
      <c r="D143" s="8">
        <v>43380.562118055554</v>
      </c>
      <c r="E143" s="7">
        <v>545</v>
      </c>
      <c r="F143" s="7" t="s">
        <v>20</v>
      </c>
      <c r="G143" s="7">
        <v>546</v>
      </c>
      <c r="H143" s="7" t="s">
        <v>64</v>
      </c>
      <c r="I143" s="8">
        <v>43380.528969907406</v>
      </c>
      <c r="J143" s="8">
        <v>43380.561562499999</v>
      </c>
      <c r="K143" s="7" t="s">
        <v>1164</v>
      </c>
      <c r="L143" s="9">
        <f t="shared" si="10"/>
        <v>43380.52847222222</v>
      </c>
      <c r="M143" s="9">
        <f t="shared" si="11"/>
        <v>43380.561111111114</v>
      </c>
      <c r="N143" s="39" t="str">
        <f t="shared" si="12"/>
        <v>43380.528472222243380.5611111111</v>
      </c>
      <c r="O143" s="40" t="str">
        <f t="shared" si="13"/>
        <v>肯定的</v>
      </c>
      <c r="P143" s="7"/>
      <c r="Q143" s="7"/>
    </row>
    <row r="144" spans="1:460" s="11" customFormat="1" ht="17.25" hidden="1" customHeight="1" x14ac:dyDescent="0.4">
      <c r="A144" s="7"/>
      <c r="B144" s="7">
        <v>10</v>
      </c>
      <c r="C144" s="7">
        <v>7</v>
      </c>
      <c r="D144" s="8">
        <v>43380.549930555557</v>
      </c>
      <c r="E144" s="7">
        <v>546</v>
      </c>
      <c r="F144" s="7" t="s">
        <v>64</v>
      </c>
      <c r="G144" s="7">
        <v>515</v>
      </c>
      <c r="H144" s="7" t="s">
        <v>73</v>
      </c>
      <c r="I144" s="8">
        <v>43380.541273148148</v>
      </c>
      <c r="J144" s="8">
        <v>43380.549826388888</v>
      </c>
      <c r="K144" s="7" t="s">
        <v>1164</v>
      </c>
      <c r="L144" s="9">
        <f t="shared" si="10"/>
        <v>43380.540972222225</v>
      </c>
      <c r="M144" s="9">
        <f t="shared" si="11"/>
        <v>43380.549305555556</v>
      </c>
      <c r="N144" s="39" t="str">
        <f t="shared" si="12"/>
        <v>43380.540972222243380.5493055556</v>
      </c>
      <c r="O144" s="40" t="str">
        <f t="shared" si="13"/>
        <v>肯定的</v>
      </c>
      <c r="P144" s="7"/>
      <c r="Q144" s="7"/>
    </row>
    <row r="145" spans="2:15" s="11" customFormat="1" ht="17.25" hidden="1" customHeight="1" x14ac:dyDescent="0.4">
      <c r="B145" s="7">
        <v>10</v>
      </c>
      <c r="C145" s="11">
        <v>7</v>
      </c>
      <c r="D145" s="57">
        <v>43380.564131944448</v>
      </c>
      <c r="E145" s="11">
        <v>543</v>
      </c>
      <c r="F145" s="11" t="s">
        <v>28</v>
      </c>
      <c r="G145" s="11">
        <v>508</v>
      </c>
      <c r="H145" s="11" t="s">
        <v>32</v>
      </c>
      <c r="I145" s="57">
        <v>43380.551481481481</v>
      </c>
      <c r="J145" s="57">
        <v>43380.564016203702</v>
      </c>
      <c r="K145" s="11" t="s">
        <v>1164</v>
      </c>
      <c r="L145" s="9">
        <f t="shared" si="10"/>
        <v>43380.551388888889</v>
      </c>
      <c r="M145" s="9">
        <f t="shared" si="11"/>
        <v>43380.563888888886</v>
      </c>
      <c r="N145" s="39" t="str">
        <f t="shared" si="12"/>
        <v>43380.551388888943380.5638888889</v>
      </c>
      <c r="O145" s="40" t="str">
        <f t="shared" si="13"/>
        <v>肯定的</v>
      </c>
    </row>
    <row r="146" spans="2:15" s="11" customFormat="1" ht="17.25" hidden="1" customHeight="1" x14ac:dyDescent="0.4">
      <c r="B146" s="7">
        <v>10</v>
      </c>
      <c r="C146" s="11">
        <v>7</v>
      </c>
      <c r="D146" s="57">
        <v>43380.602118055554</v>
      </c>
      <c r="E146" s="11">
        <v>515</v>
      </c>
      <c r="F146" s="11" t="s">
        <v>73</v>
      </c>
      <c r="G146" s="11">
        <v>530</v>
      </c>
      <c r="H146" s="11" t="s">
        <v>24</v>
      </c>
      <c r="I146" s="57">
        <v>43380.567650462966</v>
      </c>
      <c r="J146" s="57">
        <v>43380.598321759258</v>
      </c>
      <c r="K146" s="11" t="s">
        <v>1164</v>
      </c>
      <c r="L146" s="9">
        <f t="shared" si="10"/>
        <v>43380.567361111112</v>
      </c>
      <c r="M146" s="9">
        <f t="shared" si="11"/>
        <v>43380.597916666666</v>
      </c>
      <c r="N146" s="39" t="str">
        <f t="shared" si="12"/>
        <v>43380.567361111143380.5979166667</v>
      </c>
      <c r="O146" s="40" t="str">
        <f t="shared" si="13"/>
        <v>肯定的</v>
      </c>
    </row>
    <row r="147" spans="2:15" s="11" customFormat="1" ht="17.25" hidden="1" customHeight="1" x14ac:dyDescent="0.4">
      <c r="B147" s="7">
        <v>10</v>
      </c>
      <c r="C147" s="11">
        <v>7</v>
      </c>
      <c r="D147" s="57">
        <v>43380.591539351852</v>
      </c>
      <c r="E147" s="11">
        <v>528</v>
      </c>
      <c r="F147" s="11" t="s">
        <v>35</v>
      </c>
      <c r="G147" s="11">
        <v>508</v>
      </c>
      <c r="H147" s="11" t="s">
        <v>32</v>
      </c>
      <c r="I147" s="57">
        <v>43380.574791666666</v>
      </c>
      <c r="J147" s="57">
        <v>43380.590578703705</v>
      </c>
      <c r="K147" s="11" t="s">
        <v>1164</v>
      </c>
      <c r="L147" s="9">
        <f t="shared" si="10"/>
        <v>43380.574305555558</v>
      </c>
      <c r="M147" s="9">
        <f t="shared" si="11"/>
        <v>43380.590277777781</v>
      </c>
      <c r="N147" s="39" t="str">
        <f t="shared" si="12"/>
        <v>43380.574305555643380.5902777778</v>
      </c>
      <c r="O147" s="40" t="str">
        <f t="shared" si="13"/>
        <v>肯定的</v>
      </c>
    </row>
    <row r="148" spans="2:15" s="11" customFormat="1" ht="17.25" hidden="1" customHeight="1" x14ac:dyDescent="0.4">
      <c r="B148" s="7">
        <v>10</v>
      </c>
      <c r="C148" s="11">
        <v>7</v>
      </c>
      <c r="D148" s="57">
        <v>43380.590648148151</v>
      </c>
      <c r="E148" s="11">
        <v>502</v>
      </c>
      <c r="F148" s="11" t="s">
        <v>49</v>
      </c>
      <c r="G148" s="11">
        <v>508</v>
      </c>
      <c r="H148" s="11" t="s">
        <v>32</v>
      </c>
      <c r="I148" s="57">
        <v>43380.575983796298</v>
      </c>
      <c r="J148" s="57">
        <v>43380.589282407411</v>
      </c>
      <c r="K148" s="11" t="s">
        <v>1164</v>
      </c>
      <c r="L148" s="9">
        <f t="shared" si="10"/>
        <v>43380.575694444444</v>
      </c>
      <c r="M148" s="9">
        <f t="shared" si="11"/>
        <v>43380.588888888888</v>
      </c>
      <c r="N148" s="39" t="str">
        <f t="shared" si="12"/>
        <v>43380.575694444443380.5888888889</v>
      </c>
      <c r="O148" s="40" t="str">
        <f t="shared" si="13"/>
        <v>肯定的</v>
      </c>
    </row>
    <row r="149" spans="2:15" s="11" customFormat="1" ht="17.25" hidden="1" customHeight="1" x14ac:dyDescent="0.4">
      <c r="B149" s="7">
        <v>10</v>
      </c>
      <c r="C149" s="11">
        <v>7</v>
      </c>
      <c r="D149" s="57">
        <v>43380.604537037034</v>
      </c>
      <c r="E149" s="11">
        <v>503</v>
      </c>
      <c r="F149" s="11" t="s">
        <v>26</v>
      </c>
      <c r="G149" s="11">
        <v>543</v>
      </c>
      <c r="H149" s="11" t="s">
        <v>28</v>
      </c>
      <c r="I149" s="57">
        <v>43380.58452546296</v>
      </c>
      <c r="J149" s="57">
        <v>43380.601712962962</v>
      </c>
      <c r="K149" s="11" t="s">
        <v>1164</v>
      </c>
      <c r="L149" s="9">
        <f t="shared" si="10"/>
        <v>43380.584027777775</v>
      </c>
      <c r="M149" s="9">
        <f t="shared" si="11"/>
        <v>43380.601388888892</v>
      </c>
      <c r="N149" s="39" t="str">
        <f t="shared" si="12"/>
        <v>43380.584027777843380.6013888889</v>
      </c>
      <c r="O149" s="40" t="str">
        <f t="shared" si="13"/>
        <v>肯定的</v>
      </c>
    </row>
    <row r="150" spans="2:15" s="11" customFormat="1" ht="17.25" hidden="1" customHeight="1" x14ac:dyDescent="0.4">
      <c r="B150" s="7">
        <v>10</v>
      </c>
      <c r="C150" s="11">
        <v>7</v>
      </c>
      <c r="D150" s="57">
        <v>43380.629201388889</v>
      </c>
      <c r="E150" s="11">
        <v>546</v>
      </c>
      <c r="F150" s="11" t="s">
        <v>64</v>
      </c>
      <c r="G150" s="11">
        <v>510</v>
      </c>
      <c r="H150" s="11" t="s">
        <v>79</v>
      </c>
      <c r="I150" s="57">
        <v>43380.59579861111</v>
      </c>
      <c r="J150" s="57">
        <v>43380.625868055555</v>
      </c>
      <c r="K150" s="11" t="s">
        <v>1164</v>
      </c>
      <c r="L150" s="9">
        <f t="shared" si="10"/>
        <v>43380.595138888886</v>
      </c>
      <c r="M150" s="9">
        <f t="shared" si="11"/>
        <v>43380.625694444447</v>
      </c>
      <c r="N150" s="39" t="str">
        <f t="shared" si="12"/>
        <v>43380.595138888943380.6256944444</v>
      </c>
      <c r="O150" s="40" t="str">
        <f t="shared" si="13"/>
        <v>肯定的</v>
      </c>
    </row>
    <row r="151" spans="2:15" s="11" customFormat="1" ht="17.25" hidden="1" customHeight="1" x14ac:dyDescent="0.4">
      <c r="B151" s="7">
        <v>10</v>
      </c>
      <c r="C151" s="11">
        <v>7</v>
      </c>
      <c r="D151" s="57">
        <v>43380.614976851852</v>
      </c>
      <c r="E151" s="11">
        <v>507</v>
      </c>
      <c r="F151" s="11" t="s">
        <v>66</v>
      </c>
      <c r="G151" s="11">
        <v>515</v>
      </c>
      <c r="H151" s="11" t="s">
        <v>73</v>
      </c>
      <c r="I151" s="57">
        <v>43380.605509259258</v>
      </c>
      <c r="J151" s="57">
        <v>43380.613935185182</v>
      </c>
      <c r="K151" s="11" t="s">
        <v>1164</v>
      </c>
      <c r="L151" s="9">
        <f t="shared" si="10"/>
        <v>43380.604861111111</v>
      </c>
      <c r="M151" s="9">
        <f t="shared" si="11"/>
        <v>43380.613888888889</v>
      </c>
      <c r="N151" s="39" t="str">
        <f t="shared" si="12"/>
        <v>43380.604861111143380.6138888889</v>
      </c>
      <c r="O151" s="40" t="str">
        <f t="shared" si="13"/>
        <v>肯定的</v>
      </c>
    </row>
    <row r="152" spans="2:15" s="11" customFormat="1" ht="17.25" hidden="1" customHeight="1" x14ac:dyDescent="0.4">
      <c r="B152" s="7">
        <v>10</v>
      </c>
      <c r="C152" s="11">
        <v>7</v>
      </c>
      <c r="D152" s="57">
        <v>43380.646180555559</v>
      </c>
      <c r="E152" s="11">
        <v>533</v>
      </c>
      <c r="F152" s="11" t="s">
        <v>1165</v>
      </c>
      <c r="G152" s="11">
        <v>508</v>
      </c>
      <c r="H152" s="11" t="s">
        <v>32</v>
      </c>
      <c r="I152" s="57">
        <v>43380.60869212963</v>
      </c>
      <c r="J152" s="57">
        <v>43380.645972222221</v>
      </c>
      <c r="K152" s="11" t="s">
        <v>1164</v>
      </c>
      <c r="L152" s="9">
        <f t="shared" si="10"/>
        <v>43380.60833333333</v>
      </c>
      <c r="M152" s="9">
        <f t="shared" si="11"/>
        <v>43380.645833333336</v>
      </c>
      <c r="N152" s="39" t="str">
        <f t="shared" si="12"/>
        <v>43380.608333333343380.6458333333</v>
      </c>
      <c r="O152" s="40" t="str">
        <f t="shared" si="13"/>
        <v>肯定的</v>
      </c>
    </row>
    <row r="153" spans="2:15" s="11" customFormat="1" ht="17.25" hidden="1" customHeight="1" x14ac:dyDescent="0.4">
      <c r="B153" s="7">
        <v>10</v>
      </c>
      <c r="C153" s="11">
        <v>7</v>
      </c>
      <c r="D153" s="57">
        <v>43380.65221064815</v>
      </c>
      <c r="E153" s="11">
        <v>515</v>
      </c>
      <c r="F153" s="11" t="s">
        <v>73</v>
      </c>
      <c r="G153" s="11">
        <v>523</v>
      </c>
      <c r="H153" s="11" t="s">
        <v>38</v>
      </c>
      <c r="I153" s="57">
        <v>43380.615659722222</v>
      </c>
      <c r="J153" s="57">
        <v>43380.634756944448</v>
      </c>
      <c r="K153" s="11" t="s">
        <v>1164</v>
      </c>
      <c r="L153" s="9">
        <f t="shared" si="10"/>
        <v>43380.615277777775</v>
      </c>
      <c r="M153" s="9">
        <f t="shared" si="11"/>
        <v>43380.634722222225</v>
      </c>
      <c r="N153" s="39" t="str">
        <f t="shared" si="12"/>
        <v>43380.615277777843380.6347222222</v>
      </c>
      <c r="O153" s="40" t="str">
        <f t="shared" si="13"/>
        <v>肯定的</v>
      </c>
    </row>
    <row r="154" spans="2:15" s="11" customFormat="1" ht="17.25" hidden="1" customHeight="1" x14ac:dyDescent="0.4">
      <c r="B154" s="7">
        <v>10</v>
      </c>
      <c r="C154" s="11">
        <v>7</v>
      </c>
      <c r="D154" s="57">
        <v>43380.671932870369</v>
      </c>
      <c r="E154" s="11">
        <v>541</v>
      </c>
      <c r="F154" s="11" t="s">
        <v>56</v>
      </c>
      <c r="G154" s="11">
        <v>545</v>
      </c>
      <c r="H154" s="11" t="s">
        <v>20</v>
      </c>
      <c r="I154" s="57">
        <v>43380.632986111108</v>
      </c>
      <c r="J154" s="57">
        <v>43380.669618055559</v>
      </c>
      <c r="K154" s="11" t="s">
        <v>1164</v>
      </c>
      <c r="L154" s="9">
        <f t="shared" si="10"/>
        <v>43380.632638888892</v>
      </c>
      <c r="M154" s="9">
        <f t="shared" si="11"/>
        <v>43380.669444444444</v>
      </c>
      <c r="N154" s="39" t="str">
        <f t="shared" si="12"/>
        <v>43380.632638888943380.6694444444</v>
      </c>
      <c r="O154" s="40" t="str">
        <f t="shared" si="13"/>
        <v>肯定的</v>
      </c>
    </row>
    <row r="155" spans="2:15" s="11" customFormat="1" ht="17.25" hidden="1" customHeight="1" x14ac:dyDescent="0.4">
      <c r="B155" s="7">
        <v>10</v>
      </c>
      <c r="C155" s="11">
        <v>7</v>
      </c>
      <c r="D155" s="57">
        <v>43380.677986111114</v>
      </c>
      <c r="E155" s="11">
        <v>508</v>
      </c>
      <c r="F155" s="11" t="s">
        <v>32</v>
      </c>
      <c r="G155" s="11">
        <v>532</v>
      </c>
      <c r="H155" s="11" t="s">
        <v>75</v>
      </c>
      <c r="I155" s="57">
        <v>43380.634131944447</v>
      </c>
      <c r="J155" s="57">
        <v>43380.673958333333</v>
      </c>
      <c r="K155" s="11" t="s">
        <v>1164</v>
      </c>
      <c r="L155" s="9">
        <f t="shared" si="10"/>
        <v>43380.634027777778</v>
      </c>
      <c r="M155" s="9">
        <f t="shared" si="11"/>
        <v>43380.673611111109</v>
      </c>
      <c r="N155" s="39" t="str">
        <f t="shared" si="12"/>
        <v>43380.634027777843380.6736111111</v>
      </c>
      <c r="O155" s="40" t="str">
        <f t="shared" si="13"/>
        <v>肯定的</v>
      </c>
    </row>
    <row r="156" spans="2:15" s="11" customFormat="1" ht="17.25" hidden="1" customHeight="1" x14ac:dyDescent="0.4">
      <c r="B156" s="7">
        <v>10</v>
      </c>
      <c r="C156" s="11">
        <v>7</v>
      </c>
      <c r="D156" s="57">
        <v>43380.667002314818</v>
      </c>
      <c r="E156" s="11">
        <v>525</v>
      </c>
      <c r="F156" s="11" t="s">
        <v>51</v>
      </c>
      <c r="G156" s="11">
        <v>515</v>
      </c>
      <c r="H156" s="11" t="s">
        <v>73</v>
      </c>
      <c r="I156" s="57">
        <v>43380.646469907406</v>
      </c>
      <c r="J156" s="57">
        <v>43380.666354166664</v>
      </c>
      <c r="K156" s="11" t="s">
        <v>1164</v>
      </c>
      <c r="L156" s="9">
        <f t="shared" si="10"/>
        <v>43380.645833333336</v>
      </c>
      <c r="M156" s="9">
        <f t="shared" si="11"/>
        <v>43380.665972222225</v>
      </c>
      <c r="N156" s="39" t="str">
        <f t="shared" si="12"/>
        <v>43380.645833333343380.6659722222</v>
      </c>
      <c r="O156" s="40" t="str">
        <f t="shared" si="13"/>
        <v>肯定的</v>
      </c>
    </row>
    <row r="157" spans="2:15" s="11" customFormat="1" ht="17.25" hidden="1" customHeight="1" x14ac:dyDescent="0.4">
      <c r="B157" s="7">
        <v>10</v>
      </c>
      <c r="C157" s="11">
        <v>7</v>
      </c>
      <c r="D157" s="57">
        <v>43380.697604166664</v>
      </c>
      <c r="E157" s="11">
        <v>523</v>
      </c>
      <c r="F157" s="11" t="s">
        <v>38</v>
      </c>
      <c r="G157" s="11">
        <v>538</v>
      </c>
      <c r="H157" s="11" t="s">
        <v>62</v>
      </c>
      <c r="I157" s="57">
        <v>43380.655624999999</v>
      </c>
      <c r="J157" s="57">
        <v>43380.696944444448</v>
      </c>
      <c r="K157" s="11" t="s">
        <v>1164</v>
      </c>
      <c r="L157" s="9">
        <f t="shared" si="10"/>
        <v>43380.655555555553</v>
      </c>
      <c r="M157" s="9">
        <f t="shared" si="11"/>
        <v>43380.696527777778</v>
      </c>
      <c r="N157" s="39" t="str">
        <f t="shared" si="12"/>
        <v>43380.655555555643380.6965277778</v>
      </c>
      <c r="O157" s="40" t="str">
        <f t="shared" si="13"/>
        <v>肯定的</v>
      </c>
    </row>
    <row r="158" spans="2:15" s="11" customFormat="1" ht="17.25" hidden="1" customHeight="1" x14ac:dyDescent="0.4">
      <c r="B158" s="7">
        <v>10</v>
      </c>
      <c r="C158" s="11">
        <v>7</v>
      </c>
      <c r="D158" s="57">
        <v>43380.705324074072</v>
      </c>
      <c r="E158" s="11">
        <v>547</v>
      </c>
      <c r="F158" s="11" t="s">
        <v>47</v>
      </c>
      <c r="G158" s="11">
        <v>539</v>
      </c>
      <c r="H158" s="11" t="s">
        <v>42</v>
      </c>
      <c r="I158" s="57">
        <v>43380.691886574074</v>
      </c>
      <c r="J158" s="57">
        <v>43380.701886574076</v>
      </c>
      <c r="K158" s="11" t="s">
        <v>1164</v>
      </c>
      <c r="L158" s="9">
        <f t="shared" si="10"/>
        <v>43380.691666666666</v>
      </c>
      <c r="M158" s="9">
        <f t="shared" si="11"/>
        <v>43380.701388888891</v>
      </c>
      <c r="N158" s="39" t="str">
        <f t="shared" si="12"/>
        <v>43380.691666666743380.7013888889</v>
      </c>
      <c r="O158" s="40" t="str">
        <f t="shared" si="13"/>
        <v>肯定的</v>
      </c>
    </row>
    <row r="159" spans="2:15" s="11" customFormat="1" ht="17.25" hidden="1" customHeight="1" x14ac:dyDescent="0.4">
      <c r="B159" s="7">
        <v>10</v>
      </c>
      <c r="C159" s="11">
        <v>7</v>
      </c>
      <c r="D159" s="57">
        <v>43380.712488425925</v>
      </c>
      <c r="E159" s="11">
        <v>523</v>
      </c>
      <c r="F159" s="11" t="s">
        <v>38</v>
      </c>
      <c r="G159" s="11">
        <v>503</v>
      </c>
      <c r="H159" s="11" t="s">
        <v>26</v>
      </c>
      <c r="I159" s="57">
        <v>43380.704930555556</v>
      </c>
      <c r="J159" s="57">
        <v>43380.712245370371</v>
      </c>
      <c r="K159" s="11" t="s">
        <v>1164</v>
      </c>
      <c r="L159" s="9">
        <f t="shared" si="10"/>
        <v>43380.704861111109</v>
      </c>
      <c r="M159" s="9">
        <f t="shared" si="11"/>
        <v>43380.711805555555</v>
      </c>
      <c r="N159" s="39" t="str">
        <f t="shared" si="12"/>
        <v>43380.704861111143380.7118055556</v>
      </c>
      <c r="O159" s="40" t="str">
        <f t="shared" si="13"/>
        <v>肯定的</v>
      </c>
    </row>
    <row r="160" spans="2:15" s="11" customFormat="1" ht="17.25" hidden="1" customHeight="1" x14ac:dyDescent="0.4">
      <c r="B160" s="7">
        <v>10</v>
      </c>
      <c r="C160" s="11">
        <v>7</v>
      </c>
      <c r="D160" s="57">
        <v>43380.718564814815</v>
      </c>
      <c r="E160" s="11">
        <v>533</v>
      </c>
      <c r="F160" s="11" t="s">
        <v>1165</v>
      </c>
      <c r="G160" s="11">
        <v>545</v>
      </c>
      <c r="H160" s="11" t="s">
        <v>20</v>
      </c>
      <c r="I160" s="57">
        <v>43380.705000000002</v>
      </c>
      <c r="J160" s="57">
        <v>43380.717951388891</v>
      </c>
      <c r="K160" s="11" t="s">
        <v>1164</v>
      </c>
      <c r="L160" s="9">
        <f t="shared" si="10"/>
        <v>43380.704861111109</v>
      </c>
      <c r="M160" s="9">
        <f t="shared" si="11"/>
        <v>43380.717361111114</v>
      </c>
      <c r="N160" s="39" t="str">
        <f t="shared" si="12"/>
        <v>43380.704861111143380.7173611111</v>
      </c>
      <c r="O160" s="40" t="str">
        <f t="shared" si="13"/>
        <v>肯定的</v>
      </c>
    </row>
    <row r="161" spans="1:460" s="11" customFormat="1" ht="17.25" hidden="1" customHeight="1" x14ac:dyDescent="0.4">
      <c r="B161" s="7">
        <v>10</v>
      </c>
      <c r="C161" s="11">
        <v>7</v>
      </c>
      <c r="D161" s="57">
        <v>43380.721076388887</v>
      </c>
      <c r="E161" s="11">
        <v>528</v>
      </c>
      <c r="F161" s="11" t="s">
        <v>35</v>
      </c>
      <c r="G161" s="11">
        <v>539</v>
      </c>
      <c r="H161" s="11" t="s">
        <v>42</v>
      </c>
      <c r="I161" s="57">
        <v>43380.705231481479</v>
      </c>
      <c r="J161" s="57">
        <v>43380.720659722225</v>
      </c>
      <c r="K161" s="11" t="s">
        <v>1164</v>
      </c>
      <c r="L161" s="9">
        <f t="shared" si="10"/>
        <v>43380.704861111109</v>
      </c>
      <c r="M161" s="9">
        <f t="shared" si="11"/>
        <v>43380.720138888886</v>
      </c>
      <c r="N161" s="51" t="str">
        <f t="shared" si="12"/>
        <v>43380.704861111143380.7201388889</v>
      </c>
      <c r="O161" s="52" t="s">
        <v>1168</v>
      </c>
    </row>
    <row r="162" spans="1:460" s="11" customFormat="1" ht="17.25" hidden="1" customHeight="1" x14ac:dyDescent="0.4">
      <c r="B162" s="7">
        <v>10</v>
      </c>
      <c r="C162" s="11">
        <v>7</v>
      </c>
      <c r="D162" s="57">
        <v>43380.716793981483</v>
      </c>
      <c r="E162" s="11">
        <v>526</v>
      </c>
      <c r="F162" s="11" t="s">
        <v>69</v>
      </c>
      <c r="G162" s="11">
        <v>509</v>
      </c>
      <c r="H162" s="11" t="s">
        <v>58</v>
      </c>
      <c r="I162" s="57">
        <v>43380.709965277776</v>
      </c>
      <c r="J162" s="57">
        <v>43380.716458333336</v>
      </c>
      <c r="K162" s="11" t="s">
        <v>1164</v>
      </c>
      <c r="L162" s="9">
        <f t="shared" si="10"/>
        <v>43380.709722222222</v>
      </c>
      <c r="M162" s="9">
        <f t="shared" si="11"/>
        <v>43380.71597222222</v>
      </c>
      <c r="N162" s="39" t="str">
        <f t="shared" si="12"/>
        <v>43380.709722222243380.7159722222</v>
      </c>
      <c r="O162" s="40" t="str">
        <f t="shared" ref="O162:O169" si="14">K162</f>
        <v>肯定的</v>
      </c>
    </row>
    <row r="163" spans="1:460" s="11" customFormat="1" ht="17.25" hidden="1" customHeight="1" x14ac:dyDescent="0.4">
      <c r="B163" s="7">
        <v>10</v>
      </c>
      <c r="C163" s="11">
        <v>7</v>
      </c>
      <c r="D163" s="57">
        <v>43380.729618055557</v>
      </c>
      <c r="E163" s="11">
        <v>526</v>
      </c>
      <c r="F163" s="11" t="s">
        <v>69</v>
      </c>
      <c r="G163" s="11">
        <v>540</v>
      </c>
      <c r="H163" s="11" t="s">
        <v>71</v>
      </c>
      <c r="I163" s="57">
        <v>43380.711840277778</v>
      </c>
      <c r="J163" s="57">
        <v>43380.728796296295</v>
      </c>
      <c r="K163" s="11" t="s">
        <v>1164</v>
      </c>
      <c r="L163" s="9">
        <f t="shared" si="10"/>
        <v>43380.711805555555</v>
      </c>
      <c r="M163" s="9">
        <f t="shared" si="11"/>
        <v>43380.728472222225</v>
      </c>
      <c r="N163" s="39" t="str">
        <f t="shared" si="12"/>
        <v>43380.711805555643380.7284722222</v>
      </c>
      <c r="O163" s="40" t="str">
        <f t="shared" si="14"/>
        <v>肯定的</v>
      </c>
    </row>
    <row r="164" spans="1:460" s="11" customFormat="1" ht="17.25" hidden="1" customHeight="1" x14ac:dyDescent="0.4">
      <c r="A164" s="7"/>
      <c r="B164" s="7">
        <v>10</v>
      </c>
      <c r="C164" s="11">
        <v>7</v>
      </c>
      <c r="D164" s="8">
        <v>43380.739178240743</v>
      </c>
      <c r="E164" s="7">
        <v>546</v>
      </c>
      <c r="F164" s="7" t="s">
        <v>64</v>
      </c>
      <c r="G164" s="7">
        <v>545</v>
      </c>
      <c r="H164" s="7" t="s">
        <v>20</v>
      </c>
      <c r="I164" s="8">
        <v>43380.723668981482</v>
      </c>
      <c r="J164" s="8">
        <v>43380.734710648147</v>
      </c>
      <c r="K164" s="7" t="s">
        <v>1164</v>
      </c>
      <c r="L164" s="9">
        <f t="shared" si="10"/>
        <v>43380.723611111112</v>
      </c>
      <c r="M164" s="9">
        <f t="shared" si="11"/>
        <v>43380.734027777777</v>
      </c>
      <c r="N164" s="39" t="str">
        <f t="shared" si="12"/>
        <v>43380.723611111143380.7340277778</v>
      </c>
      <c r="O164" s="40" t="str">
        <f t="shared" si="14"/>
        <v>肯定的</v>
      </c>
      <c r="P164" s="7"/>
      <c r="Q164" s="7"/>
    </row>
    <row r="165" spans="1:460" s="11" customFormat="1" ht="17.25" hidden="1" customHeight="1" x14ac:dyDescent="0.4">
      <c r="B165" s="7">
        <v>10</v>
      </c>
      <c r="C165" s="11">
        <v>7</v>
      </c>
      <c r="D165" s="57">
        <v>43380.744791666664</v>
      </c>
      <c r="E165" s="11">
        <v>545</v>
      </c>
      <c r="F165" s="11" t="s">
        <v>20</v>
      </c>
      <c r="G165" s="11">
        <v>507</v>
      </c>
      <c r="H165" s="11" t="s">
        <v>66</v>
      </c>
      <c r="I165" s="57">
        <v>43380.735995370371</v>
      </c>
      <c r="J165" s="57">
        <v>43380.744664351849</v>
      </c>
      <c r="K165" s="11" t="s">
        <v>1164</v>
      </c>
      <c r="L165" s="9">
        <f t="shared" si="10"/>
        <v>43380.73541666667</v>
      </c>
      <c r="M165" s="9">
        <f t="shared" si="11"/>
        <v>43380.744444444441</v>
      </c>
      <c r="N165" s="39" t="str">
        <f t="shared" si="12"/>
        <v>43380.735416666743380.7444444444</v>
      </c>
      <c r="O165" s="40" t="str">
        <f t="shared" si="14"/>
        <v>肯定的</v>
      </c>
    </row>
    <row r="166" spans="1:460" s="11" customFormat="1" ht="17.25" hidden="1" customHeight="1" x14ac:dyDescent="0.4">
      <c r="B166" s="7">
        <v>10</v>
      </c>
      <c r="C166" s="11">
        <v>7</v>
      </c>
      <c r="D166" s="57">
        <v>43380.752210648148</v>
      </c>
      <c r="E166" s="11">
        <v>525</v>
      </c>
      <c r="F166" s="11" t="s">
        <v>51</v>
      </c>
      <c r="G166" s="11">
        <v>545</v>
      </c>
      <c r="H166" s="11" t="s">
        <v>20</v>
      </c>
      <c r="I166" s="57">
        <v>43380.738761574074</v>
      </c>
      <c r="J166" s="57">
        <v>43380.750972222224</v>
      </c>
      <c r="K166" s="11" t="s">
        <v>1166</v>
      </c>
      <c r="L166" s="9">
        <f t="shared" si="10"/>
        <v>43380.738194444442</v>
      </c>
      <c r="M166" s="9">
        <f t="shared" si="11"/>
        <v>43380.750694444447</v>
      </c>
      <c r="N166" s="39" t="str">
        <f t="shared" si="12"/>
        <v>43380.738194444443380.7506944444</v>
      </c>
      <c r="O166" s="40" t="str">
        <f t="shared" si="14"/>
        <v>否定的</v>
      </c>
    </row>
    <row r="167" spans="1:460" s="11" customFormat="1" ht="17.25" hidden="1" customHeight="1" x14ac:dyDescent="0.4">
      <c r="A167" s="7"/>
      <c r="B167" s="7">
        <v>10</v>
      </c>
      <c r="C167" s="11">
        <v>7</v>
      </c>
      <c r="D167" s="8">
        <v>43380.759201388886</v>
      </c>
      <c r="E167" s="7">
        <v>503</v>
      </c>
      <c r="F167" s="7" t="s">
        <v>26</v>
      </c>
      <c r="G167" s="7">
        <v>502</v>
      </c>
      <c r="H167" s="7" t="s">
        <v>49</v>
      </c>
      <c r="I167" s="8">
        <v>43380.750300925924</v>
      </c>
      <c r="J167" s="8">
        <v>43380.759097222224</v>
      </c>
      <c r="K167" s="7" t="s">
        <v>1164</v>
      </c>
      <c r="L167" s="9">
        <f t="shared" si="10"/>
        <v>43380.75</v>
      </c>
      <c r="M167" s="9">
        <f t="shared" si="11"/>
        <v>43380.759027777778</v>
      </c>
      <c r="N167" s="39" t="str">
        <f t="shared" si="12"/>
        <v>43380.7543380.7590277778</v>
      </c>
      <c r="O167" s="40" t="str">
        <f t="shared" si="14"/>
        <v>肯定的</v>
      </c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7"/>
      <c r="KG167" s="7"/>
      <c r="KH167" s="7"/>
      <c r="KI167" s="7"/>
      <c r="KJ167" s="7"/>
      <c r="KK167" s="7"/>
      <c r="KL167" s="7"/>
      <c r="KM167" s="7"/>
      <c r="KN167" s="7"/>
      <c r="KO167" s="7"/>
      <c r="KP167" s="7"/>
      <c r="KQ167" s="7"/>
      <c r="KR167" s="7"/>
      <c r="KS167" s="7"/>
      <c r="KT167" s="7"/>
      <c r="KU167" s="7"/>
      <c r="KV167" s="7"/>
      <c r="KW167" s="7"/>
      <c r="KX167" s="7"/>
      <c r="KY167" s="7"/>
      <c r="KZ167" s="7"/>
      <c r="LA167" s="7"/>
      <c r="LB167" s="7"/>
      <c r="LC167" s="7"/>
      <c r="LD167" s="7"/>
      <c r="LE167" s="7"/>
      <c r="LF167" s="7"/>
      <c r="LG167" s="7"/>
      <c r="LH167" s="7"/>
      <c r="LI167" s="7"/>
      <c r="LJ167" s="7"/>
      <c r="LK167" s="7"/>
      <c r="LL167" s="7"/>
      <c r="LM167" s="7"/>
      <c r="LN167" s="7"/>
      <c r="LO167" s="7"/>
      <c r="LP167" s="7"/>
      <c r="LQ167" s="7"/>
      <c r="LR167" s="7"/>
      <c r="LS167" s="7"/>
      <c r="LT167" s="7"/>
      <c r="LU167" s="7"/>
      <c r="LV167" s="7"/>
      <c r="LW167" s="7"/>
      <c r="LX167" s="7"/>
      <c r="LY167" s="7"/>
      <c r="LZ167" s="7"/>
      <c r="MA167" s="7"/>
      <c r="MB167" s="7"/>
      <c r="MC167" s="7"/>
      <c r="MD167" s="7"/>
      <c r="ME167" s="7"/>
      <c r="MF167" s="7"/>
      <c r="MG167" s="7"/>
      <c r="MH167" s="7"/>
      <c r="MI167" s="7"/>
      <c r="MJ167" s="7"/>
      <c r="MK167" s="7"/>
      <c r="ML167" s="7"/>
      <c r="MM167" s="7"/>
      <c r="MN167" s="7"/>
      <c r="MO167" s="7"/>
      <c r="MP167" s="7"/>
      <c r="MQ167" s="7"/>
      <c r="MR167" s="7"/>
      <c r="MS167" s="7"/>
      <c r="MT167" s="7"/>
      <c r="MU167" s="7"/>
      <c r="MV167" s="7"/>
      <c r="MW167" s="7"/>
      <c r="MX167" s="7"/>
      <c r="MY167" s="7"/>
      <c r="MZ167" s="7"/>
      <c r="NA167" s="7"/>
      <c r="NB167" s="7"/>
      <c r="NC167" s="7"/>
      <c r="ND167" s="7"/>
      <c r="NE167" s="7"/>
      <c r="NF167" s="7"/>
      <c r="NG167" s="7"/>
      <c r="NH167" s="7"/>
      <c r="NI167" s="7"/>
      <c r="NJ167" s="7"/>
      <c r="NK167" s="7"/>
      <c r="NL167" s="7"/>
      <c r="NM167" s="7"/>
      <c r="NN167" s="7"/>
      <c r="NO167" s="7"/>
      <c r="NP167" s="7"/>
      <c r="NQ167" s="7"/>
      <c r="NR167" s="7"/>
      <c r="NS167" s="7"/>
      <c r="NT167" s="7"/>
      <c r="NU167" s="7"/>
      <c r="NV167" s="7"/>
      <c r="NW167" s="7"/>
      <c r="NX167" s="7"/>
      <c r="NY167" s="7"/>
      <c r="NZ167" s="7"/>
      <c r="OA167" s="7"/>
      <c r="OB167" s="7"/>
      <c r="OC167" s="7"/>
      <c r="OD167" s="7"/>
      <c r="OE167" s="7"/>
      <c r="OF167" s="7"/>
      <c r="OG167" s="7"/>
      <c r="OH167" s="7"/>
      <c r="OI167" s="7"/>
      <c r="OJ167" s="7"/>
      <c r="OK167" s="7"/>
      <c r="OL167" s="7"/>
      <c r="OM167" s="7"/>
      <c r="ON167" s="7"/>
      <c r="OO167" s="7"/>
      <c r="OP167" s="7"/>
      <c r="OQ167" s="7"/>
      <c r="OR167" s="7"/>
      <c r="OS167" s="7"/>
      <c r="OT167" s="7"/>
      <c r="OU167" s="7"/>
      <c r="OV167" s="7"/>
      <c r="OW167" s="7"/>
      <c r="OX167" s="7"/>
      <c r="OY167" s="7"/>
      <c r="OZ167" s="7"/>
      <c r="PA167" s="7"/>
      <c r="PB167" s="7"/>
      <c r="PC167" s="7"/>
      <c r="PD167" s="7"/>
      <c r="PE167" s="7"/>
      <c r="PF167" s="7"/>
      <c r="PG167" s="7"/>
      <c r="PH167" s="7"/>
      <c r="PI167" s="7"/>
      <c r="PJ167" s="7"/>
      <c r="PK167" s="7"/>
      <c r="PL167" s="7"/>
      <c r="PM167" s="7"/>
      <c r="PN167" s="7"/>
      <c r="PO167" s="7"/>
      <c r="PP167" s="7"/>
      <c r="PQ167" s="7"/>
      <c r="PR167" s="7"/>
      <c r="PS167" s="7"/>
      <c r="PT167" s="7"/>
      <c r="PU167" s="7"/>
      <c r="PV167" s="7"/>
      <c r="PW167" s="7"/>
      <c r="PX167" s="7"/>
      <c r="PY167" s="7"/>
      <c r="PZ167" s="7"/>
      <c r="QA167" s="7"/>
      <c r="QB167" s="7"/>
      <c r="QC167" s="7"/>
      <c r="QD167" s="7"/>
      <c r="QE167" s="7"/>
      <c r="QF167" s="7"/>
      <c r="QG167" s="7"/>
      <c r="QH167" s="7"/>
      <c r="QI167" s="7"/>
      <c r="QJ167" s="7"/>
      <c r="QK167" s="7"/>
      <c r="QL167" s="7"/>
      <c r="QM167" s="7"/>
      <c r="QN167" s="7"/>
      <c r="QO167" s="7"/>
      <c r="QP167" s="7"/>
      <c r="QQ167" s="7"/>
      <c r="QR167" s="7"/>
    </row>
    <row r="168" spans="1:460" s="12" customFormat="1" ht="17.25" hidden="1" customHeight="1" x14ac:dyDescent="0.4">
      <c r="B168" s="7">
        <v>10</v>
      </c>
      <c r="C168" s="11">
        <v>7</v>
      </c>
      <c r="D168" s="13">
        <v>43380.778078703705</v>
      </c>
      <c r="E168" s="12">
        <v>525</v>
      </c>
      <c r="F168" s="12" t="s">
        <v>51</v>
      </c>
      <c r="G168" s="12">
        <v>515</v>
      </c>
      <c r="H168" s="12" t="s">
        <v>73</v>
      </c>
      <c r="I168" s="13">
        <v>43380.757870370369</v>
      </c>
      <c r="J168" s="13">
        <v>43380.775555555556</v>
      </c>
      <c r="K168" s="12" t="s">
        <v>1164</v>
      </c>
      <c r="L168" s="9">
        <f t="shared" si="10"/>
        <v>43380.757638888892</v>
      </c>
      <c r="M168" s="9">
        <f t="shared" si="11"/>
        <v>43380.775000000001</v>
      </c>
      <c r="N168" s="39" t="str">
        <f t="shared" si="12"/>
        <v>43380.757638888943380.775</v>
      </c>
      <c r="O168" s="56" t="str">
        <f t="shared" si="14"/>
        <v>肯定的</v>
      </c>
    </row>
    <row r="169" spans="1:460" s="11" customFormat="1" ht="17.25" hidden="1" customHeight="1" x14ac:dyDescent="0.4">
      <c r="B169" s="7">
        <v>10</v>
      </c>
      <c r="C169" s="11">
        <v>7</v>
      </c>
      <c r="D169" s="57">
        <v>43380.773101851853</v>
      </c>
      <c r="E169" s="11">
        <v>532</v>
      </c>
      <c r="F169" s="11" t="s">
        <v>75</v>
      </c>
      <c r="G169" s="11">
        <v>544</v>
      </c>
      <c r="H169" s="11" t="s">
        <v>22</v>
      </c>
      <c r="I169" s="57">
        <v>43380.757986111108</v>
      </c>
      <c r="J169" s="57">
        <v>43380.768854166665</v>
      </c>
      <c r="K169" s="11" t="s">
        <v>1164</v>
      </c>
      <c r="L169" s="9">
        <f t="shared" si="10"/>
        <v>43380.757638888892</v>
      </c>
      <c r="M169" s="9">
        <f t="shared" si="11"/>
        <v>43380.768750000003</v>
      </c>
      <c r="N169" s="39" t="str">
        <f t="shared" si="12"/>
        <v>43380.757638888943380.76875</v>
      </c>
      <c r="O169" s="40" t="str">
        <f t="shared" si="14"/>
        <v>肯定的</v>
      </c>
    </row>
    <row r="170" spans="1:460" s="11" customFormat="1" ht="17.25" hidden="1" customHeight="1" x14ac:dyDescent="0.4">
      <c r="B170" s="7">
        <v>10</v>
      </c>
      <c r="C170" s="11">
        <v>7</v>
      </c>
      <c r="D170" s="57">
        <v>43380.773333333331</v>
      </c>
      <c r="E170" s="11">
        <v>532</v>
      </c>
      <c r="F170" s="11" t="s">
        <v>75</v>
      </c>
      <c r="G170" s="11">
        <v>544</v>
      </c>
      <c r="H170" s="11" t="s">
        <v>22</v>
      </c>
      <c r="I170" s="57">
        <v>43380.757986111108</v>
      </c>
      <c r="J170" s="57">
        <v>43380.768784722219</v>
      </c>
      <c r="K170" s="11" t="s">
        <v>1164</v>
      </c>
      <c r="L170" s="9">
        <f t="shared" si="10"/>
        <v>43380.757638888892</v>
      </c>
      <c r="M170" s="9">
        <f t="shared" si="11"/>
        <v>43380.768750000003</v>
      </c>
      <c r="N170" s="51" t="str">
        <f t="shared" si="12"/>
        <v>43380.757638888943380.76875</v>
      </c>
      <c r="O170" s="52" t="s">
        <v>1169</v>
      </c>
    </row>
    <row r="171" spans="1:460" s="11" customFormat="1" ht="17.25" hidden="1" customHeight="1" x14ac:dyDescent="0.4">
      <c r="B171" s="7">
        <v>10</v>
      </c>
      <c r="C171" s="11">
        <v>7</v>
      </c>
      <c r="D171" s="57">
        <v>43380.773587962962</v>
      </c>
      <c r="E171" s="11">
        <v>507</v>
      </c>
      <c r="F171" s="11" t="s">
        <v>66</v>
      </c>
      <c r="G171" s="11">
        <v>508</v>
      </c>
      <c r="H171" s="11" t="s">
        <v>32</v>
      </c>
      <c r="I171" s="57">
        <v>43380.764317129629</v>
      </c>
      <c r="J171" s="57">
        <v>43380.773506944446</v>
      </c>
      <c r="K171" s="11" t="s">
        <v>1164</v>
      </c>
      <c r="L171" s="9">
        <f t="shared" si="10"/>
        <v>43380.763888888891</v>
      </c>
      <c r="M171" s="9">
        <f t="shared" si="11"/>
        <v>43380.772916666669</v>
      </c>
      <c r="N171" s="39" t="str">
        <f t="shared" si="12"/>
        <v>43380.763888888943380.7729166667</v>
      </c>
      <c r="O171" s="40" t="str">
        <f t="shared" ref="O171:O234" si="15">K171</f>
        <v>肯定的</v>
      </c>
    </row>
    <row r="172" spans="1:460" s="11" customFormat="1" ht="17.25" hidden="1" customHeight="1" x14ac:dyDescent="0.4">
      <c r="B172" s="7">
        <v>10</v>
      </c>
      <c r="C172" s="11">
        <v>7</v>
      </c>
      <c r="D172" s="57">
        <v>43380.784537037034</v>
      </c>
      <c r="E172" s="11">
        <v>528</v>
      </c>
      <c r="F172" s="11" t="s">
        <v>35</v>
      </c>
      <c r="G172" s="11">
        <v>507</v>
      </c>
      <c r="H172" s="11" t="s">
        <v>66</v>
      </c>
      <c r="I172" s="57">
        <v>43380.77107638889</v>
      </c>
      <c r="J172" s="57">
        <v>43380.784328703703</v>
      </c>
      <c r="K172" s="11" t="s">
        <v>1164</v>
      </c>
      <c r="L172" s="9">
        <f t="shared" si="10"/>
        <v>43380.770833333336</v>
      </c>
      <c r="M172" s="9">
        <f t="shared" si="11"/>
        <v>43380.78402777778</v>
      </c>
      <c r="N172" s="39" t="str">
        <f t="shared" si="12"/>
        <v>43380.770833333343380.7840277778</v>
      </c>
      <c r="O172" s="40" t="str">
        <f t="shared" si="15"/>
        <v>肯定的</v>
      </c>
    </row>
    <row r="173" spans="1:460" s="11" customFormat="1" ht="17.25" hidden="1" customHeight="1" x14ac:dyDescent="0.4">
      <c r="B173" s="7">
        <v>10</v>
      </c>
      <c r="C173" s="11">
        <v>7</v>
      </c>
      <c r="D173" s="57">
        <v>43380.789629629631</v>
      </c>
      <c r="E173" s="11">
        <v>508</v>
      </c>
      <c r="F173" s="11" t="s">
        <v>32</v>
      </c>
      <c r="G173" s="11">
        <v>539</v>
      </c>
      <c r="H173" s="11" t="s">
        <v>42</v>
      </c>
      <c r="I173" s="57">
        <v>43380.775347222225</v>
      </c>
      <c r="J173" s="57">
        <v>43380.789548611108</v>
      </c>
      <c r="K173" s="11" t="s">
        <v>1164</v>
      </c>
      <c r="L173" s="9">
        <f t="shared" si="10"/>
        <v>43380.775000000001</v>
      </c>
      <c r="M173" s="9">
        <f t="shared" si="11"/>
        <v>43380.788888888892</v>
      </c>
      <c r="N173" s="39" t="str">
        <f t="shared" si="12"/>
        <v>43380.77543380.7888888889</v>
      </c>
      <c r="O173" s="40" t="str">
        <f t="shared" si="15"/>
        <v>肯定的</v>
      </c>
    </row>
    <row r="174" spans="1:460" s="11" customFormat="1" ht="17.25" hidden="1" customHeight="1" x14ac:dyDescent="0.4">
      <c r="B174" s="7">
        <v>10</v>
      </c>
      <c r="C174" s="11">
        <v>7</v>
      </c>
      <c r="D174" s="57">
        <v>43380.826412037037</v>
      </c>
      <c r="E174" s="11">
        <v>525</v>
      </c>
      <c r="F174" s="11" t="s">
        <v>51</v>
      </c>
      <c r="G174" s="11">
        <v>507</v>
      </c>
      <c r="H174" s="11" t="s">
        <v>66</v>
      </c>
      <c r="I174" s="57">
        <v>43380.812881944446</v>
      </c>
      <c r="J174" s="57">
        <v>43380.825891203705</v>
      </c>
      <c r="K174" s="11" t="s">
        <v>1164</v>
      </c>
      <c r="L174" s="9">
        <f t="shared" si="10"/>
        <v>43380.8125</v>
      </c>
      <c r="M174" s="9">
        <f t="shared" si="11"/>
        <v>43380.825694444444</v>
      </c>
      <c r="N174" s="39" t="str">
        <f t="shared" si="12"/>
        <v>43380.812543380.8256944444</v>
      </c>
      <c r="O174" s="40" t="str">
        <f t="shared" si="15"/>
        <v>肯定的</v>
      </c>
    </row>
    <row r="175" spans="1:460" s="11" customFormat="1" ht="17.25" hidden="1" customHeight="1" x14ac:dyDescent="0.4">
      <c r="A175" s="7"/>
      <c r="B175" s="7">
        <v>10</v>
      </c>
      <c r="C175" s="7">
        <v>7</v>
      </c>
      <c r="D175" s="8">
        <v>43380.826562499999</v>
      </c>
      <c r="E175" s="7">
        <v>534</v>
      </c>
      <c r="F175" s="7" t="s">
        <v>81</v>
      </c>
      <c r="G175" s="7">
        <v>508</v>
      </c>
      <c r="H175" s="7" t="s">
        <v>32</v>
      </c>
      <c r="I175" s="8">
        <v>43380.814895833333</v>
      </c>
      <c r="J175" s="8">
        <v>43380.823923611111</v>
      </c>
      <c r="K175" s="7" t="s">
        <v>1164</v>
      </c>
      <c r="L175" s="9">
        <f t="shared" si="10"/>
        <v>43380.814583333333</v>
      </c>
      <c r="M175" s="9">
        <f t="shared" si="11"/>
        <v>43380.823611111111</v>
      </c>
      <c r="N175" s="39" t="str">
        <f t="shared" si="12"/>
        <v>43380.814583333343380.8236111111</v>
      </c>
      <c r="O175" s="40" t="str">
        <f t="shared" si="15"/>
        <v>肯定的</v>
      </c>
      <c r="P175" s="7"/>
      <c r="Q175" s="7"/>
    </row>
    <row r="176" spans="1:460" s="11" customFormat="1" ht="17.25" hidden="1" customHeight="1" x14ac:dyDescent="0.4">
      <c r="B176" s="7">
        <v>10</v>
      </c>
      <c r="C176" s="7">
        <v>8</v>
      </c>
      <c r="D176" s="57">
        <v>43381.429363425923</v>
      </c>
      <c r="E176" s="11">
        <v>507</v>
      </c>
      <c r="F176" s="11" t="s">
        <v>66</v>
      </c>
      <c r="G176" s="11">
        <v>525</v>
      </c>
      <c r="H176" s="11" t="s">
        <v>51</v>
      </c>
      <c r="I176" s="57">
        <v>43381.41002314815</v>
      </c>
      <c r="J176" s="57">
        <v>43381.424456018518</v>
      </c>
      <c r="K176" s="11" t="s">
        <v>1164</v>
      </c>
      <c r="L176" s="9">
        <f t="shared" si="10"/>
        <v>43381.409722222219</v>
      </c>
      <c r="M176" s="9">
        <f t="shared" si="11"/>
        <v>43381.424305555556</v>
      </c>
      <c r="N176" s="39" t="str">
        <f t="shared" si="12"/>
        <v>43381.409722222243381.4243055556</v>
      </c>
      <c r="O176" s="40" t="str">
        <f t="shared" si="15"/>
        <v>肯定的</v>
      </c>
    </row>
    <row r="177" spans="1:17" s="11" customFormat="1" ht="17.25" hidden="1" customHeight="1" x14ac:dyDescent="0.4">
      <c r="B177" s="7">
        <v>10</v>
      </c>
      <c r="C177" s="7">
        <v>8</v>
      </c>
      <c r="D177" s="57">
        <v>43381.441481481481</v>
      </c>
      <c r="E177" s="11">
        <v>528</v>
      </c>
      <c r="F177" s="11" t="s">
        <v>35</v>
      </c>
      <c r="G177" s="11">
        <v>541</v>
      </c>
      <c r="H177" s="11" t="s">
        <v>56</v>
      </c>
      <c r="I177" s="57">
        <v>43381.418136574073</v>
      </c>
      <c r="J177" s="57">
        <v>43381.437094907407</v>
      </c>
      <c r="K177" s="11" t="s">
        <v>1164</v>
      </c>
      <c r="L177" s="9">
        <f t="shared" si="10"/>
        <v>43381.418055555558</v>
      </c>
      <c r="M177" s="9">
        <f t="shared" si="11"/>
        <v>43381.436805555553</v>
      </c>
      <c r="N177" s="39" t="str">
        <f t="shared" si="12"/>
        <v>43381.418055555643381.4368055556</v>
      </c>
      <c r="O177" s="40" t="str">
        <f t="shared" si="15"/>
        <v>肯定的</v>
      </c>
    </row>
    <row r="178" spans="1:17" s="11" customFormat="1" ht="17.25" hidden="1" customHeight="1" x14ac:dyDescent="0.4">
      <c r="B178" s="7">
        <v>10</v>
      </c>
      <c r="C178" s="7">
        <v>8</v>
      </c>
      <c r="D178" s="57">
        <v>43381.432141203702</v>
      </c>
      <c r="E178" s="11">
        <v>545</v>
      </c>
      <c r="F178" s="11" t="s">
        <v>20</v>
      </c>
      <c r="G178" s="11">
        <v>539</v>
      </c>
      <c r="H178" s="11" t="s">
        <v>42</v>
      </c>
      <c r="I178" s="57">
        <v>43381.420868055553</v>
      </c>
      <c r="J178" s="57">
        <v>43381.431701388887</v>
      </c>
      <c r="K178" s="11" t="s">
        <v>1164</v>
      </c>
      <c r="L178" s="9">
        <f t="shared" si="10"/>
        <v>43381.42083333333</v>
      </c>
      <c r="M178" s="9">
        <f t="shared" si="11"/>
        <v>43381.431250000001</v>
      </c>
      <c r="N178" s="39" t="str">
        <f t="shared" si="12"/>
        <v>43381.420833333343381.43125</v>
      </c>
      <c r="O178" s="40" t="str">
        <f t="shared" si="15"/>
        <v>肯定的</v>
      </c>
    </row>
    <row r="179" spans="1:17" s="11" customFormat="1" ht="17.25" hidden="1" customHeight="1" x14ac:dyDescent="0.4">
      <c r="B179" s="7">
        <v>10</v>
      </c>
      <c r="C179" s="7">
        <v>8</v>
      </c>
      <c r="D179" s="57">
        <v>43381.462407407409</v>
      </c>
      <c r="E179" s="11">
        <v>528</v>
      </c>
      <c r="F179" s="11" t="s">
        <v>35</v>
      </c>
      <c r="G179" s="11">
        <v>544</v>
      </c>
      <c r="H179" s="11" t="s">
        <v>22</v>
      </c>
      <c r="I179" s="57">
        <v>43381.447060185186</v>
      </c>
      <c r="J179" s="57">
        <v>43381.462037037039</v>
      </c>
      <c r="K179" s="11" t="s">
        <v>1164</v>
      </c>
      <c r="L179" s="9">
        <f t="shared" si="10"/>
        <v>43381.446527777778</v>
      </c>
      <c r="M179" s="9">
        <f t="shared" si="11"/>
        <v>43381.461805555555</v>
      </c>
      <c r="N179" s="39" t="str">
        <f t="shared" si="12"/>
        <v>43381.446527777843381.4618055556</v>
      </c>
      <c r="O179" s="40" t="str">
        <f t="shared" si="15"/>
        <v>肯定的</v>
      </c>
    </row>
    <row r="180" spans="1:17" s="11" customFormat="1" ht="17.25" hidden="1" customHeight="1" x14ac:dyDescent="0.4">
      <c r="A180" s="7"/>
      <c r="B180" s="7">
        <v>10</v>
      </c>
      <c r="C180" s="7">
        <v>8</v>
      </c>
      <c r="D180" s="8">
        <v>43381.486400462964</v>
      </c>
      <c r="E180" s="7">
        <v>528</v>
      </c>
      <c r="F180" s="7" t="s">
        <v>35</v>
      </c>
      <c r="G180" s="7">
        <v>508</v>
      </c>
      <c r="H180" s="7" t="s">
        <v>32</v>
      </c>
      <c r="I180" s="8">
        <v>43381.474988425929</v>
      </c>
      <c r="J180" s="8">
        <v>43381.485891203702</v>
      </c>
      <c r="K180" s="7" t="s">
        <v>1164</v>
      </c>
      <c r="L180" s="9">
        <f t="shared" si="10"/>
        <v>43381.474305555559</v>
      </c>
      <c r="M180" s="9">
        <f t="shared" si="11"/>
        <v>43381.48541666667</v>
      </c>
      <c r="N180" s="39" t="str">
        <f t="shared" si="12"/>
        <v>43381.474305555643381.4854166667</v>
      </c>
      <c r="O180" s="40" t="str">
        <f t="shared" si="15"/>
        <v>肯定的</v>
      </c>
      <c r="P180" s="7"/>
      <c r="Q180" s="7"/>
    </row>
    <row r="181" spans="1:17" s="11" customFormat="1" ht="17.25" hidden="1" customHeight="1" x14ac:dyDescent="0.4">
      <c r="A181" s="7"/>
      <c r="B181" s="7">
        <v>10</v>
      </c>
      <c r="C181" s="7">
        <v>8</v>
      </c>
      <c r="D181" s="8">
        <v>43381.510034722225</v>
      </c>
      <c r="E181" s="7">
        <v>539</v>
      </c>
      <c r="F181" s="7" t="s">
        <v>42</v>
      </c>
      <c r="G181" s="7">
        <v>514</v>
      </c>
      <c r="H181" s="7" t="s">
        <v>40</v>
      </c>
      <c r="I181" s="8">
        <v>43381.492199074077</v>
      </c>
      <c r="J181" s="8">
        <v>43381.509629629632</v>
      </c>
      <c r="K181" s="7" t="s">
        <v>1164</v>
      </c>
      <c r="L181" s="9">
        <f t="shared" si="10"/>
        <v>43381.491666666669</v>
      </c>
      <c r="M181" s="9">
        <f t="shared" si="11"/>
        <v>43381.509027777778</v>
      </c>
      <c r="N181" s="39" t="str">
        <f t="shared" si="12"/>
        <v>43381.491666666743381.5090277778</v>
      </c>
      <c r="O181" s="40" t="str">
        <f t="shared" si="15"/>
        <v>肯定的</v>
      </c>
      <c r="P181" s="7"/>
      <c r="Q181" s="7"/>
    </row>
    <row r="182" spans="1:17" s="11" customFormat="1" ht="17.25" hidden="1" customHeight="1" x14ac:dyDescent="0.4">
      <c r="B182" s="7">
        <v>10</v>
      </c>
      <c r="C182" s="7">
        <v>8</v>
      </c>
      <c r="D182" s="57">
        <v>43381.519756944443</v>
      </c>
      <c r="E182" s="11">
        <v>546</v>
      </c>
      <c r="F182" s="11" t="s">
        <v>64</v>
      </c>
      <c r="G182" s="11">
        <v>514</v>
      </c>
      <c r="H182" s="11" t="s">
        <v>40</v>
      </c>
      <c r="I182" s="57">
        <v>43381.50203703704</v>
      </c>
      <c r="J182" s="57">
        <v>43381.5156712963</v>
      </c>
      <c r="K182" s="11" t="s">
        <v>1164</v>
      </c>
      <c r="L182" s="9">
        <f t="shared" si="10"/>
        <v>43381.501388888886</v>
      </c>
      <c r="M182" s="9">
        <f t="shared" si="11"/>
        <v>43381.515277777777</v>
      </c>
      <c r="N182" s="39" t="str">
        <f t="shared" si="12"/>
        <v>43381.501388888943381.5152777778</v>
      </c>
      <c r="O182" s="40" t="str">
        <f t="shared" si="15"/>
        <v>肯定的</v>
      </c>
    </row>
    <row r="183" spans="1:17" s="11" customFormat="1" ht="17.25" hidden="1" customHeight="1" x14ac:dyDescent="0.4">
      <c r="B183" s="7">
        <v>10</v>
      </c>
      <c r="C183" s="7">
        <v>8</v>
      </c>
      <c r="D183" s="57">
        <v>43381.533703703702</v>
      </c>
      <c r="E183" s="11">
        <v>549</v>
      </c>
      <c r="F183" s="11" t="s">
        <v>77</v>
      </c>
      <c r="G183" s="11">
        <v>540</v>
      </c>
      <c r="H183" s="11" t="s">
        <v>71</v>
      </c>
      <c r="I183" s="57">
        <v>43381.51829861111</v>
      </c>
      <c r="J183" s="57">
        <v>43381.530405092592</v>
      </c>
      <c r="K183" s="11" t="s">
        <v>1164</v>
      </c>
      <c r="L183" s="9">
        <f t="shared" si="10"/>
        <v>43381.518055555556</v>
      </c>
      <c r="M183" s="9">
        <f t="shared" si="11"/>
        <v>43381.529861111114</v>
      </c>
      <c r="N183" s="39" t="str">
        <f t="shared" si="12"/>
        <v>43381.518055555643381.5298611111</v>
      </c>
      <c r="O183" s="40" t="str">
        <f t="shared" si="15"/>
        <v>肯定的</v>
      </c>
    </row>
    <row r="184" spans="1:17" s="11" customFormat="1" ht="17.25" hidden="1" customHeight="1" x14ac:dyDescent="0.4">
      <c r="B184" s="7">
        <v>10</v>
      </c>
      <c r="C184" s="7">
        <v>8</v>
      </c>
      <c r="D184" s="57">
        <v>43381.53738425926</v>
      </c>
      <c r="E184" s="11">
        <v>548</v>
      </c>
      <c r="F184" s="11" t="s">
        <v>54</v>
      </c>
      <c r="G184" s="11">
        <v>502</v>
      </c>
      <c r="H184" s="11" t="s">
        <v>49</v>
      </c>
      <c r="I184" s="57">
        <v>43381.525613425925</v>
      </c>
      <c r="J184" s="57">
        <v>43381.537106481483</v>
      </c>
      <c r="K184" s="11" t="s">
        <v>1164</v>
      </c>
      <c r="L184" s="9">
        <f t="shared" si="10"/>
        <v>43381.525000000001</v>
      </c>
      <c r="M184" s="9">
        <f t="shared" si="11"/>
        <v>43381.536805555559</v>
      </c>
      <c r="N184" s="39" t="str">
        <f t="shared" si="12"/>
        <v>43381.52543381.5368055556</v>
      </c>
      <c r="O184" s="40" t="str">
        <f t="shared" si="15"/>
        <v>肯定的</v>
      </c>
    </row>
    <row r="185" spans="1:17" s="11" customFormat="1" ht="17.25" hidden="1" customHeight="1" x14ac:dyDescent="0.4">
      <c r="B185" s="7">
        <v>10</v>
      </c>
      <c r="C185" s="7">
        <v>8</v>
      </c>
      <c r="D185" s="57">
        <v>43381.550127314818</v>
      </c>
      <c r="E185" s="11">
        <v>534</v>
      </c>
      <c r="F185" s="11" t="s">
        <v>81</v>
      </c>
      <c r="G185" s="11">
        <v>539</v>
      </c>
      <c r="H185" s="11" t="s">
        <v>42</v>
      </c>
      <c r="I185" s="57">
        <v>43381.534930555557</v>
      </c>
      <c r="J185" s="57">
        <v>43381.549768518518</v>
      </c>
      <c r="K185" s="11" t="s">
        <v>1164</v>
      </c>
      <c r="L185" s="9">
        <f t="shared" si="10"/>
        <v>43381.534722222219</v>
      </c>
      <c r="M185" s="9">
        <f t="shared" si="11"/>
        <v>43381.549305555556</v>
      </c>
      <c r="N185" s="39" t="str">
        <f t="shared" si="12"/>
        <v>43381.534722222243381.5493055556</v>
      </c>
      <c r="O185" s="40" t="str">
        <f t="shared" si="15"/>
        <v>肯定的</v>
      </c>
    </row>
    <row r="186" spans="1:17" s="11" customFormat="1" ht="17.25" hidden="1" customHeight="1" x14ac:dyDescent="0.4">
      <c r="B186" s="7">
        <v>10</v>
      </c>
      <c r="C186" s="7">
        <v>8</v>
      </c>
      <c r="D186" s="57">
        <v>43381.568680555552</v>
      </c>
      <c r="E186" s="11">
        <v>500</v>
      </c>
      <c r="F186" s="11" t="s">
        <v>30</v>
      </c>
      <c r="G186" s="11">
        <v>541</v>
      </c>
      <c r="H186" s="11" t="s">
        <v>56</v>
      </c>
      <c r="I186" s="57">
        <v>43381.553761574076</v>
      </c>
      <c r="J186" s="57">
        <v>43381.567650462966</v>
      </c>
      <c r="K186" s="11" t="s">
        <v>1164</v>
      </c>
      <c r="L186" s="9">
        <f t="shared" si="10"/>
        <v>43381.553472222222</v>
      </c>
      <c r="M186" s="9">
        <f t="shared" si="11"/>
        <v>43381.567361111112</v>
      </c>
      <c r="N186" s="39" t="str">
        <f t="shared" si="12"/>
        <v>43381.553472222243381.5673611111</v>
      </c>
      <c r="O186" s="40" t="str">
        <f t="shared" si="15"/>
        <v>肯定的</v>
      </c>
    </row>
    <row r="187" spans="1:17" s="11" customFormat="1" ht="17.25" hidden="1" customHeight="1" x14ac:dyDescent="0.4">
      <c r="B187" s="7">
        <v>10</v>
      </c>
      <c r="C187" s="7">
        <v>8</v>
      </c>
      <c r="D187" s="57">
        <v>43381.571956018517</v>
      </c>
      <c r="E187" s="11">
        <v>539</v>
      </c>
      <c r="F187" s="11" t="s">
        <v>42</v>
      </c>
      <c r="G187" s="11">
        <v>515</v>
      </c>
      <c r="H187" s="11" t="s">
        <v>73</v>
      </c>
      <c r="I187" s="57">
        <v>43381.562314814815</v>
      </c>
      <c r="J187" s="57">
        <v>43381.571238425924</v>
      </c>
      <c r="K187" s="11" t="s">
        <v>1164</v>
      </c>
      <c r="L187" s="9">
        <f t="shared" si="10"/>
        <v>43381.561805555553</v>
      </c>
      <c r="M187" s="9">
        <f t="shared" si="11"/>
        <v>43381.570833333331</v>
      </c>
      <c r="N187" s="39" t="str">
        <f t="shared" si="12"/>
        <v>43381.561805555643381.5708333333</v>
      </c>
      <c r="O187" s="40" t="str">
        <f t="shared" si="15"/>
        <v>肯定的</v>
      </c>
    </row>
    <row r="188" spans="1:17" s="11" customFormat="1" ht="17.25" hidden="1" customHeight="1" x14ac:dyDescent="0.4">
      <c r="B188" s="7">
        <v>10</v>
      </c>
      <c r="C188" s="7">
        <v>8</v>
      </c>
      <c r="D188" s="57">
        <v>43381.609409722223</v>
      </c>
      <c r="E188" s="11">
        <v>530</v>
      </c>
      <c r="F188" s="11" t="s">
        <v>24</v>
      </c>
      <c r="G188" s="11">
        <v>545</v>
      </c>
      <c r="H188" s="11" t="s">
        <v>20</v>
      </c>
      <c r="I188" s="57">
        <v>43381.572268518517</v>
      </c>
      <c r="J188" s="57">
        <v>43381.609201388892</v>
      </c>
      <c r="K188" s="11" t="s">
        <v>1164</v>
      </c>
      <c r="L188" s="9">
        <f t="shared" si="10"/>
        <v>43381.572222222225</v>
      </c>
      <c r="M188" s="9">
        <f t="shared" si="11"/>
        <v>43381.609027777777</v>
      </c>
      <c r="N188" s="39" t="str">
        <f t="shared" si="12"/>
        <v>43381.572222222243381.6090277778</v>
      </c>
      <c r="O188" s="40" t="str">
        <f t="shared" si="15"/>
        <v>肯定的</v>
      </c>
    </row>
    <row r="189" spans="1:17" s="11" customFormat="1" ht="17.25" hidden="1" customHeight="1" x14ac:dyDescent="0.4">
      <c r="B189" s="7">
        <v>10</v>
      </c>
      <c r="C189" s="7">
        <v>8</v>
      </c>
      <c r="D189" s="57">
        <v>43381.585081018522</v>
      </c>
      <c r="E189" s="11">
        <v>533</v>
      </c>
      <c r="F189" s="11" t="s">
        <v>1165</v>
      </c>
      <c r="G189" s="11">
        <v>508</v>
      </c>
      <c r="H189" s="11" t="s">
        <v>32</v>
      </c>
      <c r="I189" s="57">
        <v>43381.572627314818</v>
      </c>
      <c r="J189" s="57">
        <v>43381.582291666666</v>
      </c>
      <c r="K189" s="11" t="s">
        <v>1164</v>
      </c>
      <c r="L189" s="9">
        <f t="shared" si="10"/>
        <v>43381.572222222225</v>
      </c>
      <c r="M189" s="9">
        <f t="shared" si="11"/>
        <v>43381.581944444442</v>
      </c>
      <c r="N189" s="39" t="str">
        <f t="shared" si="12"/>
        <v>43381.572222222243381.5819444444</v>
      </c>
      <c r="O189" s="40" t="str">
        <f t="shared" si="15"/>
        <v>肯定的</v>
      </c>
    </row>
    <row r="190" spans="1:17" s="11" customFormat="1" ht="17.25" hidden="1" customHeight="1" x14ac:dyDescent="0.4">
      <c r="B190" s="7">
        <v>10</v>
      </c>
      <c r="C190" s="7">
        <v>8</v>
      </c>
      <c r="D190" s="57">
        <v>43381.613240740742</v>
      </c>
      <c r="E190" s="11">
        <v>546</v>
      </c>
      <c r="F190" s="11" t="s">
        <v>64</v>
      </c>
      <c r="G190" s="11">
        <v>539</v>
      </c>
      <c r="H190" s="11" t="s">
        <v>42</v>
      </c>
      <c r="I190" s="57">
        <v>43381.58766203704</v>
      </c>
      <c r="J190" s="57">
        <v>43381.609629629631</v>
      </c>
      <c r="K190" s="11" t="s">
        <v>1164</v>
      </c>
      <c r="L190" s="9">
        <f t="shared" si="10"/>
        <v>43381.587500000001</v>
      </c>
      <c r="M190" s="9">
        <f t="shared" si="11"/>
        <v>43381.609027777777</v>
      </c>
      <c r="N190" s="39" t="str">
        <f t="shared" si="12"/>
        <v>43381.587543381.6090277778</v>
      </c>
      <c r="O190" s="40" t="str">
        <f t="shared" si="15"/>
        <v>肯定的</v>
      </c>
    </row>
    <row r="191" spans="1:17" s="11" customFormat="1" ht="17.25" hidden="1" customHeight="1" x14ac:dyDescent="0.4">
      <c r="B191" s="7">
        <v>10</v>
      </c>
      <c r="C191" s="7">
        <v>8</v>
      </c>
      <c r="D191" s="57">
        <v>43381.607928240737</v>
      </c>
      <c r="E191" s="11">
        <v>508</v>
      </c>
      <c r="F191" s="11" t="s">
        <v>32</v>
      </c>
      <c r="G191" s="11">
        <v>545</v>
      </c>
      <c r="H191" s="11" t="s">
        <v>20</v>
      </c>
      <c r="I191" s="57">
        <v>43381.594953703701</v>
      </c>
      <c r="J191" s="57">
        <v>43381.607569444444</v>
      </c>
      <c r="K191" s="11" t="s">
        <v>1164</v>
      </c>
      <c r="L191" s="9">
        <f t="shared" si="10"/>
        <v>43381.594444444447</v>
      </c>
      <c r="M191" s="9">
        <f t="shared" si="11"/>
        <v>43381.606944444444</v>
      </c>
      <c r="N191" s="39" t="str">
        <f t="shared" si="12"/>
        <v>43381.594444444443381.6069444444</v>
      </c>
      <c r="O191" s="40" t="str">
        <f t="shared" si="15"/>
        <v>肯定的</v>
      </c>
    </row>
    <row r="192" spans="1:17" s="11" customFormat="1" ht="17.25" hidden="1" customHeight="1" x14ac:dyDescent="0.4">
      <c r="B192" s="7">
        <v>10</v>
      </c>
      <c r="C192" s="7">
        <v>8</v>
      </c>
      <c r="D192" s="57">
        <v>43381.61347222222</v>
      </c>
      <c r="E192" s="11">
        <v>508</v>
      </c>
      <c r="F192" s="11" t="s">
        <v>32</v>
      </c>
      <c r="G192" s="11">
        <v>545</v>
      </c>
      <c r="H192" s="11" t="s">
        <v>20</v>
      </c>
      <c r="I192" s="57">
        <v>43381.596631944441</v>
      </c>
      <c r="J192" s="57">
        <v>43381.613298611112</v>
      </c>
      <c r="K192" s="11" t="s">
        <v>1164</v>
      </c>
      <c r="L192" s="9">
        <f t="shared" si="10"/>
        <v>43381.59652777778</v>
      </c>
      <c r="M192" s="9">
        <f t="shared" si="11"/>
        <v>43381.613194444442</v>
      </c>
      <c r="N192" s="39" t="str">
        <f t="shared" si="12"/>
        <v>43381.596527777843381.6131944444</v>
      </c>
      <c r="O192" s="40" t="str">
        <f t="shared" si="15"/>
        <v>肯定的</v>
      </c>
    </row>
    <row r="193" spans="2:15" s="11" customFormat="1" ht="17.25" hidden="1" customHeight="1" x14ac:dyDescent="0.4">
      <c r="B193" s="7">
        <v>10</v>
      </c>
      <c r="C193" s="7">
        <v>8</v>
      </c>
      <c r="D193" s="57">
        <v>43381.644780092596</v>
      </c>
      <c r="E193" s="11">
        <v>533</v>
      </c>
      <c r="F193" s="11" t="s">
        <v>1165</v>
      </c>
      <c r="G193" s="11">
        <v>545</v>
      </c>
      <c r="H193" s="11" t="s">
        <v>20</v>
      </c>
      <c r="I193" s="57">
        <v>43381.629340277781</v>
      </c>
      <c r="J193" s="57">
        <v>43381.644479166665</v>
      </c>
      <c r="K193" s="11" t="s">
        <v>1164</v>
      </c>
      <c r="L193" s="9">
        <f t="shared" si="10"/>
        <v>43381.629166666666</v>
      </c>
      <c r="M193" s="9">
        <f t="shared" si="11"/>
        <v>43381.644444444442</v>
      </c>
      <c r="N193" s="39" t="str">
        <f t="shared" si="12"/>
        <v>43381.629166666743381.6444444444</v>
      </c>
      <c r="O193" s="40" t="str">
        <f t="shared" si="15"/>
        <v>肯定的</v>
      </c>
    </row>
    <row r="194" spans="2:15" s="11" customFormat="1" ht="17.25" hidden="1" customHeight="1" x14ac:dyDescent="0.4">
      <c r="B194" s="7">
        <v>10</v>
      </c>
      <c r="C194" s="7">
        <v>8</v>
      </c>
      <c r="D194" s="57">
        <v>43381.655509259261</v>
      </c>
      <c r="E194" s="11">
        <v>546</v>
      </c>
      <c r="F194" s="11" t="s">
        <v>64</v>
      </c>
      <c r="G194" s="11">
        <v>523</v>
      </c>
      <c r="H194" s="11" t="s">
        <v>38</v>
      </c>
      <c r="I194" s="57">
        <v>43381.63826388889</v>
      </c>
      <c r="J194" s="57">
        <v>43381.652488425927</v>
      </c>
      <c r="K194" s="11" t="s">
        <v>1164</v>
      </c>
      <c r="L194" s="9">
        <f t="shared" ref="L194:L257" si="16">INT(I194*1440)/1440</f>
        <v>43381.638194444444</v>
      </c>
      <c r="M194" s="9">
        <f t="shared" ref="M194:M257" si="17">INT(J194*1440)/1440</f>
        <v>43381.652083333334</v>
      </c>
      <c r="N194" s="39" t="str">
        <f t="shared" ref="N194:N257" si="18">CONCATENATE(L194,M194)</f>
        <v>43381.638194444443381.6520833333</v>
      </c>
      <c r="O194" s="40" t="str">
        <f t="shared" si="15"/>
        <v>肯定的</v>
      </c>
    </row>
    <row r="195" spans="2:15" s="11" customFormat="1" ht="17.25" hidden="1" customHeight="1" x14ac:dyDescent="0.4">
      <c r="B195" s="7">
        <v>10</v>
      </c>
      <c r="C195" s="7">
        <v>8</v>
      </c>
      <c r="D195" s="57">
        <v>43381.661261574074</v>
      </c>
      <c r="E195" s="11">
        <v>523</v>
      </c>
      <c r="F195" s="11" t="s">
        <v>38</v>
      </c>
      <c r="G195" s="11">
        <v>546</v>
      </c>
      <c r="H195" s="11" t="s">
        <v>64</v>
      </c>
      <c r="I195" s="57">
        <v>43381.648969907408</v>
      </c>
      <c r="J195" s="57">
        <v>43381.658402777779</v>
      </c>
      <c r="K195" s="11" t="s">
        <v>1164</v>
      </c>
      <c r="L195" s="9">
        <f t="shared" si="16"/>
        <v>43381.648611111108</v>
      </c>
      <c r="M195" s="9">
        <f t="shared" si="17"/>
        <v>43381.658333333333</v>
      </c>
      <c r="N195" s="39" t="str">
        <f t="shared" si="18"/>
        <v>43381.648611111143381.6583333333</v>
      </c>
      <c r="O195" s="40" t="str">
        <f t="shared" si="15"/>
        <v>肯定的</v>
      </c>
    </row>
    <row r="196" spans="2:15" s="11" customFormat="1" ht="17.25" hidden="1" customHeight="1" x14ac:dyDescent="0.4">
      <c r="B196" s="7">
        <v>10</v>
      </c>
      <c r="C196" s="7">
        <v>8</v>
      </c>
      <c r="D196" s="57">
        <v>43381.668298611112</v>
      </c>
      <c r="E196" s="11">
        <v>508</v>
      </c>
      <c r="F196" s="11" t="s">
        <v>32</v>
      </c>
      <c r="G196" s="11">
        <v>540</v>
      </c>
      <c r="H196" s="11" t="s">
        <v>71</v>
      </c>
      <c r="I196" s="57">
        <v>43381.658912037034</v>
      </c>
      <c r="J196" s="57">
        <v>43381.667812500003</v>
      </c>
      <c r="K196" s="11" t="s">
        <v>1164</v>
      </c>
      <c r="L196" s="9">
        <f t="shared" si="16"/>
        <v>43381.658333333333</v>
      </c>
      <c r="M196" s="9">
        <f t="shared" si="17"/>
        <v>43381.667361111111</v>
      </c>
      <c r="N196" s="39" t="str">
        <f t="shared" si="18"/>
        <v>43381.658333333343381.6673611111</v>
      </c>
      <c r="O196" s="40" t="str">
        <f t="shared" si="15"/>
        <v>肯定的</v>
      </c>
    </row>
    <row r="197" spans="2:15" s="11" customFormat="1" ht="17.25" hidden="1" customHeight="1" x14ac:dyDescent="0.4">
      <c r="B197" s="7">
        <v>10</v>
      </c>
      <c r="C197" s="7">
        <v>8</v>
      </c>
      <c r="D197" s="57">
        <v>43381.692812499998</v>
      </c>
      <c r="E197" s="11">
        <v>508</v>
      </c>
      <c r="F197" s="11" t="s">
        <v>32</v>
      </c>
      <c r="G197" s="11">
        <v>523</v>
      </c>
      <c r="H197" s="11" t="s">
        <v>38</v>
      </c>
      <c r="I197" s="57">
        <v>43381.687291666669</v>
      </c>
      <c r="J197" s="57">
        <v>43381.692708333336</v>
      </c>
      <c r="K197" s="11" t="s">
        <v>1164</v>
      </c>
      <c r="L197" s="9">
        <f t="shared" si="16"/>
        <v>43381.686805555553</v>
      </c>
      <c r="M197" s="9">
        <f t="shared" si="17"/>
        <v>43381.692361111112</v>
      </c>
      <c r="N197" s="39" t="str">
        <f t="shared" si="18"/>
        <v>43381.686805555643381.6923611111</v>
      </c>
      <c r="O197" s="40" t="str">
        <f t="shared" si="15"/>
        <v>肯定的</v>
      </c>
    </row>
    <row r="198" spans="2:15" s="11" customFormat="1" ht="17.25" hidden="1" customHeight="1" x14ac:dyDescent="0.4">
      <c r="B198" s="7">
        <v>10</v>
      </c>
      <c r="C198" s="7">
        <v>8</v>
      </c>
      <c r="D198" s="57">
        <v>43381.746770833335</v>
      </c>
      <c r="E198" s="11">
        <v>544</v>
      </c>
      <c r="F198" s="11" t="s">
        <v>22</v>
      </c>
      <c r="G198" s="11">
        <v>530</v>
      </c>
      <c r="H198" s="11" t="s">
        <v>24</v>
      </c>
      <c r="I198" s="57">
        <v>43381.687685185185</v>
      </c>
      <c r="J198" s="57">
        <v>43381.746342592596</v>
      </c>
      <c r="K198" s="11" t="s">
        <v>1166</v>
      </c>
      <c r="L198" s="9">
        <f t="shared" si="16"/>
        <v>43381.6875</v>
      </c>
      <c r="M198" s="9">
        <f t="shared" si="17"/>
        <v>43381.745833333334</v>
      </c>
      <c r="N198" s="39" t="str">
        <f t="shared" si="18"/>
        <v>43381.687543381.7458333333</v>
      </c>
      <c r="O198" s="40" t="str">
        <f t="shared" si="15"/>
        <v>否定的</v>
      </c>
    </row>
    <row r="199" spans="2:15" s="11" customFormat="1" ht="17.25" hidden="1" customHeight="1" x14ac:dyDescent="0.4">
      <c r="B199" s="7">
        <v>10</v>
      </c>
      <c r="C199" s="7">
        <v>8</v>
      </c>
      <c r="D199" s="57">
        <v>43381.721250000002</v>
      </c>
      <c r="E199" s="11">
        <v>502</v>
      </c>
      <c r="F199" s="11" t="s">
        <v>49</v>
      </c>
      <c r="G199" s="11">
        <v>539</v>
      </c>
      <c r="H199" s="11" t="s">
        <v>42</v>
      </c>
      <c r="I199" s="57">
        <v>43381.699247685188</v>
      </c>
      <c r="J199" s="57">
        <v>43381.716006944444</v>
      </c>
      <c r="K199" s="11" t="s">
        <v>1164</v>
      </c>
      <c r="L199" s="9">
        <f t="shared" si="16"/>
        <v>43381.698611111111</v>
      </c>
      <c r="M199" s="9">
        <f t="shared" si="17"/>
        <v>43381.71597222222</v>
      </c>
      <c r="N199" s="39" t="str">
        <f t="shared" si="18"/>
        <v>43381.698611111143381.7159722222</v>
      </c>
      <c r="O199" s="40" t="str">
        <f t="shared" si="15"/>
        <v>肯定的</v>
      </c>
    </row>
    <row r="200" spans="2:15" s="11" customFormat="1" ht="17.25" hidden="1" customHeight="1" x14ac:dyDescent="0.4">
      <c r="B200" s="7">
        <v>10</v>
      </c>
      <c r="C200" s="7">
        <v>8</v>
      </c>
      <c r="D200" s="57">
        <v>43381.750289351854</v>
      </c>
      <c r="E200" s="11">
        <v>545</v>
      </c>
      <c r="F200" s="11" t="s">
        <v>20</v>
      </c>
      <c r="G200" s="11">
        <v>503</v>
      </c>
      <c r="H200" s="11" t="s">
        <v>26</v>
      </c>
      <c r="I200" s="57">
        <v>43381.709305555552</v>
      </c>
      <c r="J200" s="57">
        <v>43381.749699074076</v>
      </c>
      <c r="K200" s="11" t="s">
        <v>1164</v>
      </c>
      <c r="L200" s="9">
        <f t="shared" si="16"/>
        <v>43381.709027777775</v>
      </c>
      <c r="M200" s="9">
        <f t="shared" si="17"/>
        <v>43381.749305555553</v>
      </c>
      <c r="N200" s="39" t="str">
        <f t="shared" si="18"/>
        <v>43381.709027777843381.7493055556</v>
      </c>
      <c r="O200" s="40" t="str">
        <f t="shared" si="15"/>
        <v>肯定的</v>
      </c>
    </row>
    <row r="201" spans="2:15" s="11" customFormat="1" ht="17.25" hidden="1" customHeight="1" x14ac:dyDescent="0.4">
      <c r="B201" s="7">
        <v>10</v>
      </c>
      <c r="C201" s="7">
        <v>8</v>
      </c>
      <c r="D201" s="57">
        <v>43381.729791666665</v>
      </c>
      <c r="E201" s="11">
        <v>507</v>
      </c>
      <c r="F201" s="11" t="s">
        <v>66</v>
      </c>
      <c r="G201" s="11">
        <v>503</v>
      </c>
      <c r="H201" s="11" t="s">
        <v>26</v>
      </c>
      <c r="I201" s="57">
        <v>43381.716643518521</v>
      </c>
      <c r="J201" s="57">
        <v>43381.725127314814</v>
      </c>
      <c r="K201" s="11" t="s">
        <v>1164</v>
      </c>
      <c r="L201" s="9">
        <f t="shared" si="16"/>
        <v>43381.71597222222</v>
      </c>
      <c r="M201" s="9">
        <f t="shared" si="17"/>
        <v>43381.724999999999</v>
      </c>
      <c r="N201" s="39" t="str">
        <f t="shared" si="18"/>
        <v>43381.715972222243381.725</v>
      </c>
      <c r="O201" s="40" t="str">
        <f t="shared" si="15"/>
        <v>肯定的</v>
      </c>
    </row>
    <row r="202" spans="2:15" s="11" customFormat="1" ht="17.25" hidden="1" customHeight="1" x14ac:dyDescent="0.4">
      <c r="B202" s="7">
        <v>10</v>
      </c>
      <c r="C202" s="7">
        <v>8</v>
      </c>
      <c r="D202" s="57">
        <v>43381.752800925926</v>
      </c>
      <c r="E202" s="11">
        <v>539</v>
      </c>
      <c r="F202" s="11" t="s">
        <v>42</v>
      </c>
      <c r="G202" s="11">
        <v>530</v>
      </c>
      <c r="H202" s="11" t="s">
        <v>24</v>
      </c>
      <c r="I202" s="57">
        <v>43381.725590277776</v>
      </c>
      <c r="J202" s="57">
        <v>43381.750567129631</v>
      </c>
      <c r="K202" s="11" t="s">
        <v>1164</v>
      </c>
      <c r="L202" s="9">
        <f t="shared" si="16"/>
        <v>43381.724999999999</v>
      </c>
      <c r="M202" s="9">
        <f t="shared" si="17"/>
        <v>43381.75</v>
      </c>
      <c r="N202" s="39" t="str">
        <f t="shared" si="18"/>
        <v>43381.72543381.75</v>
      </c>
      <c r="O202" s="40" t="str">
        <f t="shared" si="15"/>
        <v>肯定的</v>
      </c>
    </row>
    <row r="203" spans="2:15" s="11" customFormat="1" ht="17.25" hidden="1" customHeight="1" x14ac:dyDescent="0.4">
      <c r="B203" s="7">
        <v>10</v>
      </c>
      <c r="C203" s="7">
        <v>8</v>
      </c>
      <c r="D203" s="57">
        <v>43381.735995370371</v>
      </c>
      <c r="E203" s="11">
        <v>539</v>
      </c>
      <c r="F203" s="11" t="s">
        <v>42</v>
      </c>
      <c r="G203" s="11">
        <v>533</v>
      </c>
      <c r="H203" s="11" t="s">
        <v>1165</v>
      </c>
      <c r="I203" s="57">
        <v>43381.726701388892</v>
      </c>
      <c r="J203" s="57">
        <v>43381.734166666669</v>
      </c>
      <c r="K203" s="11" t="s">
        <v>1164</v>
      </c>
      <c r="L203" s="9">
        <f t="shared" si="16"/>
        <v>43381.726388888892</v>
      </c>
      <c r="M203" s="9">
        <f t="shared" si="17"/>
        <v>43381.734027777777</v>
      </c>
      <c r="N203" s="39" t="str">
        <f t="shared" si="18"/>
        <v>43381.726388888943381.7340277778</v>
      </c>
      <c r="O203" s="40" t="str">
        <f t="shared" si="15"/>
        <v>肯定的</v>
      </c>
    </row>
    <row r="204" spans="2:15" s="11" customFormat="1" ht="17.25" hidden="1" customHeight="1" x14ac:dyDescent="0.4">
      <c r="B204" s="7">
        <v>10</v>
      </c>
      <c r="C204" s="7">
        <v>8</v>
      </c>
      <c r="D204" s="57">
        <v>43381.745532407411</v>
      </c>
      <c r="E204" s="11">
        <v>507</v>
      </c>
      <c r="F204" s="11" t="s">
        <v>66</v>
      </c>
      <c r="G204" s="11">
        <v>508</v>
      </c>
      <c r="H204" s="11" t="s">
        <v>32</v>
      </c>
      <c r="I204" s="57">
        <v>43381.735752314817</v>
      </c>
      <c r="J204" s="57">
        <v>43381.744988425926</v>
      </c>
      <c r="K204" s="11" t="s">
        <v>1164</v>
      </c>
      <c r="L204" s="9">
        <f t="shared" si="16"/>
        <v>43381.73541666667</v>
      </c>
      <c r="M204" s="9">
        <f t="shared" si="17"/>
        <v>43381.744444444441</v>
      </c>
      <c r="N204" s="39" t="str">
        <f t="shared" si="18"/>
        <v>43381.735416666743381.7444444444</v>
      </c>
      <c r="O204" s="40" t="str">
        <f t="shared" si="15"/>
        <v>肯定的</v>
      </c>
    </row>
    <row r="205" spans="2:15" s="11" customFormat="1" ht="17.25" hidden="1" customHeight="1" x14ac:dyDescent="0.4">
      <c r="B205" s="7">
        <v>10</v>
      </c>
      <c r="C205" s="7">
        <v>8</v>
      </c>
      <c r="D205" s="57">
        <v>43381.779699074075</v>
      </c>
      <c r="E205" s="11">
        <v>525</v>
      </c>
      <c r="F205" s="11" t="s">
        <v>51</v>
      </c>
      <c r="G205" s="11">
        <v>507</v>
      </c>
      <c r="H205" s="11" t="s">
        <v>66</v>
      </c>
      <c r="I205" s="57">
        <v>43381.76935185185</v>
      </c>
      <c r="J205" s="57">
        <v>43381.779479166667</v>
      </c>
      <c r="K205" s="11" t="s">
        <v>1164</v>
      </c>
      <c r="L205" s="9">
        <f t="shared" si="16"/>
        <v>43381.768750000003</v>
      </c>
      <c r="M205" s="9">
        <f t="shared" si="17"/>
        <v>43381.779166666667</v>
      </c>
      <c r="N205" s="39" t="str">
        <f t="shared" si="18"/>
        <v>43381.7687543381.7791666667</v>
      </c>
      <c r="O205" s="40" t="str">
        <f t="shared" si="15"/>
        <v>肯定的</v>
      </c>
    </row>
    <row r="206" spans="2:15" s="11" customFormat="1" ht="17.25" hidden="1" customHeight="1" x14ac:dyDescent="0.4">
      <c r="B206" s="7">
        <v>10</v>
      </c>
      <c r="C206" s="7">
        <v>8</v>
      </c>
      <c r="D206" s="57">
        <v>43381.790324074071</v>
      </c>
      <c r="E206" s="11">
        <v>523</v>
      </c>
      <c r="F206" s="11" t="s">
        <v>38</v>
      </c>
      <c r="G206" s="11">
        <v>546</v>
      </c>
      <c r="H206" s="11" t="s">
        <v>64</v>
      </c>
      <c r="I206" s="57">
        <v>43381.779502314814</v>
      </c>
      <c r="J206" s="57">
        <v>43381.786817129629</v>
      </c>
      <c r="K206" s="11" t="s">
        <v>1164</v>
      </c>
      <c r="L206" s="9">
        <f t="shared" si="16"/>
        <v>43381.779166666667</v>
      </c>
      <c r="M206" s="9">
        <f t="shared" si="17"/>
        <v>43381.786805555559</v>
      </c>
      <c r="N206" s="39" t="str">
        <f t="shared" si="18"/>
        <v>43381.779166666743381.7868055556</v>
      </c>
      <c r="O206" s="40" t="str">
        <f t="shared" si="15"/>
        <v>肯定的</v>
      </c>
    </row>
    <row r="207" spans="2:15" s="11" customFormat="1" ht="17.25" hidden="1" customHeight="1" x14ac:dyDescent="0.4">
      <c r="B207" s="7">
        <v>10</v>
      </c>
      <c r="C207" s="7">
        <v>8</v>
      </c>
      <c r="D207" s="57">
        <v>43381.804652777777</v>
      </c>
      <c r="E207" s="11">
        <v>546</v>
      </c>
      <c r="F207" s="11" t="s">
        <v>64</v>
      </c>
      <c r="G207" s="11">
        <v>526</v>
      </c>
      <c r="H207" s="11" t="s">
        <v>69</v>
      </c>
      <c r="I207" s="57">
        <v>43381.790543981479</v>
      </c>
      <c r="J207" s="57">
        <v>43381.80091435185</v>
      </c>
      <c r="K207" s="11" t="s">
        <v>1164</v>
      </c>
      <c r="L207" s="9">
        <f t="shared" si="16"/>
        <v>43381.790277777778</v>
      </c>
      <c r="M207" s="9">
        <f t="shared" si="17"/>
        <v>43381.800694444442</v>
      </c>
      <c r="N207" s="39" t="str">
        <f t="shared" si="18"/>
        <v>43381.790277777843381.8006944444</v>
      </c>
      <c r="O207" s="40" t="str">
        <f t="shared" si="15"/>
        <v>肯定的</v>
      </c>
    </row>
    <row r="208" spans="2:15" s="11" customFormat="1" ht="17.25" hidden="1" customHeight="1" x14ac:dyDescent="0.4">
      <c r="B208" s="7">
        <v>10</v>
      </c>
      <c r="C208" s="7">
        <v>8</v>
      </c>
      <c r="D208" s="57">
        <v>43381.805393518516</v>
      </c>
      <c r="E208" s="11">
        <v>503</v>
      </c>
      <c r="F208" s="11" t="s">
        <v>26</v>
      </c>
      <c r="G208" s="11">
        <v>543</v>
      </c>
      <c r="H208" s="11" t="s">
        <v>28</v>
      </c>
      <c r="I208" s="57">
        <v>43381.791030092594</v>
      </c>
      <c r="J208" s="57">
        <v>43381.805324074077</v>
      </c>
      <c r="K208" s="11" t="s">
        <v>1164</v>
      </c>
      <c r="L208" s="9">
        <f t="shared" si="16"/>
        <v>43381.790972222225</v>
      </c>
      <c r="M208" s="9">
        <f t="shared" si="17"/>
        <v>43381.804861111108</v>
      </c>
      <c r="N208" s="39" t="str">
        <f t="shared" si="18"/>
        <v>43381.790972222243381.8048611111</v>
      </c>
      <c r="O208" s="40" t="str">
        <f t="shared" si="15"/>
        <v>肯定的</v>
      </c>
    </row>
    <row r="209" spans="1:460" s="11" customFormat="1" ht="17.25" hidden="1" customHeight="1" x14ac:dyDescent="0.4">
      <c r="A209" s="7"/>
      <c r="B209" s="7">
        <v>10</v>
      </c>
      <c r="C209" s="7">
        <v>8</v>
      </c>
      <c r="D209" s="8">
        <v>43381.85396990741</v>
      </c>
      <c r="E209" s="7">
        <v>508</v>
      </c>
      <c r="F209" s="7" t="s">
        <v>32</v>
      </c>
      <c r="G209" s="7">
        <v>546</v>
      </c>
      <c r="H209" s="7" t="s">
        <v>64</v>
      </c>
      <c r="I209" s="8">
        <v>43381.844930555555</v>
      </c>
      <c r="J209" s="8">
        <v>43381.851469907408</v>
      </c>
      <c r="K209" s="7" t="s">
        <v>1164</v>
      </c>
      <c r="L209" s="9">
        <f t="shared" si="16"/>
        <v>43381.844444444447</v>
      </c>
      <c r="M209" s="9">
        <f t="shared" si="17"/>
        <v>43381.851388888892</v>
      </c>
      <c r="N209" s="39" t="str">
        <f t="shared" si="18"/>
        <v>43381.844444444443381.8513888889</v>
      </c>
      <c r="O209" s="40" t="str">
        <f t="shared" si="15"/>
        <v>肯定的</v>
      </c>
      <c r="P209" s="7"/>
      <c r="Q209" s="7"/>
    </row>
    <row r="210" spans="1:460" s="11" customFormat="1" ht="17.25" hidden="1" customHeight="1" x14ac:dyDescent="0.4">
      <c r="B210" s="7">
        <v>10</v>
      </c>
      <c r="C210" s="7">
        <v>9</v>
      </c>
      <c r="D210" s="57">
        <v>43382.437615740739</v>
      </c>
      <c r="E210" s="11">
        <v>528</v>
      </c>
      <c r="F210" s="11" t="s">
        <v>35</v>
      </c>
      <c r="G210" s="11">
        <v>541</v>
      </c>
      <c r="H210" s="11" t="s">
        <v>56</v>
      </c>
      <c r="I210" s="57">
        <v>43382.396469907406</v>
      </c>
      <c r="J210" s="57">
        <v>43382.437037037038</v>
      </c>
      <c r="K210" s="11" t="s">
        <v>1164</v>
      </c>
      <c r="L210" s="9">
        <f t="shared" si="16"/>
        <v>43382.395833333336</v>
      </c>
      <c r="M210" s="9">
        <f t="shared" si="17"/>
        <v>43382.436805555553</v>
      </c>
      <c r="N210" s="39" t="str">
        <f t="shared" si="18"/>
        <v>43382.395833333343382.4368055556</v>
      </c>
      <c r="O210" s="40" t="str">
        <f t="shared" si="15"/>
        <v>肯定的</v>
      </c>
    </row>
    <row r="211" spans="1:460" s="11" customFormat="1" ht="17.25" hidden="1" customHeight="1" x14ac:dyDescent="0.4">
      <c r="B211" s="7">
        <v>10</v>
      </c>
      <c r="C211" s="7">
        <v>9</v>
      </c>
      <c r="D211" s="57">
        <v>43382.429016203707</v>
      </c>
      <c r="E211" s="11">
        <v>538</v>
      </c>
      <c r="F211" s="11" t="s">
        <v>62</v>
      </c>
      <c r="G211" s="11">
        <v>545</v>
      </c>
      <c r="H211" s="11" t="s">
        <v>20</v>
      </c>
      <c r="I211" s="57">
        <v>43382.413819444446</v>
      </c>
      <c r="J211" s="57">
        <v>43382.428229166668</v>
      </c>
      <c r="K211" s="11" t="s">
        <v>1164</v>
      </c>
      <c r="L211" s="9">
        <f t="shared" si="16"/>
        <v>43382.413194444445</v>
      </c>
      <c r="M211" s="9">
        <f t="shared" si="17"/>
        <v>43382.427777777775</v>
      </c>
      <c r="N211" s="39" t="str">
        <f t="shared" si="18"/>
        <v>43382.413194444443382.4277777778</v>
      </c>
      <c r="O211" s="40" t="str">
        <f t="shared" si="15"/>
        <v>肯定的</v>
      </c>
    </row>
    <row r="212" spans="1:460" s="11" customFormat="1" ht="17.25" hidden="1" customHeight="1" x14ac:dyDescent="0.4">
      <c r="B212" s="7">
        <v>10</v>
      </c>
      <c r="C212" s="7">
        <v>9</v>
      </c>
      <c r="D212" s="57">
        <v>43382.475636574076</v>
      </c>
      <c r="E212" s="11">
        <v>541</v>
      </c>
      <c r="F212" s="11" t="s">
        <v>56</v>
      </c>
      <c r="G212" s="11">
        <v>539</v>
      </c>
      <c r="H212" s="11" t="s">
        <v>42</v>
      </c>
      <c r="I212" s="57">
        <v>43382.458877314813</v>
      </c>
      <c r="J212" s="57">
        <v>43382.471354166664</v>
      </c>
      <c r="K212" s="11" t="s">
        <v>1164</v>
      </c>
      <c r="L212" s="9">
        <f t="shared" si="16"/>
        <v>43382.458333333336</v>
      </c>
      <c r="M212" s="9">
        <f t="shared" si="17"/>
        <v>43382.470833333333</v>
      </c>
      <c r="N212" s="39" t="str">
        <f t="shared" si="18"/>
        <v>43382.458333333343382.4708333333</v>
      </c>
      <c r="O212" s="40" t="str">
        <f t="shared" si="15"/>
        <v>肯定的</v>
      </c>
    </row>
    <row r="213" spans="1:460" s="11" customFormat="1" ht="17.25" hidden="1" customHeight="1" x14ac:dyDescent="0.4">
      <c r="B213" s="7">
        <v>10</v>
      </c>
      <c r="C213" s="7">
        <v>9</v>
      </c>
      <c r="D213" s="57">
        <v>43382.500694444447</v>
      </c>
      <c r="E213" s="11">
        <v>500</v>
      </c>
      <c r="F213" s="11" t="s">
        <v>30</v>
      </c>
      <c r="G213" s="11">
        <v>533</v>
      </c>
      <c r="H213" s="11" t="s">
        <v>1165</v>
      </c>
      <c r="I213" s="57">
        <v>43382.471388888887</v>
      </c>
      <c r="J213" s="57">
        <v>43382.497627314813</v>
      </c>
      <c r="K213" s="11" t="s">
        <v>1166</v>
      </c>
      <c r="L213" s="9">
        <f t="shared" si="16"/>
        <v>43382.470833333333</v>
      </c>
      <c r="M213" s="9">
        <f t="shared" si="17"/>
        <v>43382.49722222222</v>
      </c>
      <c r="N213" s="39" t="str">
        <f t="shared" si="18"/>
        <v>43382.470833333343382.4972222222</v>
      </c>
      <c r="O213" s="40" t="str">
        <f t="shared" si="15"/>
        <v>否定的</v>
      </c>
    </row>
    <row r="214" spans="1:460" s="11" customFormat="1" ht="17.25" hidden="1" customHeight="1" x14ac:dyDescent="0.4">
      <c r="B214" s="7">
        <v>10</v>
      </c>
      <c r="C214" s="7">
        <v>9</v>
      </c>
      <c r="D214" s="57">
        <v>43382.546296296299</v>
      </c>
      <c r="E214" s="11">
        <v>502</v>
      </c>
      <c r="F214" s="11" t="s">
        <v>49</v>
      </c>
      <c r="G214" s="11">
        <v>540</v>
      </c>
      <c r="H214" s="11" t="s">
        <v>71</v>
      </c>
      <c r="I214" s="57">
        <v>43382.488854166666</v>
      </c>
      <c r="J214" s="57">
        <v>43382.496423611112</v>
      </c>
      <c r="K214" s="11" t="s">
        <v>1164</v>
      </c>
      <c r="L214" s="9">
        <f t="shared" si="16"/>
        <v>43382.488194444442</v>
      </c>
      <c r="M214" s="9">
        <f t="shared" si="17"/>
        <v>43382.495833333334</v>
      </c>
      <c r="N214" s="39" t="str">
        <f t="shared" si="18"/>
        <v>43382.488194444443382.4958333333</v>
      </c>
      <c r="O214" s="40" t="str">
        <f t="shared" si="15"/>
        <v>肯定的</v>
      </c>
    </row>
    <row r="215" spans="1:460" s="11" customFormat="1" ht="17.25" hidden="1" customHeight="1" x14ac:dyDescent="0.4">
      <c r="B215" s="7">
        <v>10</v>
      </c>
      <c r="C215" s="7">
        <v>9</v>
      </c>
      <c r="D215" s="57">
        <v>43382.517060185186</v>
      </c>
      <c r="E215" s="11">
        <v>502</v>
      </c>
      <c r="F215" s="11" t="s">
        <v>49</v>
      </c>
      <c r="G215" s="11">
        <v>543</v>
      </c>
      <c r="H215" s="11" t="s">
        <v>28</v>
      </c>
      <c r="I215" s="57">
        <v>43382.504826388889</v>
      </c>
      <c r="J215" s="57">
        <v>43382.516122685185</v>
      </c>
      <c r="K215" s="11" t="s">
        <v>1164</v>
      </c>
      <c r="L215" s="9">
        <f t="shared" si="16"/>
        <v>43382.504166666666</v>
      </c>
      <c r="M215" s="9">
        <f t="shared" si="17"/>
        <v>43382.515972222223</v>
      </c>
      <c r="N215" s="39" t="str">
        <f t="shared" si="18"/>
        <v>43382.504166666743382.5159722222</v>
      </c>
      <c r="O215" s="40" t="str">
        <f t="shared" si="15"/>
        <v>肯定的</v>
      </c>
    </row>
    <row r="216" spans="1:460" s="11" customFormat="1" ht="17.25" hidden="1" customHeight="1" x14ac:dyDescent="0.4">
      <c r="B216" s="7">
        <v>10</v>
      </c>
      <c r="C216" s="7">
        <v>9</v>
      </c>
      <c r="D216" s="57">
        <v>43382.543414351851</v>
      </c>
      <c r="E216" s="11">
        <v>508</v>
      </c>
      <c r="F216" s="11" t="s">
        <v>32</v>
      </c>
      <c r="G216" s="11">
        <v>540</v>
      </c>
      <c r="H216" s="11" t="s">
        <v>71</v>
      </c>
      <c r="I216" s="57">
        <v>43382.532025462962</v>
      </c>
      <c r="J216" s="57">
        <v>43382.53875</v>
      </c>
      <c r="K216" s="11" t="s">
        <v>1164</v>
      </c>
      <c r="L216" s="9">
        <f t="shared" si="16"/>
        <v>43382.531944444447</v>
      </c>
      <c r="M216" s="9">
        <f t="shared" si="17"/>
        <v>43382.538194444445</v>
      </c>
      <c r="N216" s="39" t="str">
        <f t="shared" si="18"/>
        <v>43382.531944444443382.5381944444</v>
      </c>
      <c r="O216" s="40" t="str">
        <f t="shared" si="15"/>
        <v>肯定的</v>
      </c>
    </row>
    <row r="217" spans="1:460" s="11" customFormat="1" ht="17.25" hidden="1" customHeight="1" x14ac:dyDescent="0.4">
      <c r="B217" s="7">
        <v>10</v>
      </c>
      <c r="C217" s="7">
        <v>9</v>
      </c>
      <c r="D217" s="57">
        <v>43382.548078703701</v>
      </c>
      <c r="E217" s="11">
        <v>533</v>
      </c>
      <c r="F217" s="11" t="s">
        <v>1165</v>
      </c>
      <c r="G217" s="11">
        <v>545</v>
      </c>
      <c r="H217" s="11" t="s">
        <v>20</v>
      </c>
      <c r="I217" s="57">
        <v>43382.538113425922</v>
      </c>
      <c r="J217" s="57">
        <v>43382.54587962963</v>
      </c>
      <c r="K217" s="11" t="s">
        <v>1164</v>
      </c>
      <c r="L217" s="9">
        <f t="shared" si="16"/>
        <v>43382.537499999999</v>
      </c>
      <c r="M217" s="9">
        <f t="shared" si="17"/>
        <v>43382.54583333333</v>
      </c>
      <c r="N217" s="39" t="str">
        <f t="shared" si="18"/>
        <v>43382.537543382.5458333333</v>
      </c>
      <c r="O217" s="40" t="str">
        <f t="shared" si="15"/>
        <v>肯定的</v>
      </c>
    </row>
    <row r="218" spans="1:460" s="11" customFormat="1" ht="17.25" hidden="1" customHeight="1" x14ac:dyDescent="0.4">
      <c r="A218" s="7"/>
      <c r="B218" s="7">
        <v>10</v>
      </c>
      <c r="C218" s="7">
        <v>9</v>
      </c>
      <c r="D218" s="8">
        <v>43382.578344907408</v>
      </c>
      <c r="E218" s="7">
        <v>533</v>
      </c>
      <c r="F218" s="7" t="s">
        <v>1165</v>
      </c>
      <c r="G218" s="7">
        <v>545</v>
      </c>
      <c r="H218" s="7" t="s">
        <v>20</v>
      </c>
      <c r="I218" s="8">
        <v>43382.567777777775</v>
      </c>
      <c r="J218" s="8">
        <v>43382.578067129631</v>
      </c>
      <c r="K218" s="7" t="s">
        <v>1164</v>
      </c>
      <c r="L218" s="9">
        <f t="shared" si="16"/>
        <v>43382.567361111112</v>
      </c>
      <c r="M218" s="9">
        <f t="shared" si="17"/>
        <v>43382.577777777777</v>
      </c>
      <c r="N218" s="39" t="str">
        <f t="shared" si="18"/>
        <v>43382.567361111143382.5777777778</v>
      </c>
      <c r="O218" s="40" t="str">
        <f t="shared" si="15"/>
        <v>肯定的</v>
      </c>
      <c r="P218" s="7"/>
      <c r="Q218" s="7"/>
    </row>
    <row r="219" spans="1:460" s="11" customFormat="1" ht="17.25" hidden="1" customHeight="1" x14ac:dyDescent="0.4">
      <c r="B219" s="7">
        <v>10</v>
      </c>
      <c r="C219" s="7">
        <v>9</v>
      </c>
      <c r="D219" s="57">
        <v>43382.604375000003</v>
      </c>
      <c r="E219" s="11">
        <v>541</v>
      </c>
      <c r="F219" s="11" t="s">
        <v>56</v>
      </c>
      <c r="G219" s="11">
        <v>500</v>
      </c>
      <c r="H219" s="11" t="s">
        <v>30</v>
      </c>
      <c r="I219" s="57">
        <v>43382.578761574077</v>
      </c>
      <c r="J219" s="57">
        <v>43382.600069444445</v>
      </c>
      <c r="K219" s="11" t="s">
        <v>1164</v>
      </c>
      <c r="L219" s="9">
        <f t="shared" si="16"/>
        <v>43382.578472222223</v>
      </c>
      <c r="M219" s="9">
        <f t="shared" si="17"/>
        <v>43382.6</v>
      </c>
      <c r="N219" s="39" t="str">
        <f t="shared" si="18"/>
        <v>43382.578472222243382.6</v>
      </c>
      <c r="O219" s="40" t="str">
        <f t="shared" si="15"/>
        <v>肯定的</v>
      </c>
    </row>
    <row r="220" spans="1:460" s="11" customFormat="1" ht="17.25" hidden="1" customHeight="1" x14ac:dyDescent="0.4">
      <c r="A220" s="7"/>
      <c r="B220" s="7">
        <v>10</v>
      </c>
      <c r="C220" s="7">
        <v>9</v>
      </c>
      <c r="D220" s="8">
        <v>43382.742280092592</v>
      </c>
      <c r="E220" s="7">
        <v>543</v>
      </c>
      <c r="F220" s="7" t="s">
        <v>28</v>
      </c>
      <c r="G220" s="7">
        <v>538</v>
      </c>
      <c r="H220" s="7" t="s">
        <v>62</v>
      </c>
      <c r="I220" s="8">
        <v>43382.589618055557</v>
      </c>
      <c r="J220" s="8">
        <v>43382.603252314817</v>
      </c>
      <c r="K220" s="7" t="s">
        <v>1166</v>
      </c>
      <c r="L220" s="9">
        <f t="shared" si="16"/>
        <v>43382.589583333334</v>
      </c>
      <c r="M220" s="9">
        <f t="shared" si="17"/>
        <v>43382.602777777778</v>
      </c>
      <c r="N220" s="39" t="str">
        <f t="shared" si="18"/>
        <v>43382.589583333343382.6027777778</v>
      </c>
      <c r="O220" s="40" t="str">
        <f t="shared" si="15"/>
        <v>否定的</v>
      </c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  <c r="LJ220" s="7"/>
      <c r="LK220" s="7"/>
      <c r="LL220" s="7"/>
      <c r="LM220" s="7"/>
      <c r="LN220" s="7"/>
      <c r="LO220" s="7"/>
      <c r="LP220" s="7"/>
      <c r="LQ220" s="7"/>
      <c r="LR220" s="7"/>
      <c r="LS220" s="7"/>
      <c r="LT220" s="7"/>
      <c r="LU220" s="7"/>
      <c r="LV220" s="7"/>
      <c r="LW220" s="7"/>
      <c r="LX220" s="7"/>
      <c r="LY220" s="7"/>
      <c r="LZ220" s="7"/>
      <c r="MA220" s="7"/>
      <c r="MB220" s="7"/>
      <c r="MC220" s="7"/>
      <c r="MD220" s="7"/>
      <c r="ME220" s="7"/>
      <c r="MF220" s="7"/>
      <c r="MG220" s="7"/>
      <c r="MH220" s="7"/>
      <c r="MI220" s="7"/>
      <c r="MJ220" s="7"/>
      <c r="MK220" s="7"/>
      <c r="ML220" s="7"/>
      <c r="MM220" s="7"/>
      <c r="MN220" s="7"/>
      <c r="MO220" s="7"/>
      <c r="MP220" s="7"/>
      <c r="MQ220" s="7"/>
      <c r="MR220" s="7"/>
      <c r="MS220" s="7"/>
      <c r="MT220" s="7"/>
      <c r="MU220" s="7"/>
      <c r="MV220" s="7"/>
      <c r="MW220" s="7"/>
      <c r="MX220" s="7"/>
      <c r="MY220" s="7"/>
      <c r="MZ220" s="7"/>
      <c r="NA220" s="7"/>
      <c r="NB220" s="7"/>
      <c r="NC220" s="7"/>
      <c r="ND220" s="7"/>
      <c r="NE220" s="7"/>
      <c r="NF220" s="7"/>
      <c r="NG220" s="7"/>
      <c r="NH220" s="7"/>
      <c r="NI220" s="7"/>
      <c r="NJ220" s="7"/>
      <c r="NK220" s="7"/>
      <c r="NL220" s="7"/>
      <c r="NM220" s="7"/>
      <c r="NN220" s="7"/>
      <c r="NO220" s="7"/>
      <c r="NP220" s="7"/>
      <c r="NQ220" s="7"/>
      <c r="NR220" s="7"/>
      <c r="NS220" s="7"/>
      <c r="NT220" s="7"/>
      <c r="NU220" s="7"/>
      <c r="NV220" s="7"/>
      <c r="NW220" s="7"/>
      <c r="NX220" s="7"/>
      <c r="NY220" s="7"/>
      <c r="NZ220" s="7"/>
      <c r="OA220" s="7"/>
      <c r="OB220" s="7"/>
      <c r="OC220" s="7"/>
      <c r="OD220" s="7"/>
      <c r="OE220" s="7"/>
      <c r="OF220" s="7"/>
      <c r="OG220" s="7"/>
      <c r="OH220" s="7"/>
      <c r="OI220" s="7"/>
      <c r="OJ220" s="7"/>
      <c r="OK220" s="7"/>
      <c r="OL220" s="7"/>
      <c r="OM220" s="7"/>
      <c r="ON220" s="7"/>
      <c r="OO220" s="7"/>
      <c r="OP220" s="7"/>
      <c r="OQ220" s="7"/>
      <c r="OR220" s="7"/>
      <c r="OS220" s="7"/>
      <c r="OT220" s="7"/>
      <c r="OU220" s="7"/>
      <c r="OV220" s="7"/>
      <c r="OW220" s="7"/>
      <c r="OX220" s="7"/>
      <c r="OY220" s="7"/>
      <c r="OZ220" s="7"/>
      <c r="PA220" s="7"/>
      <c r="PB220" s="7"/>
      <c r="PC220" s="7"/>
      <c r="PD220" s="7"/>
      <c r="PE220" s="7"/>
      <c r="PF220" s="7"/>
      <c r="PG220" s="7"/>
      <c r="PH220" s="7"/>
      <c r="PI220" s="7"/>
      <c r="PJ220" s="7"/>
      <c r="PK220" s="7"/>
      <c r="PL220" s="7"/>
      <c r="PM220" s="7"/>
      <c r="PN220" s="7"/>
      <c r="PO220" s="7"/>
      <c r="PP220" s="7"/>
      <c r="PQ220" s="7"/>
      <c r="PR220" s="7"/>
      <c r="PS220" s="7"/>
      <c r="PT220" s="7"/>
      <c r="PU220" s="7"/>
      <c r="PV220" s="7"/>
      <c r="PW220" s="7"/>
      <c r="PX220" s="7"/>
      <c r="PY220" s="7"/>
      <c r="PZ220" s="7"/>
      <c r="QA220" s="7"/>
      <c r="QB220" s="7"/>
      <c r="QC220" s="7"/>
      <c r="QD220" s="7"/>
      <c r="QE220" s="7"/>
      <c r="QF220" s="7"/>
      <c r="QG220" s="7"/>
      <c r="QH220" s="7"/>
      <c r="QI220" s="7"/>
      <c r="QJ220" s="7"/>
      <c r="QK220" s="7"/>
      <c r="QL220" s="7"/>
      <c r="QM220" s="7"/>
      <c r="QN220" s="7"/>
      <c r="QO220" s="7"/>
      <c r="QP220" s="7"/>
      <c r="QQ220" s="7"/>
      <c r="QR220" s="7"/>
    </row>
    <row r="221" spans="1:460" s="12" customFormat="1" ht="17.25" hidden="1" customHeight="1" x14ac:dyDescent="0.4">
      <c r="B221" s="7">
        <v>10</v>
      </c>
      <c r="C221" s="12">
        <v>9</v>
      </c>
      <c r="D221" s="13">
        <v>43382.611712962964</v>
      </c>
      <c r="E221" s="12">
        <v>545</v>
      </c>
      <c r="F221" s="12" t="s">
        <v>20</v>
      </c>
      <c r="G221" s="12">
        <v>511</v>
      </c>
      <c r="H221" s="12" t="s">
        <v>36</v>
      </c>
      <c r="I221" s="13">
        <v>43382.602094907408</v>
      </c>
      <c r="J221" s="13">
        <v>43382.611331018517</v>
      </c>
      <c r="K221" s="12" t="s">
        <v>1164</v>
      </c>
      <c r="L221" s="9">
        <f t="shared" si="16"/>
        <v>43382.602083333331</v>
      </c>
      <c r="M221" s="9">
        <f t="shared" si="17"/>
        <v>43382.611111111109</v>
      </c>
      <c r="N221" s="39" t="str">
        <f t="shared" si="18"/>
        <v>43382.602083333343382.6111111111</v>
      </c>
      <c r="O221" s="56" t="str">
        <f t="shared" si="15"/>
        <v>肯定的</v>
      </c>
    </row>
    <row r="222" spans="1:460" s="11" customFormat="1" ht="17.25" hidden="1" customHeight="1" x14ac:dyDescent="0.4">
      <c r="B222" s="7">
        <v>10</v>
      </c>
      <c r="C222" s="7">
        <v>9</v>
      </c>
      <c r="D222" s="57">
        <v>43382.709930555553</v>
      </c>
      <c r="E222" s="11">
        <v>508</v>
      </c>
      <c r="F222" s="11" t="s">
        <v>32</v>
      </c>
      <c r="G222" s="11">
        <v>545</v>
      </c>
      <c r="H222" s="11" t="s">
        <v>20</v>
      </c>
      <c r="I222" s="57">
        <v>43382.60460648148</v>
      </c>
      <c r="J222" s="57">
        <v>43382.709687499999</v>
      </c>
      <c r="K222" s="11" t="s">
        <v>1166</v>
      </c>
      <c r="L222" s="9">
        <f t="shared" si="16"/>
        <v>43382.604166666664</v>
      </c>
      <c r="M222" s="9">
        <f t="shared" si="17"/>
        <v>43382.709027777775</v>
      </c>
      <c r="N222" s="39" t="str">
        <f t="shared" si="18"/>
        <v>43382.604166666743382.7090277778</v>
      </c>
      <c r="O222" s="40" t="str">
        <f t="shared" si="15"/>
        <v>否定的</v>
      </c>
    </row>
    <row r="223" spans="1:460" s="11" customFormat="1" ht="17.25" hidden="1" customHeight="1" x14ac:dyDescent="0.4">
      <c r="B223" s="7">
        <v>10</v>
      </c>
      <c r="C223" s="7">
        <v>9</v>
      </c>
      <c r="D223" s="57">
        <v>43382.609907407408</v>
      </c>
      <c r="E223" s="11">
        <v>545</v>
      </c>
      <c r="F223" s="11" t="s">
        <v>20</v>
      </c>
      <c r="G223" s="11">
        <v>523</v>
      </c>
      <c r="H223" s="11" t="s">
        <v>38</v>
      </c>
      <c r="I223" s="57">
        <v>43382.605092592596</v>
      </c>
      <c r="J223" s="57">
        <v>43382.609201388892</v>
      </c>
      <c r="K223" s="11" t="s">
        <v>1164</v>
      </c>
      <c r="L223" s="9">
        <f t="shared" si="16"/>
        <v>43382.604861111111</v>
      </c>
      <c r="M223" s="9">
        <f t="shared" si="17"/>
        <v>43382.609027777777</v>
      </c>
      <c r="N223" s="39" t="str">
        <f t="shared" si="18"/>
        <v>43382.604861111143382.6090277778</v>
      </c>
      <c r="O223" s="40" t="str">
        <f t="shared" si="15"/>
        <v>肯定的</v>
      </c>
    </row>
    <row r="224" spans="1:460" s="11" customFormat="1" ht="17.25" hidden="1" customHeight="1" x14ac:dyDescent="0.4">
      <c r="B224" s="7">
        <v>10</v>
      </c>
      <c r="C224" s="7">
        <v>9</v>
      </c>
      <c r="D224" s="57">
        <v>43382.629432870373</v>
      </c>
      <c r="E224" s="11">
        <v>546</v>
      </c>
      <c r="F224" s="11" t="s">
        <v>64</v>
      </c>
      <c r="G224" s="11">
        <v>544</v>
      </c>
      <c r="H224" s="11" t="s">
        <v>22</v>
      </c>
      <c r="I224" s="57">
        <v>43382.616747685184</v>
      </c>
      <c r="J224" s="57">
        <v>43382.62903935185</v>
      </c>
      <c r="K224" s="11" t="s">
        <v>1164</v>
      </c>
      <c r="L224" s="9">
        <f t="shared" si="16"/>
        <v>43382.616666666669</v>
      </c>
      <c r="M224" s="9">
        <f t="shared" si="17"/>
        <v>43382.628472222219</v>
      </c>
      <c r="N224" s="39" t="str">
        <f t="shared" si="18"/>
        <v>43382.616666666743382.6284722222</v>
      </c>
      <c r="O224" s="40" t="str">
        <f t="shared" si="15"/>
        <v>肯定的</v>
      </c>
    </row>
    <row r="225" spans="1:17" s="11" customFormat="1" ht="17.25" hidden="1" customHeight="1" x14ac:dyDescent="0.4">
      <c r="B225" s="7">
        <v>10</v>
      </c>
      <c r="C225" s="7">
        <v>9</v>
      </c>
      <c r="D225" s="57">
        <v>43382.629849537036</v>
      </c>
      <c r="E225" s="11">
        <v>508</v>
      </c>
      <c r="F225" s="11" t="s">
        <v>32</v>
      </c>
      <c r="G225" s="11">
        <v>545</v>
      </c>
      <c r="H225" s="11" t="s">
        <v>20</v>
      </c>
      <c r="I225" s="57">
        <v>43382.621574074074</v>
      </c>
      <c r="J225" s="57">
        <v>43382.62871527778</v>
      </c>
      <c r="K225" s="11" t="s">
        <v>1164</v>
      </c>
      <c r="L225" s="9">
        <f t="shared" si="16"/>
        <v>43382.621527777781</v>
      </c>
      <c r="M225" s="9">
        <f t="shared" si="17"/>
        <v>43382.628472222219</v>
      </c>
      <c r="N225" s="39" t="str">
        <f t="shared" si="18"/>
        <v>43382.621527777843382.6284722222</v>
      </c>
      <c r="O225" s="40" t="str">
        <f t="shared" si="15"/>
        <v>肯定的</v>
      </c>
    </row>
    <row r="226" spans="1:17" s="11" customFormat="1" ht="17.25" hidden="1" customHeight="1" x14ac:dyDescent="0.4">
      <c r="B226" s="7">
        <v>10</v>
      </c>
      <c r="C226" s="7">
        <v>9</v>
      </c>
      <c r="D226" s="57">
        <v>43382.639664351853</v>
      </c>
      <c r="E226" s="11">
        <v>545</v>
      </c>
      <c r="F226" s="11" t="s">
        <v>20</v>
      </c>
      <c r="G226" s="11">
        <v>503</v>
      </c>
      <c r="H226" s="11" t="s">
        <v>26</v>
      </c>
      <c r="I226" s="57">
        <v>43382.629733796297</v>
      </c>
      <c r="J226" s="57">
        <v>43382.636076388888</v>
      </c>
      <c r="K226" s="11" t="s">
        <v>1164</v>
      </c>
      <c r="L226" s="9">
        <f t="shared" si="16"/>
        <v>43382.629166666666</v>
      </c>
      <c r="M226" s="9">
        <f t="shared" si="17"/>
        <v>43382.635416666664</v>
      </c>
      <c r="N226" s="39" t="str">
        <f t="shared" si="18"/>
        <v>43382.629166666743382.6354166667</v>
      </c>
      <c r="O226" s="40" t="str">
        <f t="shared" si="15"/>
        <v>肯定的</v>
      </c>
    </row>
    <row r="227" spans="1:17" s="11" customFormat="1" ht="17.25" hidden="1" customHeight="1" x14ac:dyDescent="0.4">
      <c r="B227" s="7">
        <v>10</v>
      </c>
      <c r="C227" s="7">
        <v>9</v>
      </c>
      <c r="D227" s="57">
        <v>43382.691574074073</v>
      </c>
      <c r="E227" s="11">
        <v>544</v>
      </c>
      <c r="F227" s="11" t="s">
        <v>22</v>
      </c>
      <c r="G227" s="11">
        <v>545</v>
      </c>
      <c r="H227" s="11" t="s">
        <v>20</v>
      </c>
      <c r="I227" s="57">
        <v>43382.638842592591</v>
      </c>
      <c r="J227" s="57">
        <v>43382.691435185188</v>
      </c>
      <c r="K227" s="11" t="s">
        <v>1164</v>
      </c>
      <c r="L227" s="9">
        <f t="shared" si="16"/>
        <v>43382.638194444444</v>
      </c>
      <c r="M227" s="9">
        <f t="shared" si="17"/>
        <v>43382.690972222219</v>
      </c>
      <c r="N227" s="39" t="str">
        <f t="shared" si="18"/>
        <v>43382.638194444443382.6909722222</v>
      </c>
      <c r="O227" s="40" t="str">
        <f t="shared" si="15"/>
        <v>肯定的</v>
      </c>
    </row>
    <row r="228" spans="1:17" s="11" customFormat="1" ht="17.25" hidden="1" customHeight="1" x14ac:dyDescent="0.4">
      <c r="B228" s="7">
        <v>10</v>
      </c>
      <c r="C228" s="7">
        <v>9</v>
      </c>
      <c r="D228" s="57">
        <v>43382.652627314812</v>
      </c>
      <c r="E228" s="11">
        <v>523</v>
      </c>
      <c r="F228" s="11" t="s">
        <v>38</v>
      </c>
      <c r="G228" s="11">
        <v>508</v>
      </c>
      <c r="H228" s="11" t="s">
        <v>32</v>
      </c>
      <c r="I228" s="57">
        <v>43382.64099537037</v>
      </c>
      <c r="J228" s="57">
        <v>43382.646226851852</v>
      </c>
      <c r="K228" s="11" t="s">
        <v>1164</v>
      </c>
      <c r="L228" s="9">
        <f t="shared" si="16"/>
        <v>43382.640972222223</v>
      </c>
      <c r="M228" s="9">
        <f t="shared" si="17"/>
        <v>43382.645833333336</v>
      </c>
      <c r="N228" s="39" t="str">
        <f t="shared" si="18"/>
        <v>43382.640972222243382.6458333333</v>
      </c>
      <c r="O228" s="40" t="str">
        <f t="shared" si="15"/>
        <v>肯定的</v>
      </c>
    </row>
    <row r="229" spans="1:17" s="11" customFormat="1" ht="17.25" hidden="1" customHeight="1" x14ac:dyDescent="0.4">
      <c r="B229" s="7">
        <v>10</v>
      </c>
      <c r="C229" s="7">
        <v>9</v>
      </c>
      <c r="D229" s="57">
        <v>43382.645879629628</v>
      </c>
      <c r="E229" s="11">
        <v>533</v>
      </c>
      <c r="F229" s="11" t="s">
        <v>1165</v>
      </c>
      <c r="G229" s="11">
        <v>510</v>
      </c>
      <c r="H229" s="11" t="s">
        <v>79</v>
      </c>
      <c r="I229" s="57">
        <v>43382.642002314817</v>
      </c>
      <c r="J229" s="57">
        <v>43382.645821759259</v>
      </c>
      <c r="K229" s="11" t="s">
        <v>1164</v>
      </c>
      <c r="L229" s="9">
        <f t="shared" si="16"/>
        <v>43382.64166666667</v>
      </c>
      <c r="M229" s="9">
        <f t="shared" si="17"/>
        <v>43382.645138888889</v>
      </c>
      <c r="N229" s="39" t="str">
        <f t="shared" si="18"/>
        <v>43382.641666666743382.6451388889</v>
      </c>
      <c r="O229" s="40" t="str">
        <f t="shared" si="15"/>
        <v>肯定的</v>
      </c>
    </row>
    <row r="230" spans="1:17" s="11" customFormat="1" ht="17.25" hidden="1" customHeight="1" x14ac:dyDescent="0.4">
      <c r="B230" s="7">
        <v>10</v>
      </c>
      <c r="C230" s="7">
        <v>9</v>
      </c>
      <c r="D230" s="57">
        <v>43382.657534722224</v>
      </c>
      <c r="E230" s="11">
        <v>515</v>
      </c>
      <c r="F230" s="11" t="s">
        <v>73</v>
      </c>
      <c r="G230" s="11">
        <v>540</v>
      </c>
      <c r="H230" s="11" t="s">
        <v>71</v>
      </c>
      <c r="I230" s="57">
        <v>43382.643437500003</v>
      </c>
      <c r="J230" s="57">
        <v>43382.657384259262</v>
      </c>
      <c r="K230" s="11" t="s">
        <v>1166</v>
      </c>
      <c r="L230" s="9">
        <f t="shared" si="16"/>
        <v>43382.643055555556</v>
      </c>
      <c r="M230" s="9">
        <f t="shared" si="17"/>
        <v>43382.656944444447</v>
      </c>
      <c r="N230" s="39" t="str">
        <f t="shared" si="18"/>
        <v>43382.643055555643382.6569444444</v>
      </c>
      <c r="O230" s="40" t="str">
        <f t="shared" si="15"/>
        <v>否定的</v>
      </c>
    </row>
    <row r="231" spans="1:17" s="11" customFormat="1" ht="17.25" hidden="1" customHeight="1" x14ac:dyDescent="0.4">
      <c r="B231" s="7">
        <v>10</v>
      </c>
      <c r="C231" s="7">
        <v>9</v>
      </c>
      <c r="D231" s="57">
        <v>43382.650740740741</v>
      </c>
      <c r="E231" s="11">
        <v>546</v>
      </c>
      <c r="F231" s="11" t="s">
        <v>64</v>
      </c>
      <c r="G231" s="11">
        <v>515</v>
      </c>
      <c r="H231" s="11" t="s">
        <v>73</v>
      </c>
      <c r="I231" s="57">
        <v>43382.644837962966</v>
      </c>
      <c r="J231" s="57">
        <v>43382.650648148148</v>
      </c>
      <c r="K231" s="11" t="s">
        <v>1164</v>
      </c>
      <c r="L231" s="9">
        <f t="shared" si="16"/>
        <v>43382.644444444442</v>
      </c>
      <c r="M231" s="9">
        <f t="shared" si="17"/>
        <v>43382.65</v>
      </c>
      <c r="N231" s="39" t="str">
        <f t="shared" si="18"/>
        <v>43382.644444444443382.65</v>
      </c>
      <c r="O231" s="40" t="str">
        <f t="shared" si="15"/>
        <v>肯定的</v>
      </c>
    </row>
    <row r="232" spans="1:17" s="11" customFormat="1" ht="17.25" hidden="1" customHeight="1" x14ac:dyDescent="0.4">
      <c r="B232" s="7">
        <v>10</v>
      </c>
      <c r="C232" s="7">
        <v>9</v>
      </c>
      <c r="D232" s="57">
        <v>43382.663495370369</v>
      </c>
      <c r="E232" s="11">
        <v>507</v>
      </c>
      <c r="F232" s="11" t="s">
        <v>66</v>
      </c>
      <c r="G232" s="11">
        <v>538</v>
      </c>
      <c r="H232" s="11" t="s">
        <v>62</v>
      </c>
      <c r="I232" s="57">
        <v>43382.645092592589</v>
      </c>
      <c r="J232" s="57">
        <v>43382.66033564815</v>
      </c>
      <c r="K232" s="11" t="s">
        <v>1164</v>
      </c>
      <c r="L232" s="9">
        <f t="shared" si="16"/>
        <v>43382.644444444442</v>
      </c>
      <c r="M232" s="9">
        <f t="shared" si="17"/>
        <v>43382.659722222219</v>
      </c>
      <c r="N232" s="39" t="str">
        <f t="shared" si="18"/>
        <v>43382.644444444443382.6597222222</v>
      </c>
      <c r="O232" s="40" t="str">
        <f t="shared" si="15"/>
        <v>肯定的</v>
      </c>
    </row>
    <row r="233" spans="1:17" s="11" customFormat="1" ht="17.25" hidden="1" customHeight="1" x14ac:dyDescent="0.4">
      <c r="A233" s="7"/>
      <c r="B233" s="7">
        <v>10</v>
      </c>
      <c r="C233" s="7">
        <v>9</v>
      </c>
      <c r="D233" s="8">
        <v>43382.660752314812</v>
      </c>
      <c r="E233" s="7">
        <v>503</v>
      </c>
      <c r="F233" s="7" t="s">
        <v>26</v>
      </c>
      <c r="G233" s="7">
        <v>523</v>
      </c>
      <c r="H233" s="7" t="s">
        <v>38</v>
      </c>
      <c r="I233" s="8">
        <v>43382.651574074072</v>
      </c>
      <c r="J233" s="8">
        <v>43382.659282407411</v>
      </c>
      <c r="K233" s="7" t="s">
        <v>1164</v>
      </c>
      <c r="L233" s="9">
        <f t="shared" si="16"/>
        <v>43382.651388888888</v>
      </c>
      <c r="M233" s="9">
        <f t="shared" si="17"/>
        <v>43382.65902777778</v>
      </c>
      <c r="N233" s="39" t="str">
        <f t="shared" si="18"/>
        <v>43382.651388888943382.6590277778</v>
      </c>
      <c r="O233" s="40" t="str">
        <f t="shared" si="15"/>
        <v>肯定的</v>
      </c>
      <c r="P233" s="7"/>
      <c r="Q233" s="7"/>
    </row>
    <row r="234" spans="1:17" s="11" customFormat="1" ht="17.25" hidden="1" customHeight="1" x14ac:dyDescent="0.4">
      <c r="A234" s="7"/>
      <c r="B234" s="7">
        <v>10</v>
      </c>
      <c r="C234" s="7">
        <v>9</v>
      </c>
      <c r="D234" s="8">
        <v>43382.665868055556</v>
      </c>
      <c r="E234" s="7">
        <v>508</v>
      </c>
      <c r="F234" s="7" t="s">
        <v>32</v>
      </c>
      <c r="G234" s="7">
        <v>545</v>
      </c>
      <c r="H234" s="7" t="s">
        <v>20</v>
      </c>
      <c r="I234" s="8">
        <v>43382.65320601852</v>
      </c>
      <c r="J234" s="8">
        <v>43382.663645833331</v>
      </c>
      <c r="K234" s="7" t="s">
        <v>1164</v>
      </c>
      <c r="L234" s="9">
        <f t="shared" si="16"/>
        <v>43382.652777777781</v>
      </c>
      <c r="M234" s="9">
        <f t="shared" si="17"/>
        <v>43382.663194444445</v>
      </c>
      <c r="N234" s="39" t="str">
        <f t="shared" si="18"/>
        <v>43382.652777777843382.6631944444</v>
      </c>
      <c r="O234" s="40" t="str">
        <f t="shared" si="15"/>
        <v>肯定的</v>
      </c>
      <c r="P234" s="7"/>
      <c r="Q234" s="7"/>
    </row>
    <row r="235" spans="1:17" s="11" customFormat="1" ht="17.25" hidden="1" customHeight="1" x14ac:dyDescent="0.4">
      <c r="B235" s="7">
        <v>10</v>
      </c>
      <c r="C235" s="7">
        <v>9</v>
      </c>
      <c r="D235" s="57">
        <v>43382.670578703706</v>
      </c>
      <c r="E235" s="11">
        <v>514</v>
      </c>
      <c r="F235" s="11" t="s">
        <v>40</v>
      </c>
      <c r="G235" s="11">
        <v>525</v>
      </c>
      <c r="H235" s="11" t="s">
        <v>51</v>
      </c>
      <c r="I235" s="57">
        <v>43382.66302083333</v>
      </c>
      <c r="J235" s="57">
        <v>43382.669618055559</v>
      </c>
      <c r="K235" s="11" t="s">
        <v>1164</v>
      </c>
      <c r="L235" s="9">
        <f t="shared" si="16"/>
        <v>43382.662499999999</v>
      </c>
      <c r="M235" s="9">
        <f t="shared" si="17"/>
        <v>43382.669444444444</v>
      </c>
      <c r="N235" s="39" t="str">
        <f t="shared" si="18"/>
        <v>43382.662543382.6694444444</v>
      </c>
      <c r="O235" s="40" t="str">
        <f t="shared" ref="O235:O298" si="19">K235</f>
        <v>肯定的</v>
      </c>
    </row>
    <row r="236" spans="1:17" s="11" customFormat="1" ht="17.25" hidden="1" customHeight="1" x14ac:dyDescent="0.4">
      <c r="B236" s="7">
        <v>10</v>
      </c>
      <c r="C236" s="7">
        <v>9</v>
      </c>
      <c r="D236" s="57">
        <v>43382.680972222224</v>
      </c>
      <c r="E236" s="11">
        <v>508</v>
      </c>
      <c r="F236" s="11" t="s">
        <v>32</v>
      </c>
      <c r="G236" s="11">
        <v>545</v>
      </c>
      <c r="H236" s="11" t="s">
        <v>20</v>
      </c>
      <c r="I236" s="57">
        <v>43382.672071759262</v>
      </c>
      <c r="J236" s="57">
        <v>43382.680578703701</v>
      </c>
      <c r="K236" s="11" t="s">
        <v>1164</v>
      </c>
      <c r="L236" s="9">
        <f t="shared" si="16"/>
        <v>43382.671527777777</v>
      </c>
      <c r="M236" s="9">
        <f t="shared" si="17"/>
        <v>43382.680555555555</v>
      </c>
      <c r="N236" s="39" t="str">
        <f t="shared" si="18"/>
        <v>43382.671527777843382.6805555556</v>
      </c>
      <c r="O236" s="40" t="str">
        <f t="shared" si="19"/>
        <v>肯定的</v>
      </c>
    </row>
    <row r="237" spans="1:17" s="11" customFormat="1" ht="17.25" hidden="1" customHeight="1" x14ac:dyDescent="0.4">
      <c r="B237" s="7">
        <v>10</v>
      </c>
      <c r="C237" s="7">
        <v>9</v>
      </c>
      <c r="D237" s="57">
        <v>43382.694687499999</v>
      </c>
      <c r="E237" s="11">
        <v>545</v>
      </c>
      <c r="F237" s="11" t="s">
        <v>20</v>
      </c>
      <c r="G237" s="11">
        <v>508</v>
      </c>
      <c r="H237" s="11" t="s">
        <v>32</v>
      </c>
      <c r="I237" s="57">
        <v>43382.681342592594</v>
      </c>
      <c r="J237" s="57">
        <v>43382.691284722219</v>
      </c>
      <c r="K237" s="11" t="s">
        <v>1164</v>
      </c>
      <c r="L237" s="9">
        <f t="shared" si="16"/>
        <v>43382.681250000001</v>
      </c>
      <c r="M237" s="9">
        <f t="shared" si="17"/>
        <v>43382.690972222219</v>
      </c>
      <c r="N237" s="39" t="str">
        <f t="shared" si="18"/>
        <v>43382.6812543382.6909722222</v>
      </c>
      <c r="O237" s="40" t="str">
        <f t="shared" si="19"/>
        <v>肯定的</v>
      </c>
    </row>
    <row r="238" spans="1:17" s="11" customFormat="1" ht="17.25" hidden="1" customHeight="1" x14ac:dyDescent="0.4">
      <c r="B238" s="7">
        <v>10</v>
      </c>
      <c r="C238" s="7">
        <v>9</v>
      </c>
      <c r="D238" s="57">
        <v>43382.722858796296</v>
      </c>
      <c r="E238" s="11">
        <v>545</v>
      </c>
      <c r="F238" s="11" t="s">
        <v>20</v>
      </c>
      <c r="G238" s="11">
        <v>547</v>
      </c>
      <c r="H238" s="11" t="s">
        <v>47</v>
      </c>
      <c r="I238" s="57">
        <v>43382.685567129629</v>
      </c>
      <c r="J238" s="57">
        <v>43382.720347222225</v>
      </c>
      <c r="K238" s="11" t="s">
        <v>1164</v>
      </c>
      <c r="L238" s="9">
        <f t="shared" si="16"/>
        <v>43382.685416666667</v>
      </c>
      <c r="M238" s="9">
        <f t="shared" si="17"/>
        <v>43382.720138888886</v>
      </c>
      <c r="N238" s="39" t="str">
        <f t="shared" si="18"/>
        <v>43382.685416666743382.7201388889</v>
      </c>
      <c r="O238" s="40" t="str">
        <f t="shared" si="19"/>
        <v>肯定的</v>
      </c>
    </row>
    <row r="239" spans="1:17" s="11" customFormat="1" ht="17.25" hidden="1" customHeight="1" x14ac:dyDescent="0.4">
      <c r="B239" s="7">
        <v>10</v>
      </c>
      <c r="C239" s="7">
        <v>9</v>
      </c>
      <c r="D239" s="57">
        <v>43382.696203703701</v>
      </c>
      <c r="E239" s="11">
        <v>523</v>
      </c>
      <c r="F239" s="11" t="s">
        <v>38</v>
      </c>
      <c r="G239" s="11">
        <v>528</v>
      </c>
      <c r="H239" s="11" t="s">
        <v>35</v>
      </c>
      <c r="I239" s="57">
        <v>43382.6874537037</v>
      </c>
      <c r="J239" s="57">
        <v>43382.692499999997</v>
      </c>
      <c r="K239" s="11" t="s">
        <v>1164</v>
      </c>
      <c r="L239" s="9">
        <f t="shared" si="16"/>
        <v>43382.686805555553</v>
      </c>
      <c r="M239" s="9">
        <f t="shared" si="17"/>
        <v>43382.692361111112</v>
      </c>
      <c r="N239" s="39" t="str">
        <f t="shared" si="18"/>
        <v>43382.686805555643382.6923611111</v>
      </c>
      <c r="O239" s="40" t="str">
        <f t="shared" si="19"/>
        <v>肯定的</v>
      </c>
    </row>
    <row r="240" spans="1:17" s="11" customFormat="1" ht="17.25" hidden="1" customHeight="1" x14ac:dyDescent="0.4">
      <c r="B240" s="7">
        <v>10</v>
      </c>
      <c r="C240" s="7">
        <v>9</v>
      </c>
      <c r="D240" s="57">
        <v>43382.703923611109</v>
      </c>
      <c r="E240" s="11">
        <v>508</v>
      </c>
      <c r="F240" s="11" t="s">
        <v>32</v>
      </c>
      <c r="G240" s="11">
        <v>540</v>
      </c>
      <c r="H240" s="11" t="s">
        <v>71</v>
      </c>
      <c r="I240" s="57">
        <v>43382.688263888886</v>
      </c>
      <c r="J240" s="57">
        <v>43382.702708333331</v>
      </c>
      <c r="K240" s="11" t="s">
        <v>1164</v>
      </c>
      <c r="L240" s="9">
        <f t="shared" si="16"/>
        <v>43382.688194444447</v>
      </c>
      <c r="M240" s="9">
        <f t="shared" si="17"/>
        <v>43382.70208333333</v>
      </c>
      <c r="N240" s="39" t="str">
        <f t="shared" si="18"/>
        <v>43382.688194444443382.7020833333</v>
      </c>
      <c r="O240" s="40" t="str">
        <f t="shared" si="19"/>
        <v>肯定的</v>
      </c>
    </row>
    <row r="241" spans="2:15" s="11" customFormat="1" ht="17.25" hidden="1" customHeight="1" x14ac:dyDescent="0.4">
      <c r="B241" s="7">
        <v>10</v>
      </c>
      <c r="C241" s="7">
        <v>9</v>
      </c>
      <c r="D241" s="57">
        <v>43382.70684027778</v>
      </c>
      <c r="E241" s="11">
        <v>544</v>
      </c>
      <c r="F241" s="11" t="s">
        <v>22</v>
      </c>
      <c r="G241" s="11">
        <v>528</v>
      </c>
      <c r="H241" s="11" t="s">
        <v>35</v>
      </c>
      <c r="I241" s="57">
        <v>43382.693483796298</v>
      </c>
      <c r="J241" s="57">
        <v>43382.702928240738</v>
      </c>
      <c r="K241" s="11" t="s">
        <v>1164</v>
      </c>
      <c r="L241" s="9">
        <f t="shared" si="16"/>
        <v>43382.693055555559</v>
      </c>
      <c r="M241" s="9">
        <f t="shared" si="17"/>
        <v>43382.702777777777</v>
      </c>
      <c r="N241" s="39" t="str">
        <f t="shared" si="18"/>
        <v>43382.693055555643382.7027777778</v>
      </c>
      <c r="O241" s="40" t="str">
        <f t="shared" si="19"/>
        <v>肯定的</v>
      </c>
    </row>
    <row r="242" spans="2:15" s="11" customFormat="1" ht="17.25" hidden="1" customHeight="1" x14ac:dyDescent="0.4">
      <c r="B242" s="7">
        <v>10</v>
      </c>
      <c r="C242" s="7">
        <v>9</v>
      </c>
      <c r="D242" s="57">
        <v>43382.702997685185</v>
      </c>
      <c r="E242" s="11">
        <v>547</v>
      </c>
      <c r="F242" s="11" t="s">
        <v>47</v>
      </c>
      <c r="G242" s="11">
        <v>503</v>
      </c>
      <c r="H242" s="11" t="s">
        <v>26</v>
      </c>
      <c r="I242" s="57">
        <v>43382.695462962962</v>
      </c>
      <c r="J242" s="57">
        <v>43382.69935185185</v>
      </c>
      <c r="K242" s="11" t="s">
        <v>1164</v>
      </c>
      <c r="L242" s="9">
        <f t="shared" si="16"/>
        <v>43382.695138888892</v>
      </c>
      <c r="M242" s="9">
        <f t="shared" si="17"/>
        <v>43382.699305555558</v>
      </c>
      <c r="N242" s="39" t="str">
        <f t="shared" si="18"/>
        <v>43382.695138888943382.6993055556</v>
      </c>
      <c r="O242" s="40" t="str">
        <f t="shared" si="19"/>
        <v>肯定的</v>
      </c>
    </row>
    <row r="243" spans="2:15" s="11" customFormat="1" ht="17.25" hidden="1" customHeight="1" x14ac:dyDescent="0.4">
      <c r="B243" s="7">
        <v>10</v>
      </c>
      <c r="C243" s="7">
        <v>9</v>
      </c>
      <c r="D243" s="57">
        <v>43382.70890046296</v>
      </c>
      <c r="E243" s="11">
        <v>543</v>
      </c>
      <c r="F243" s="11" t="s">
        <v>28</v>
      </c>
      <c r="G243" s="11">
        <v>528</v>
      </c>
      <c r="H243" s="11" t="s">
        <v>35</v>
      </c>
      <c r="I243" s="57">
        <v>43382.698518518519</v>
      </c>
      <c r="J243" s="57">
        <v>43382.708854166667</v>
      </c>
      <c r="K243" s="11" t="s">
        <v>1164</v>
      </c>
      <c r="L243" s="9">
        <f t="shared" si="16"/>
        <v>43382.697916666664</v>
      </c>
      <c r="M243" s="9">
        <f t="shared" si="17"/>
        <v>43382.708333333336</v>
      </c>
      <c r="N243" s="39" t="str">
        <f t="shared" si="18"/>
        <v>43382.697916666743382.7083333333</v>
      </c>
      <c r="O243" s="40" t="str">
        <f t="shared" si="19"/>
        <v>肯定的</v>
      </c>
    </row>
    <row r="244" spans="2:15" s="11" customFormat="1" ht="17.25" hidden="1" customHeight="1" x14ac:dyDescent="0.4">
      <c r="B244" s="7">
        <v>10</v>
      </c>
      <c r="C244" s="7">
        <v>9</v>
      </c>
      <c r="D244" s="57">
        <v>43382.713888888888</v>
      </c>
      <c r="E244" s="11">
        <v>503</v>
      </c>
      <c r="F244" s="11" t="s">
        <v>26</v>
      </c>
      <c r="G244" s="11">
        <v>507</v>
      </c>
      <c r="H244" s="11" t="s">
        <v>66</v>
      </c>
      <c r="I244" s="57">
        <v>43382.70349537037</v>
      </c>
      <c r="J244" s="57">
        <v>43382.709444444445</v>
      </c>
      <c r="K244" s="11" t="s">
        <v>1164</v>
      </c>
      <c r="L244" s="9">
        <f t="shared" si="16"/>
        <v>43382.703472222223</v>
      </c>
      <c r="M244" s="9">
        <f t="shared" si="17"/>
        <v>43382.709027777775</v>
      </c>
      <c r="N244" s="39" t="str">
        <f t="shared" si="18"/>
        <v>43382.703472222243382.7090277778</v>
      </c>
      <c r="O244" s="40" t="str">
        <f t="shared" si="19"/>
        <v>肯定的</v>
      </c>
    </row>
    <row r="245" spans="2:15" s="11" customFormat="1" ht="17.25" hidden="1" customHeight="1" x14ac:dyDescent="0.4">
      <c r="B245" s="7">
        <v>10</v>
      </c>
      <c r="C245" s="7">
        <v>9</v>
      </c>
      <c r="D245" s="57">
        <v>43382.742974537039</v>
      </c>
      <c r="E245" s="11">
        <v>523</v>
      </c>
      <c r="F245" s="11" t="s">
        <v>38</v>
      </c>
      <c r="G245" s="11">
        <v>543</v>
      </c>
      <c r="H245" s="11" t="s">
        <v>28</v>
      </c>
      <c r="I245" s="57">
        <v>43382.70784722222</v>
      </c>
      <c r="J245" s="57">
        <v>43382.742835648147</v>
      </c>
      <c r="K245" s="11" t="s">
        <v>1164</v>
      </c>
      <c r="L245" s="9">
        <f t="shared" si="16"/>
        <v>43382.707638888889</v>
      </c>
      <c r="M245" s="9">
        <f t="shared" si="17"/>
        <v>43382.742361111108</v>
      </c>
      <c r="N245" s="39" t="str">
        <f t="shared" si="18"/>
        <v>43382.707638888943382.7423611111</v>
      </c>
      <c r="O245" s="40" t="str">
        <f t="shared" si="19"/>
        <v>肯定的</v>
      </c>
    </row>
    <row r="246" spans="2:15" s="11" customFormat="1" ht="17.25" hidden="1" customHeight="1" x14ac:dyDescent="0.4">
      <c r="B246" s="7">
        <v>10</v>
      </c>
      <c r="C246" s="7">
        <v>9</v>
      </c>
      <c r="D246" s="57">
        <v>43382.727175925924</v>
      </c>
      <c r="E246" s="11">
        <v>500</v>
      </c>
      <c r="F246" s="11" t="s">
        <v>30</v>
      </c>
      <c r="G246" s="11">
        <v>545</v>
      </c>
      <c r="H246" s="11" t="s">
        <v>20</v>
      </c>
      <c r="I246" s="57">
        <v>43382.718414351853</v>
      </c>
      <c r="J246" s="57">
        <v>43382.727083333331</v>
      </c>
      <c r="K246" s="11" t="s">
        <v>1164</v>
      </c>
      <c r="L246" s="9">
        <f t="shared" si="16"/>
        <v>43382.718055555553</v>
      </c>
      <c r="M246" s="9">
        <f t="shared" si="17"/>
        <v>43382.727083333331</v>
      </c>
      <c r="N246" s="39" t="str">
        <f t="shared" si="18"/>
        <v>43382.718055555643382.7270833333</v>
      </c>
      <c r="O246" s="40" t="str">
        <f t="shared" si="19"/>
        <v>肯定的</v>
      </c>
    </row>
    <row r="247" spans="2:15" s="11" customFormat="1" ht="17.25" hidden="1" customHeight="1" x14ac:dyDescent="0.4">
      <c r="B247" s="7">
        <v>10</v>
      </c>
      <c r="C247" s="7">
        <v>9</v>
      </c>
      <c r="D247" s="57">
        <v>43382.736562500002</v>
      </c>
      <c r="E247" s="11">
        <v>508</v>
      </c>
      <c r="F247" s="11" t="s">
        <v>32</v>
      </c>
      <c r="G247" s="11">
        <v>545</v>
      </c>
      <c r="H247" s="11" t="s">
        <v>20</v>
      </c>
      <c r="I247" s="57">
        <v>43382.724699074075</v>
      </c>
      <c r="J247" s="57">
        <v>43382.733749999999</v>
      </c>
      <c r="K247" s="11" t="s">
        <v>1166</v>
      </c>
      <c r="L247" s="9">
        <f t="shared" si="16"/>
        <v>43382.724305555559</v>
      </c>
      <c r="M247" s="9">
        <f t="shared" si="17"/>
        <v>43382.73333333333</v>
      </c>
      <c r="N247" s="39" t="str">
        <f t="shared" si="18"/>
        <v>43382.724305555643382.7333333333</v>
      </c>
      <c r="O247" s="40" t="str">
        <f t="shared" si="19"/>
        <v>否定的</v>
      </c>
    </row>
    <row r="248" spans="2:15" s="11" customFormat="1" ht="17.25" hidden="1" customHeight="1" x14ac:dyDescent="0.4">
      <c r="B248" s="7">
        <v>10</v>
      </c>
      <c r="C248" s="7">
        <v>9</v>
      </c>
      <c r="D248" s="57">
        <v>43382.734722222223</v>
      </c>
      <c r="E248" s="11">
        <v>538</v>
      </c>
      <c r="F248" s="11" t="s">
        <v>62</v>
      </c>
      <c r="G248" s="11">
        <v>539</v>
      </c>
      <c r="H248" s="11" t="s">
        <v>42</v>
      </c>
      <c r="I248" s="57">
        <v>43382.727349537039</v>
      </c>
      <c r="J248" s="57">
        <v>43382.734664351854</v>
      </c>
      <c r="K248" s="11" t="s">
        <v>1164</v>
      </c>
      <c r="L248" s="9">
        <f t="shared" si="16"/>
        <v>43382.727083333331</v>
      </c>
      <c r="M248" s="9">
        <f t="shared" si="17"/>
        <v>43382.734027777777</v>
      </c>
      <c r="N248" s="39" t="str">
        <f t="shared" si="18"/>
        <v>43382.727083333343382.7340277778</v>
      </c>
      <c r="O248" s="40" t="str">
        <f t="shared" si="19"/>
        <v>肯定的</v>
      </c>
    </row>
    <row r="249" spans="2:15" s="11" customFormat="1" ht="17.25" hidden="1" customHeight="1" x14ac:dyDescent="0.4">
      <c r="B249" s="7">
        <v>10</v>
      </c>
      <c r="C249" s="7">
        <v>9</v>
      </c>
      <c r="D249" s="57">
        <v>43382.740532407406</v>
      </c>
      <c r="E249" s="11">
        <v>539</v>
      </c>
      <c r="F249" s="11" t="s">
        <v>42</v>
      </c>
      <c r="G249" s="11">
        <v>509</v>
      </c>
      <c r="H249" s="11" t="s">
        <v>58</v>
      </c>
      <c r="I249" s="57">
        <v>43382.735092592593</v>
      </c>
      <c r="J249" s="57">
        <v>43382.740393518521</v>
      </c>
      <c r="K249" s="11" t="s">
        <v>1164</v>
      </c>
      <c r="L249" s="9">
        <f t="shared" si="16"/>
        <v>43382.734722222223</v>
      </c>
      <c r="M249" s="9">
        <f t="shared" si="17"/>
        <v>43382.740277777775</v>
      </c>
      <c r="N249" s="39" t="str">
        <f t="shared" si="18"/>
        <v>43382.734722222243382.7402777778</v>
      </c>
      <c r="O249" s="40" t="str">
        <f t="shared" si="19"/>
        <v>肯定的</v>
      </c>
    </row>
    <row r="250" spans="2:15" s="11" customFormat="1" ht="17.25" hidden="1" customHeight="1" x14ac:dyDescent="0.4">
      <c r="B250" s="7">
        <v>10</v>
      </c>
      <c r="C250" s="7">
        <v>9</v>
      </c>
      <c r="D250" s="57">
        <v>43382.752800925926</v>
      </c>
      <c r="E250" s="11">
        <v>509</v>
      </c>
      <c r="F250" s="11" t="s">
        <v>58</v>
      </c>
      <c r="G250" s="11">
        <v>523</v>
      </c>
      <c r="H250" s="11" t="s">
        <v>38</v>
      </c>
      <c r="I250" s="57">
        <v>43382.741840277777</v>
      </c>
      <c r="J250" s="57">
        <v>43382.749398148146</v>
      </c>
      <c r="K250" s="11" t="s">
        <v>1164</v>
      </c>
      <c r="L250" s="9">
        <f t="shared" si="16"/>
        <v>43382.741666666669</v>
      </c>
      <c r="M250" s="9">
        <f t="shared" si="17"/>
        <v>43382.749305555553</v>
      </c>
      <c r="N250" s="39" t="str">
        <f t="shared" si="18"/>
        <v>43382.741666666743382.7493055556</v>
      </c>
      <c r="O250" s="40" t="str">
        <f t="shared" si="19"/>
        <v>肯定的</v>
      </c>
    </row>
    <row r="251" spans="2:15" s="11" customFormat="1" ht="17.25" hidden="1" customHeight="1" x14ac:dyDescent="0.4">
      <c r="B251" s="7">
        <v>10</v>
      </c>
      <c r="C251" s="7">
        <v>9</v>
      </c>
      <c r="D251" s="57">
        <v>43382.778726851851</v>
      </c>
      <c r="E251" s="11">
        <v>508</v>
      </c>
      <c r="F251" s="11" t="s">
        <v>32</v>
      </c>
      <c r="G251" s="11">
        <v>523</v>
      </c>
      <c r="H251" s="11" t="s">
        <v>38</v>
      </c>
      <c r="I251" s="57">
        <v>43382.77275462963</v>
      </c>
      <c r="J251" s="57">
        <v>43382.778414351851</v>
      </c>
      <c r="K251" s="11" t="s">
        <v>1164</v>
      </c>
      <c r="L251" s="9">
        <f t="shared" si="16"/>
        <v>43382.772222222222</v>
      </c>
      <c r="M251" s="9">
        <f t="shared" si="17"/>
        <v>43382.777777777781</v>
      </c>
      <c r="N251" s="39" t="str">
        <f t="shared" si="18"/>
        <v>43382.772222222243382.7777777778</v>
      </c>
      <c r="O251" s="40" t="str">
        <f t="shared" si="19"/>
        <v>肯定的</v>
      </c>
    </row>
    <row r="252" spans="2:15" s="11" customFormat="1" ht="17.25" hidden="1" customHeight="1" x14ac:dyDescent="0.4">
      <c r="B252" s="7">
        <v>10</v>
      </c>
      <c r="C252" s="7">
        <v>9</v>
      </c>
      <c r="D252" s="57">
        <v>43382.815821759257</v>
      </c>
      <c r="E252" s="11">
        <v>508</v>
      </c>
      <c r="F252" s="11" t="s">
        <v>32</v>
      </c>
      <c r="G252" s="11">
        <v>546</v>
      </c>
      <c r="H252" s="11" t="s">
        <v>64</v>
      </c>
      <c r="I252" s="57">
        <v>43382.782187500001</v>
      </c>
      <c r="J252" s="57">
        <v>43382.793495370373</v>
      </c>
      <c r="K252" s="11" t="s">
        <v>1164</v>
      </c>
      <c r="L252" s="9">
        <f t="shared" si="16"/>
        <v>43382.781944444447</v>
      </c>
      <c r="M252" s="9">
        <f t="shared" si="17"/>
        <v>43382.793055555558</v>
      </c>
      <c r="N252" s="39" t="str">
        <f t="shared" si="18"/>
        <v>43382.781944444443382.7930555556</v>
      </c>
      <c r="O252" s="40" t="str">
        <f t="shared" si="19"/>
        <v>肯定的</v>
      </c>
    </row>
    <row r="253" spans="2:15" s="11" customFormat="1" ht="17.25" hidden="1" customHeight="1" x14ac:dyDescent="0.4">
      <c r="B253" s="7">
        <v>10</v>
      </c>
      <c r="C253" s="7">
        <v>9</v>
      </c>
      <c r="D253" s="57">
        <v>43382.816631944443</v>
      </c>
      <c r="E253" s="11">
        <v>503</v>
      </c>
      <c r="F253" s="11" t="s">
        <v>26</v>
      </c>
      <c r="G253" s="11">
        <v>545</v>
      </c>
      <c r="H253" s="11" t="s">
        <v>20</v>
      </c>
      <c r="I253" s="57">
        <v>43382.804594907408</v>
      </c>
      <c r="J253" s="57">
        <v>43382.813599537039</v>
      </c>
      <c r="K253" s="11" t="s">
        <v>1164</v>
      </c>
      <c r="L253" s="9">
        <f t="shared" si="16"/>
        <v>43382.804166666669</v>
      </c>
      <c r="M253" s="9">
        <f t="shared" si="17"/>
        <v>43382.813194444447</v>
      </c>
      <c r="N253" s="39" t="str">
        <f t="shared" si="18"/>
        <v>43382.804166666743382.8131944444</v>
      </c>
      <c r="O253" s="40" t="str">
        <f t="shared" si="19"/>
        <v>肯定的</v>
      </c>
    </row>
    <row r="254" spans="2:15" s="11" customFormat="1" ht="17.25" hidden="1" customHeight="1" x14ac:dyDescent="0.4">
      <c r="B254" s="7">
        <v>10</v>
      </c>
      <c r="C254" s="7">
        <v>9</v>
      </c>
      <c r="D254" s="57">
        <v>43382.812835648147</v>
      </c>
      <c r="E254" s="11">
        <v>515</v>
      </c>
      <c r="F254" s="11" t="s">
        <v>73</v>
      </c>
      <c r="G254" s="11">
        <v>532</v>
      </c>
      <c r="H254" s="11" t="s">
        <v>75</v>
      </c>
      <c r="I254" s="57">
        <v>43382.805578703701</v>
      </c>
      <c r="J254" s="57">
        <v>43382.812106481484</v>
      </c>
      <c r="K254" s="11" t="s">
        <v>1164</v>
      </c>
      <c r="L254" s="9">
        <f t="shared" si="16"/>
        <v>43382.805555555555</v>
      </c>
      <c r="M254" s="9">
        <f t="shared" si="17"/>
        <v>43382.811805555553</v>
      </c>
      <c r="N254" s="39" t="str">
        <f t="shared" si="18"/>
        <v>43382.805555555643382.8118055556</v>
      </c>
      <c r="O254" s="40" t="str">
        <f t="shared" si="19"/>
        <v>肯定的</v>
      </c>
    </row>
    <row r="255" spans="2:15" s="11" customFormat="1" ht="17.25" hidden="1" customHeight="1" x14ac:dyDescent="0.4">
      <c r="B255" s="7">
        <v>10</v>
      </c>
      <c r="C255" s="7">
        <v>9</v>
      </c>
      <c r="D255" s="57">
        <v>43382.830625000002</v>
      </c>
      <c r="E255" s="11">
        <v>526</v>
      </c>
      <c r="F255" s="11" t="s">
        <v>69</v>
      </c>
      <c r="G255" s="11">
        <v>525</v>
      </c>
      <c r="H255" s="11" t="s">
        <v>51</v>
      </c>
      <c r="I255" s="57">
        <v>43382.824999999997</v>
      </c>
      <c r="J255" s="57">
        <v>43382.830185185187</v>
      </c>
      <c r="K255" s="11" t="s">
        <v>1164</v>
      </c>
      <c r="L255" s="9">
        <f t="shared" si="16"/>
        <v>43382.824999999997</v>
      </c>
      <c r="M255" s="9">
        <f t="shared" si="17"/>
        <v>43382.829861111109</v>
      </c>
      <c r="N255" s="39" t="str">
        <f t="shared" si="18"/>
        <v>43382.82543382.8298611111</v>
      </c>
      <c r="O255" s="40" t="str">
        <f t="shared" si="19"/>
        <v>肯定的</v>
      </c>
    </row>
    <row r="256" spans="2:15" s="11" customFormat="1" ht="17.25" hidden="1" customHeight="1" x14ac:dyDescent="0.4">
      <c r="B256" s="7">
        <v>10</v>
      </c>
      <c r="C256" s="7">
        <v>9</v>
      </c>
      <c r="D256" s="57">
        <v>43382.845567129632</v>
      </c>
      <c r="E256" s="11">
        <v>525</v>
      </c>
      <c r="F256" s="11" t="s">
        <v>51</v>
      </c>
      <c r="G256" s="11">
        <v>521</v>
      </c>
      <c r="H256" s="11" t="s">
        <v>60</v>
      </c>
      <c r="I256" s="57">
        <v>43382.830937500003</v>
      </c>
      <c r="J256" s="57">
        <v>43382.845509259256</v>
      </c>
      <c r="K256" s="11" t="s">
        <v>1164</v>
      </c>
      <c r="L256" s="9">
        <f t="shared" si="16"/>
        <v>43382.830555555556</v>
      </c>
      <c r="M256" s="9">
        <f t="shared" si="17"/>
        <v>43382.845138888886</v>
      </c>
      <c r="N256" s="39" t="str">
        <f t="shared" si="18"/>
        <v>43382.830555555643382.8451388889</v>
      </c>
      <c r="O256" s="40" t="str">
        <f t="shared" si="19"/>
        <v>肯定的</v>
      </c>
    </row>
    <row r="257" spans="1:460" s="11" customFormat="1" ht="17.25" hidden="1" customHeight="1" x14ac:dyDescent="0.4">
      <c r="B257" s="7">
        <v>10</v>
      </c>
      <c r="C257" s="7">
        <v>9</v>
      </c>
      <c r="D257" s="57">
        <v>43382.840810185182</v>
      </c>
      <c r="E257" s="11">
        <v>525</v>
      </c>
      <c r="F257" s="11" t="s">
        <v>51</v>
      </c>
      <c r="G257" s="11">
        <v>534</v>
      </c>
      <c r="H257" s="11" t="s">
        <v>81</v>
      </c>
      <c r="I257" s="57">
        <v>43382.834675925929</v>
      </c>
      <c r="J257" s="57">
        <v>43382.840752314813</v>
      </c>
      <c r="K257" s="11" t="s">
        <v>1166</v>
      </c>
      <c r="L257" s="9">
        <f t="shared" si="16"/>
        <v>43382.834027777775</v>
      </c>
      <c r="M257" s="9">
        <f t="shared" si="17"/>
        <v>43382.840277777781</v>
      </c>
      <c r="N257" s="39" t="str">
        <f t="shared" si="18"/>
        <v>43382.834027777843382.8402777778</v>
      </c>
      <c r="O257" s="40" t="str">
        <f t="shared" si="19"/>
        <v>否定的</v>
      </c>
    </row>
    <row r="258" spans="1:460" s="11" customFormat="1" ht="17.25" hidden="1" customHeight="1" x14ac:dyDescent="0.4">
      <c r="B258" s="7">
        <v>10</v>
      </c>
      <c r="C258" s="7">
        <v>9</v>
      </c>
      <c r="D258" s="57">
        <v>43382.853796296295</v>
      </c>
      <c r="E258" s="11">
        <v>508</v>
      </c>
      <c r="F258" s="11" t="s">
        <v>32</v>
      </c>
      <c r="G258" s="11">
        <v>515</v>
      </c>
      <c r="H258" s="11" t="s">
        <v>73</v>
      </c>
      <c r="I258" s="57">
        <v>43382.841527777775</v>
      </c>
      <c r="J258" s="57">
        <v>43382.851018518515</v>
      </c>
      <c r="K258" s="11" t="s">
        <v>1164</v>
      </c>
      <c r="L258" s="9">
        <f t="shared" ref="L258:L321" si="20">INT(I258*1440)/1440</f>
        <v>43382.84097222222</v>
      </c>
      <c r="M258" s="9">
        <f t="shared" ref="M258:M321" si="21">INT(J258*1440)/1440</f>
        <v>43382.850694444445</v>
      </c>
      <c r="N258" s="39" t="str">
        <f t="shared" ref="N258:N321" si="22">CONCATENATE(L258,M258)</f>
        <v>43382.840972222243382.8506944444</v>
      </c>
      <c r="O258" s="40" t="str">
        <f t="shared" si="19"/>
        <v>肯定的</v>
      </c>
    </row>
    <row r="259" spans="1:460" s="11" customFormat="1" ht="17.25" hidden="1" customHeight="1" x14ac:dyDescent="0.4">
      <c r="B259" s="7">
        <v>10</v>
      </c>
      <c r="C259" s="7">
        <v>9</v>
      </c>
      <c r="D259" s="57">
        <v>43382.859293981484</v>
      </c>
      <c r="E259" s="11">
        <v>523</v>
      </c>
      <c r="F259" s="11" t="s">
        <v>38</v>
      </c>
      <c r="G259" s="11">
        <v>546</v>
      </c>
      <c r="H259" s="11" t="s">
        <v>64</v>
      </c>
      <c r="I259" s="57">
        <v>43382.846377314818</v>
      </c>
      <c r="J259" s="57">
        <v>43382.858888888892</v>
      </c>
      <c r="K259" s="11" t="s">
        <v>1164</v>
      </c>
      <c r="L259" s="9">
        <f t="shared" si="20"/>
        <v>43382.845833333333</v>
      </c>
      <c r="M259" s="9">
        <f t="shared" si="21"/>
        <v>43382.85833333333</v>
      </c>
      <c r="N259" s="39" t="str">
        <f t="shared" si="22"/>
        <v>43382.845833333343382.8583333333</v>
      </c>
      <c r="O259" s="40" t="str">
        <f t="shared" si="19"/>
        <v>肯定的</v>
      </c>
    </row>
    <row r="260" spans="1:460" s="11" customFormat="1" ht="17.25" hidden="1" customHeight="1" x14ac:dyDescent="0.4">
      <c r="A260" s="7"/>
      <c r="B260" s="7">
        <v>10</v>
      </c>
      <c r="C260" s="7">
        <v>9</v>
      </c>
      <c r="D260" s="8">
        <v>43382.872604166667</v>
      </c>
      <c r="E260" s="7">
        <v>508</v>
      </c>
      <c r="F260" s="7" t="s">
        <v>32</v>
      </c>
      <c r="G260" s="7">
        <v>546</v>
      </c>
      <c r="H260" s="7" t="s">
        <v>64</v>
      </c>
      <c r="I260" s="8">
        <v>43382.862384259257</v>
      </c>
      <c r="J260" s="8">
        <v>43382.871296296296</v>
      </c>
      <c r="K260" s="7" t="s">
        <v>1164</v>
      </c>
      <c r="L260" s="9">
        <f t="shared" si="20"/>
        <v>43382.861805555556</v>
      </c>
      <c r="M260" s="9">
        <f t="shared" si="21"/>
        <v>43382.870833333334</v>
      </c>
      <c r="N260" s="39" t="str">
        <f t="shared" si="22"/>
        <v>43382.861805555643382.8708333333</v>
      </c>
      <c r="O260" s="40" t="str">
        <f t="shared" si="19"/>
        <v>肯定的</v>
      </c>
      <c r="P260" s="7"/>
      <c r="Q260" s="7"/>
    </row>
    <row r="261" spans="1:460" s="11" customFormat="1" ht="17.25" hidden="1" customHeight="1" x14ac:dyDescent="0.4">
      <c r="A261" s="7"/>
      <c r="B261" s="7">
        <v>10</v>
      </c>
      <c r="C261" s="7">
        <v>10</v>
      </c>
      <c r="D261" s="8">
        <v>43383.731516203705</v>
      </c>
      <c r="E261" s="7">
        <v>547</v>
      </c>
      <c r="F261" s="7" t="s">
        <v>47</v>
      </c>
      <c r="G261" s="7">
        <v>545</v>
      </c>
      <c r="H261" s="7" t="s">
        <v>20</v>
      </c>
      <c r="I261" s="8">
        <v>43383.401504629626</v>
      </c>
      <c r="J261" s="8">
        <v>43383.728506944448</v>
      </c>
      <c r="K261" s="7" t="s">
        <v>1164</v>
      </c>
      <c r="L261" s="9">
        <f t="shared" si="20"/>
        <v>43383.401388888888</v>
      </c>
      <c r="M261" s="9">
        <f t="shared" si="21"/>
        <v>43383.728472222225</v>
      </c>
      <c r="N261" s="39" t="str">
        <f t="shared" si="22"/>
        <v>43383.401388888943383.7284722222</v>
      </c>
      <c r="O261" s="40" t="str">
        <f t="shared" si="19"/>
        <v>肯定的</v>
      </c>
      <c r="P261" s="7"/>
      <c r="Q261" s="7"/>
    </row>
    <row r="262" spans="1:460" s="11" customFormat="1" ht="17.25" hidden="1" customHeight="1" x14ac:dyDescent="0.4">
      <c r="B262" s="7">
        <v>10</v>
      </c>
      <c r="C262" s="7">
        <v>10</v>
      </c>
      <c r="D262" s="57">
        <v>43383.448194444441</v>
      </c>
      <c r="E262" s="11">
        <v>545</v>
      </c>
      <c r="F262" s="11" t="s">
        <v>20</v>
      </c>
      <c r="G262" s="11">
        <v>544</v>
      </c>
      <c r="H262" s="11" t="s">
        <v>22</v>
      </c>
      <c r="I262" s="57">
        <v>43383.435925925929</v>
      </c>
      <c r="J262" s="57">
        <v>43383.445451388892</v>
      </c>
      <c r="K262" s="11" t="s">
        <v>1164</v>
      </c>
      <c r="L262" s="9">
        <f t="shared" si="20"/>
        <v>43383.435416666667</v>
      </c>
      <c r="M262" s="9">
        <f t="shared" si="21"/>
        <v>43383.445138888892</v>
      </c>
      <c r="N262" s="39" t="str">
        <f t="shared" si="22"/>
        <v>43383.435416666743383.4451388889</v>
      </c>
      <c r="O262" s="40" t="str">
        <f t="shared" si="19"/>
        <v>肯定的</v>
      </c>
    </row>
    <row r="263" spans="1:460" s="11" customFormat="1" ht="17.25" hidden="1" customHeight="1" x14ac:dyDescent="0.4">
      <c r="A263" s="7"/>
      <c r="B263" s="7">
        <v>10</v>
      </c>
      <c r="C263" s="7">
        <v>10</v>
      </c>
      <c r="D263" s="8">
        <v>43383.459178240744</v>
      </c>
      <c r="E263" s="7">
        <v>546</v>
      </c>
      <c r="F263" s="7" t="s">
        <v>64</v>
      </c>
      <c r="G263" s="7">
        <v>530</v>
      </c>
      <c r="H263" s="7" t="s">
        <v>24</v>
      </c>
      <c r="I263" s="8">
        <v>43383.442662037036</v>
      </c>
      <c r="J263" s="8">
        <v>43383.45616898148</v>
      </c>
      <c r="K263" s="7" t="s">
        <v>1164</v>
      </c>
      <c r="L263" s="9">
        <f t="shared" si="20"/>
        <v>43383.442361111112</v>
      </c>
      <c r="M263" s="9">
        <f t="shared" si="21"/>
        <v>43383.455555555556</v>
      </c>
      <c r="N263" s="39" t="str">
        <f t="shared" si="22"/>
        <v>43383.442361111143383.4555555556</v>
      </c>
      <c r="O263" s="40" t="str">
        <f t="shared" si="19"/>
        <v>肯定的</v>
      </c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7"/>
      <c r="NN263" s="7"/>
      <c r="NO263" s="7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7"/>
      <c r="PF263" s="7"/>
      <c r="PG263" s="7"/>
      <c r="PH263" s="7"/>
      <c r="PI263" s="7"/>
      <c r="PJ263" s="7"/>
      <c r="PK263" s="7"/>
      <c r="PL263" s="7"/>
      <c r="PM263" s="7"/>
      <c r="PN263" s="7"/>
      <c r="PO263" s="7"/>
      <c r="PP263" s="7"/>
      <c r="PQ263" s="7"/>
      <c r="PR263" s="7"/>
      <c r="PS263" s="7"/>
      <c r="PT263" s="7"/>
      <c r="PU263" s="7"/>
      <c r="PV263" s="7"/>
      <c r="PW263" s="7"/>
      <c r="PX263" s="7"/>
      <c r="PY263" s="7"/>
      <c r="PZ263" s="7"/>
      <c r="QA263" s="7"/>
      <c r="QB263" s="7"/>
      <c r="QC263" s="7"/>
      <c r="QD263" s="7"/>
      <c r="QE263" s="7"/>
      <c r="QF263" s="7"/>
      <c r="QG263" s="7"/>
      <c r="QH263" s="7"/>
      <c r="QI263" s="7"/>
      <c r="QJ263" s="7"/>
      <c r="QK263" s="7"/>
      <c r="QL263" s="7"/>
      <c r="QM263" s="7"/>
      <c r="QN263" s="7"/>
      <c r="QO263" s="7"/>
      <c r="QP263" s="7"/>
      <c r="QQ263" s="7"/>
      <c r="QR263" s="7"/>
    </row>
    <row r="264" spans="1:460" s="12" customFormat="1" ht="17.25" hidden="1" customHeight="1" x14ac:dyDescent="0.4">
      <c r="B264" s="7">
        <v>10</v>
      </c>
      <c r="C264" s="7">
        <v>10</v>
      </c>
      <c r="D264" s="13">
        <v>43383.484571759262</v>
      </c>
      <c r="E264" s="12">
        <v>525</v>
      </c>
      <c r="F264" s="12" t="s">
        <v>51</v>
      </c>
      <c r="G264" s="12">
        <v>546</v>
      </c>
      <c r="H264" s="12" t="s">
        <v>64</v>
      </c>
      <c r="I264" s="13">
        <v>43383.46943287037</v>
      </c>
      <c r="J264" s="13">
        <v>43383.483530092592</v>
      </c>
      <c r="K264" s="12" t="s">
        <v>1166</v>
      </c>
      <c r="L264" s="9">
        <f t="shared" si="20"/>
        <v>43383.46875</v>
      </c>
      <c r="M264" s="9">
        <f t="shared" si="21"/>
        <v>43383.48333333333</v>
      </c>
      <c r="N264" s="39" t="str">
        <f t="shared" si="22"/>
        <v>43383.4687543383.4833333333</v>
      </c>
      <c r="O264" s="56" t="str">
        <f t="shared" si="19"/>
        <v>否定的</v>
      </c>
    </row>
    <row r="265" spans="1:460" s="11" customFormat="1" ht="17.25" hidden="1" customHeight="1" x14ac:dyDescent="0.4">
      <c r="B265" s="7">
        <v>10</v>
      </c>
      <c r="C265" s="7">
        <v>10</v>
      </c>
      <c r="D265" s="57">
        <v>43383.581307870372</v>
      </c>
      <c r="E265" s="11">
        <v>538</v>
      </c>
      <c r="F265" s="11" t="s">
        <v>62</v>
      </c>
      <c r="G265" s="11">
        <v>545</v>
      </c>
      <c r="H265" s="11" t="s">
        <v>20</v>
      </c>
      <c r="I265" s="57">
        <v>43383.477106481485</v>
      </c>
      <c r="J265" s="57">
        <v>43383.489074074074</v>
      </c>
      <c r="K265" s="11" t="s">
        <v>1164</v>
      </c>
      <c r="L265" s="9">
        <f t="shared" si="20"/>
        <v>43383.477083333331</v>
      </c>
      <c r="M265" s="9">
        <f t="shared" si="21"/>
        <v>43383.488888888889</v>
      </c>
      <c r="N265" s="39" t="str">
        <f t="shared" si="22"/>
        <v>43383.477083333343383.4888888889</v>
      </c>
      <c r="O265" s="40" t="str">
        <f t="shared" si="19"/>
        <v>肯定的</v>
      </c>
    </row>
    <row r="266" spans="1:460" s="11" customFormat="1" ht="17.25" hidden="1" customHeight="1" x14ac:dyDescent="0.4">
      <c r="B266" s="7">
        <v>10</v>
      </c>
      <c r="C266" s="7">
        <v>10</v>
      </c>
      <c r="D266" s="57">
        <v>43383.487025462964</v>
      </c>
      <c r="E266" s="11">
        <v>545</v>
      </c>
      <c r="F266" s="11" t="s">
        <v>20</v>
      </c>
      <c r="G266" s="11">
        <v>508</v>
      </c>
      <c r="H266" s="11" t="s">
        <v>32</v>
      </c>
      <c r="I266" s="57">
        <v>43383.479155092595</v>
      </c>
      <c r="J266" s="57">
        <v>43383.48578703704</v>
      </c>
      <c r="K266" s="11" t="s">
        <v>1164</v>
      </c>
      <c r="L266" s="9">
        <f t="shared" si="20"/>
        <v>43383.478472222225</v>
      </c>
      <c r="M266" s="9">
        <f t="shared" si="21"/>
        <v>43383.48541666667</v>
      </c>
      <c r="N266" s="39" t="str">
        <f t="shared" si="22"/>
        <v>43383.478472222243383.4854166667</v>
      </c>
      <c r="O266" s="40" t="str">
        <f t="shared" si="19"/>
        <v>肯定的</v>
      </c>
    </row>
    <row r="267" spans="1:460" s="11" customFormat="1" ht="17.25" hidden="1" customHeight="1" x14ac:dyDescent="0.4">
      <c r="B267" s="7">
        <v>10</v>
      </c>
      <c r="C267" s="7">
        <v>10</v>
      </c>
      <c r="D267" s="57">
        <v>43383.491226851853</v>
      </c>
      <c r="E267" s="11">
        <v>530</v>
      </c>
      <c r="F267" s="11" t="s">
        <v>24</v>
      </c>
      <c r="G267" s="11">
        <v>547</v>
      </c>
      <c r="H267" s="11" t="s">
        <v>47</v>
      </c>
      <c r="I267" s="57">
        <v>43383.484189814815</v>
      </c>
      <c r="J267" s="57">
        <v>43383.491168981483</v>
      </c>
      <c r="K267" s="11" t="s">
        <v>1164</v>
      </c>
      <c r="L267" s="9">
        <f t="shared" si="20"/>
        <v>43383.484027777777</v>
      </c>
      <c r="M267" s="9">
        <f t="shared" si="21"/>
        <v>43383.490972222222</v>
      </c>
      <c r="N267" s="39" t="str">
        <f t="shared" si="22"/>
        <v>43383.484027777843383.4909722222</v>
      </c>
      <c r="O267" s="40" t="str">
        <f t="shared" si="19"/>
        <v>肯定的</v>
      </c>
    </row>
    <row r="268" spans="1:460" s="11" customFormat="1" ht="17.25" hidden="1" customHeight="1" x14ac:dyDescent="0.4">
      <c r="B268" s="7">
        <v>10</v>
      </c>
      <c r="C268" s="7">
        <v>10</v>
      </c>
      <c r="D268" s="57">
        <v>43383.497974537036</v>
      </c>
      <c r="E268" s="11">
        <v>523</v>
      </c>
      <c r="F268" s="11" t="s">
        <v>38</v>
      </c>
      <c r="G268" s="11">
        <v>515</v>
      </c>
      <c r="H268" s="11" t="s">
        <v>73</v>
      </c>
      <c r="I268" s="57">
        <v>43383.491064814814</v>
      </c>
      <c r="J268" s="57">
        <v>43383.497870370367</v>
      </c>
      <c r="K268" s="11" t="s">
        <v>1164</v>
      </c>
      <c r="L268" s="9">
        <f t="shared" si="20"/>
        <v>43383.490972222222</v>
      </c>
      <c r="M268" s="9">
        <f t="shared" si="21"/>
        <v>43383.49722222222</v>
      </c>
      <c r="N268" s="39" t="str">
        <f t="shared" si="22"/>
        <v>43383.490972222243383.4972222222</v>
      </c>
      <c r="O268" s="40" t="str">
        <f t="shared" si="19"/>
        <v>肯定的</v>
      </c>
    </row>
    <row r="269" spans="1:460" s="11" customFormat="1" ht="17.25" hidden="1" customHeight="1" x14ac:dyDescent="0.4">
      <c r="B269" s="7">
        <v>10</v>
      </c>
      <c r="C269" s="7">
        <v>10</v>
      </c>
      <c r="D269" s="57">
        <v>43383.542650462965</v>
      </c>
      <c r="E269" s="11">
        <v>546</v>
      </c>
      <c r="F269" s="11" t="s">
        <v>64</v>
      </c>
      <c r="G269" s="11">
        <v>525</v>
      </c>
      <c r="H269" s="11" t="s">
        <v>51</v>
      </c>
      <c r="I269" s="57">
        <v>43383.530636574076</v>
      </c>
      <c r="J269" s="57">
        <v>43383.539270833331</v>
      </c>
      <c r="K269" s="11" t="s">
        <v>1164</v>
      </c>
      <c r="L269" s="9">
        <f t="shared" si="20"/>
        <v>43383.530555555553</v>
      </c>
      <c r="M269" s="9">
        <f t="shared" si="21"/>
        <v>43383.538888888892</v>
      </c>
      <c r="N269" s="39" t="str">
        <f t="shared" si="22"/>
        <v>43383.530555555643383.5388888889</v>
      </c>
      <c r="O269" s="40" t="str">
        <f t="shared" si="19"/>
        <v>肯定的</v>
      </c>
    </row>
    <row r="270" spans="1:460" s="11" customFormat="1" ht="17.25" hidden="1" customHeight="1" x14ac:dyDescent="0.4">
      <c r="B270" s="7">
        <v>10</v>
      </c>
      <c r="C270" s="7">
        <v>10</v>
      </c>
      <c r="D270" s="57">
        <v>43383.556469907409</v>
      </c>
      <c r="E270" s="11">
        <v>540</v>
      </c>
      <c r="F270" s="11" t="s">
        <v>71</v>
      </c>
      <c r="G270" s="11">
        <v>544</v>
      </c>
      <c r="H270" s="11" t="s">
        <v>22</v>
      </c>
      <c r="I270" s="57">
        <v>43383.545381944445</v>
      </c>
      <c r="J270" s="57">
        <v>43383.554826388892</v>
      </c>
      <c r="K270" s="11" t="s">
        <v>1164</v>
      </c>
      <c r="L270" s="9">
        <f t="shared" si="20"/>
        <v>43383.545138888891</v>
      </c>
      <c r="M270" s="9">
        <f t="shared" si="21"/>
        <v>43383.554166666669</v>
      </c>
      <c r="N270" s="39" t="str">
        <f t="shared" si="22"/>
        <v>43383.545138888943383.5541666667</v>
      </c>
      <c r="O270" s="40" t="str">
        <f t="shared" si="19"/>
        <v>肯定的</v>
      </c>
    </row>
    <row r="271" spans="1:460" s="11" customFormat="1" ht="17.25" hidden="1" customHeight="1" x14ac:dyDescent="0.4">
      <c r="B271" s="7">
        <v>10</v>
      </c>
      <c r="C271" s="7">
        <v>10</v>
      </c>
      <c r="D271" s="57">
        <v>43383.571620370371</v>
      </c>
      <c r="E271" s="11">
        <v>508</v>
      </c>
      <c r="F271" s="11" t="s">
        <v>32</v>
      </c>
      <c r="G271" s="11">
        <v>545</v>
      </c>
      <c r="H271" s="11" t="s">
        <v>20</v>
      </c>
      <c r="I271" s="57">
        <v>43383.557997685188</v>
      </c>
      <c r="J271" s="57">
        <v>43383.570752314816</v>
      </c>
      <c r="K271" s="11" t="s">
        <v>1164</v>
      </c>
      <c r="L271" s="9">
        <f t="shared" si="20"/>
        <v>43383.557638888888</v>
      </c>
      <c r="M271" s="9">
        <f t="shared" si="21"/>
        <v>43383.570138888892</v>
      </c>
      <c r="N271" s="39" t="str">
        <f t="shared" si="22"/>
        <v>43383.557638888943383.5701388889</v>
      </c>
      <c r="O271" s="40" t="str">
        <f t="shared" si="19"/>
        <v>肯定的</v>
      </c>
    </row>
    <row r="272" spans="1:460" s="11" customFormat="1" ht="17.25" hidden="1" customHeight="1" x14ac:dyDescent="0.4">
      <c r="B272" s="7">
        <v>10</v>
      </c>
      <c r="C272" s="7">
        <v>10</v>
      </c>
      <c r="D272" s="57">
        <v>43383.595231481479</v>
      </c>
      <c r="E272" s="11">
        <v>546</v>
      </c>
      <c r="F272" s="11" t="s">
        <v>64</v>
      </c>
      <c r="G272" s="11">
        <v>549</v>
      </c>
      <c r="H272" s="11" t="s">
        <v>77</v>
      </c>
      <c r="I272" s="57">
        <v>43383.583854166667</v>
      </c>
      <c r="J272" s="57">
        <v>43383.594108796293</v>
      </c>
      <c r="K272" s="11" t="s">
        <v>1164</v>
      </c>
      <c r="L272" s="9">
        <f t="shared" si="20"/>
        <v>43383.583333333336</v>
      </c>
      <c r="M272" s="9">
        <f t="shared" si="21"/>
        <v>43383.59375</v>
      </c>
      <c r="N272" s="39" t="str">
        <f t="shared" si="22"/>
        <v>43383.583333333343383.59375</v>
      </c>
      <c r="O272" s="40" t="str">
        <f t="shared" si="19"/>
        <v>肯定的</v>
      </c>
    </row>
    <row r="273" spans="1:17" s="11" customFormat="1" ht="17.25" hidden="1" customHeight="1" x14ac:dyDescent="0.4">
      <c r="B273" s="7">
        <v>10</v>
      </c>
      <c r="C273" s="7">
        <v>10</v>
      </c>
      <c r="D273" s="57">
        <v>43383.594837962963</v>
      </c>
      <c r="E273" s="11">
        <v>546</v>
      </c>
      <c r="F273" s="11" t="s">
        <v>64</v>
      </c>
      <c r="G273" s="11">
        <v>502</v>
      </c>
      <c r="H273" s="11" t="s">
        <v>49</v>
      </c>
      <c r="I273" s="57">
        <v>43383.590752314813</v>
      </c>
      <c r="J273" s="57">
        <v>43383.594259259262</v>
      </c>
      <c r="K273" s="11" t="s">
        <v>1164</v>
      </c>
      <c r="L273" s="9">
        <f t="shared" si="20"/>
        <v>43383.590277777781</v>
      </c>
      <c r="M273" s="9">
        <f t="shared" si="21"/>
        <v>43383.59375</v>
      </c>
      <c r="N273" s="39" t="str">
        <f t="shared" si="22"/>
        <v>43383.590277777843383.59375</v>
      </c>
      <c r="O273" s="40" t="str">
        <f t="shared" si="19"/>
        <v>肯定的</v>
      </c>
    </row>
    <row r="274" spans="1:17" s="11" customFormat="1" ht="17.25" hidden="1" customHeight="1" x14ac:dyDescent="0.4">
      <c r="B274" s="7">
        <v>10</v>
      </c>
      <c r="C274" s="7">
        <v>10</v>
      </c>
      <c r="D274" s="57">
        <v>43383.609398148146</v>
      </c>
      <c r="E274" s="11">
        <v>532</v>
      </c>
      <c r="F274" s="11" t="s">
        <v>75</v>
      </c>
      <c r="G274" s="11">
        <v>523</v>
      </c>
      <c r="H274" s="11" t="s">
        <v>38</v>
      </c>
      <c r="I274" s="57">
        <v>43383.599039351851</v>
      </c>
      <c r="J274" s="57">
        <v>43383.608831018515</v>
      </c>
      <c r="K274" s="11" t="s">
        <v>1164</v>
      </c>
      <c r="L274" s="9">
        <f t="shared" si="20"/>
        <v>43383.598611111112</v>
      </c>
      <c r="M274" s="9">
        <f t="shared" si="21"/>
        <v>43383.60833333333</v>
      </c>
      <c r="N274" s="39" t="str">
        <f t="shared" si="22"/>
        <v>43383.598611111143383.6083333333</v>
      </c>
      <c r="O274" s="40" t="str">
        <f t="shared" si="19"/>
        <v>肯定的</v>
      </c>
    </row>
    <row r="275" spans="1:17" s="11" customFormat="1" ht="17.25" hidden="1" customHeight="1" x14ac:dyDescent="0.4">
      <c r="B275" s="7">
        <v>10</v>
      </c>
      <c r="C275" s="7">
        <v>10</v>
      </c>
      <c r="D275" s="57">
        <v>43383.612754629627</v>
      </c>
      <c r="E275" s="11">
        <v>545</v>
      </c>
      <c r="F275" s="11" t="s">
        <v>20</v>
      </c>
      <c r="G275" s="11">
        <v>539</v>
      </c>
      <c r="H275" s="11" t="s">
        <v>42</v>
      </c>
      <c r="I275" s="57">
        <v>43383.603449074071</v>
      </c>
      <c r="J275" s="57">
        <v>43383.61210648148</v>
      </c>
      <c r="K275" s="11" t="s">
        <v>1164</v>
      </c>
      <c r="L275" s="9">
        <f t="shared" si="20"/>
        <v>43383.602777777778</v>
      </c>
      <c r="M275" s="9">
        <f t="shared" si="21"/>
        <v>43383.611805555556</v>
      </c>
      <c r="N275" s="39" t="str">
        <f t="shared" si="22"/>
        <v>43383.602777777843383.6118055556</v>
      </c>
      <c r="O275" s="40" t="str">
        <f t="shared" si="19"/>
        <v>肯定的</v>
      </c>
    </row>
    <row r="276" spans="1:17" s="11" customFormat="1" ht="17.25" hidden="1" customHeight="1" x14ac:dyDescent="0.4">
      <c r="A276" s="7"/>
      <c r="B276" s="7">
        <v>10</v>
      </c>
      <c r="C276" s="7">
        <v>10</v>
      </c>
      <c r="D276" s="8">
        <v>43383.625763888886</v>
      </c>
      <c r="E276" s="7">
        <v>533</v>
      </c>
      <c r="F276" s="7" t="s">
        <v>1165</v>
      </c>
      <c r="G276" s="7">
        <v>539</v>
      </c>
      <c r="H276" s="7" t="s">
        <v>42</v>
      </c>
      <c r="I276" s="8">
        <v>43383.611655092594</v>
      </c>
      <c r="J276" s="8">
        <v>43383.620949074073</v>
      </c>
      <c r="K276" s="7" t="s">
        <v>1164</v>
      </c>
      <c r="L276" s="9">
        <f t="shared" si="20"/>
        <v>43383.611111111109</v>
      </c>
      <c r="M276" s="9">
        <f t="shared" si="21"/>
        <v>43383.620833333334</v>
      </c>
      <c r="N276" s="39" t="str">
        <f t="shared" si="22"/>
        <v>43383.611111111143383.6208333333</v>
      </c>
      <c r="O276" s="40" t="str">
        <f t="shared" si="19"/>
        <v>肯定的</v>
      </c>
      <c r="P276" s="7"/>
      <c r="Q276" s="7"/>
    </row>
    <row r="277" spans="1:17" s="11" customFormat="1" ht="17.25" hidden="1" customHeight="1" x14ac:dyDescent="0.4">
      <c r="A277" s="7"/>
      <c r="B277" s="7">
        <v>10</v>
      </c>
      <c r="C277" s="7">
        <v>10</v>
      </c>
      <c r="D277" s="8">
        <v>43383.63989583333</v>
      </c>
      <c r="E277" s="7">
        <v>521</v>
      </c>
      <c r="F277" s="7" t="s">
        <v>60</v>
      </c>
      <c r="G277" s="7">
        <v>540</v>
      </c>
      <c r="H277" s="7" t="s">
        <v>71</v>
      </c>
      <c r="I277" s="8">
        <v>43383.624212962961</v>
      </c>
      <c r="J277" s="8">
        <v>43383.639641203707</v>
      </c>
      <c r="K277" s="7" t="s">
        <v>1164</v>
      </c>
      <c r="L277" s="9">
        <f t="shared" si="20"/>
        <v>43383.623611111114</v>
      </c>
      <c r="M277" s="9">
        <f t="shared" si="21"/>
        <v>43383.63958333333</v>
      </c>
      <c r="N277" s="39" t="str">
        <f t="shared" si="22"/>
        <v>43383.623611111143383.6395833333</v>
      </c>
      <c r="O277" s="40" t="str">
        <f t="shared" si="19"/>
        <v>肯定的</v>
      </c>
      <c r="P277" s="7"/>
      <c r="Q277" s="7"/>
    </row>
    <row r="278" spans="1:17" s="11" customFormat="1" ht="17.25" hidden="1" customHeight="1" x14ac:dyDescent="0.4">
      <c r="B278" s="7">
        <v>10</v>
      </c>
      <c r="C278" s="7">
        <v>10</v>
      </c>
      <c r="D278" s="57">
        <v>43383.637650462966</v>
      </c>
      <c r="E278" s="11">
        <v>508</v>
      </c>
      <c r="F278" s="11" t="s">
        <v>32</v>
      </c>
      <c r="G278" s="11">
        <v>540</v>
      </c>
      <c r="H278" s="11" t="s">
        <v>71</v>
      </c>
      <c r="I278" s="57">
        <v>43383.625949074078</v>
      </c>
      <c r="J278" s="57">
        <v>43383.636643518519</v>
      </c>
      <c r="K278" s="11" t="s">
        <v>1164</v>
      </c>
      <c r="L278" s="9">
        <f t="shared" si="20"/>
        <v>43383.625694444447</v>
      </c>
      <c r="M278" s="9">
        <f t="shared" si="21"/>
        <v>43383.636111111111</v>
      </c>
      <c r="N278" s="39" t="str">
        <f t="shared" si="22"/>
        <v>43383.625694444443383.6361111111</v>
      </c>
      <c r="O278" s="40" t="str">
        <f t="shared" si="19"/>
        <v>肯定的</v>
      </c>
    </row>
    <row r="279" spans="1:17" s="11" customFormat="1" ht="17.25" hidden="1" customHeight="1" x14ac:dyDescent="0.4">
      <c r="B279" s="7">
        <v>10</v>
      </c>
      <c r="C279" s="7">
        <v>10</v>
      </c>
      <c r="D279" s="57">
        <v>43383.649895833332</v>
      </c>
      <c r="E279" s="11">
        <v>540</v>
      </c>
      <c r="F279" s="11" t="s">
        <v>71</v>
      </c>
      <c r="G279" s="11">
        <v>523</v>
      </c>
      <c r="H279" s="11" t="s">
        <v>38</v>
      </c>
      <c r="I279" s="57">
        <v>43383.632662037038</v>
      </c>
      <c r="J279" s="57">
        <v>43383.649687500001</v>
      </c>
      <c r="K279" s="11" t="s">
        <v>1164</v>
      </c>
      <c r="L279" s="9">
        <f t="shared" si="20"/>
        <v>43383.632638888892</v>
      </c>
      <c r="M279" s="9">
        <f t="shared" si="21"/>
        <v>43383.649305555555</v>
      </c>
      <c r="N279" s="39" t="str">
        <f t="shared" si="22"/>
        <v>43383.632638888943383.6493055556</v>
      </c>
      <c r="O279" s="40" t="str">
        <f t="shared" si="19"/>
        <v>肯定的</v>
      </c>
    </row>
    <row r="280" spans="1:17" s="11" customFormat="1" ht="17.25" hidden="1" customHeight="1" x14ac:dyDescent="0.4">
      <c r="B280" s="7">
        <v>10</v>
      </c>
      <c r="C280" s="7">
        <v>10</v>
      </c>
      <c r="D280" s="57">
        <v>43383.67255787037</v>
      </c>
      <c r="E280" s="11">
        <v>533</v>
      </c>
      <c r="F280" s="11" t="s">
        <v>1165</v>
      </c>
      <c r="G280" s="11">
        <v>546</v>
      </c>
      <c r="H280" s="11" t="s">
        <v>64</v>
      </c>
      <c r="I280" s="57">
        <v>43383.646458333336</v>
      </c>
      <c r="J280" s="57">
        <v>43383.672453703701</v>
      </c>
      <c r="K280" s="11" t="s">
        <v>1164</v>
      </c>
      <c r="L280" s="9">
        <f t="shared" si="20"/>
        <v>43383.645833333336</v>
      </c>
      <c r="M280" s="9">
        <f t="shared" si="21"/>
        <v>43383.672222222223</v>
      </c>
      <c r="N280" s="39" t="str">
        <f t="shared" si="22"/>
        <v>43383.645833333343383.6722222222</v>
      </c>
      <c r="O280" s="40" t="str">
        <f t="shared" si="19"/>
        <v>肯定的</v>
      </c>
    </row>
    <row r="281" spans="1:17" s="11" customFormat="1" ht="17.25" hidden="1" customHeight="1" x14ac:dyDescent="0.4">
      <c r="B281" s="7">
        <v>10</v>
      </c>
      <c r="C281" s="7">
        <v>10</v>
      </c>
      <c r="D281" s="57">
        <v>43383.743020833332</v>
      </c>
      <c r="E281" s="11">
        <v>507</v>
      </c>
      <c r="F281" s="11" t="s">
        <v>66</v>
      </c>
      <c r="G281" s="11">
        <v>545</v>
      </c>
      <c r="H281" s="11" t="s">
        <v>20</v>
      </c>
      <c r="I281" s="57">
        <v>43383.646493055552</v>
      </c>
      <c r="J281" s="57">
        <v>43383.742835648147</v>
      </c>
      <c r="K281" s="11" t="s">
        <v>1164</v>
      </c>
      <c r="L281" s="9">
        <f t="shared" si="20"/>
        <v>43383.645833333336</v>
      </c>
      <c r="M281" s="9">
        <f t="shared" si="21"/>
        <v>43383.742361111108</v>
      </c>
      <c r="N281" s="39" t="str">
        <f t="shared" si="22"/>
        <v>43383.645833333343383.7423611111</v>
      </c>
      <c r="O281" s="40" t="str">
        <f t="shared" si="19"/>
        <v>肯定的</v>
      </c>
    </row>
    <row r="282" spans="1:17" s="11" customFormat="1" ht="17.25" hidden="1" customHeight="1" x14ac:dyDescent="0.4">
      <c r="B282" s="7">
        <v>10</v>
      </c>
      <c r="C282" s="7">
        <v>10</v>
      </c>
      <c r="D282" s="57">
        <v>43383.655081018522</v>
      </c>
      <c r="E282" s="11">
        <v>521</v>
      </c>
      <c r="F282" s="11" t="s">
        <v>60</v>
      </c>
      <c r="G282" s="11">
        <v>549</v>
      </c>
      <c r="H282" s="11" t="s">
        <v>77</v>
      </c>
      <c r="I282" s="57">
        <v>43383.649328703701</v>
      </c>
      <c r="J282" s="57">
        <v>43383.65415509259</v>
      </c>
      <c r="K282" s="11" t="s">
        <v>1164</v>
      </c>
      <c r="L282" s="9">
        <f t="shared" si="20"/>
        <v>43383.649305555555</v>
      </c>
      <c r="M282" s="9">
        <f t="shared" si="21"/>
        <v>43383.65347222222</v>
      </c>
      <c r="N282" s="39" t="str">
        <f t="shared" si="22"/>
        <v>43383.649305555643383.6534722222</v>
      </c>
      <c r="O282" s="40" t="str">
        <f t="shared" si="19"/>
        <v>肯定的</v>
      </c>
    </row>
    <row r="283" spans="1:17" s="11" customFormat="1" ht="17.25" hidden="1" customHeight="1" x14ac:dyDescent="0.4">
      <c r="B283" s="7">
        <v>10</v>
      </c>
      <c r="C283" s="7">
        <v>10</v>
      </c>
      <c r="D283" s="57">
        <v>43383.665636574071</v>
      </c>
      <c r="E283" s="11">
        <v>548</v>
      </c>
      <c r="F283" s="11" t="s">
        <v>54</v>
      </c>
      <c r="G283" s="11">
        <v>503</v>
      </c>
      <c r="H283" s="11" t="s">
        <v>26</v>
      </c>
      <c r="I283" s="57">
        <v>43383.650590277779</v>
      </c>
      <c r="J283" s="57">
        <v>43383.664027777777</v>
      </c>
      <c r="K283" s="11" t="s">
        <v>1164</v>
      </c>
      <c r="L283" s="9">
        <f t="shared" si="20"/>
        <v>43383.65</v>
      </c>
      <c r="M283" s="9">
        <f t="shared" si="21"/>
        <v>43383.663888888892</v>
      </c>
      <c r="N283" s="39" t="str">
        <f t="shared" si="22"/>
        <v>43383.6543383.6638888889</v>
      </c>
      <c r="O283" s="40" t="str">
        <f t="shared" si="19"/>
        <v>肯定的</v>
      </c>
    </row>
    <row r="284" spans="1:17" s="11" customFormat="1" ht="17.25" hidden="1" customHeight="1" x14ac:dyDescent="0.4">
      <c r="B284" s="7">
        <v>10</v>
      </c>
      <c r="C284" s="7">
        <v>10</v>
      </c>
      <c r="D284" s="57">
        <v>43383.667048611111</v>
      </c>
      <c r="E284" s="11">
        <v>502</v>
      </c>
      <c r="F284" s="11" t="s">
        <v>49</v>
      </c>
      <c r="G284" s="11">
        <v>543</v>
      </c>
      <c r="H284" s="11" t="s">
        <v>28</v>
      </c>
      <c r="I284" s="57">
        <v>43383.654733796298</v>
      </c>
      <c r="J284" s="57">
        <v>43383.666655092595</v>
      </c>
      <c r="K284" s="11" t="s">
        <v>1164</v>
      </c>
      <c r="L284" s="9">
        <f t="shared" si="20"/>
        <v>43383.654166666667</v>
      </c>
      <c r="M284" s="9">
        <f t="shared" si="21"/>
        <v>43383.665972222225</v>
      </c>
      <c r="N284" s="39" t="str">
        <f t="shared" si="22"/>
        <v>43383.654166666743383.6659722222</v>
      </c>
      <c r="O284" s="40" t="str">
        <f t="shared" si="19"/>
        <v>肯定的</v>
      </c>
    </row>
    <row r="285" spans="1:17" s="11" customFormat="1" ht="17.25" hidden="1" customHeight="1" x14ac:dyDescent="0.4">
      <c r="B285" s="7">
        <v>10</v>
      </c>
      <c r="C285" s="7">
        <v>10</v>
      </c>
      <c r="D285" s="57">
        <v>43383.664918981478</v>
      </c>
      <c r="E285" s="11">
        <v>500</v>
      </c>
      <c r="F285" s="11" t="s">
        <v>30</v>
      </c>
      <c r="G285" s="11">
        <v>528</v>
      </c>
      <c r="H285" s="11" t="s">
        <v>35</v>
      </c>
      <c r="I285" s="57">
        <v>43383.655266203707</v>
      </c>
      <c r="J285" s="57">
        <v>43383.664826388886</v>
      </c>
      <c r="K285" s="11" t="s">
        <v>1164</v>
      </c>
      <c r="L285" s="9">
        <f t="shared" si="20"/>
        <v>43383.654861111114</v>
      </c>
      <c r="M285" s="9">
        <f t="shared" si="21"/>
        <v>43383.664583333331</v>
      </c>
      <c r="N285" s="39" t="str">
        <f t="shared" si="22"/>
        <v>43383.654861111143383.6645833333</v>
      </c>
      <c r="O285" s="40" t="str">
        <f t="shared" si="19"/>
        <v>肯定的</v>
      </c>
    </row>
    <row r="286" spans="1:17" s="11" customFormat="1" ht="17.25" hidden="1" customHeight="1" x14ac:dyDescent="0.4">
      <c r="B286" s="7">
        <v>10</v>
      </c>
      <c r="C286" s="7">
        <v>10</v>
      </c>
      <c r="D286" s="57">
        <v>43383.675428240742</v>
      </c>
      <c r="E286" s="11">
        <v>503</v>
      </c>
      <c r="F286" s="11" t="s">
        <v>26</v>
      </c>
      <c r="G286" s="11">
        <v>546</v>
      </c>
      <c r="H286" s="11" t="s">
        <v>64</v>
      </c>
      <c r="I286" s="57">
        <v>43383.666145833333</v>
      </c>
      <c r="J286" s="57">
        <v>43383.67355324074</v>
      </c>
      <c r="K286" s="11" t="s">
        <v>1164</v>
      </c>
      <c r="L286" s="9">
        <f t="shared" si="20"/>
        <v>43383.665972222225</v>
      </c>
      <c r="M286" s="9">
        <f t="shared" si="21"/>
        <v>43383.67291666667</v>
      </c>
      <c r="N286" s="39" t="str">
        <f t="shared" si="22"/>
        <v>43383.665972222243383.6729166667</v>
      </c>
      <c r="O286" s="40" t="str">
        <f t="shared" si="19"/>
        <v>肯定的</v>
      </c>
    </row>
    <row r="287" spans="1:17" s="11" customFormat="1" ht="17.25" hidden="1" customHeight="1" x14ac:dyDescent="0.4">
      <c r="B287" s="7">
        <v>10</v>
      </c>
      <c r="C287" s="7">
        <v>10</v>
      </c>
      <c r="D287" s="57">
        <v>43383.692523148151</v>
      </c>
      <c r="E287" s="11">
        <v>521</v>
      </c>
      <c r="F287" s="11" t="s">
        <v>60</v>
      </c>
      <c r="G287" s="11">
        <v>543</v>
      </c>
      <c r="H287" s="11" t="s">
        <v>28</v>
      </c>
      <c r="I287" s="57">
        <v>43383.676620370374</v>
      </c>
      <c r="J287" s="57">
        <v>43383.692060185182</v>
      </c>
      <c r="K287" s="11" t="s">
        <v>1164</v>
      </c>
      <c r="L287" s="9">
        <f t="shared" si="20"/>
        <v>43383.676388888889</v>
      </c>
      <c r="M287" s="9">
        <f t="shared" si="21"/>
        <v>43383.691666666666</v>
      </c>
      <c r="N287" s="39" t="str">
        <f t="shared" si="22"/>
        <v>43383.676388888943383.6916666667</v>
      </c>
      <c r="O287" s="40" t="str">
        <f t="shared" si="19"/>
        <v>肯定的</v>
      </c>
    </row>
    <row r="288" spans="1:17" s="11" customFormat="1" ht="17.25" hidden="1" customHeight="1" x14ac:dyDescent="0.4">
      <c r="B288" s="7">
        <v>10</v>
      </c>
      <c r="C288" s="7">
        <v>10</v>
      </c>
      <c r="D288" s="57">
        <v>43383.703634259262</v>
      </c>
      <c r="E288" s="11">
        <v>511</v>
      </c>
      <c r="F288" s="11" t="s">
        <v>36</v>
      </c>
      <c r="G288" s="11">
        <v>523</v>
      </c>
      <c r="H288" s="11" t="s">
        <v>38</v>
      </c>
      <c r="I288" s="57">
        <v>43383.687569444446</v>
      </c>
      <c r="J288" s="57">
        <v>43383.7033912037</v>
      </c>
      <c r="K288" s="11" t="s">
        <v>1166</v>
      </c>
      <c r="L288" s="9">
        <f t="shared" si="20"/>
        <v>43383.6875</v>
      </c>
      <c r="M288" s="9">
        <f t="shared" si="21"/>
        <v>43383.702777777777</v>
      </c>
      <c r="N288" s="39" t="str">
        <f t="shared" si="22"/>
        <v>43383.687543383.7027777778</v>
      </c>
      <c r="O288" s="40" t="str">
        <f t="shared" si="19"/>
        <v>否定的</v>
      </c>
    </row>
    <row r="289" spans="1:460" s="11" customFormat="1" ht="17.25" hidden="1" customHeight="1" x14ac:dyDescent="0.4">
      <c r="B289" s="7">
        <v>10</v>
      </c>
      <c r="C289" s="7">
        <v>10</v>
      </c>
      <c r="D289" s="57">
        <v>43383.702766203707</v>
      </c>
      <c r="E289" s="11">
        <v>548</v>
      </c>
      <c r="F289" s="11" t="s">
        <v>54</v>
      </c>
      <c r="G289" s="11">
        <v>508</v>
      </c>
      <c r="H289" s="11" t="s">
        <v>32</v>
      </c>
      <c r="I289" s="57">
        <v>43383.691134259258</v>
      </c>
      <c r="J289" s="57">
        <v>43383.69871527778</v>
      </c>
      <c r="K289" s="11" t="s">
        <v>1164</v>
      </c>
      <c r="L289" s="9">
        <f t="shared" si="20"/>
        <v>43383.690972222219</v>
      </c>
      <c r="M289" s="9">
        <f t="shared" si="21"/>
        <v>43383.698611111111</v>
      </c>
      <c r="N289" s="39" t="str">
        <f t="shared" si="22"/>
        <v>43383.690972222243383.6986111111</v>
      </c>
      <c r="O289" s="40" t="str">
        <f t="shared" si="19"/>
        <v>肯定的</v>
      </c>
    </row>
    <row r="290" spans="1:460" s="11" customFormat="1" ht="17.25" hidden="1" customHeight="1" x14ac:dyDescent="0.4">
      <c r="B290" s="7">
        <v>10</v>
      </c>
      <c r="C290" s="7">
        <v>10</v>
      </c>
      <c r="D290" s="57">
        <v>43383.709872685184</v>
      </c>
      <c r="E290" s="11">
        <v>510</v>
      </c>
      <c r="F290" s="11" t="s">
        <v>79</v>
      </c>
      <c r="G290" s="11">
        <v>523</v>
      </c>
      <c r="H290" s="11" t="s">
        <v>38</v>
      </c>
      <c r="I290" s="57">
        <v>43383.695231481484</v>
      </c>
      <c r="J290" s="57">
        <v>43383.708182870374</v>
      </c>
      <c r="K290" s="11" t="s">
        <v>1164</v>
      </c>
      <c r="L290" s="9">
        <f t="shared" si="20"/>
        <v>43383.695138888892</v>
      </c>
      <c r="M290" s="9">
        <f t="shared" si="21"/>
        <v>43383.707638888889</v>
      </c>
      <c r="N290" s="39" t="str">
        <f t="shared" si="22"/>
        <v>43383.695138888943383.7076388889</v>
      </c>
      <c r="O290" s="40" t="str">
        <f t="shared" si="19"/>
        <v>肯定的</v>
      </c>
    </row>
    <row r="291" spans="1:460" s="11" customFormat="1" ht="17.25" hidden="1" customHeight="1" x14ac:dyDescent="0.4">
      <c r="B291" s="7">
        <v>10</v>
      </c>
      <c r="C291" s="7">
        <v>10</v>
      </c>
      <c r="D291" s="57">
        <v>43383.730925925927</v>
      </c>
      <c r="E291" s="11">
        <v>507</v>
      </c>
      <c r="F291" s="11" t="s">
        <v>66</v>
      </c>
      <c r="G291" s="11">
        <v>503</v>
      </c>
      <c r="H291" s="11" t="s">
        <v>26</v>
      </c>
      <c r="I291" s="57">
        <v>43383.722453703704</v>
      </c>
      <c r="J291" s="57">
        <v>43383.730729166666</v>
      </c>
      <c r="K291" s="11" t="s">
        <v>1164</v>
      </c>
      <c r="L291" s="9">
        <f t="shared" si="20"/>
        <v>43383.722222222219</v>
      </c>
      <c r="M291" s="9">
        <f t="shared" si="21"/>
        <v>43383.730555555558</v>
      </c>
      <c r="N291" s="39" t="str">
        <f t="shared" si="22"/>
        <v>43383.722222222243383.7305555556</v>
      </c>
      <c r="O291" s="40" t="str">
        <f t="shared" si="19"/>
        <v>肯定的</v>
      </c>
    </row>
    <row r="292" spans="1:460" s="11" customFormat="1" ht="17.25" hidden="1" customHeight="1" x14ac:dyDescent="0.4">
      <c r="B292" s="7">
        <v>10</v>
      </c>
      <c r="C292" s="7">
        <v>10</v>
      </c>
      <c r="D292" s="57">
        <v>43383.745925925927</v>
      </c>
      <c r="E292" s="11">
        <v>503</v>
      </c>
      <c r="F292" s="11" t="s">
        <v>26</v>
      </c>
      <c r="G292" s="11">
        <v>507</v>
      </c>
      <c r="H292" s="11" t="s">
        <v>66</v>
      </c>
      <c r="I292" s="57">
        <v>43383.737847222219</v>
      </c>
      <c r="J292" s="57">
        <v>43383.745729166665</v>
      </c>
      <c r="K292" s="11" t="s">
        <v>1164</v>
      </c>
      <c r="L292" s="9">
        <f t="shared" si="20"/>
        <v>43383.737500000003</v>
      </c>
      <c r="M292" s="9">
        <f t="shared" si="21"/>
        <v>43383.745138888888</v>
      </c>
      <c r="N292" s="39" t="str">
        <f t="shared" si="22"/>
        <v>43383.737543383.7451388889</v>
      </c>
      <c r="O292" s="40" t="str">
        <f t="shared" si="19"/>
        <v>肯定的</v>
      </c>
    </row>
    <row r="293" spans="1:460" s="11" customFormat="1" ht="17.25" hidden="1" customHeight="1" x14ac:dyDescent="0.4">
      <c r="B293" s="7">
        <v>10</v>
      </c>
      <c r="C293" s="7">
        <v>10</v>
      </c>
      <c r="D293" s="57">
        <v>43383.768703703703</v>
      </c>
      <c r="E293" s="11">
        <v>523</v>
      </c>
      <c r="F293" s="11" t="s">
        <v>38</v>
      </c>
      <c r="G293" s="11">
        <v>534</v>
      </c>
      <c r="H293" s="11" t="s">
        <v>81</v>
      </c>
      <c r="I293" s="57">
        <v>43383.75273148148</v>
      </c>
      <c r="J293" s="57">
        <v>43383.764537037037</v>
      </c>
      <c r="K293" s="11" t="s">
        <v>1164</v>
      </c>
      <c r="L293" s="9">
        <f t="shared" si="20"/>
        <v>43383.752083333333</v>
      </c>
      <c r="M293" s="9">
        <f t="shared" si="21"/>
        <v>43383.763888888891</v>
      </c>
      <c r="N293" s="39" t="str">
        <f t="shared" si="22"/>
        <v>43383.752083333343383.7638888889</v>
      </c>
      <c r="O293" s="40" t="str">
        <f t="shared" si="19"/>
        <v>肯定的</v>
      </c>
    </row>
    <row r="294" spans="1:460" s="11" customFormat="1" ht="17.25" hidden="1" customHeight="1" x14ac:dyDescent="0.4">
      <c r="A294" s="7"/>
      <c r="B294" s="7">
        <v>10</v>
      </c>
      <c r="C294" s="7">
        <v>10</v>
      </c>
      <c r="D294" s="8">
        <v>43383.769618055558</v>
      </c>
      <c r="E294" s="7">
        <v>545</v>
      </c>
      <c r="F294" s="7" t="s">
        <v>20</v>
      </c>
      <c r="G294" s="7">
        <v>546</v>
      </c>
      <c r="H294" s="7" t="s">
        <v>64</v>
      </c>
      <c r="I294" s="8">
        <v>43383.759710648148</v>
      </c>
      <c r="J294" s="8">
        <v>43383.769502314812</v>
      </c>
      <c r="K294" s="7" t="s">
        <v>1164</v>
      </c>
      <c r="L294" s="9">
        <f t="shared" si="20"/>
        <v>43383.759027777778</v>
      </c>
      <c r="M294" s="9">
        <f t="shared" si="21"/>
        <v>43383.769444444442</v>
      </c>
      <c r="N294" s="39" t="str">
        <f t="shared" si="22"/>
        <v>43383.759027777843383.7694444444</v>
      </c>
      <c r="O294" s="40" t="str">
        <f t="shared" si="19"/>
        <v>肯定的</v>
      </c>
      <c r="P294" s="7"/>
      <c r="Q294" s="7"/>
    </row>
    <row r="295" spans="1:460" s="11" customFormat="1" ht="17.25" hidden="1" customHeight="1" x14ac:dyDescent="0.4">
      <c r="B295" s="7">
        <v>10</v>
      </c>
      <c r="C295" s="7">
        <v>10</v>
      </c>
      <c r="D295" s="57">
        <v>43383.779479166667</v>
      </c>
      <c r="E295" s="11">
        <v>507</v>
      </c>
      <c r="F295" s="11" t="s">
        <v>66</v>
      </c>
      <c r="G295" s="11">
        <v>543</v>
      </c>
      <c r="H295" s="11" t="s">
        <v>28</v>
      </c>
      <c r="I295" s="57">
        <v>43383.763229166667</v>
      </c>
      <c r="J295" s="57">
        <v>43383.778946759259</v>
      </c>
      <c r="K295" s="11" t="s">
        <v>1164</v>
      </c>
      <c r="L295" s="9">
        <f t="shared" si="20"/>
        <v>43383.763194444444</v>
      </c>
      <c r="M295" s="9">
        <f t="shared" si="21"/>
        <v>43383.77847222222</v>
      </c>
      <c r="N295" s="39" t="str">
        <f t="shared" si="22"/>
        <v>43383.763194444443383.7784722222</v>
      </c>
      <c r="O295" s="40" t="str">
        <f t="shared" si="19"/>
        <v>肯定的</v>
      </c>
    </row>
    <row r="296" spans="1:460" s="11" customFormat="1" ht="17.25" hidden="1" customHeight="1" x14ac:dyDescent="0.4">
      <c r="A296" s="7"/>
      <c r="B296" s="7">
        <v>10</v>
      </c>
      <c r="C296" s="7">
        <v>10</v>
      </c>
      <c r="D296" s="8">
        <v>43383.777291666665</v>
      </c>
      <c r="E296" s="7">
        <v>523</v>
      </c>
      <c r="F296" s="7" t="s">
        <v>38</v>
      </c>
      <c r="G296" s="7">
        <v>540</v>
      </c>
      <c r="H296" s="7" t="s">
        <v>71</v>
      </c>
      <c r="I296" s="8">
        <v>43383.764710648145</v>
      </c>
      <c r="J296" s="8">
        <v>43383.77679398148</v>
      </c>
      <c r="K296" s="7" t="s">
        <v>1164</v>
      </c>
      <c r="L296" s="9">
        <f t="shared" si="20"/>
        <v>43383.76458333333</v>
      </c>
      <c r="M296" s="9">
        <f t="shared" si="21"/>
        <v>43383.776388888888</v>
      </c>
      <c r="N296" s="39" t="str">
        <f t="shared" si="22"/>
        <v>43383.764583333343383.7763888889</v>
      </c>
      <c r="O296" s="40" t="str">
        <f t="shared" si="19"/>
        <v>肯定的</v>
      </c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/>
      <c r="MD296" s="7"/>
      <c r="ME296" s="7"/>
      <c r="MF296" s="7"/>
      <c r="MG296" s="7"/>
      <c r="MH296" s="7"/>
      <c r="MI296" s="7"/>
      <c r="MJ296" s="7"/>
      <c r="MK296" s="7"/>
      <c r="ML296" s="7"/>
      <c r="MM296" s="7"/>
      <c r="MN296" s="7"/>
      <c r="MO296" s="7"/>
      <c r="MP296" s="7"/>
      <c r="MQ296" s="7"/>
      <c r="MR296" s="7"/>
      <c r="MS296" s="7"/>
      <c r="MT296" s="7"/>
      <c r="MU296" s="7"/>
      <c r="MV296" s="7"/>
      <c r="MW296" s="7"/>
      <c r="MX296" s="7"/>
      <c r="MY296" s="7"/>
      <c r="MZ296" s="7"/>
      <c r="NA296" s="7"/>
      <c r="NB296" s="7"/>
      <c r="NC296" s="7"/>
      <c r="ND296" s="7"/>
      <c r="NE296" s="7"/>
      <c r="NF296" s="7"/>
      <c r="NG296" s="7"/>
      <c r="NH296" s="7"/>
      <c r="NI296" s="7"/>
      <c r="NJ296" s="7"/>
      <c r="NK296" s="7"/>
      <c r="NL296" s="7"/>
      <c r="NM296" s="7"/>
      <c r="NN296" s="7"/>
      <c r="NO296" s="7"/>
      <c r="NP296" s="7"/>
      <c r="NQ296" s="7"/>
      <c r="NR296" s="7"/>
      <c r="NS296" s="7"/>
      <c r="NT296" s="7"/>
      <c r="NU296" s="7"/>
      <c r="NV296" s="7"/>
      <c r="NW296" s="7"/>
      <c r="NX296" s="7"/>
      <c r="NY296" s="7"/>
      <c r="NZ296" s="7"/>
      <c r="OA296" s="7"/>
      <c r="OB296" s="7"/>
      <c r="OC296" s="7"/>
      <c r="OD296" s="7"/>
      <c r="OE296" s="7"/>
      <c r="OF296" s="7"/>
      <c r="OG296" s="7"/>
      <c r="OH296" s="7"/>
      <c r="OI296" s="7"/>
      <c r="OJ296" s="7"/>
      <c r="OK296" s="7"/>
      <c r="OL296" s="7"/>
      <c r="OM296" s="7"/>
      <c r="ON296" s="7"/>
      <c r="OO296" s="7"/>
      <c r="OP296" s="7"/>
      <c r="OQ296" s="7"/>
      <c r="OR296" s="7"/>
      <c r="OS296" s="7"/>
      <c r="OT296" s="7"/>
      <c r="OU296" s="7"/>
      <c r="OV296" s="7"/>
      <c r="OW296" s="7"/>
      <c r="OX296" s="7"/>
      <c r="OY296" s="7"/>
      <c r="OZ296" s="7"/>
      <c r="PA296" s="7"/>
      <c r="PB296" s="7"/>
      <c r="PC296" s="7"/>
      <c r="PD296" s="7"/>
      <c r="PE296" s="7"/>
      <c r="PF296" s="7"/>
      <c r="PG296" s="7"/>
      <c r="PH296" s="7"/>
      <c r="PI296" s="7"/>
      <c r="PJ296" s="7"/>
      <c r="PK296" s="7"/>
      <c r="PL296" s="7"/>
      <c r="PM296" s="7"/>
      <c r="PN296" s="7"/>
      <c r="PO296" s="7"/>
      <c r="PP296" s="7"/>
      <c r="PQ296" s="7"/>
      <c r="PR296" s="7"/>
      <c r="PS296" s="7"/>
      <c r="PT296" s="7"/>
      <c r="PU296" s="7"/>
      <c r="PV296" s="7"/>
      <c r="PW296" s="7"/>
      <c r="PX296" s="7"/>
      <c r="PY296" s="7"/>
      <c r="PZ296" s="7"/>
      <c r="QA296" s="7"/>
      <c r="QB296" s="7"/>
      <c r="QC296" s="7"/>
      <c r="QD296" s="7"/>
      <c r="QE296" s="7"/>
      <c r="QF296" s="7"/>
      <c r="QG296" s="7"/>
      <c r="QH296" s="7"/>
      <c r="QI296" s="7"/>
      <c r="QJ296" s="7"/>
      <c r="QK296" s="7"/>
      <c r="QL296" s="7"/>
      <c r="QM296" s="7"/>
      <c r="QN296" s="7"/>
      <c r="QO296" s="7"/>
      <c r="QP296" s="7"/>
      <c r="QQ296" s="7"/>
      <c r="QR296" s="7"/>
    </row>
    <row r="297" spans="1:460" s="12" customFormat="1" ht="17.25" hidden="1" customHeight="1" x14ac:dyDescent="0.4">
      <c r="B297" s="7">
        <v>10</v>
      </c>
      <c r="C297" s="7">
        <v>10</v>
      </c>
      <c r="D297" s="13">
        <v>43383.782766203702</v>
      </c>
      <c r="E297" s="12">
        <v>507</v>
      </c>
      <c r="F297" s="12" t="s">
        <v>66</v>
      </c>
      <c r="G297" s="12">
        <v>539</v>
      </c>
      <c r="H297" s="12" t="s">
        <v>42</v>
      </c>
      <c r="I297" s="13">
        <v>43383.767604166664</v>
      </c>
      <c r="J297" s="13">
        <v>43383.782361111109</v>
      </c>
      <c r="K297" s="12" t="s">
        <v>1164</v>
      </c>
      <c r="L297" s="9">
        <f t="shared" si="20"/>
        <v>43383.767361111109</v>
      </c>
      <c r="M297" s="9">
        <f t="shared" si="21"/>
        <v>43383.781944444447</v>
      </c>
      <c r="N297" s="39" t="str">
        <f t="shared" si="22"/>
        <v>43383.767361111143383.7819444444</v>
      </c>
      <c r="O297" s="56" t="str">
        <f t="shared" si="19"/>
        <v>肯定的</v>
      </c>
    </row>
    <row r="298" spans="1:460" s="11" customFormat="1" ht="17.25" hidden="1" customHeight="1" x14ac:dyDescent="0.4">
      <c r="B298" s="7">
        <v>10</v>
      </c>
      <c r="C298" s="7">
        <v>10</v>
      </c>
      <c r="D298" s="57">
        <v>43383.842430555553</v>
      </c>
      <c r="E298" s="11">
        <v>507</v>
      </c>
      <c r="F298" s="11" t="s">
        <v>66</v>
      </c>
      <c r="G298" s="11">
        <v>530</v>
      </c>
      <c r="H298" s="11" t="s">
        <v>24</v>
      </c>
      <c r="I298" s="57">
        <v>43383.768159722225</v>
      </c>
      <c r="J298" s="57">
        <v>43383.776377314818</v>
      </c>
      <c r="K298" s="11" t="s">
        <v>1164</v>
      </c>
      <c r="L298" s="9">
        <f t="shared" si="20"/>
        <v>43383.768055555556</v>
      </c>
      <c r="M298" s="9">
        <f t="shared" si="21"/>
        <v>43383.775694444441</v>
      </c>
      <c r="N298" s="39" t="str">
        <f t="shared" si="22"/>
        <v>43383.768055555643383.7756944444</v>
      </c>
      <c r="O298" s="40" t="str">
        <f t="shared" si="19"/>
        <v>肯定的</v>
      </c>
    </row>
    <row r="299" spans="1:460" s="11" customFormat="1" ht="17.25" hidden="1" customHeight="1" x14ac:dyDescent="0.4">
      <c r="B299" s="7">
        <v>10</v>
      </c>
      <c r="C299" s="7">
        <v>10</v>
      </c>
      <c r="D299" s="57">
        <v>43383.821921296294</v>
      </c>
      <c r="E299" s="11">
        <v>540</v>
      </c>
      <c r="F299" s="11" t="s">
        <v>71</v>
      </c>
      <c r="G299" s="11">
        <v>548</v>
      </c>
      <c r="H299" s="11" t="s">
        <v>54</v>
      </c>
      <c r="I299" s="57">
        <v>43383.816018518519</v>
      </c>
      <c r="J299" s="57">
        <v>43383.821817129632</v>
      </c>
      <c r="K299" s="11" t="s">
        <v>1164</v>
      </c>
      <c r="L299" s="9">
        <f t="shared" si="20"/>
        <v>43383.815972222219</v>
      </c>
      <c r="M299" s="9">
        <f t="shared" si="21"/>
        <v>43383.821527777778</v>
      </c>
      <c r="N299" s="39" t="str">
        <f t="shared" si="22"/>
        <v>43383.815972222243383.8215277778</v>
      </c>
      <c r="O299" s="40" t="str">
        <f t="shared" ref="O299:O362" si="23">K299</f>
        <v>肯定的</v>
      </c>
    </row>
    <row r="300" spans="1:460" s="11" customFormat="1" ht="17.25" hidden="1" customHeight="1" x14ac:dyDescent="0.4">
      <c r="B300" s="7">
        <v>10</v>
      </c>
      <c r="C300" s="7">
        <v>10</v>
      </c>
      <c r="D300" s="57">
        <v>43383.860613425924</v>
      </c>
      <c r="E300" s="11">
        <v>530</v>
      </c>
      <c r="F300" s="11" t="s">
        <v>24</v>
      </c>
      <c r="G300" s="11">
        <v>523</v>
      </c>
      <c r="H300" s="11" t="s">
        <v>38</v>
      </c>
      <c r="I300" s="57">
        <v>43383.816666666666</v>
      </c>
      <c r="J300" s="57">
        <v>43383.859386574077</v>
      </c>
      <c r="K300" s="11" t="s">
        <v>1164</v>
      </c>
      <c r="L300" s="9">
        <f t="shared" si="20"/>
        <v>43383.816666666666</v>
      </c>
      <c r="M300" s="9">
        <f t="shared" si="21"/>
        <v>43383.859027777777</v>
      </c>
      <c r="N300" s="39" t="str">
        <f t="shared" si="22"/>
        <v>43383.816666666743383.8590277778</v>
      </c>
      <c r="O300" s="40" t="str">
        <f t="shared" si="23"/>
        <v>肯定的</v>
      </c>
    </row>
    <row r="301" spans="1:460" s="11" customFormat="1" ht="17.25" hidden="1" customHeight="1" x14ac:dyDescent="0.4">
      <c r="B301" s="7">
        <v>10</v>
      </c>
      <c r="C301" s="7">
        <v>10</v>
      </c>
      <c r="D301" s="57">
        <v>43383.846226851849</v>
      </c>
      <c r="E301" s="11">
        <v>526</v>
      </c>
      <c r="F301" s="11" t="s">
        <v>69</v>
      </c>
      <c r="G301" s="11">
        <v>541</v>
      </c>
      <c r="H301" s="11" t="s">
        <v>56</v>
      </c>
      <c r="I301" s="57">
        <v>43383.837893518517</v>
      </c>
      <c r="J301" s="57">
        <v>43383.846064814818</v>
      </c>
      <c r="K301" s="11" t="s">
        <v>1164</v>
      </c>
      <c r="L301" s="9">
        <f t="shared" si="20"/>
        <v>43383.837500000001</v>
      </c>
      <c r="M301" s="9">
        <f t="shared" si="21"/>
        <v>43383.845833333333</v>
      </c>
      <c r="N301" s="39" t="str">
        <f t="shared" si="22"/>
        <v>43383.837543383.8458333333</v>
      </c>
      <c r="O301" s="40" t="str">
        <f t="shared" si="23"/>
        <v>肯定的</v>
      </c>
    </row>
    <row r="302" spans="1:460" s="11" customFormat="1" ht="17.25" hidden="1" customHeight="1" x14ac:dyDescent="0.4">
      <c r="B302" s="7">
        <v>10</v>
      </c>
      <c r="C302" s="7">
        <v>10</v>
      </c>
      <c r="D302" s="57">
        <v>43383.862569444442</v>
      </c>
      <c r="E302" s="11">
        <v>502</v>
      </c>
      <c r="F302" s="11" t="s">
        <v>49</v>
      </c>
      <c r="G302" s="11">
        <v>546</v>
      </c>
      <c r="H302" s="11" t="s">
        <v>64</v>
      </c>
      <c r="I302" s="57">
        <v>43383.857314814813</v>
      </c>
      <c r="J302" s="57">
        <v>43383.861979166664</v>
      </c>
      <c r="K302" s="11" t="s">
        <v>1164</v>
      </c>
      <c r="L302" s="9">
        <f t="shared" si="20"/>
        <v>43383.856944444444</v>
      </c>
      <c r="M302" s="9">
        <f t="shared" si="21"/>
        <v>43383.861805555556</v>
      </c>
      <c r="N302" s="39" t="str">
        <f t="shared" si="22"/>
        <v>43383.856944444443383.8618055556</v>
      </c>
      <c r="O302" s="40" t="str">
        <f t="shared" si="23"/>
        <v>肯定的</v>
      </c>
    </row>
    <row r="303" spans="1:460" s="11" customFormat="1" ht="17.25" hidden="1" customHeight="1" x14ac:dyDescent="0.4">
      <c r="A303" s="7"/>
      <c r="B303" s="7">
        <v>10</v>
      </c>
      <c r="C303" s="7">
        <v>10</v>
      </c>
      <c r="D303" s="8">
        <v>43383.866238425922</v>
      </c>
      <c r="E303" s="7">
        <v>507</v>
      </c>
      <c r="F303" s="7" t="s">
        <v>66</v>
      </c>
      <c r="G303" s="7">
        <v>545</v>
      </c>
      <c r="H303" s="7" t="s">
        <v>20</v>
      </c>
      <c r="I303" s="8">
        <v>43383.857534722221</v>
      </c>
      <c r="J303" s="8">
        <v>43383.863946759258</v>
      </c>
      <c r="K303" s="7" t="s">
        <v>1164</v>
      </c>
      <c r="L303" s="9">
        <f t="shared" si="20"/>
        <v>43383.856944444444</v>
      </c>
      <c r="M303" s="9">
        <f t="shared" si="21"/>
        <v>43383.863888888889</v>
      </c>
      <c r="N303" s="39" t="str">
        <f t="shared" si="22"/>
        <v>43383.856944444443383.8638888889</v>
      </c>
      <c r="O303" s="40" t="str">
        <f t="shared" si="23"/>
        <v>肯定的</v>
      </c>
      <c r="P303" s="7"/>
      <c r="Q303" s="7"/>
    </row>
    <row r="304" spans="1:460" s="11" customFormat="1" ht="17.25" hidden="1" customHeight="1" x14ac:dyDescent="0.4">
      <c r="B304" s="7">
        <v>10</v>
      </c>
      <c r="C304" s="7">
        <v>11</v>
      </c>
      <c r="D304" s="57">
        <v>43384.447048611109</v>
      </c>
      <c r="E304" s="11">
        <v>546</v>
      </c>
      <c r="F304" s="11" t="s">
        <v>64</v>
      </c>
      <c r="G304" s="11">
        <v>539</v>
      </c>
      <c r="H304" s="11" t="s">
        <v>42</v>
      </c>
      <c r="I304" s="57">
        <v>43384.426863425928</v>
      </c>
      <c r="J304" s="57">
        <v>43384.445937500001</v>
      </c>
      <c r="K304" s="11" t="s">
        <v>1164</v>
      </c>
      <c r="L304" s="9">
        <f t="shared" si="20"/>
        <v>43384.426388888889</v>
      </c>
      <c r="M304" s="9">
        <f t="shared" si="21"/>
        <v>43384.445833333331</v>
      </c>
      <c r="N304" s="39" t="str">
        <f t="shared" si="22"/>
        <v>43384.426388888943384.4458333333</v>
      </c>
      <c r="O304" s="40" t="str">
        <f t="shared" si="23"/>
        <v>肯定的</v>
      </c>
    </row>
    <row r="305" spans="1:17" s="11" customFormat="1" ht="17.25" hidden="1" customHeight="1" x14ac:dyDescent="0.4">
      <c r="B305" s="7">
        <v>10</v>
      </c>
      <c r="C305" s="7">
        <v>11</v>
      </c>
      <c r="D305" s="57">
        <v>43384.462326388886</v>
      </c>
      <c r="E305" s="11">
        <v>502</v>
      </c>
      <c r="F305" s="11" t="s">
        <v>49</v>
      </c>
      <c r="G305" s="11">
        <v>549</v>
      </c>
      <c r="H305" s="11" t="s">
        <v>77</v>
      </c>
      <c r="I305" s="57">
        <v>43384.438148148147</v>
      </c>
      <c r="J305" s="57">
        <v>43384.444768518515</v>
      </c>
      <c r="K305" s="11" t="s">
        <v>1164</v>
      </c>
      <c r="L305" s="9">
        <f t="shared" si="20"/>
        <v>43384.4375</v>
      </c>
      <c r="M305" s="9">
        <f t="shared" si="21"/>
        <v>43384.444444444445</v>
      </c>
      <c r="N305" s="39" t="str">
        <f t="shared" si="22"/>
        <v>43384.437543384.4444444444</v>
      </c>
      <c r="O305" s="40" t="str">
        <f t="shared" si="23"/>
        <v>肯定的</v>
      </c>
    </row>
    <row r="306" spans="1:17" s="11" customFormat="1" ht="17.25" hidden="1" customHeight="1" x14ac:dyDescent="0.4">
      <c r="B306" s="7">
        <v>10</v>
      </c>
      <c r="C306" s="7">
        <v>11</v>
      </c>
      <c r="D306" s="57">
        <v>43384.462685185186</v>
      </c>
      <c r="E306" s="11">
        <v>528</v>
      </c>
      <c r="F306" s="11" t="s">
        <v>35</v>
      </c>
      <c r="G306" s="11">
        <v>533</v>
      </c>
      <c r="H306" s="11" t="s">
        <v>1165</v>
      </c>
      <c r="I306" s="57">
        <v>43384.45008101852</v>
      </c>
      <c r="J306" s="57">
        <v>43384.462523148148</v>
      </c>
      <c r="K306" s="11" t="s">
        <v>1164</v>
      </c>
      <c r="L306" s="9">
        <f t="shared" si="20"/>
        <v>43384.45</v>
      </c>
      <c r="M306" s="9">
        <f t="shared" si="21"/>
        <v>43384.462500000001</v>
      </c>
      <c r="N306" s="39" t="str">
        <f t="shared" si="22"/>
        <v>43384.4543384.4625</v>
      </c>
      <c r="O306" s="40" t="str">
        <f t="shared" si="23"/>
        <v>肯定的</v>
      </c>
    </row>
    <row r="307" spans="1:17" s="11" customFormat="1" ht="17.25" hidden="1" customHeight="1" x14ac:dyDescent="0.4">
      <c r="B307" s="7">
        <v>10</v>
      </c>
      <c r="C307" s="7">
        <v>11</v>
      </c>
      <c r="D307" s="57">
        <v>43384.481203703705</v>
      </c>
      <c r="E307" s="11">
        <v>533</v>
      </c>
      <c r="F307" s="11" t="s">
        <v>1165</v>
      </c>
      <c r="G307" s="11">
        <v>546</v>
      </c>
      <c r="H307" s="11" t="s">
        <v>64</v>
      </c>
      <c r="I307" s="57">
        <v>43384.471643518518</v>
      </c>
      <c r="J307" s="57">
        <v>43384.480983796297</v>
      </c>
      <c r="K307" s="11" t="s">
        <v>1164</v>
      </c>
      <c r="L307" s="9">
        <f t="shared" si="20"/>
        <v>43384.47152777778</v>
      </c>
      <c r="M307" s="9">
        <f t="shared" si="21"/>
        <v>43384.480555555558</v>
      </c>
      <c r="N307" s="39" t="str">
        <f t="shared" si="22"/>
        <v>43384.471527777843384.4805555556</v>
      </c>
      <c r="O307" s="40" t="str">
        <f t="shared" si="23"/>
        <v>肯定的</v>
      </c>
    </row>
    <row r="308" spans="1:17" s="11" customFormat="1" ht="17.25" hidden="1" customHeight="1" x14ac:dyDescent="0.4">
      <c r="B308" s="7">
        <v>10</v>
      </c>
      <c r="C308" s="7">
        <v>11</v>
      </c>
      <c r="D308" s="57">
        <v>43384.488668981481</v>
      </c>
      <c r="E308" s="11">
        <v>545</v>
      </c>
      <c r="F308" s="11" t="s">
        <v>20</v>
      </c>
      <c r="G308" s="11">
        <v>503</v>
      </c>
      <c r="H308" s="11" t="s">
        <v>26</v>
      </c>
      <c r="I308" s="57">
        <v>43384.474456018521</v>
      </c>
      <c r="J308" s="57">
        <v>43384.488113425927</v>
      </c>
      <c r="K308" s="11" t="s">
        <v>1164</v>
      </c>
      <c r="L308" s="9">
        <f t="shared" si="20"/>
        <v>43384.474305555559</v>
      </c>
      <c r="M308" s="9">
        <f t="shared" si="21"/>
        <v>43384.487500000003</v>
      </c>
      <c r="N308" s="39" t="str">
        <f t="shared" si="22"/>
        <v>43384.474305555643384.4875</v>
      </c>
      <c r="O308" s="40" t="str">
        <f t="shared" si="23"/>
        <v>肯定的</v>
      </c>
    </row>
    <row r="309" spans="1:17" s="11" customFormat="1" ht="17.25" hidden="1" customHeight="1" x14ac:dyDescent="0.4">
      <c r="A309" s="7"/>
      <c r="B309" s="7">
        <v>10</v>
      </c>
      <c r="C309" s="7">
        <v>11</v>
      </c>
      <c r="D309" s="8">
        <v>43384.496481481481</v>
      </c>
      <c r="E309" s="7">
        <v>545</v>
      </c>
      <c r="F309" s="7" t="s">
        <v>20</v>
      </c>
      <c r="G309" s="7">
        <v>503</v>
      </c>
      <c r="H309" s="7" t="s">
        <v>26</v>
      </c>
      <c r="I309" s="8">
        <v>43384.491469907407</v>
      </c>
      <c r="J309" s="8">
        <v>43384.496215277781</v>
      </c>
      <c r="K309" s="7" t="s">
        <v>1166</v>
      </c>
      <c r="L309" s="9">
        <f t="shared" si="20"/>
        <v>43384.490972222222</v>
      </c>
      <c r="M309" s="9">
        <f t="shared" si="21"/>
        <v>43384.495833333334</v>
      </c>
      <c r="N309" s="39" t="str">
        <f t="shared" si="22"/>
        <v>43384.490972222243384.4958333333</v>
      </c>
      <c r="O309" s="40" t="str">
        <f t="shared" si="23"/>
        <v>否定的</v>
      </c>
      <c r="P309" s="7"/>
      <c r="Q309" s="7"/>
    </row>
    <row r="310" spans="1:17" s="11" customFormat="1" ht="17.25" hidden="1" customHeight="1" x14ac:dyDescent="0.4">
      <c r="A310" s="7"/>
      <c r="B310" s="7">
        <v>10</v>
      </c>
      <c r="C310" s="7">
        <v>11</v>
      </c>
      <c r="D310" s="8">
        <v>43384.520486111112</v>
      </c>
      <c r="E310" s="7">
        <v>545</v>
      </c>
      <c r="F310" s="7" t="s">
        <v>20</v>
      </c>
      <c r="G310" s="7">
        <v>544</v>
      </c>
      <c r="H310" s="7" t="s">
        <v>22</v>
      </c>
      <c r="I310" s="8">
        <v>43384.509293981479</v>
      </c>
      <c r="J310" s="8">
        <v>43384.520405092589</v>
      </c>
      <c r="K310" s="7" t="s">
        <v>1164</v>
      </c>
      <c r="L310" s="9">
        <f t="shared" si="20"/>
        <v>43384.509027777778</v>
      </c>
      <c r="M310" s="9">
        <f t="shared" si="21"/>
        <v>43384.520138888889</v>
      </c>
      <c r="N310" s="39" t="str">
        <f t="shared" si="22"/>
        <v>43384.509027777843384.5201388889</v>
      </c>
      <c r="O310" s="40" t="str">
        <f t="shared" si="23"/>
        <v>肯定的</v>
      </c>
      <c r="P310" s="7"/>
      <c r="Q310" s="7"/>
    </row>
    <row r="311" spans="1:17" s="11" customFormat="1" ht="17.25" hidden="1" customHeight="1" x14ac:dyDescent="0.4">
      <c r="B311" s="7">
        <v>10</v>
      </c>
      <c r="C311" s="7">
        <v>11</v>
      </c>
      <c r="D311" s="57">
        <v>43384.528402777774</v>
      </c>
      <c r="E311" s="11">
        <v>548</v>
      </c>
      <c r="F311" s="11" t="s">
        <v>54</v>
      </c>
      <c r="G311" s="11">
        <v>532</v>
      </c>
      <c r="H311" s="11" t="s">
        <v>75</v>
      </c>
      <c r="I311" s="57">
        <v>43384.518125000002</v>
      </c>
      <c r="J311" s="57">
        <v>43384.526759259257</v>
      </c>
      <c r="K311" s="11" t="s">
        <v>1164</v>
      </c>
      <c r="L311" s="9">
        <f t="shared" si="20"/>
        <v>43384.518055555556</v>
      </c>
      <c r="M311" s="9">
        <f t="shared" si="21"/>
        <v>43384.526388888888</v>
      </c>
      <c r="N311" s="39" t="str">
        <f t="shared" si="22"/>
        <v>43384.518055555643384.5263888889</v>
      </c>
      <c r="O311" s="40" t="str">
        <f t="shared" si="23"/>
        <v>肯定的</v>
      </c>
    </row>
    <row r="312" spans="1:17" s="11" customFormat="1" ht="17.25" hidden="1" customHeight="1" x14ac:dyDescent="0.4">
      <c r="B312" s="7">
        <v>10</v>
      </c>
      <c r="C312" s="7">
        <v>11</v>
      </c>
      <c r="D312" s="57">
        <v>43384.583993055552</v>
      </c>
      <c r="E312" s="11">
        <v>544</v>
      </c>
      <c r="F312" s="11" t="s">
        <v>22</v>
      </c>
      <c r="G312" s="11">
        <v>502</v>
      </c>
      <c r="H312" s="11" t="s">
        <v>49</v>
      </c>
      <c r="I312" s="57">
        <v>43384.576354166667</v>
      </c>
      <c r="J312" s="57">
        <v>43384.582835648151</v>
      </c>
      <c r="K312" s="11" t="s">
        <v>1164</v>
      </c>
      <c r="L312" s="9">
        <f t="shared" si="20"/>
        <v>43384.575694444444</v>
      </c>
      <c r="M312" s="9">
        <f t="shared" si="21"/>
        <v>43384.582638888889</v>
      </c>
      <c r="N312" s="39" t="str">
        <f t="shared" si="22"/>
        <v>43384.575694444443384.5826388889</v>
      </c>
      <c r="O312" s="40" t="str">
        <f t="shared" si="23"/>
        <v>肯定的</v>
      </c>
    </row>
    <row r="313" spans="1:17" s="11" customFormat="1" ht="17.25" hidden="1" customHeight="1" x14ac:dyDescent="0.4">
      <c r="B313" s="7">
        <v>10</v>
      </c>
      <c r="C313" s="7">
        <v>11</v>
      </c>
      <c r="D313" s="57">
        <v>43384.616111111114</v>
      </c>
      <c r="E313" s="11">
        <v>503</v>
      </c>
      <c r="F313" s="11" t="s">
        <v>26</v>
      </c>
      <c r="G313" s="11">
        <v>514</v>
      </c>
      <c r="H313" s="11" t="s">
        <v>40</v>
      </c>
      <c r="I313" s="57">
        <v>43384.606909722221</v>
      </c>
      <c r="J313" s="57">
        <v>43384.615902777776</v>
      </c>
      <c r="K313" s="11" t="s">
        <v>1164</v>
      </c>
      <c r="L313" s="9">
        <f t="shared" si="20"/>
        <v>43384.606249999997</v>
      </c>
      <c r="M313" s="9">
        <f t="shared" si="21"/>
        <v>43384.615277777775</v>
      </c>
      <c r="N313" s="39" t="str">
        <f t="shared" si="22"/>
        <v>43384.6062543384.6152777778</v>
      </c>
      <c r="O313" s="40" t="str">
        <f t="shared" si="23"/>
        <v>肯定的</v>
      </c>
    </row>
    <row r="314" spans="1:17" s="11" customFormat="1" ht="17.25" hidden="1" customHeight="1" x14ac:dyDescent="0.4">
      <c r="B314" s="7">
        <v>10</v>
      </c>
      <c r="C314" s="7">
        <v>11</v>
      </c>
      <c r="D314" s="57">
        <v>43384.629548611112</v>
      </c>
      <c r="E314" s="11">
        <v>514</v>
      </c>
      <c r="F314" s="11" t="s">
        <v>40</v>
      </c>
      <c r="G314" s="11">
        <v>502</v>
      </c>
      <c r="H314" s="11" t="s">
        <v>49</v>
      </c>
      <c r="I314" s="57">
        <v>43384.609988425924</v>
      </c>
      <c r="J314" s="57">
        <v>43384.629293981481</v>
      </c>
      <c r="K314" s="11" t="s">
        <v>1166</v>
      </c>
      <c r="L314" s="9">
        <f t="shared" si="20"/>
        <v>43384.609722222223</v>
      </c>
      <c r="M314" s="9">
        <f t="shared" si="21"/>
        <v>43384.629166666666</v>
      </c>
      <c r="N314" s="39" t="str">
        <f t="shared" si="22"/>
        <v>43384.609722222243384.6291666667</v>
      </c>
      <c r="O314" s="40" t="str">
        <f t="shared" si="23"/>
        <v>否定的</v>
      </c>
    </row>
    <row r="315" spans="1:17" s="11" customFormat="1" ht="17.25" hidden="1" customHeight="1" x14ac:dyDescent="0.4">
      <c r="B315" s="7">
        <v>10</v>
      </c>
      <c r="C315" s="7">
        <v>11</v>
      </c>
      <c r="D315" s="57">
        <v>43384.623472222222</v>
      </c>
      <c r="E315" s="11">
        <v>546</v>
      </c>
      <c r="F315" s="11" t="s">
        <v>64</v>
      </c>
      <c r="G315" s="11">
        <v>530</v>
      </c>
      <c r="H315" s="11" t="s">
        <v>24</v>
      </c>
      <c r="I315" s="57">
        <v>43384.617581018516</v>
      </c>
      <c r="J315" s="57">
        <v>43384.623020833336</v>
      </c>
      <c r="K315" s="11" t="s">
        <v>1164</v>
      </c>
      <c r="L315" s="9">
        <f t="shared" si="20"/>
        <v>43384.617361111108</v>
      </c>
      <c r="M315" s="9">
        <f t="shared" si="21"/>
        <v>43384.622916666667</v>
      </c>
      <c r="N315" s="39" t="str">
        <f t="shared" si="22"/>
        <v>43384.617361111143384.6229166667</v>
      </c>
      <c r="O315" s="40" t="str">
        <f t="shared" si="23"/>
        <v>肯定的</v>
      </c>
    </row>
    <row r="316" spans="1:17" s="11" customFormat="1" ht="17.25" hidden="1" customHeight="1" x14ac:dyDescent="0.4">
      <c r="B316" s="7">
        <v>10</v>
      </c>
      <c r="C316" s="7">
        <v>11</v>
      </c>
      <c r="D316" s="57">
        <v>43384.651689814818</v>
      </c>
      <c r="E316" s="11">
        <v>510</v>
      </c>
      <c r="F316" s="11" t="s">
        <v>79</v>
      </c>
      <c r="G316" s="11">
        <v>502</v>
      </c>
      <c r="H316" s="11" t="s">
        <v>49</v>
      </c>
      <c r="I316" s="57">
        <v>43384.630208333336</v>
      </c>
      <c r="J316" s="57">
        <v>43384.650590277779</v>
      </c>
      <c r="K316" s="11" t="s">
        <v>1164</v>
      </c>
      <c r="L316" s="9">
        <f t="shared" si="20"/>
        <v>43384.629861111112</v>
      </c>
      <c r="M316" s="9">
        <f t="shared" si="21"/>
        <v>43384.65</v>
      </c>
      <c r="N316" s="39" t="str">
        <f t="shared" si="22"/>
        <v>43384.629861111143384.65</v>
      </c>
      <c r="O316" s="40" t="str">
        <f t="shared" si="23"/>
        <v>肯定的</v>
      </c>
    </row>
    <row r="317" spans="1:17" s="11" customFormat="1" ht="17.25" hidden="1" customHeight="1" x14ac:dyDescent="0.4">
      <c r="B317" s="7">
        <v>10</v>
      </c>
      <c r="C317" s="7">
        <v>11</v>
      </c>
      <c r="D317" s="57">
        <v>43384.6403587963</v>
      </c>
      <c r="E317" s="11">
        <v>530</v>
      </c>
      <c r="F317" s="11" t="s">
        <v>24</v>
      </c>
      <c r="G317" s="11">
        <v>507</v>
      </c>
      <c r="H317" s="11" t="s">
        <v>66</v>
      </c>
      <c r="I317" s="57">
        <v>43384.633692129632</v>
      </c>
      <c r="J317" s="57">
        <v>43384.639340277776</v>
      </c>
      <c r="K317" s="11" t="s">
        <v>1164</v>
      </c>
      <c r="L317" s="9">
        <f t="shared" si="20"/>
        <v>43384.633333333331</v>
      </c>
      <c r="M317" s="9">
        <f t="shared" si="21"/>
        <v>43384.638888888891</v>
      </c>
      <c r="N317" s="39" t="str">
        <f t="shared" si="22"/>
        <v>43384.633333333343384.6388888889</v>
      </c>
      <c r="O317" s="40" t="str">
        <f t="shared" si="23"/>
        <v>肯定的</v>
      </c>
    </row>
    <row r="318" spans="1:17" s="11" customFormat="1" ht="17.25" hidden="1" customHeight="1" x14ac:dyDescent="0.4">
      <c r="B318" s="7">
        <v>10</v>
      </c>
      <c r="C318" s="7">
        <v>11</v>
      </c>
      <c r="D318" s="57">
        <v>43384.650231481479</v>
      </c>
      <c r="E318" s="11">
        <v>511</v>
      </c>
      <c r="F318" s="11" t="s">
        <v>36</v>
      </c>
      <c r="G318" s="11">
        <v>502</v>
      </c>
      <c r="H318" s="11" t="s">
        <v>49</v>
      </c>
      <c r="I318" s="57">
        <v>43384.640451388892</v>
      </c>
      <c r="J318" s="57">
        <v>43384.650104166663</v>
      </c>
      <c r="K318" s="11" t="s">
        <v>1164</v>
      </c>
      <c r="L318" s="9">
        <f t="shared" si="20"/>
        <v>43384.640277777777</v>
      </c>
      <c r="M318" s="9">
        <f t="shared" si="21"/>
        <v>43384.65</v>
      </c>
      <c r="N318" s="39" t="str">
        <f t="shared" si="22"/>
        <v>43384.640277777843384.65</v>
      </c>
      <c r="O318" s="40" t="str">
        <f t="shared" si="23"/>
        <v>肯定的</v>
      </c>
    </row>
    <row r="319" spans="1:17" s="11" customFormat="1" ht="17.25" hidden="1" customHeight="1" x14ac:dyDescent="0.4">
      <c r="B319" s="7">
        <v>10</v>
      </c>
      <c r="C319" s="7">
        <v>11</v>
      </c>
      <c r="D319" s="57">
        <v>43384.670902777776</v>
      </c>
      <c r="E319" s="11">
        <v>526</v>
      </c>
      <c r="F319" s="11" t="s">
        <v>69</v>
      </c>
      <c r="G319" s="11">
        <v>533</v>
      </c>
      <c r="H319" s="11" t="s">
        <v>1165</v>
      </c>
      <c r="I319" s="57">
        <v>43384.659884259258</v>
      </c>
      <c r="J319" s="57">
        <v>43384.668773148151</v>
      </c>
      <c r="K319" s="11" t="s">
        <v>1164</v>
      </c>
      <c r="L319" s="9">
        <f t="shared" si="20"/>
        <v>43384.659722222219</v>
      </c>
      <c r="M319" s="9">
        <f t="shared" si="21"/>
        <v>43384.668749999997</v>
      </c>
      <c r="N319" s="39" t="str">
        <f t="shared" si="22"/>
        <v>43384.659722222243384.66875</v>
      </c>
      <c r="O319" s="40" t="str">
        <f t="shared" si="23"/>
        <v>肯定的</v>
      </c>
    </row>
    <row r="320" spans="1:17" s="11" customFormat="1" ht="17.25" hidden="1" customHeight="1" x14ac:dyDescent="0.4">
      <c r="B320" s="7">
        <v>10</v>
      </c>
      <c r="C320" s="7">
        <v>11</v>
      </c>
      <c r="D320" s="57">
        <v>43384.682557870372</v>
      </c>
      <c r="E320" s="11">
        <v>502</v>
      </c>
      <c r="F320" s="11" t="s">
        <v>49</v>
      </c>
      <c r="G320" s="11">
        <v>503</v>
      </c>
      <c r="H320" s="11" t="s">
        <v>26</v>
      </c>
      <c r="I320" s="57">
        <v>43384.66946759259</v>
      </c>
      <c r="J320" s="57">
        <v>43384.682395833333</v>
      </c>
      <c r="K320" s="11" t="s">
        <v>1164</v>
      </c>
      <c r="L320" s="9">
        <f t="shared" si="20"/>
        <v>43384.669444444444</v>
      </c>
      <c r="M320" s="9">
        <f t="shared" si="21"/>
        <v>43384.681944444441</v>
      </c>
      <c r="N320" s="39" t="str">
        <f t="shared" si="22"/>
        <v>43384.669444444443384.6819444444</v>
      </c>
      <c r="O320" s="40" t="str">
        <f t="shared" si="23"/>
        <v>肯定的</v>
      </c>
    </row>
    <row r="321" spans="1:460" s="11" customFormat="1" ht="17.25" hidden="1" customHeight="1" x14ac:dyDescent="0.4">
      <c r="B321" s="7">
        <v>10</v>
      </c>
      <c r="C321" s="7">
        <v>11</v>
      </c>
      <c r="D321" s="57">
        <v>43384.70140046296</v>
      </c>
      <c r="E321" s="11">
        <v>539</v>
      </c>
      <c r="F321" s="11" t="s">
        <v>42</v>
      </c>
      <c r="G321" s="11">
        <v>523</v>
      </c>
      <c r="H321" s="11" t="s">
        <v>38</v>
      </c>
      <c r="I321" s="57">
        <v>43384.6875</v>
      </c>
      <c r="J321" s="57">
        <v>43384.700208333335</v>
      </c>
      <c r="K321" s="11" t="s">
        <v>1164</v>
      </c>
      <c r="L321" s="9">
        <f t="shared" si="20"/>
        <v>43384.6875</v>
      </c>
      <c r="M321" s="9">
        <f t="shared" si="21"/>
        <v>43384.7</v>
      </c>
      <c r="N321" s="39" t="str">
        <f t="shared" si="22"/>
        <v>43384.687543384.7</v>
      </c>
      <c r="O321" s="40" t="str">
        <f t="shared" si="23"/>
        <v>肯定的</v>
      </c>
    </row>
    <row r="322" spans="1:460" s="11" customFormat="1" ht="17.25" hidden="1" customHeight="1" x14ac:dyDescent="0.4">
      <c r="B322" s="7">
        <v>10</v>
      </c>
      <c r="C322" s="7">
        <v>11</v>
      </c>
      <c r="D322" s="57">
        <v>43384.700254629628</v>
      </c>
      <c r="E322" s="11">
        <v>503</v>
      </c>
      <c r="F322" s="11" t="s">
        <v>26</v>
      </c>
      <c r="G322" s="11">
        <v>523</v>
      </c>
      <c r="H322" s="11" t="s">
        <v>38</v>
      </c>
      <c r="I322" s="57">
        <v>43384.694803240738</v>
      </c>
      <c r="J322" s="57">
        <v>43384.700104166666</v>
      </c>
      <c r="K322" s="11" t="s">
        <v>1164</v>
      </c>
      <c r="L322" s="9">
        <f t="shared" ref="L322:L385" si="24">INT(I322*1440)/1440</f>
        <v>43384.694444444445</v>
      </c>
      <c r="M322" s="9">
        <f t="shared" ref="M322:M385" si="25">INT(J322*1440)/1440</f>
        <v>43384.7</v>
      </c>
      <c r="N322" s="39" t="str">
        <f t="shared" ref="N322:N385" si="26">CONCATENATE(L322,M322)</f>
        <v>43384.694444444443384.7</v>
      </c>
      <c r="O322" s="40" t="str">
        <f t="shared" si="23"/>
        <v>肯定的</v>
      </c>
    </row>
    <row r="323" spans="1:460" s="11" customFormat="1" ht="17.25" hidden="1" customHeight="1" x14ac:dyDescent="0.4">
      <c r="B323" s="7">
        <v>10</v>
      </c>
      <c r="C323" s="7">
        <v>11</v>
      </c>
      <c r="D323" s="57">
        <v>43384.711516203701</v>
      </c>
      <c r="E323" s="11">
        <v>549</v>
      </c>
      <c r="F323" s="11" t="s">
        <v>77</v>
      </c>
      <c r="G323" s="11">
        <v>546</v>
      </c>
      <c r="H323" s="11" t="s">
        <v>64</v>
      </c>
      <c r="I323" s="57">
        <v>43384.701157407406</v>
      </c>
      <c r="J323" s="57">
        <v>43384.708819444444</v>
      </c>
      <c r="K323" s="11" t="s">
        <v>1164</v>
      </c>
      <c r="L323" s="9">
        <f t="shared" si="24"/>
        <v>43384.700694444444</v>
      </c>
      <c r="M323" s="9">
        <f t="shared" si="25"/>
        <v>43384.708333333336</v>
      </c>
      <c r="N323" s="39" t="str">
        <f t="shared" si="26"/>
        <v>43384.700694444443384.7083333333</v>
      </c>
      <c r="O323" s="40" t="str">
        <f t="shared" si="23"/>
        <v>肯定的</v>
      </c>
    </row>
    <row r="324" spans="1:460" s="11" customFormat="1" ht="17.25" hidden="1" customHeight="1" x14ac:dyDescent="0.4">
      <c r="B324" s="7">
        <v>10</v>
      </c>
      <c r="C324" s="7">
        <v>11</v>
      </c>
      <c r="D324" s="57">
        <v>43384.715046296296</v>
      </c>
      <c r="E324" s="11">
        <v>523</v>
      </c>
      <c r="F324" s="11" t="s">
        <v>38</v>
      </c>
      <c r="G324" s="11">
        <v>508</v>
      </c>
      <c r="H324" s="11" t="s">
        <v>32</v>
      </c>
      <c r="I324" s="57">
        <v>43384.705092592594</v>
      </c>
      <c r="J324" s="57">
        <v>43384.714942129627</v>
      </c>
      <c r="K324" s="11" t="s">
        <v>1164</v>
      </c>
      <c r="L324" s="9">
        <f t="shared" si="24"/>
        <v>43384.704861111109</v>
      </c>
      <c r="M324" s="9">
        <f t="shared" si="25"/>
        <v>43384.714583333334</v>
      </c>
      <c r="N324" s="39" t="str">
        <f t="shared" si="26"/>
        <v>43384.704861111143384.7145833333</v>
      </c>
      <c r="O324" s="40" t="str">
        <f t="shared" si="23"/>
        <v>肯定的</v>
      </c>
    </row>
    <row r="325" spans="1:460" s="11" customFormat="1" ht="17.25" hidden="1" customHeight="1" x14ac:dyDescent="0.4">
      <c r="A325" s="7"/>
      <c r="B325" s="7">
        <v>10</v>
      </c>
      <c r="C325" s="7">
        <v>11</v>
      </c>
      <c r="D325" s="8">
        <v>43384.71429398148</v>
      </c>
      <c r="E325" s="7">
        <v>545</v>
      </c>
      <c r="F325" s="7" t="s">
        <v>20</v>
      </c>
      <c r="G325" s="7">
        <v>540</v>
      </c>
      <c r="H325" s="7" t="s">
        <v>71</v>
      </c>
      <c r="I325" s="8">
        <v>43384.706562500003</v>
      </c>
      <c r="J325" s="8">
        <v>43384.714189814818</v>
      </c>
      <c r="K325" s="7" t="s">
        <v>1164</v>
      </c>
      <c r="L325" s="9">
        <f t="shared" si="24"/>
        <v>43384.706250000003</v>
      </c>
      <c r="M325" s="9">
        <f t="shared" si="25"/>
        <v>43384.713888888888</v>
      </c>
      <c r="N325" s="39" t="str">
        <f t="shared" si="26"/>
        <v>43384.7062543384.7138888889</v>
      </c>
      <c r="O325" s="40" t="str">
        <f t="shared" si="23"/>
        <v>肯定的</v>
      </c>
      <c r="P325" s="7"/>
      <c r="Q325" s="7"/>
    </row>
    <row r="326" spans="1:460" s="11" customFormat="1" ht="17.25" hidden="1" customHeight="1" x14ac:dyDescent="0.4">
      <c r="B326" s="7">
        <v>10</v>
      </c>
      <c r="C326" s="7">
        <v>11</v>
      </c>
      <c r="D326" s="57">
        <v>43384.718275462961</v>
      </c>
      <c r="E326" s="11">
        <v>508</v>
      </c>
      <c r="F326" s="11" t="s">
        <v>32</v>
      </c>
      <c r="G326" s="11">
        <v>514</v>
      </c>
      <c r="H326" s="11" t="s">
        <v>40</v>
      </c>
      <c r="I326" s="57">
        <v>43384.711435185185</v>
      </c>
      <c r="J326" s="57">
        <v>43384.717847222222</v>
      </c>
      <c r="K326" s="11" t="s">
        <v>1164</v>
      </c>
      <c r="L326" s="9">
        <f t="shared" si="24"/>
        <v>43384.711111111108</v>
      </c>
      <c r="M326" s="9">
        <f t="shared" si="25"/>
        <v>43384.717361111114</v>
      </c>
      <c r="N326" s="39" t="str">
        <f t="shared" si="26"/>
        <v>43384.711111111143384.7173611111</v>
      </c>
      <c r="O326" s="40" t="str">
        <f t="shared" si="23"/>
        <v>肯定的</v>
      </c>
    </row>
    <row r="327" spans="1:460" s="11" customFormat="1" ht="17.25" hidden="1" customHeight="1" x14ac:dyDescent="0.4">
      <c r="A327" s="7"/>
      <c r="B327" s="7">
        <v>10</v>
      </c>
      <c r="C327" s="7">
        <v>11</v>
      </c>
      <c r="D327" s="8">
        <v>43384.72865740741</v>
      </c>
      <c r="E327" s="7">
        <v>500</v>
      </c>
      <c r="F327" s="7" t="s">
        <v>30</v>
      </c>
      <c r="G327" s="7">
        <v>514</v>
      </c>
      <c r="H327" s="7" t="s">
        <v>40</v>
      </c>
      <c r="I327" s="8">
        <v>43384.717164351852</v>
      </c>
      <c r="J327" s="8">
        <v>43384.728449074071</v>
      </c>
      <c r="K327" s="7" t="s">
        <v>1164</v>
      </c>
      <c r="L327" s="9">
        <f t="shared" si="24"/>
        <v>43384.716666666667</v>
      </c>
      <c r="M327" s="9">
        <f t="shared" si="25"/>
        <v>43384.727777777778</v>
      </c>
      <c r="N327" s="39" t="str">
        <f t="shared" si="26"/>
        <v>43384.716666666743384.7277777778</v>
      </c>
      <c r="O327" s="40" t="str">
        <f t="shared" si="23"/>
        <v>肯定的</v>
      </c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7"/>
      <c r="KG327" s="7"/>
      <c r="KH327" s="7"/>
      <c r="KI327" s="7"/>
      <c r="KJ327" s="7"/>
      <c r="KK327" s="7"/>
      <c r="KL327" s="7"/>
      <c r="KM327" s="7"/>
      <c r="KN327" s="7"/>
      <c r="KO327" s="7"/>
      <c r="KP327" s="7"/>
      <c r="KQ327" s="7"/>
      <c r="KR327" s="7"/>
      <c r="KS327" s="7"/>
      <c r="KT327" s="7"/>
      <c r="KU327" s="7"/>
      <c r="KV327" s="7"/>
      <c r="KW327" s="7"/>
      <c r="KX327" s="7"/>
      <c r="KY327" s="7"/>
      <c r="KZ327" s="7"/>
      <c r="LA327" s="7"/>
      <c r="LB327" s="7"/>
      <c r="LC327" s="7"/>
      <c r="LD327" s="7"/>
      <c r="LE327" s="7"/>
      <c r="LF327" s="7"/>
      <c r="LG327" s="7"/>
      <c r="LH327" s="7"/>
      <c r="LI327" s="7"/>
      <c r="LJ327" s="7"/>
      <c r="LK327" s="7"/>
      <c r="LL327" s="7"/>
      <c r="LM327" s="7"/>
      <c r="LN327" s="7"/>
      <c r="LO327" s="7"/>
      <c r="LP327" s="7"/>
      <c r="LQ327" s="7"/>
      <c r="LR327" s="7"/>
      <c r="LS327" s="7"/>
      <c r="LT327" s="7"/>
      <c r="LU327" s="7"/>
      <c r="LV327" s="7"/>
      <c r="LW327" s="7"/>
      <c r="LX327" s="7"/>
      <c r="LY327" s="7"/>
      <c r="LZ327" s="7"/>
      <c r="MA327" s="7"/>
      <c r="MB327" s="7"/>
      <c r="MC327" s="7"/>
      <c r="MD327" s="7"/>
      <c r="ME327" s="7"/>
      <c r="MF327" s="7"/>
      <c r="MG327" s="7"/>
      <c r="MH327" s="7"/>
      <c r="MI327" s="7"/>
      <c r="MJ327" s="7"/>
      <c r="MK327" s="7"/>
      <c r="ML327" s="7"/>
      <c r="MM327" s="7"/>
      <c r="MN327" s="7"/>
      <c r="MO327" s="7"/>
      <c r="MP327" s="7"/>
      <c r="MQ327" s="7"/>
      <c r="MR327" s="7"/>
      <c r="MS327" s="7"/>
      <c r="MT327" s="7"/>
      <c r="MU327" s="7"/>
      <c r="MV327" s="7"/>
      <c r="MW327" s="7"/>
      <c r="MX327" s="7"/>
      <c r="MY327" s="7"/>
      <c r="MZ327" s="7"/>
      <c r="NA327" s="7"/>
      <c r="NB327" s="7"/>
      <c r="NC327" s="7"/>
      <c r="ND327" s="7"/>
      <c r="NE327" s="7"/>
      <c r="NF327" s="7"/>
      <c r="NG327" s="7"/>
      <c r="NH327" s="7"/>
      <c r="NI327" s="7"/>
      <c r="NJ327" s="7"/>
      <c r="NK327" s="7"/>
      <c r="NL327" s="7"/>
      <c r="NM327" s="7"/>
      <c r="NN327" s="7"/>
      <c r="NO327" s="7"/>
      <c r="NP327" s="7"/>
      <c r="NQ327" s="7"/>
      <c r="NR327" s="7"/>
      <c r="NS327" s="7"/>
      <c r="NT327" s="7"/>
      <c r="NU327" s="7"/>
      <c r="NV327" s="7"/>
      <c r="NW327" s="7"/>
      <c r="NX327" s="7"/>
      <c r="NY327" s="7"/>
      <c r="NZ327" s="7"/>
      <c r="OA327" s="7"/>
      <c r="OB327" s="7"/>
      <c r="OC327" s="7"/>
      <c r="OD327" s="7"/>
      <c r="OE327" s="7"/>
      <c r="OF327" s="7"/>
      <c r="OG327" s="7"/>
      <c r="OH327" s="7"/>
      <c r="OI327" s="7"/>
      <c r="OJ327" s="7"/>
      <c r="OK327" s="7"/>
      <c r="OL327" s="7"/>
      <c r="OM327" s="7"/>
      <c r="ON327" s="7"/>
      <c r="OO327" s="7"/>
      <c r="OP327" s="7"/>
      <c r="OQ327" s="7"/>
      <c r="OR327" s="7"/>
      <c r="OS327" s="7"/>
      <c r="OT327" s="7"/>
      <c r="OU327" s="7"/>
      <c r="OV327" s="7"/>
      <c r="OW327" s="7"/>
      <c r="OX327" s="7"/>
      <c r="OY327" s="7"/>
      <c r="OZ327" s="7"/>
      <c r="PA327" s="7"/>
      <c r="PB327" s="7"/>
      <c r="PC327" s="7"/>
      <c r="PD327" s="7"/>
      <c r="PE327" s="7"/>
      <c r="PF327" s="7"/>
      <c r="PG327" s="7"/>
      <c r="PH327" s="7"/>
      <c r="PI327" s="7"/>
      <c r="PJ327" s="7"/>
      <c r="PK327" s="7"/>
      <c r="PL327" s="7"/>
      <c r="PM327" s="7"/>
      <c r="PN327" s="7"/>
      <c r="PO327" s="7"/>
      <c r="PP327" s="7"/>
      <c r="PQ327" s="7"/>
      <c r="PR327" s="7"/>
      <c r="PS327" s="7"/>
      <c r="PT327" s="7"/>
      <c r="PU327" s="7"/>
      <c r="PV327" s="7"/>
      <c r="PW327" s="7"/>
      <c r="PX327" s="7"/>
      <c r="PY327" s="7"/>
      <c r="PZ327" s="7"/>
      <c r="QA327" s="7"/>
      <c r="QB327" s="7"/>
      <c r="QC327" s="7"/>
      <c r="QD327" s="7"/>
      <c r="QE327" s="7"/>
      <c r="QF327" s="7"/>
      <c r="QG327" s="7"/>
      <c r="QH327" s="7"/>
      <c r="QI327" s="7"/>
      <c r="QJ327" s="7"/>
      <c r="QK327" s="7"/>
      <c r="QL327" s="7"/>
      <c r="QM327" s="7"/>
      <c r="QN327" s="7"/>
      <c r="QO327" s="7"/>
      <c r="QP327" s="7"/>
      <c r="QQ327" s="7"/>
      <c r="QR327" s="7"/>
    </row>
    <row r="328" spans="1:460" s="12" customFormat="1" ht="17.25" hidden="1" customHeight="1" x14ac:dyDescent="0.4">
      <c r="B328" s="7">
        <v>10</v>
      </c>
      <c r="C328" s="7">
        <v>11</v>
      </c>
      <c r="D328" s="13">
        <v>43384.754282407404</v>
      </c>
      <c r="E328" s="12">
        <v>523</v>
      </c>
      <c r="F328" s="12" t="s">
        <v>38</v>
      </c>
      <c r="G328" s="12">
        <v>543</v>
      </c>
      <c r="H328" s="12" t="s">
        <v>28</v>
      </c>
      <c r="I328" s="13">
        <v>43384.719398148147</v>
      </c>
      <c r="J328" s="13">
        <v>43384.753182870372</v>
      </c>
      <c r="K328" s="12" t="s">
        <v>1164</v>
      </c>
      <c r="L328" s="9">
        <f t="shared" si="24"/>
        <v>43384.71875</v>
      </c>
      <c r="M328" s="9">
        <f t="shared" si="25"/>
        <v>43384.75277777778</v>
      </c>
      <c r="N328" s="39" t="str">
        <f t="shared" si="26"/>
        <v>43384.7187543384.7527777778</v>
      </c>
      <c r="O328" s="56" t="str">
        <f t="shared" si="23"/>
        <v>肯定的</v>
      </c>
    </row>
    <row r="329" spans="1:460" s="11" customFormat="1" ht="17.25" hidden="1" customHeight="1" x14ac:dyDescent="0.4">
      <c r="B329" s="7">
        <v>10</v>
      </c>
      <c r="C329" s="7">
        <v>11</v>
      </c>
      <c r="D329" s="57">
        <v>43384.726354166669</v>
      </c>
      <c r="E329" s="11">
        <v>508</v>
      </c>
      <c r="F329" s="11" t="s">
        <v>32</v>
      </c>
      <c r="G329" s="11">
        <v>523</v>
      </c>
      <c r="H329" s="11" t="s">
        <v>38</v>
      </c>
      <c r="I329" s="57">
        <v>43384.720601851855</v>
      </c>
      <c r="J329" s="57">
        <v>43384.726319444446</v>
      </c>
      <c r="K329" s="11" t="s">
        <v>1164</v>
      </c>
      <c r="L329" s="9">
        <f t="shared" si="24"/>
        <v>43384.720138888886</v>
      </c>
      <c r="M329" s="9">
        <f t="shared" si="25"/>
        <v>43384.725694444445</v>
      </c>
      <c r="N329" s="39" t="str">
        <f t="shared" si="26"/>
        <v>43384.720138888943384.7256944444</v>
      </c>
      <c r="O329" s="40" t="str">
        <f t="shared" si="23"/>
        <v>肯定的</v>
      </c>
    </row>
    <row r="330" spans="1:460" s="11" customFormat="1" ht="17.25" hidden="1" customHeight="1" x14ac:dyDescent="0.4">
      <c r="B330" s="7">
        <v>10</v>
      </c>
      <c r="C330" s="7">
        <v>11</v>
      </c>
      <c r="D330" s="57">
        <v>43384.737812500003</v>
      </c>
      <c r="E330" s="11">
        <v>525</v>
      </c>
      <c r="F330" s="11" t="s">
        <v>51</v>
      </c>
      <c r="G330" s="11">
        <v>545</v>
      </c>
      <c r="H330" s="11" t="s">
        <v>20</v>
      </c>
      <c r="I330" s="57">
        <v>43384.728958333333</v>
      </c>
      <c r="J330" s="57">
        <v>43384.737372685187</v>
      </c>
      <c r="K330" s="11" t="s">
        <v>1164</v>
      </c>
      <c r="L330" s="9">
        <f t="shared" si="24"/>
        <v>43384.728472222225</v>
      </c>
      <c r="M330" s="9">
        <f t="shared" si="25"/>
        <v>43384.736805555556</v>
      </c>
      <c r="N330" s="39" t="str">
        <f t="shared" si="26"/>
        <v>43384.728472222243384.7368055556</v>
      </c>
      <c r="O330" s="40" t="str">
        <f t="shared" si="23"/>
        <v>肯定的</v>
      </c>
    </row>
    <row r="331" spans="1:460" s="11" customFormat="1" ht="17.25" hidden="1" customHeight="1" x14ac:dyDescent="0.4">
      <c r="B331" s="7">
        <v>10</v>
      </c>
      <c r="C331" s="7">
        <v>11</v>
      </c>
      <c r="D331" s="57">
        <v>43384.748020833336</v>
      </c>
      <c r="E331" s="11">
        <v>545</v>
      </c>
      <c r="F331" s="11" t="s">
        <v>20</v>
      </c>
      <c r="G331" s="11">
        <v>514</v>
      </c>
      <c r="H331" s="11" t="s">
        <v>40</v>
      </c>
      <c r="I331" s="57">
        <v>43384.733495370368</v>
      </c>
      <c r="J331" s="57">
        <v>43384.74391203704</v>
      </c>
      <c r="K331" s="11" t="s">
        <v>1164</v>
      </c>
      <c r="L331" s="9">
        <f t="shared" si="24"/>
        <v>43384.73333333333</v>
      </c>
      <c r="M331" s="9">
        <f t="shared" si="25"/>
        <v>43384.743750000001</v>
      </c>
      <c r="N331" s="39" t="str">
        <f t="shared" si="26"/>
        <v>43384.733333333343384.74375</v>
      </c>
      <c r="O331" s="40" t="str">
        <f t="shared" si="23"/>
        <v>肯定的</v>
      </c>
    </row>
    <row r="332" spans="1:460" s="11" customFormat="1" ht="17.25" hidden="1" customHeight="1" x14ac:dyDescent="0.4">
      <c r="B332" s="7">
        <v>10</v>
      </c>
      <c r="C332" s="7">
        <v>11</v>
      </c>
      <c r="D332" s="57">
        <v>43384.753298611111</v>
      </c>
      <c r="E332" s="11">
        <v>544</v>
      </c>
      <c r="F332" s="11" t="s">
        <v>22</v>
      </c>
      <c r="G332" s="11">
        <v>523</v>
      </c>
      <c r="H332" s="11" t="s">
        <v>38</v>
      </c>
      <c r="I332" s="57">
        <v>43384.747476851851</v>
      </c>
      <c r="J332" s="57">
        <v>43384.75304398148</v>
      </c>
      <c r="K332" s="11" t="s">
        <v>1164</v>
      </c>
      <c r="L332" s="9">
        <f t="shared" si="24"/>
        <v>43384.74722222222</v>
      </c>
      <c r="M332" s="9">
        <f t="shared" si="25"/>
        <v>43384.75277777778</v>
      </c>
      <c r="N332" s="39" t="str">
        <f t="shared" si="26"/>
        <v>43384.747222222243384.7527777778</v>
      </c>
      <c r="O332" s="40" t="str">
        <f t="shared" si="23"/>
        <v>肯定的</v>
      </c>
    </row>
    <row r="333" spans="1:460" s="11" customFormat="1" ht="17.25" hidden="1" customHeight="1" x14ac:dyDescent="0.4">
      <c r="B333" s="7">
        <v>10</v>
      </c>
      <c r="C333" s="7">
        <v>11</v>
      </c>
      <c r="D333" s="57">
        <v>43384.857511574075</v>
      </c>
      <c r="E333" s="11">
        <v>544</v>
      </c>
      <c r="F333" s="11" t="s">
        <v>22</v>
      </c>
      <c r="G333" s="11">
        <v>545</v>
      </c>
      <c r="H333" s="11" t="s">
        <v>20</v>
      </c>
      <c r="I333" s="57">
        <v>43384.754999999997</v>
      </c>
      <c r="J333" s="57">
        <v>43384.857418981483</v>
      </c>
      <c r="K333" s="11" t="s">
        <v>1166</v>
      </c>
      <c r="L333" s="9">
        <f t="shared" si="24"/>
        <v>43384.754861111112</v>
      </c>
      <c r="M333" s="9">
        <f t="shared" si="25"/>
        <v>43384.856944444444</v>
      </c>
      <c r="N333" s="39" t="str">
        <f t="shared" si="26"/>
        <v>43384.754861111143384.8569444444</v>
      </c>
      <c r="O333" s="40" t="str">
        <f t="shared" si="23"/>
        <v>否定的</v>
      </c>
    </row>
    <row r="334" spans="1:460" s="11" customFormat="1" ht="17.25" hidden="1" customHeight="1" x14ac:dyDescent="0.4">
      <c r="B334" s="7">
        <v>10</v>
      </c>
      <c r="C334" s="7">
        <v>11</v>
      </c>
      <c r="D334" s="57">
        <v>43384.832083333335</v>
      </c>
      <c r="E334" s="11">
        <v>546</v>
      </c>
      <c r="F334" s="11" t="s">
        <v>64</v>
      </c>
      <c r="G334" s="11">
        <v>541</v>
      </c>
      <c r="H334" s="11" t="s">
        <v>56</v>
      </c>
      <c r="I334" s="57">
        <v>43384.819108796299</v>
      </c>
      <c r="J334" s="57">
        <v>43384.831655092596</v>
      </c>
      <c r="K334" s="11" t="s">
        <v>1164</v>
      </c>
      <c r="L334" s="9">
        <f t="shared" si="24"/>
        <v>43384.818749999999</v>
      </c>
      <c r="M334" s="9">
        <f t="shared" si="25"/>
        <v>43384.831250000003</v>
      </c>
      <c r="N334" s="39" t="str">
        <f t="shared" si="26"/>
        <v>43384.8187543384.83125</v>
      </c>
      <c r="O334" s="40" t="str">
        <f t="shared" si="23"/>
        <v>肯定的</v>
      </c>
    </row>
    <row r="335" spans="1:460" s="11" customFormat="1" ht="17.25" hidden="1" customHeight="1" x14ac:dyDescent="0.4">
      <c r="B335" s="7">
        <v>10</v>
      </c>
      <c r="C335" s="7">
        <v>11</v>
      </c>
      <c r="D335" s="57">
        <v>43384.865081018521</v>
      </c>
      <c r="E335" s="11">
        <v>544</v>
      </c>
      <c r="F335" s="11" t="s">
        <v>22</v>
      </c>
      <c r="G335" s="11">
        <v>523</v>
      </c>
      <c r="H335" s="11" t="s">
        <v>38</v>
      </c>
      <c r="I335" s="57">
        <v>43384.8437962963</v>
      </c>
      <c r="J335" s="57">
        <v>43384.863194444442</v>
      </c>
      <c r="K335" s="11" t="s">
        <v>1164</v>
      </c>
      <c r="L335" s="9">
        <f t="shared" si="24"/>
        <v>43384.84375</v>
      </c>
      <c r="M335" s="9">
        <f t="shared" si="25"/>
        <v>43384.863194444442</v>
      </c>
      <c r="N335" s="39" t="str">
        <f t="shared" si="26"/>
        <v>43384.8437543384.8631944444</v>
      </c>
      <c r="O335" s="40" t="str">
        <f t="shared" si="23"/>
        <v>肯定的</v>
      </c>
    </row>
    <row r="336" spans="1:460" s="11" customFormat="1" ht="17.25" hidden="1" customHeight="1" x14ac:dyDescent="0.4">
      <c r="A336" s="7"/>
      <c r="B336" s="7">
        <v>10</v>
      </c>
      <c r="C336" s="7">
        <v>11</v>
      </c>
      <c r="D336" s="8">
        <v>43384.860277777778</v>
      </c>
      <c r="E336" s="7">
        <v>514</v>
      </c>
      <c r="F336" s="7" t="s">
        <v>40</v>
      </c>
      <c r="G336" s="7">
        <v>545</v>
      </c>
      <c r="H336" s="7" t="s">
        <v>20</v>
      </c>
      <c r="I336" s="8">
        <v>43384.84815972222</v>
      </c>
      <c r="J336" s="8">
        <v>43384.858171296299</v>
      </c>
      <c r="K336" s="7" t="s">
        <v>1164</v>
      </c>
      <c r="L336" s="9">
        <f t="shared" si="24"/>
        <v>43384.847916666666</v>
      </c>
      <c r="M336" s="9">
        <f t="shared" si="25"/>
        <v>43384.857638888891</v>
      </c>
      <c r="N336" s="39" t="str">
        <f t="shared" si="26"/>
        <v>43384.847916666743384.8576388889</v>
      </c>
      <c r="O336" s="40" t="str">
        <f t="shared" si="23"/>
        <v>肯定的</v>
      </c>
      <c r="P336" s="7"/>
      <c r="Q336" s="7"/>
    </row>
    <row r="337" spans="1:17" s="11" customFormat="1" ht="17.25" hidden="1" customHeight="1" x14ac:dyDescent="0.4">
      <c r="B337" s="7">
        <v>10</v>
      </c>
      <c r="C337" s="7">
        <v>12</v>
      </c>
      <c r="D337" s="57">
        <v>43385.47247685185</v>
      </c>
      <c r="E337" s="11">
        <v>530</v>
      </c>
      <c r="F337" s="11" t="s">
        <v>24</v>
      </c>
      <c r="G337" s="11">
        <v>549</v>
      </c>
      <c r="H337" s="11" t="s">
        <v>77</v>
      </c>
      <c r="I337" s="57">
        <v>43385.42732638889</v>
      </c>
      <c r="J337" s="57">
        <v>43385.47152777778</v>
      </c>
      <c r="K337" s="11" t="s">
        <v>1164</v>
      </c>
      <c r="L337" s="9">
        <f t="shared" si="24"/>
        <v>43385.427083333336</v>
      </c>
      <c r="M337" s="9">
        <f t="shared" si="25"/>
        <v>43385.47152777778</v>
      </c>
      <c r="N337" s="39" t="str">
        <f t="shared" si="26"/>
        <v>43385.427083333343385.4715277778</v>
      </c>
      <c r="O337" s="40" t="str">
        <f t="shared" si="23"/>
        <v>肯定的</v>
      </c>
    </row>
    <row r="338" spans="1:17" s="11" customFormat="1" ht="17.25" hidden="1" customHeight="1" x14ac:dyDescent="0.4">
      <c r="B338" s="7">
        <v>10</v>
      </c>
      <c r="C338" s="7">
        <v>12</v>
      </c>
      <c r="D338" s="57">
        <v>43385.445740740739</v>
      </c>
      <c r="E338" s="11">
        <v>502</v>
      </c>
      <c r="F338" s="11" t="s">
        <v>49</v>
      </c>
      <c r="G338" s="11">
        <v>545</v>
      </c>
      <c r="H338" s="11" t="s">
        <v>20</v>
      </c>
      <c r="I338" s="57">
        <v>43385.438530092593</v>
      </c>
      <c r="J338" s="57">
        <v>43385.445416666669</v>
      </c>
      <c r="K338" s="11" t="s">
        <v>1166</v>
      </c>
      <c r="L338" s="9">
        <f t="shared" si="24"/>
        <v>43385.438194444447</v>
      </c>
      <c r="M338" s="9">
        <f t="shared" si="25"/>
        <v>43385.445138888892</v>
      </c>
      <c r="N338" s="39" t="str">
        <f t="shared" si="26"/>
        <v>43385.438194444443385.4451388889</v>
      </c>
      <c r="O338" s="40" t="str">
        <f t="shared" si="23"/>
        <v>否定的</v>
      </c>
    </row>
    <row r="339" spans="1:17" s="11" customFormat="1" ht="17.25" hidden="1" customHeight="1" x14ac:dyDescent="0.4">
      <c r="B339" s="7">
        <v>10</v>
      </c>
      <c r="C339" s="7">
        <v>12</v>
      </c>
      <c r="D339" s="57">
        <v>43385.529791666668</v>
      </c>
      <c r="E339" s="11">
        <v>547</v>
      </c>
      <c r="F339" s="11" t="s">
        <v>47</v>
      </c>
      <c r="G339" s="11">
        <v>548</v>
      </c>
      <c r="H339" s="11" t="s">
        <v>54</v>
      </c>
      <c r="I339" s="57">
        <v>43385.466967592591</v>
      </c>
      <c r="J339" s="57">
        <v>43385.526701388888</v>
      </c>
      <c r="K339" s="11" t="s">
        <v>1164</v>
      </c>
      <c r="L339" s="9">
        <f t="shared" si="24"/>
        <v>43385.466666666667</v>
      </c>
      <c r="M339" s="9">
        <f t="shared" si="25"/>
        <v>43385.526388888888</v>
      </c>
      <c r="N339" s="39" t="str">
        <f t="shared" si="26"/>
        <v>43385.466666666743385.5263888889</v>
      </c>
      <c r="O339" s="40" t="str">
        <f t="shared" si="23"/>
        <v>肯定的</v>
      </c>
    </row>
    <row r="340" spans="1:17" s="11" customFormat="1" ht="17.25" hidden="1" customHeight="1" x14ac:dyDescent="0.4">
      <c r="A340" s="7"/>
      <c r="B340" s="7">
        <v>10</v>
      </c>
      <c r="C340" s="7">
        <v>12</v>
      </c>
      <c r="D340" s="8">
        <v>43385.51059027778</v>
      </c>
      <c r="E340" s="7">
        <v>546</v>
      </c>
      <c r="F340" s="7" t="s">
        <v>64</v>
      </c>
      <c r="G340" s="7">
        <v>523</v>
      </c>
      <c r="H340" s="7" t="s">
        <v>38</v>
      </c>
      <c r="I340" s="8">
        <v>43385.49858796296</v>
      </c>
      <c r="J340" s="8">
        <v>43385.507395833331</v>
      </c>
      <c r="K340" s="7" t="s">
        <v>1164</v>
      </c>
      <c r="L340" s="9">
        <f t="shared" si="24"/>
        <v>43385.497916666667</v>
      </c>
      <c r="M340" s="9">
        <f t="shared" si="25"/>
        <v>43385.506944444445</v>
      </c>
      <c r="N340" s="39" t="str">
        <f t="shared" si="26"/>
        <v>43385.497916666743385.5069444444</v>
      </c>
      <c r="O340" s="40" t="str">
        <f t="shared" si="23"/>
        <v>肯定的</v>
      </c>
      <c r="P340" s="7"/>
      <c r="Q340" s="7"/>
    </row>
    <row r="341" spans="1:17" s="11" customFormat="1" ht="17.25" hidden="1" customHeight="1" x14ac:dyDescent="0.4">
      <c r="A341" s="7"/>
      <c r="B341" s="7">
        <v>10</v>
      </c>
      <c r="C341" s="7">
        <v>12</v>
      </c>
      <c r="D341" s="8">
        <v>43385.559479166666</v>
      </c>
      <c r="E341" s="7">
        <v>515</v>
      </c>
      <c r="F341" s="7" t="s">
        <v>73</v>
      </c>
      <c r="G341" s="7">
        <v>523</v>
      </c>
      <c r="H341" s="7" t="s">
        <v>38</v>
      </c>
      <c r="I341" s="8">
        <v>43385.547349537039</v>
      </c>
      <c r="J341" s="8">
        <v>43385.556076388886</v>
      </c>
      <c r="K341" s="7" t="s">
        <v>1164</v>
      </c>
      <c r="L341" s="9">
        <f t="shared" si="24"/>
        <v>43385.547222222223</v>
      </c>
      <c r="M341" s="9">
        <f t="shared" si="25"/>
        <v>43385.555555555555</v>
      </c>
      <c r="N341" s="39" t="str">
        <f t="shared" si="26"/>
        <v>43385.547222222243385.5555555556</v>
      </c>
      <c r="O341" s="40" t="str">
        <f t="shared" si="23"/>
        <v>肯定的</v>
      </c>
      <c r="P341" s="7"/>
      <c r="Q341" s="7"/>
    </row>
    <row r="342" spans="1:17" s="11" customFormat="1" ht="17.25" hidden="1" customHeight="1" x14ac:dyDescent="0.4">
      <c r="B342" s="7">
        <v>10</v>
      </c>
      <c r="C342" s="7">
        <v>12</v>
      </c>
      <c r="D342" s="57">
        <v>43385.572326388887</v>
      </c>
      <c r="E342" s="11">
        <v>539</v>
      </c>
      <c r="F342" s="11" t="s">
        <v>42</v>
      </c>
      <c r="G342" s="11">
        <v>544</v>
      </c>
      <c r="H342" s="11" t="s">
        <v>22</v>
      </c>
      <c r="I342" s="57">
        <v>43385.548043981478</v>
      </c>
      <c r="J342" s="57">
        <v>43385.569548611114</v>
      </c>
      <c r="K342" s="11" t="s">
        <v>1164</v>
      </c>
      <c r="L342" s="9">
        <f t="shared" si="24"/>
        <v>43385.54791666667</v>
      </c>
      <c r="M342" s="9">
        <f t="shared" si="25"/>
        <v>43385.569444444445</v>
      </c>
      <c r="N342" s="39" t="str">
        <f t="shared" si="26"/>
        <v>43385.547916666743385.5694444444</v>
      </c>
      <c r="O342" s="40" t="str">
        <f t="shared" si="23"/>
        <v>肯定的</v>
      </c>
    </row>
    <row r="343" spans="1:17" s="11" customFormat="1" ht="17.25" hidden="1" customHeight="1" x14ac:dyDescent="0.4">
      <c r="B343" s="7">
        <v>10</v>
      </c>
      <c r="C343" s="7">
        <v>12</v>
      </c>
      <c r="D343" s="57">
        <v>43385.581192129626</v>
      </c>
      <c r="E343" s="11">
        <v>543</v>
      </c>
      <c r="F343" s="11" t="s">
        <v>28</v>
      </c>
      <c r="G343" s="11">
        <v>533</v>
      </c>
      <c r="H343" s="11" t="s">
        <v>1165</v>
      </c>
      <c r="I343" s="57">
        <v>43385.557627314818</v>
      </c>
      <c r="J343" s="57">
        <v>43385.5778125</v>
      </c>
      <c r="K343" s="11" t="s">
        <v>1164</v>
      </c>
      <c r="L343" s="9">
        <f t="shared" si="24"/>
        <v>43385.556944444441</v>
      </c>
      <c r="M343" s="9">
        <f t="shared" si="25"/>
        <v>43385.577777777777</v>
      </c>
      <c r="N343" s="39" t="str">
        <f t="shared" si="26"/>
        <v>43385.556944444443385.5777777778</v>
      </c>
      <c r="O343" s="40" t="str">
        <f t="shared" si="23"/>
        <v>肯定的</v>
      </c>
    </row>
    <row r="344" spans="1:17" s="11" customFormat="1" ht="17.25" hidden="1" customHeight="1" x14ac:dyDescent="0.4">
      <c r="B344" s="7">
        <v>10</v>
      </c>
      <c r="C344" s="7">
        <v>12</v>
      </c>
      <c r="D344" s="57">
        <v>43385.584317129629</v>
      </c>
      <c r="E344" s="11">
        <v>525</v>
      </c>
      <c r="F344" s="11" t="s">
        <v>51</v>
      </c>
      <c r="G344" s="11">
        <v>508</v>
      </c>
      <c r="H344" s="11" t="s">
        <v>32</v>
      </c>
      <c r="I344" s="57">
        <v>43385.571018518516</v>
      </c>
      <c r="J344" s="57">
        <v>43385.583807870367</v>
      </c>
      <c r="K344" s="11" t="s">
        <v>1164</v>
      </c>
      <c r="L344" s="9">
        <f t="shared" si="24"/>
        <v>43385.570833333331</v>
      </c>
      <c r="M344" s="9">
        <f t="shared" si="25"/>
        <v>43385.583333333336</v>
      </c>
      <c r="N344" s="39" t="str">
        <f t="shared" si="26"/>
        <v>43385.570833333343385.5833333333</v>
      </c>
      <c r="O344" s="40" t="str">
        <f t="shared" si="23"/>
        <v>肯定的</v>
      </c>
    </row>
    <row r="345" spans="1:17" s="11" customFormat="1" ht="17.25" hidden="1" customHeight="1" x14ac:dyDescent="0.4">
      <c r="B345" s="7">
        <v>10</v>
      </c>
      <c r="C345" s="7">
        <v>12</v>
      </c>
      <c r="D345" s="57">
        <v>43385.587083333332</v>
      </c>
      <c r="E345" s="11">
        <v>502</v>
      </c>
      <c r="F345" s="11" t="s">
        <v>49</v>
      </c>
      <c r="G345" s="11">
        <v>539</v>
      </c>
      <c r="H345" s="11" t="s">
        <v>42</v>
      </c>
      <c r="I345" s="57">
        <v>43385.574155092596</v>
      </c>
      <c r="J345" s="57">
        <v>43385.582916666666</v>
      </c>
      <c r="K345" s="11" t="s">
        <v>1164</v>
      </c>
      <c r="L345" s="9">
        <f t="shared" si="24"/>
        <v>43385.573611111111</v>
      </c>
      <c r="M345" s="9">
        <f t="shared" si="25"/>
        <v>43385.582638888889</v>
      </c>
      <c r="N345" s="39" t="str">
        <f t="shared" si="26"/>
        <v>43385.573611111143385.5826388889</v>
      </c>
      <c r="O345" s="40" t="str">
        <f t="shared" si="23"/>
        <v>肯定的</v>
      </c>
    </row>
    <row r="346" spans="1:17" s="11" customFormat="1" ht="17.25" hidden="1" customHeight="1" x14ac:dyDescent="0.4">
      <c r="B346" s="7">
        <v>10</v>
      </c>
      <c r="C346" s="7">
        <v>12</v>
      </c>
      <c r="D346" s="57">
        <v>43385.592256944445</v>
      </c>
      <c r="E346" s="11">
        <v>514</v>
      </c>
      <c r="F346" s="11" t="s">
        <v>40</v>
      </c>
      <c r="G346" s="11">
        <v>515</v>
      </c>
      <c r="H346" s="11" t="s">
        <v>73</v>
      </c>
      <c r="I346" s="57">
        <v>43385.582615740743</v>
      </c>
      <c r="J346" s="57">
        <v>43385.59138888889</v>
      </c>
      <c r="K346" s="11" t="s">
        <v>1164</v>
      </c>
      <c r="L346" s="9">
        <f t="shared" si="24"/>
        <v>43385.581944444442</v>
      </c>
      <c r="M346" s="9">
        <f t="shared" si="25"/>
        <v>43385.59097222222</v>
      </c>
      <c r="N346" s="39" t="str">
        <f t="shared" si="26"/>
        <v>43385.581944444443385.5909722222</v>
      </c>
      <c r="O346" s="40" t="str">
        <f t="shared" si="23"/>
        <v>肯定的</v>
      </c>
    </row>
    <row r="347" spans="1:17" s="11" customFormat="1" ht="17.25" hidden="1" customHeight="1" x14ac:dyDescent="0.4">
      <c r="B347" s="7">
        <v>10</v>
      </c>
      <c r="C347" s="7">
        <v>12</v>
      </c>
      <c r="D347" s="57">
        <v>43385.590150462966</v>
      </c>
      <c r="E347" s="11">
        <v>546</v>
      </c>
      <c r="F347" s="11" t="s">
        <v>64</v>
      </c>
      <c r="G347" s="11">
        <v>539</v>
      </c>
      <c r="H347" s="11" t="s">
        <v>42</v>
      </c>
      <c r="I347" s="57">
        <v>43385.587569444448</v>
      </c>
      <c r="J347" s="57">
        <v>43385.589791666665</v>
      </c>
      <c r="K347" s="11" t="s">
        <v>1164</v>
      </c>
      <c r="L347" s="9">
        <f t="shared" si="24"/>
        <v>43385.587500000001</v>
      </c>
      <c r="M347" s="9">
        <f t="shared" si="25"/>
        <v>43385.589583333334</v>
      </c>
      <c r="N347" s="39" t="str">
        <f t="shared" si="26"/>
        <v>43385.587543385.5895833333</v>
      </c>
      <c r="O347" s="40" t="str">
        <f t="shared" si="23"/>
        <v>肯定的</v>
      </c>
    </row>
    <row r="348" spans="1:17" s="11" customFormat="1" ht="17.25" hidden="1" customHeight="1" x14ac:dyDescent="0.4">
      <c r="B348" s="7">
        <v>10</v>
      </c>
      <c r="C348" s="7">
        <v>12</v>
      </c>
      <c r="D348" s="57">
        <v>43385.610752314817</v>
      </c>
      <c r="E348" s="11">
        <v>507</v>
      </c>
      <c r="F348" s="11" t="s">
        <v>66</v>
      </c>
      <c r="G348" s="11">
        <v>523</v>
      </c>
      <c r="H348" s="11" t="s">
        <v>38</v>
      </c>
      <c r="I348" s="57">
        <v>43385.600960648146</v>
      </c>
      <c r="J348" s="57">
        <v>43385.610312500001</v>
      </c>
      <c r="K348" s="11" t="s">
        <v>1164</v>
      </c>
      <c r="L348" s="9">
        <f t="shared" si="24"/>
        <v>43385.600694444445</v>
      </c>
      <c r="M348" s="9">
        <f t="shared" si="25"/>
        <v>43385.609722222223</v>
      </c>
      <c r="N348" s="39" t="str">
        <f t="shared" si="26"/>
        <v>43385.600694444443385.6097222222</v>
      </c>
      <c r="O348" s="40" t="str">
        <f t="shared" si="23"/>
        <v>肯定的</v>
      </c>
    </row>
    <row r="349" spans="1:17" s="11" customFormat="1" ht="17.25" hidden="1" customHeight="1" x14ac:dyDescent="0.4">
      <c r="B349" s="7">
        <v>10</v>
      </c>
      <c r="C349" s="7">
        <v>12</v>
      </c>
      <c r="D349" s="57">
        <v>43385.662800925929</v>
      </c>
      <c r="E349" s="11">
        <v>540</v>
      </c>
      <c r="F349" s="11" t="s">
        <v>71</v>
      </c>
      <c r="G349" s="11">
        <v>545</v>
      </c>
      <c r="H349" s="11" t="s">
        <v>20</v>
      </c>
      <c r="I349" s="57">
        <v>43385.620219907411</v>
      </c>
      <c r="J349" s="57">
        <v>43385.659513888888</v>
      </c>
      <c r="K349" s="11" t="s">
        <v>1166</v>
      </c>
      <c r="L349" s="9">
        <f t="shared" si="24"/>
        <v>43385.620138888888</v>
      </c>
      <c r="M349" s="9">
        <f t="shared" si="25"/>
        <v>43385.65902777778</v>
      </c>
      <c r="N349" s="39" t="str">
        <f t="shared" si="26"/>
        <v>43385.620138888943385.6590277778</v>
      </c>
      <c r="O349" s="40" t="str">
        <f t="shared" si="23"/>
        <v>否定的</v>
      </c>
    </row>
    <row r="350" spans="1:17" s="11" customFormat="1" ht="17.25" hidden="1" customHeight="1" x14ac:dyDescent="0.4">
      <c r="B350" s="7">
        <v>10</v>
      </c>
      <c r="C350" s="7">
        <v>12</v>
      </c>
      <c r="D350" s="57">
        <v>43385.694421296299</v>
      </c>
      <c r="E350" s="11">
        <v>510</v>
      </c>
      <c r="F350" s="11" t="s">
        <v>79</v>
      </c>
      <c r="G350" s="11">
        <v>523</v>
      </c>
      <c r="H350" s="11" t="s">
        <v>38</v>
      </c>
      <c r="I350" s="57">
        <v>43385.625254629631</v>
      </c>
      <c r="J350" s="57">
        <v>43385.694305555553</v>
      </c>
      <c r="K350" s="11" t="s">
        <v>1166</v>
      </c>
      <c r="L350" s="9">
        <f t="shared" si="24"/>
        <v>43385.625</v>
      </c>
      <c r="M350" s="9">
        <f t="shared" si="25"/>
        <v>43385.693749999999</v>
      </c>
      <c r="N350" s="39" t="str">
        <f t="shared" si="26"/>
        <v>43385.62543385.69375</v>
      </c>
      <c r="O350" s="40" t="str">
        <f t="shared" si="23"/>
        <v>否定的</v>
      </c>
    </row>
    <row r="351" spans="1:17" s="11" customFormat="1" ht="17.25" hidden="1" customHeight="1" x14ac:dyDescent="0.4">
      <c r="B351" s="7">
        <v>10</v>
      </c>
      <c r="C351" s="7">
        <v>12</v>
      </c>
      <c r="D351" s="57">
        <v>43385.643854166665</v>
      </c>
      <c r="E351" s="11">
        <v>545</v>
      </c>
      <c r="F351" s="11" t="s">
        <v>20</v>
      </c>
      <c r="G351" s="11">
        <v>508</v>
      </c>
      <c r="H351" s="11" t="s">
        <v>32</v>
      </c>
      <c r="I351" s="57">
        <v>43385.63853009259</v>
      </c>
      <c r="J351" s="57">
        <v>43385.643310185187</v>
      </c>
      <c r="K351" s="11" t="s">
        <v>1164</v>
      </c>
      <c r="L351" s="9">
        <f t="shared" si="24"/>
        <v>43385.638194444444</v>
      </c>
      <c r="M351" s="9">
        <f t="shared" si="25"/>
        <v>43385.643055555556</v>
      </c>
      <c r="N351" s="39" t="str">
        <f t="shared" si="26"/>
        <v>43385.638194444443385.6430555556</v>
      </c>
      <c r="O351" s="40" t="str">
        <f t="shared" si="23"/>
        <v>肯定的</v>
      </c>
    </row>
    <row r="352" spans="1:17" s="11" customFormat="1" ht="17.25" hidden="1" customHeight="1" x14ac:dyDescent="0.4">
      <c r="B352" s="7">
        <v>10</v>
      </c>
      <c r="C352" s="7">
        <v>12</v>
      </c>
      <c r="D352" s="57">
        <v>43385.661805555559</v>
      </c>
      <c r="E352" s="11">
        <v>539</v>
      </c>
      <c r="F352" s="11" t="s">
        <v>42</v>
      </c>
      <c r="G352" s="11">
        <v>523</v>
      </c>
      <c r="H352" s="11" t="s">
        <v>38</v>
      </c>
      <c r="I352" s="57">
        <v>43385.641250000001</v>
      </c>
      <c r="J352" s="57">
        <v>43385.659618055557</v>
      </c>
      <c r="K352" s="11" t="s">
        <v>1164</v>
      </c>
      <c r="L352" s="9">
        <f t="shared" si="24"/>
        <v>43385.640972222223</v>
      </c>
      <c r="M352" s="9">
        <f t="shared" si="25"/>
        <v>43385.65902777778</v>
      </c>
      <c r="N352" s="39" t="str">
        <f t="shared" si="26"/>
        <v>43385.640972222243385.6590277778</v>
      </c>
      <c r="O352" s="40" t="str">
        <f t="shared" si="23"/>
        <v>肯定的</v>
      </c>
    </row>
    <row r="353" spans="1:460" s="11" customFormat="1" ht="17.25" hidden="1" customHeight="1" x14ac:dyDescent="0.4">
      <c r="B353" s="7">
        <v>10</v>
      </c>
      <c r="C353" s="7">
        <v>12</v>
      </c>
      <c r="D353" s="57">
        <v>43385.755497685182</v>
      </c>
      <c r="E353" s="11">
        <v>548</v>
      </c>
      <c r="F353" s="11" t="s">
        <v>54</v>
      </c>
      <c r="G353" s="11">
        <v>545</v>
      </c>
      <c r="H353" s="11" t="s">
        <v>20</v>
      </c>
      <c r="I353" s="57">
        <v>43385.643287037034</v>
      </c>
      <c r="J353" s="57">
        <v>43385.752858796295</v>
      </c>
      <c r="K353" s="11" t="s">
        <v>1164</v>
      </c>
      <c r="L353" s="9">
        <f t="shared" si="24"/>
        <v>43385.643055555556</v>
      </c>
      <c r="M353" s="9">
        <f t="shared" si="25"/>
        <v>43385.75277777778</v>
      </c>
      <c r="N353" s="39" t="str">
        <f t="shared" si="26"/>
        <v>43385.643055555643385.7527777778</v>
      </c>
      <c r="O353" s="40" t="str">
        <f t="shared" si="23"/>
        <v>肯定的</v>
      </c>
    </row>
    <row r="354" spans="1:460" s="11" customFormat="1" ht="17.25" hidden="1" customHeight="1" x14ac:dyDescent="0.4">
      <c r="B354" s="7">
        <v>10</v>
      </c>
      <c r="C354" s="7">
        <v>12</v>
      </c>
      <c r="D354" s="57">
        <v>43385.762673611112</v>
      </c>
      <c r="E354" s="11">
        <v>544</v>
      </c>
      <c r="F354" s="11" t="s">
        <v>22</v>
      </c>
      <c r="G354" s="11">
        <v>515</v>
      </c>
      <c r="H354" s="11" t="s">
        <v>73</v>
      </c>
      <c r="I354" s="57">
        <v>43385.684027777781</v>
      </c>
      <c r="J354" s="57">
        <v>43385.762442129628</v>
      </c>
      <c r="K354" s="11" t="s">
        <v>1164</v>
      </c>
      <c r="L354" s="9">
        <f t="shared" si="24"/>
        <v>43385.684027777781</v>
      </c>
      <c r="M354" s="9">
        <f t="shared" si="25"/>
        <v>43385.761805555558</v>
      </c>
      <c r="N354" s="39" t="str">
        <f t="shared" si="26"/>
        <v>43385.684027777843385.7618055556</v>
      </c>
      <c r="O354" s="40" t="str">
        <f t="shared" si="23"/>
        <v>肯定的</v>
      </c>
    </row>
    <row r="355" spans="1:460" s="11" customFormat="1" ht="17.25" hidden="1" customHeight="1" x14ac:dyDescent="0.4">
      <c r="B355" s="7">
        <v>10</v>
      </c>
      <c r="C355" s="7">
        <v>12</v>
      </c>
      <c r="D355" s="57">
        <v>43385.726064814815</v>
      </c>
      <c r="E355" s="11">
        <v>510</v>
      </c>
      <c r="F355" s="11" t="s">
        <v>79</v>
      </c>
      <c r="G355" s="11">
        <v>523</v>
      </c>
      <c r="H355" s="11" t="s">
        <v>38</v>
      </c>
      <c r="I355" s="57">
        <v>43385.695150462961</v>
      </c>
      <c r="J355" s="57">
        <v>43385.724803240744</v>
      </c>
      <c r="K355" s="11" t="s">
        <v>1164</v>
      </c>
      <c r="L355" s="9">
        <f t="shared" si="24"/>
        <v>43385.695138888892</v>
      </c>
      <c r="M355" s="9">
        <f t="shared" si="25"/>
        <v>43385.724305555559</v>
      </c>
      <c r="N355" s="39" t="str">
        <f t="shared" si="26"/>
        <v>43385.695138888943385.7243055556</v>
      </c>
      <c r="O355" s="40" t="str">
        <f t="shared" si="23"/>
        <v>肯定的</v>
      </c>
    </row>
    <row r="356" spans="1:460" s="11" customFormat="1" ht="17.25" hidden="1" customHeight="1" x14ac:dyDescent="0.4">
      <c r="B356" s="7">
        <v>10</v>
      </c>
      <c r="C356" s="7">
        <v>12</v>
      </c>
      <c r="D356" s="57">
        <v>43385.748020833336</v>
      </c>
      <c r="E356" s="11">
        <v>523</v>
      </c>
      <c r="F356" s="11" t="s">
        <v>38</v>
      </c>
      <c r="G356" s="11">
        <v>543</v>
      </c>
      <c r="H356" s="11" t="s">
        <v>28</v>
      </c>
      <c r="I356" s="57">
        <v>43385.72210648148</v>
      </c>
      <c r="J356" s="57">
        <v>43385.747233796297</v>
      </c>
      <c r="K356" s="11" t="s">
        <v>1166</v>
      </c>
      <c r="L356" s="9">
        <f t="shared" si="24"/>
        <v>43385.72152777778</v>
      </c>
      <c r="M356" s="9">
        <f t="shared" si="25"/>
        <v>43385.74722222222</v>
      </c>
      <c r="N356" s="39" t="str">
        <f t="shared" si="26"/>
        <v>43385.721527777843385.7472222222</v>
      </c>
      <c r="O356" s="40" t="str">
        <f t="shared" si="23"/>
        <v>否定的</v>
      </c>
    </row>
    <row r="357" spans="1:460" s="11" customFormat="1" ht="17.25" hidden="1" customHeight="1" x14ac:dyDescent="0.4">
      <c r="B357" s="7">
        <v>10</v>
      </c>
      <c r="C357" s="7">
        <v>12</v>
      </c>
      <c r="D357" s="57">
        <v>43385.761354166665</v>
      </c>
      <c r="E357" s="11">
        <v>545</v>
      </c>
      <c r="F357" s="11" t="s">
        <v>20</v>
      </c>
      <c r="G357" s="11">
        <v>544</v>
      </c>
      <c r="H357" s="11" t="s">
        <v>22</v>
      </c>
      <c r="I357" s="57">
        <v>43385.745983796296</v>
      </c>
      <c r="J357" s="57">
        <v>43385.761145833334</v>
      </c>
      <c r="K357" s="11" t="s">
        <v>1164</v>
      </c>
      <c r="L357" s="9">
        <f t="shared" si="24"/>
        <v>43385.745833333334</v>
      </c>
      <c r="M357" s="9">
        <f t="shared" si="25"/>
        <v>43385.761111111111</v>
      </c>
      <c r="N357" s="39" t="str">
        <f t="shared" si="26"/>
        <v>43385.745833333343385.7611111111</v>
      </c>
      <c r="O357" s="40" t="str">
        <f t="shared" si="23"/>
        <v>肯定的</v>
      </c>
    </row>
    <row r="358" spans="1:460" s="11" customFormat="1" ht="17.25" hidden="1" customHeight="1" x14ac:dyDescent="0.4">
      <c r="B358" s="7">
        <v>10</v>
      </c>
      <c r="C358" s="7">
        <v>12</v>
      </c>
      <c r="D358" s="57">
        <v>43385.793773148151</v>
      </c>
      <c r="E358" s="11">
        <v>540</v>
      </c>
      <c r="F358" s="11" t="s">
        <v>71</v>
      </c>
      <c r="G358" s="11">
        <v>510</v>
      </c>
      <c r="H358" s="11" t="s">
        <v>79</v>
      </c>
      <c r="I358" s="57">
        <v>43385.774907407409</v>
      </c>
      <c r="J358" s="57">
        <v>43385.792928240742</v>
      </c>
      <c r="K358" s="11" t="s">
        <v>1164</v>
      </c>
      <c r="L358" s="9">
        <f t="shared" si="24"/>
        <v>43385.774305555555</v>
      </c>
      <c r="M358" s="9">
        <f t="shared" si="25"/>
        <v>43385.792361111111</v>
      </c>
      <c r="N358" s="39" t="str">
        <f t="shared" si="26"/>
        <v>43385.774305555643385.7923611111</v>
      </c>
      <c r="O358" s="40" t="str">
        <f t="shared" si="23"/>
        <v>肯定的</v>
      </c>
    </row>
    <row r="359" spans="1:460" s="11" customFormat="1" ht="17.25" hidden="1" customHeight="1" x14ac:dyDescent="0.4">
      <c r="A359" s="7"/>
      <c r="B359" s="7">
        <v>10</v>
      </c>
      <c r="C359" s="7">
        <v>12</v>
      </c>
      <c r="D359" s="8">
        <v>43385.803530092591</v>
      </c>
      <c r="E359" s="7">
        <v>509</v>
      </c>
      <c r="F359" s="7" t="s">
        <v>58</v>
      </c>
      <c r="G359" s="7">
        <v>526</v>
      </c>
      <c r="H359" s="7" t="s">
        <v>69</v>
      </c>
      <c r="I359" s="8">
        <v>43385.799293981479</v>
      </c>
      <c r="J359" s="8">
        <v>43385.801180555558</v>
      </c>
      <c r="K359" s="7" t="s">
        <v>1164</v>
      </c>
      <c r="L359" s="9">
        <f t="shared" si="24"/>
        <v>43385.798611111109</v>
      </c>
      <c r="M359" s="9">
        <f t="shared" si="25"/>
        <v>43385.800694444442</v>
      </c>
      <c r="N359" s="39" t="str">
        <f t="shared" si="26"/>
        <v>43385.798611111143385.8006944444</v>
      </c>
      <c r="O359" s="40" t="str">
        <f t="shared" si="23"/>
        <v>肯定的</v>
      </c>
      <c r="P359" s="7"/>
      <c r="Q359" s="7"/>
    </row>
    <row r="360" spans="1:460" s="11" customFormat="1" ht="17.25" hidden="1" customHeight="1" x14ac:dyDescent="0.4">
      <c r="B360" s="7">
        <v>10</v>
      </c>
      <c r="C360" s="7">
        <v>12</v>
      </c>
      <c r="D360" s="57">
        <v>43385.813622685186</v>
      </c>
      <c r="E360" s="11">
        <v>503</v>
      </c>
      <c r="F360" s="11" t="s">
        <v>26</v>
      </c>
      <c r="G360" s="11">
        <v>545</v>
      </c>
      <c r="H360" s="11" t="s">
        <v>20</v>
      </c>
      <c r="I360" s="57">
        <v>43385.805081018516</v>
      </c>
      <c r="J360" s="57">
        <v>43385.811076388891</v>
      </c>
      <c r="K360" s="11" t="s">
        <v>1164</v>
      </c>
      <c r="L360" s="9">
        <f t="shared" si="24"/>
        <v>43385.804861111108</v>
      </c>
      <c r="M360" s="9">
        <f t="shared" si="25"/>
        <v>43385.810416666667</v>
      </c>
      <c r="N360" s="39" t="str">
        <f t="shared" si="26"/>
        <v>43385.804861111143385.8104166667</v>
      </c>
      <c r="O360" s="40" t="str">
        <f t="shared" si="23"/>
        <v>肯定的</v>
      </c>
    </row>
    <row r="361" spans="1:460" s="11" customFormat="1" ht="17.25" hidden="1" customHeight="1" x14ac:dyDescent="0.4">
      <c r="A361" s="7"/>
      <c r="B361" s="7">
        <v>10</v>
      </c>
      <c r="C361" s="7">
        <v>12</v>
      </c>
      <c r="D361" s="8">
        <v>43385.825173611112</v>
      </c>
      <c r="E361" s="7">
        <v>547</v>
      </c>
      <c r="F361" s="7" t="s">
        <v>47</v>
      </c>
      <c r="G361" s="7">
        <v>532</v>
      </c>
      <c r="H361" s="7" t="s">
        <v>75</v>
      </c>
      <c r="I361" s="8">
        <v>43385.817013888889</v>
      </c>
      <c r="J361" s="8">
        <v>43385.824513888889</v>
      </c>
      <c r="K361" s="7" t="s">
        <v>1164</v>
      </c>
      <c r="L361" s="9">
        <f t="shared" si="24"/>
        <v>43385.816666666666</v>
      </c>
      <c r="M361" s="9">
        <f t="shared" si="25"/>
        <v>43385.824305555558</v>
      </c>
      <c r="N361" s="39" t="str">
        <f t="shared" si="26"/>
        <v>43385.816666666743385.8243055556</v>
      </c>
      <c r="O361" s="40" t="str">
        <f t="shared" si="23"/>
        <v>肯定的</v>
      </c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  <c r="LJ361" s="7"/>
      <c r="LK361" s="7"/>
      <c r="LL361" s="7"/>
      <c r="LM361" s="7"/>
      <c r="LN361" s="7"/>
      <c r="LO361" s="7"/>
      <c r="LP361" s="7"/>
      <c r="LQ361" s="7"/>
      <c r="LR361" s="7"/>
      <c r="LS361" s="7"/>
      <c r="LT361" s="7"/>
      <c r="LU361" s="7"/>
      <c r="LV361" s="7"/>
      <c r="LW361" s="7"/>
      <c r="LX361" s="7"/>
      <c r="LY361" s="7"/>
      <c r="LZ361" s="7"/>
      <c r="MA361" s="7"/>
      <c r="MB361" s="7"/>
      <c r="MC361" s="7"/>
      <c r="MD361" s="7"/>
      <c r="ME361" s="7"/>
      <c r="MF361" s="7"/>
      <c r="MG361" s="7"/>
      <c r="MH361" s="7"/>
      <c r="MI361" s="7"/>
      <c r="MJ361" s="7"/>
      <c r="MK361" s="7"/>
      <c r="ML361" s="7"/>
      <c r="MM361" s="7"/>
      <c r="MN361" s="7"/>
      <c r="MO361" s="7"/>
      <c r="MP361" s="7"/>
      <c r="MQ361" s="7"/>
      <c r="MR361" s="7"/>
      <c r="MS361" s="7"/>
      <c r="MT361" s="7"/>
      <c r="MU361" s="7"/>
      <c r="MV361" s="7"/>
      <c r="MW361" s="7"/>
      <c r="MX361" s="7"/>
      <c r="MY361" s="7"/>
      <c r="MZ361" s="7"/>
      <c r="NA361" s="7"/>
      <c r="NB361" s="7"/>
      <c r="NC361" s="7"/>
      <c r="ND361" s="7"/>
      <c r="NE361" s="7"/>
      <c r="NF361" s="7"/>
      <c r="NG361" s="7"/>
      <c r="NH361" s="7"/>
      <c r="NI361" s="7"/>
      <c r="NJ361" s="7"/>
      <c r="NK361" s="7"/>
      <c r="NL361" s="7"/>
      <c r="NM361" s="7"/>
      <c r="NN361" s="7"/>
      <c r="NO361" s="7"/>
      <c r="NP361" s="7"/>
      <c r="NQ361" s="7"/>
      <c r="NR361" s="7"/>
      <c r="NS361" s="7"/>
      <c r="NT361" s="7"/>
      <c r="NU361" s="7"/>
      <c r="NV361" s="7"/>
      <c r="NW361" s="7"/>
      <c r="NX361" s="7"/>
      <c r="NY361" s="7"/>
      <c r="NZ361" s="7"/>
      <c r="OA361" s="7"/>
      <c r="OB361" s="7"/>
      <c r="OC361" s="7"/>
      <c r="OD361" s="7"/>
      <c r="OE361" s="7"/>
      <c r="OF361" s="7"/>
      <c r="OG361" s="7"/>
      <c r="OH361" s="7"/>
      <c r="OI361" s="7"/>
      <c r="OJ361" s="7"/>
      <c r="OK361" s="7"/>
      <c r="OL361" s="7"/>
      <c r="OM361" s="7"/>
      <c r="ON361" s="7"/>
      <c r="OO361" s="7"/>
      <c r="OP361" s="7"/>
      <c r="OQ361" s="7"/>
      <c r="OR361" s="7"/>
      <c r="OS361" s="7"/>
      <c r="OT361" s="7"/>
      <c r="OU361" s="7"/>
      <c r="OV361" s="7"/>
      <c r="OW361" s="7"/>
      <c r="OX361" s="7"/>
      <c r="OY361" s="7"/>
      <c r="OZ361" s="7"/>
      <c r="PA361" s="7"/>
      <c r="PB361" s="7"/>
      <c r="PC361" s="7"/>
      <c r="PD361" s="7"/>
      <c r="PE361" s="7"/>
      <c r="PF361" s="7"/>
      <c r="PG361" s="7"/>
      <c r="PH361" s="7"/>
      <c r="PI361" s="7"/>
      <c r="PJ361" s="7"/>
      <c r="PK361" s="7"/>
      <c r="PL361" s="7"/>
      <c r="PM361" s="7"/>
      <c r="PN361" s="7"/>
      <c r="PO361" s="7"/>
      <c r="PP361" s="7"/>
      <c r="PQ361" s="7"/>
      <c r="PR361" s="7"/>
      <c r="PS361" s="7"/>
      <c r="PT361" s="7"/>
      <c r="PU361" s="7"/>
      <c r="PV361" s="7"/>
      <c r="PW361" s="7"/>
      <c r="PX361" s="7"/>
      <c r="PY361" s="7"/>
      <c r="PZ361" s="7"/>
      <c r="QA361" s="7"/>
      <c r="QB361" s="7"/>
      <c r="QC361" s="7"/>
      <c r="QD361" s="7"/>
      <c r="QE361" s="7"/>
      <c r="QF361" s="7"/>
      <c r="QG361" s="7"/>
      <c r="QH361" s="7"/>
      <c r="QI361" s="7"/>
      <c r="QJ361" s="7"/>
      <c r="QK361" s="7"/>
      <c r="QL361" s="7"/>
      <c r="QM361" s="7"/>
      <c r="QN361" s="7"/>
      <c r="QO361" s="7"/>
      <c r="QP361" s="7"/>
      <c r="QQ361" s="7"/>
      <c r="QR361" s="7"/>
    </row>
    <row r="362" spans="1:460" s="12" customFormat="1" ht="17.25" hidden="1" customHeight="1" x14ac:dyDescent="0.4">
      <c r="B362" s="7">
        <v>10</v>
      </c>
      <c r="C362" s="7">
        <v>12</v>
      </c>
      <c r="D362" s="13">
        <v>43385.873981481483</v>
      </c>
      <c r="E362" s="12">
        <v>510</v>
      </c>
      <c r="F362" s="12" t="s">
        <v>79</v>
      </c>
      <c r="G362" s="12">
        <v>546</v>
      </c>
      <c r="H362" s="12" t="s">
        <v>64</v>
      </c>
      <c r="I362" s="13">
        <v>43385.855266203704</v>
      </c>
      <c r="J362" s="13">
        <v>43385.873935185184</v>
      </c>
      <c r="K362" s="12" t="s">
        <v>1164</v>
      </c>
      <c r="L362" s="9">
        <f t="shared" si="24"/>
        <v>43385.854861111111</v>
      </c>
      <c r="M362" s="9">
        <f t="shared" si="25"/>
        <v>43385.873611111114</v>
      </c>
      <c r="N362" s="39" t="str">
        <f t="shared" si="26"/>
        <v>43385.854861111143385.8736111111</v>
      </c>
      <c r="O362" s="56" t="str">
        <f t="shared" si="23"/>
        <v>肯定的</v>
      </c>
    </row>
    <row r="363" spans="1:460" s="11" customFormat="1" ht="17.25" hidden="1" customHeight="1" x14ac:dyDescent="0.4">
      <c r="A363" s="7"/>
      <c r="B363" s="7">
        <v>10</v>
      </c>
      <c r="C363" s="7">
        <v>12</v>
      </c>
      <c r="D363" s="8">
        <v>43385.875104166669</v>
      </c>
      <c r="E363" s="7">
        <v>526</v>
      </c>
      <c r="F363" s="7" t="s">
        <v>69</v>
      </c>
      <c r="G363" s="7">
        <v>508</v>
      </c>
      <c r="H363" s="7" t="s">
        <v>32</v>
      </c>
      <c r="I363" s="8">
        <v>43385.866157407407</v>
      </c>
      <c r="J363" s="8">
        <v>43385.874699074076</v>
      </c>
      <c r="K363" s="7" t="s">
        <v>1164</v>
      </c>
      <c r="L363" s="9">
        <f t="shared" si="24"/>
        <v>43385.865972222222</v>
      </c>
      <c r="M363" s="9">
        <f t="shared" si="25"/>
        <v>43385.874305555553</v>
      </c>
      <c r="N363" s="39" t="str">
        <f t="shared" si="26"/>
        <v>43385.865972222243385.8743055556</v>
      </c>
      <c r="O363" s="40" t="str">
        <f t="shared" ref="O363:O426" si="27">K363</f>
        <v>肯定的</v>
      </c>
      <c r="P363" s="7"/>
      <c r="Q363" s="7"/>
    </row>
    <row r="364" spans="1:460" s="11" customFormat="1" ht="17.25" hidden="1" customHeight="1" x14ac:dyDescent="0.4">
      <c r="B364" s="7">
        <v>10</v>
      </c>
      <c r="C364" s="7">
        <v>13</v>
      </c>
      <c r="D364" s="57">
        <v>43386.438692129632</v>
      </c>
      <c r="E364" s="11">
        <v>546</v>
      </c>
      <c r="F364" s="11" t="s">
        <v>64</v>
      </c>
      <c r="G364" s="11">
        <v>510</v>
      </c>
      <c r="H364" s="11" t="s">
        <v>79</v>
      </c>
      <c r="I364" s="57">
        <v>43386.420416666668</v>
      </c>
      <c r="J364" s="57">
        <v>43386.43855324074</v>
      </c>
      <c r="K364" s="11" t="s">
        <v>1164</v>
      </c>
      <c r="L364" s="9">
        <f t="shared" si="24"/>
        <v>43386.420138888891</v>
      </c>
      <c r="M364" s="9">
        <f t="shared" si="25"/>
        <v>43386.438194444447</v>
      </c>
      <c r="N364" s="39" t="str">
        <f t="shared" si="26"/>
        <v>43386.420138888943386.4381944444</v>
      </c>
      <c r="O364" s="40" t="str">
        <f t="shared" si="27"/>
        <v>肯定的</v>
      </c>
    </row>
    <row r="365" spans="1:460" s="11" customFormat="1" ht="17.25" hidden="1" customHeight="1" x14ac:dyDescent="0.4">
      <c r="B365" s="7">
        <v>10</v>
      </c>
      <c r="C365" s="7">
        <v>13</v>
      </c>
      <c r="D365" s="57">
        <v>43386.466446759259</v>
      </c>
      <c r="E365" s="11">
        <v>533</v>
      </c>
      <c r="F365" s="11" t="s">
        <v>1165</v>
      </c>
      <c r="G365" s="11">
        <v>502</v>
      </c>
      <c r="H365" s="11" t="s">
        <v>49</v>
      </c>
      <c r="I365" s="57">
        <v>43386.431921296295</v>
      </c>
      <c r="J365" s="57">
        <v>43386.460798611108</v>
      </c>
      <c r="K365" s="11" t="s">
        <v>1166</v>
      </c>
      <c r="L365" s="9">
        <f t="shared" si="24"/>
        <v>43386.431250000001</v>
      </c>
      <c r="M365" s="9">
        <f t="shared" si="25"/>
        <v>43386.460416666669</v>
      </c>
      <c r="N365" s="39" t="str">
        <f t="shared" si="26"/>
        <v>43386.4312543386.4604166667</v>
      </c>
      <c r="O365" s="40" t="str">
        <f t="shared" si="27"/>
        <v>否定的</v>
      </c>
    </row>
    <row r="366" spans="1:460" s="11" customFormat="1" ht="17.25" hidden="1" customHeight="1" x14ac:dyDescent="0.4">
      <c r="B366" s="7">
        <v>10</v>
      </c>
      <c r="C366" s="7">
        <v>13</v>
      </c>
      <c r="D366" s="57">
        <v>43386.446064814816</v>
      </c>
      <c r="E366" s="11">
        <v>502</v>
      </c>
      <c r="F366" s="11" t="s">
        <v>49</v>
      </c>
      <c r="G366" s="11">
        <v>526</v>
      </c>
      <c r="H366" s="11" t="s">
        <v>69</v>
      </c>
      <c r="I366" s="57">
        <v>43386.439166666663</v>
      </c>
      <c r="J366" s="57">
        <v>43386.445740740739</v>
      </c>
      <c r="K366" s="11" t="s">
        <v>1164</v>
      </c>
      <c r="L366" s="9">
        <f t="shared" si="24"/>
        <v>43386.438888888886</v>
      </c>
      <c r="M366" s="9">
        <f t="shared" si="25"/>
        <v>43386.445138888892</v>
      </c>
      <c r="N366" s="39" t="str">
        <f t="shared" si="26"/>
        <v>43386.438888888943386.4451388889</v>
      </c>
      <c r="O366" s="40" t="str">
        <f t="shared" si="27"/>
        <v>肯定的</v>
      </c>
    </row>
    <row r="367" spans="1:460" s="11" customFormat="1" ht="17.25" hidden="1" customHeight="1" x14ac:dyDescent="0.4">
      <c r="B367" s="7">
        <v>10</v>
      </c>
      <c r="C367" s="7">
        <v>13</v>
      </c>
      <c r="D367" s="57">
        <v>43386.520439814813</v>
      </c>
      <c r="E367" s="11">
        <v>514</v>
      </c>
      <c r="F367" s="11" t="s">
        <v>40</v>
      </c>
      <c r="G367" s="11">
        <v>546</v>
      </c>
      <c r="H367" s="11" t="s">
        <v>64</v>
      </c>
      <c r="I367" s="57">
        <v>43386.501597222225</v>
      </c>
      <c r="J367" s="57">
        <v>43386.520324074074</v>
      </c>
      <c r="K367" s="11" t="s">
        <v>1166</v>
      </c>
      <c r="L367" s="9">
        <f t="shared" si="24"/>
        <v>43386.501388888886</v>
      </c>
      <c r="M367" s="9">
        <f t="shared" si="25"/>
        <v>43386.520138888889</v>
      </c>
      <c r="N367" s="39" t="str">
        <f t="shared" si="26"/>
        <v>43386.501388888943386.5201388889</v>
      </c>
      <c r="O367" s="40" t="str">
        <f t="shared" si="27"/>
        <v>否定的</v>
      </c>
    </row>
    <row r="368" spans="1:460" s="11" customFormat="1" ht="17.25" hidden="1" customHeight="1" x14ac:dyDescent="0.4">
      <c r="B368" s="7">
        <v>10</v>
      </c>
      <c r="C368" s="7">
        <v>13</v>
      </c>
      <c r="D368" s="57">
        <v>43386.51635416667</v>
      </c>
      <c r="E368" s="11">
        <v>528</v>
      </c>
      <c r="F368" s="11" t="s">
        <v>35</v>
      </c>
      <c r="G368" s="11">
        <v>546</v>
      </c>
      <c r="H368" s="11" t="s">
        <v>64</v>
      </c>
      <c r="I368" s="57">
        <v>43386.503657407404</v>
      </c>
      <c r="J368" s="57">
        <v>43386.515127314815</v>
      </c>
      <c r="K368" s="11" t="s">
        <v>1164</v>
      </c>
      <c r="L368" s="9">
        <f t="shared" si="24"/>
        <v>43386.503472222219</v>
      </c>
      <c r="M368" s="9">
        <f t="shared" si="25"/>
        <v>43386.51458333333</v>
      </c>
      <c r="N368" s="39" t="str">
        <f t="shared" si="26"/>
        <v>43386.503472222243386.5145833333</v>
      </c>
      <c r="O368" s="40" t="str">
        <f t="shared" si="27"/>
        <v>肯定的</v>
      </c>
    </row>
    <row r="369" spans="1:17" s="11" customFormat="1" ht="17.25" hidden="1" customHeight="1" x14ac:dyDescent="0.4">
      <c r="B369" s="7">
        <v>10</v>
      </c>
      <c r="C369" s="7">
        <v>13</v>
      </c>
      <c r="D369" s="57">
        <v>43386.523472222223</v>
      </c>
      <c r="E369" s="11">
        <v>500</v>
      </c>
      <c r="F369" s="11" t="s">
        <v>30</v>
      </c>
      <c r="G369" s="11">
        <v>544</v>
      </c>
      <c r="H369" s="11" t="s">
        <v>22</v>
      </c>
      <c r="I369" s="57">
        <v>43386.512638888889</v>
      </c>
      <c r="J369" s="57">
        <v>43386.520856481482</v>
      </c>
      <c r="K369" s="11" t="s">
        <v>1164</v>
      </c>
      <c r="L369" s="9">
        <f t="shared" si="24"/>
        <v>43386.512499999997</v>
      </c>
      <c r="M369" s="9">
        <f t="shared" si="25"/>
        <v>43386.520833333336</v>
      </c>
      <c r="N369" s="39" t="str">
        <f t="shared" si="26"/>
        <v>43386.512543386.5208333333</v>
      </c>
      <c r="O369" s="40" t="str">
        <f t="shared" si="27"/>
        <v>肯定的</v>
      </c>
    </row>
    <row r="370" spans="1:17" s="11" customFormat="1" ht="17.25" hidden="1" customHeight="1" x14ac:dyDescent="0.4">
      <c r="B370" s="7">
        <v>10</v>
      </c>
      <c r="C370" s="7">
        <v>13</v>
      </c>
      <c r="D370" s="57">
        <v>43386.592349537037</v>
      </c>
      <c r="E370" s="11">
        <v>546</v>
      </c>
      <c r="F370" s="11" t="s">
        <v>64</v>
      </c>
      <c r="G370" s="11">
        <v>533</v>
      </c>
      <c r="H370" s="11" t="s">
        <v>1165</v>
      </c>
      <c r="I370" s="57">
        <v>43386.553981481484</v>
      </c>
      <c r="J370" s="57">
        <v>43386.592187499999</v>
      </c>
      <c r="K370" s="11" t="s">
        <v>1164</v>
      </c>
      <c r="L370" s="9">
        <f t="shared" si="24"/>
        <v>43386.553472222222</v>
      </c>
      <c r="M370" s="9">
        <f t="shared" si="25"/>
        <v>43386.591666666667</v>
      </c>
      <c r="N370" s="39" t="str">
        <f t="shared" si="26"/>
        <v>43386.553472222243386.5916666667</v>
      </c>
      <c r="O370" s="40" t="str">
        <f t="shared" si="27"/>
        <v>肯定的</v>
      </c>
    </row>
    <row r="371" spans="1:17" s="11" customFormat="1" ht="17.25" hidden="1" customHeight="1" x14ac:dyDescent="0.4">
      <c r="B371" s="7">
        <v>10</v>
      </c>
      <c r="C371" s="7">
        <v>13</v>
      </c>
      <c r="D371" s="57">
        <v>43386.567499999997</v>
      </c>
      <c r="E371" s="11">
        <v>545</v>
      </c>
      <c r="F371" s="11" t="s">
        <v>20</v>
      </c>
      <c r="G371" s="11">
        <v>508</v>
      </c>
      <c r="H371" s="11" t="s">
        <v>32</v>
      </c>
      <c r="I371" s="57">
        <v>43386.559293981481</v>
      </c>
      <c r="J371" s="57">
        <v>43386.566724537035</v>
      </c>
      <c r="K371" s="11" t="s">
        <v>1164</v>
      </c>
      <c r="L371" s="9">
        <f t="shared" si="24"/>
        <v>43386.559027777781</v>
      </c>
      <c r="M371" s="9">
        <f t="shared" si="25"/>
        <v>43386.566666666666</v>
      </c>
      <c r="N371" s="39" t="str">
        <f t="shared" si="26"/>
        <v>43386.559027777843386.5666666667</v>
      </c>
      <c r="O371" s="40" t="str">
        <f t="shared" si="27"/>
        <v>肯定的</v>
      </c>
    </row>
    <row r="372" spans="1:17" s="11" customFormat="1" ht="17.25" hidden="1" customHeight="1" x14ac:dyDescent="0.4">
      <c r="B372" s="7">
        <v>10</v>
      </c>
      <c r="C372" s="7">
        <v>13</v>
      </c>
      <c r="D372" s="57">
        <v>43386.593032407407</v>
      </c>
      <c r="E372" s="11">
        <v>523</v>
      </c>
      <c r="F372" s="11" t="s">
        <v>38</v>
      </c>
      <c r="G372" s="11">
        <v>533</v>
      </c>
      <c r="H372" s="11" t="s">
        <v>1165</v>
      </c>
      <c r="I372" s="57">
        <v>43386.580150462964</v>
      </c>
      <c r="J372" s="57">
        <v>43386.592048611114</v>
      </c>
      <c r="K372" s="11" t="s">
        <v>1164</v>
      </c>
      <c r="L372" s="9">
        <f t="shared" si="24"/>
        <v>43386.579861111109</v>
      </c>
      <c r="M372" s="9">
        <f t="shared" si="25"/>
        <v>43386.591666666667</v>
      </c>
      <c r="N372" s="39" t="str">
        <f t="shared" si="26"/>
        <v>43386.579861111143386.5916666667</v>
      </c>
      <c r="O372" s="40" t="str">
        <f t="shared" si="27"/>
        <v>肯定的</v>
      </c>
    </row>
    <row r="373" spans="1:17" s="11" customFormat="1" ht="17.25" hidden="1" customHeight="1" x14ac:dyDescent="0.4">
      <c r="B373" s="7">
        <v>10</v>
      </c>
      <c r="C373" s="7">
        <v>13</v>
      </c>
      <c r="D373" s="57">
        <v>43386.591493055559</v>
      </c>
      <c r="E373" s="11">
        <v>549</v>
      </c>
      <c r="F373" s="11" t="s">
        <v>77</v>
      </c>
      <c r="G373" s="11">
        <v>545</v>
      </c>
      <c r="H373" s="11" t="s">
        <v>20</v>
      </c>
      <c r="I373" s="57">
        <v>43386.583483796298</v>
      </c>
      <c r="J373" s="57">
        <v>43386.590057870373</v>
      </c>
      <c r="K373" s="11" t="s">
        <v>1164</v>
      </c>
      <c r="L373" s="9">
        <f t="shared" si="24"/>
        <v>43386.583333333336</v>
      </c>
      <c r="M373" s="9">
        <f t="shared" si="25"/>
        <v>43386.589583333334</v>
      </c>
      <c r="N373" s="39" t="str">
        <f t="shared" si="26"/>
        <v>43386.583333333343386.5895833333</v>
      </c>
      <c r="O373" s="40" t="str">
        <f t="shared" si="27"/>
        <v>肯定的</v>
      </c>
    </row>
    <row r="374" spans="1:17" s="11" customFormat="1" ht="17.25" hidden="1" customHeight="1" x14ac:dyDescent="0.4">
      <c r="A374" s="7"/>
      <c r="B374" s="7">
        <v>10</v>
      </c>
      <c r="C374" s="7">
        <v>13</v>
      </c>
      <c r="D374" s="8">
        <v>43386.590509259258</v>
      </c>
      <c r="E374" s="7">
        <v>549</v>
      </c>
      <c r="F374" s="7" t="s">
        <v>77</v>
      </c>
      <c r="G374" s="7">
        <v>545</v>
      </c>
      <c r="H374" s="7" t="s">
        <v>20</v>
      </c>
      <c r="I374" s="8">
        <v>43386.583483796298</v>
      </c>
      <c r="J374" s="8">
        <v>43386.590127314812</v>
      </c>
      <c r="K374" s="7" t="s">
        <v>1164</v>
      </c>
      <c r="L374" s="9">
        <f t="shared" si="24"/>
        <v>43386.583333333336</v>
      </c>
      <c r="M374" s="9">
        <f t="shared" si="25"/>
        <v>43386.589583333334</v>
      </c>
      <c r="N374" s="39" t="str">
        <f t="shared" si="26"/>
        <v>43386.583333333343386.5895833333</v>
      </c>
      <c r="O374" s="40" t="str">
        <f t="shared" si="27"/>
        <v>肯定的</v>
      </c>
      <c r="P374" s="7"/>
      <c r="Q374" s="7"/>
    </row>
    <row r="375" spans="1:17" s="11" customFormat="1" ht="17.25" hidden="1" customHeight="1" x14ac:dyDescent="0.4">
      <c r="B375" s="7">
        <v>10</v>
      </c>
      <c r="C375" s="7">
        <v>13</v>
      </c>
      <c r="D375" s="57">
        <v>43386.611018518517</v>
      </c>
      <c r="E375" s="11">
        <v>530</v>
      </c>
      <c r="F375" s="11" t="s">
        <v>24</v>
      </c>
      <c r="G375" s="11">
        <v>543</v>
      </c>
      <c r="H375" s="11" t="s">
        <v>28</v>
      </c>
      <c r="I375" s="57">
        <v>43386.589537037034</v>
      </c>
      <c r="J375" s="57">
        <v>43386.608738425923</v>
      </c>
      <c r="K375" s="11" t="s">
        <v>1164</v>
      </c>
      <c r="L375" s="9">
        <f t="shared" si="24"/>
        <v>43386.588888888888</v>
      </c>
      <c r="M375" s="9">
        <f t="shared" si="25"/>
        <v>43386.60833333333</v>
      </c>
      <c r="N375" s="39" t="str">
        <f t="shared" si="26"/>
        <v>43386.588888888943386.6083333333</v>
      </c>
      <c r="O375" s="40" t="str">
        <f t="shared" si="27"/>
        <v>肯定的</v>
      </c>
    </row>
    <row r="376" spans="1:17" s="11" customFormat="1" ht="17.25" hidden="1" customHeight="1" x14ac:dyDescent="0.4">
      <c r="B376" s="7">
        <v>10</v>
      </c>
      <c r="C376" s="7">
        <v>13</v>
      </c>
      <c r="D376" s="57">
        <v>43386.61582175926</v>
      </c>
      <c r="E376" s="11">
        <v>546</v>
      </c>
      <c r="F376" s="11" t="s">
        <v>64</v>
      </c>
      <c r="G376" s="11">
        <v>539</v>
      </c>
      <c r="H376" s="11" t="s">
        <v>42</v>
      </c>
      <c r="I376" s="57">
        <v>43386.590162037035</v>
      </c>
      <c r="J376" s="57">
        <v>43386.615763888891</v>
      </c>
      <c r="K376" s="11" t="s">
        <v>1164</v>
      </c>
      <c r="L376" s="9">
        <f t="shared" si="24"/>
        <v>43386.589583333334</v>
      </c>
      <c r="M376" s="9">
        <f t="shared" si="25"/>
        <v>43386.615277777775</v>
      </c>
      <c r="N376" s="39" t="str">
        <f t="shared" si="26"/>
        <v>43386.589583333343386.6152777778</v>
      </c>
      <c r="O376" s="40" t="str">
        <f t="shared" si="27"/>
        <v>肯定的</v>
      </c>
    </row>
    <row r="377" spans="1:17" s="11" customFormat="1" ht="17.25" hidden="1" customHeight="1" x14ac:dyDescent="0.4">
      <c r="B377" s="7">
        <v>10</v>
      </c>
      <c r="C377" s="7">
        <v>13</v>
      </c>
      <c r="D377" s="57">
        <v>43386.611655092594</v>
      </c>
      <c r="E377" s="11">
        <v>546</v>
      </c>
      <c r="F377" s="11" t="s">
        <v>64</v>
      </c>
      <c r="G377" s="11">
        <v>502</v>
      </c>
      <c r="H377" s="11" t="s">
        <v>49</v>
      </c>
      <c r="I377" s="57">
        <v>43386.592256944445</v>
      </c>
      <c r="J377" s="57">
        <v>43386.608171296299</v>
      </c>
      <c r="K377" s="11" t="s">
        <v>1164</v>
      </c>
      <c r="L377" s="9">
        <f t="shared" si="24"/>
        <v>43386.591666666667</v>
      </c>
      <c r="M377" s="9">
        <f t="shared" si="25"/>
        <v>43386.607638888891</v>
      </c>
      <c r="N377" s="39" t="str">
        <f t="shared" si="26"/>
        <v>43386.591666666743386.6076388889</v>
      </c>
      <c r="O377" s="40" t="str">
        <f t="shared" si="27"/>
        <v>肯定的</v>
      </c>
    </row>
    <row r="378" spans="1:17" s="11" customFormat="1" ht="17.25" hidden="1" customHeight="1" x14ac:dyDescent="0.4">
      <c r="B378" s="7">
        <v>10</v>
      </c>
      <c r="C378" s="7">
        <v>13</v>
      </c>
      <c r="D378" s="57">
        <v>43386.611851851849</v>
      </c>
      <c r="E378" s="11">
        <v>545</v>
      </c>
      <c r="F378" s="11" t="s">
        <v>20</v>
      </c>
      <c r="G378" s="11">
        <v>539</v>
      </c>
      <c r="H378" s="11" t="s">
        <v>42</v>
      </c>
      <c r="I378" s="57">
        <v>43386.598460648151</v>
      </c>
      <c r="J378" s="57">
        <v>43386.611747685187</v>
      </c>
      <c r="K378" s="11" t="s">
        <v>1164</v>
      </c>
      <c r="L378" s="9">
        <f t="shared" si="24"/>
        <v>43386.597916666666</v>
      </c>
      <c r="M378" s="9">
        <f t="shared" si="25"/>
        <v>43386.611111111109</v>
      </c>
      <c r="N378" s="39" t="str">
        <f t="shared" si="26"/>
        <v>43386.597916666743386.6111111111</v>
      </c>
      <c r="O378" s="40" t="str">
        <f t="shared" si="27"/>
        <v>肯定的</v>
      </c>
    </row>
    <row r="379" spans="1:17" s="11" customFormat="1" ht="17.25" hidden="1" customHeight="1" x14ac:dyDescent="0.4">
      <c r="B379" s="7">
        <v>10</v>
      </c>
      <c r="C379" s="7">
        <v>13</v>
      </c>
      <c r="D379" s="57">
        <v>43386.626979166664</v>
      </c>
      <c r="E379" s="11">
        <v>546</v>
      </c>
      <c r="F379" s="11" t="s">
        <v>64</v>
      </c>
      <c r="G379" s="11">
        <v>530</v>
      </c>
      <c r="H379" s="11" t="s">
        <v>24</v>
      </c>
      <c r="I379" s="57">
        <v>43386.601273148146</v>
      </c>
      <c r="J379" s="57">
        <v>43386.608761574076</v>
      </c>
      <c r="K379" s="11" t="s">
        <v>1164</v>
      </c>
      <c r="L379" s="9">
        <f t="shared" si="24"/>
        <v>43386.600694444445</v>
      </c>
      <c r="M379" s="9">
        <f t="shared" si="25"/>
        <v>43386.60833333333</v>
      </c>
      <c r="N379" s="39" t="str">
        <f t="shared" si="26"/>
        <v>43386.600694444443386.6083333333</v>
      </c>
      <c r="O379" s="40" t="str">
        <f t="shared" si="27"/>
        <v>肯定的</v>
      </c>
    </row>
    <row r="380" spans="1:17" s="11" customFormat="1" ht="17.25" hidden="1" customHeight="1" x14ac:dyDescent="0.4">
      <c r="B380" s="7">
        <v>10</v>
      </c>
      <c r="C380" s="7">
        <v>13</v>
      </c>
      <c r="D380" s="57">
        <v>43386.645231481481</v>
      </c>
      <c r="E380" s="11">
        <v>539</v>
      </c>
      <c r="F380" s="11" t="s">
        <v>42</v>
      </c>
      <c r="G380" s="11">
        <v>503</v>
      </c>
      <c r="H380" s="11" t="s">
        <v>26</v>
      </c>
      <c r="I380" s="57">
        <v>43386.617361111108</v>
      </c>
      <c r="J380" s="57">
        <v>43386.645127314812</v>
      </c>
      <c r="K380" s="11" t="s">
        <v>1166</v>
      </c>
      <c r="L380" s="9">
        <f t="shared" si="24"/>
        <v>43386.617361111108</v>
      </c>
      <c r="M380" s="9">
        <f t="shared" si="25"/>
        <v>43386.644444444442</v>
      </c>
      <c r="N380" s="39" t="str">
        <f t="shared" si="26"/>
        <v>43386.617361111143386.6444444444</v>
      </c>
      <c r="O380" s="40" t="str">
        <f t="shared" si="27"/>
        <v>否定的</v>
      </c>
    </row>
    <row r="381" spans="1:17" s="11" customFormat="1" ht="17.25" hidden="1" customHeight="1" x14ac:dyDescent="0.4">
      <c r="B381" s="7">
        <v>10</v>
      </c>
      <c r="C381" s="7">
        <v>13</v>
      </c>
      <c r="D381" s="57">
        <v>43386.647083333337</v>
      </c>
      <c r="E381" s="11">
        <v>511</v>
      </c>
      <c r="F381" s="11" t="s">
        <v>36</v>
      </c>
      <c r="G381" s="11">
        <v>533</v>
      </c>
      <c r="H381" s="11" t="s">
        <v>1165</v>
      </c>
      <c r="I381" s="57">
        <v>43386.634895833333</v>
      </c>
      <c r="J381" s="57">
        <v>43386.642442129632</v>
      </c>
      <c r="K381" s="11" t="s">
        <v>1164</v>
      </c>
      <c r="L381" s="9">
        <f t="shared" si="24"/>
        <v>43386.634722222225</v>
      </c>
      <c r="M381" s="9">
        <f t="shared" si="25"/>
        <v>43386.642361111109</v>
      </c>
      <c r="N381" s="39" t="str">
        <f t="shared" si="26"/>
        <v>43386.634722222243386.6423611111</v>
      </c>
      <c r="O381" s="40" t="str">
        <f t="shared" si="27"/>
        <v>肯定的</v>
      </c>
    </row>
    <row r="382" spans="1:17" s="11" customFormat="1" ht="17.25" hidden="1" customHeight="1" x14ac:dyDescent="0.4">
      <c r="B382" s="7">
        <v>10</v>
      </c>
      <c r="C382" s="7">
        <v>13</v>
      </c>
      <c r="D382" s="57">
        <v>43386.656111111108</v>
      </c>
      <c r="E382" s="11">
        <v>533</v>
      </c>
      <c r="F382" s="11" t="s">
        <v>1165</v>
      </c>
      <c r="G382" s="11">
        <v>528</v>
      </c>
      <c r="H382" s="11" t="s">
        <v>35</v>
      </c>
      <c r="I382" s="57">
        <v>43386.637754629628</v>
      </c>
      <c r="J382" s="57">
        <v>43386.654062499998</v>
      </c>
      <c r="K382" s="11" t="s">
        <v>1164</v>
      </c>
      <c r="L382" s="9">
        <f t="shared" si="24"/>
        <v>43386.637499999997</v>
      </c>
      <c r="M382" s="9">
        <f t="shared" si="25"/>
        <v>43386.65347222222</v>
      </c>
      <c r="N382" s="39" t="str">
        <f t="shared" si="26"/>
        <v>43386.637543386.6534722222</v>
      </c>
      <c r="O382" s="40" t="str">
        <f t="shared" si="27"/>
        <v>肯定的</v>
      </c>
    </row>
    <row r="383" spans="1:17" s="11" customFormat="1" ht="17.25" hidden="1" customHeight="1" x14ac:dyDescent="0.4">
      <c r="B383" s="7">
        <v>10</v>
      </c>
      <c r="C383" s="7">
        <v>13</v>
      </c>
      <c r="D383" s="57">
        <v>43386.668321759258</v>
      </c>
      <c r="E383" s="11">
        <v>539</v>
      </c>
      <c r="F383" s="11" t="s">
        <v>42</v>
      </c>
      <c r="G383" s="11">
        <v>503</v>
      </c>
      <c r="H383" s="11" t="s">
        <v>26</v>
      </c>
      <c r="I383" s="57">
        <v>43386.645740740743</v>
      </c>
      <c r="J383" s="57">
        <v>43386.668240740742</v>
      </c>
      <c r="K383" s="11" t="s">
        <v>1164</v>
      </c>
      <c r="L383" s="9">
        <f t="shared" si="24"/>
        <v>43386.645138888889</v>
      </c>
      <c r="M383" s="9">
        <f t="shared" si="25"/>
        <v>43386.668055555558</v>
      </c>
      <c r="N383" s="39" t="str">
        <f t="shared" si="26"/>
        <v>43386.645138888943386.6680555556</v>
      </c>
      <c r="O383" s="40" t="str">
        <f t="shared" si="27"/>
        <v>肯定的</v>
      </c>
    </row>
    <row r="384" spans="1:17" s="11" customFormat="1" ht="17.25" hidden="1" customHeight="1" x14ac:dyDescent="0.4">
      <c r="B384" s="7">
        <v>10</v>
      </c>
      <c r="C384" s="7">
        <v>13</v>
      </c>
      <c r="D384" s="57">
        <v>43386.682256944441</v>
      </c>
      <c r="E384" s="11">
        <v>507</v>
      </c>
      <c r="F384" s="11" t="s">
        <v>66</v>
      </c>
      <c r="G384" s="11">
        <v>547</v>
      </c>
      <c r="H384" s="11" t="s">
        <v>47</v>
      </c>
      <c r="I384" s="57">
        <v>43386.659432870372</v>
      </c>
      <c r="J384" s="57">
        <v>43386.682129629633</v>
      </c>
      <c r="K384" s="11" t="s">
        <v>1166</v>
      </c>
      <c r="L384" s="9">
        <f t="shared" si="24"/>
        <v>43386.65902777778</v>
      </c>
      <c r="M384" s="9">
        <f t="shared" si="25"/>
        <v>43386.681944444441</v>
      </c>
      <c r="N384" s="39" t="str">
        <f t="shared" si="26"/>
        <v>43386.659027777843386.6819444444</v>
      </c>
      <c r="O384" s="40" t="str">
        <f t="shared" si="27"/>
        <v>否定的</v>
      </c>
    </row>
    <row r="385" spans="1:17" s="11" customFormat="1" ht="17.25" hidden="1" customHeight="1" x14ac:dyDescent="0.4">
      <c r="B385" s="7">
        <v>10</v>
      </c>
      <c r="C385" s="7">
        <v>13</v>
      </c>
      <c r="D385" s="57">
        <v>43386.677048611113</v>
      </c>
      <c r="E385" s="11">
        <v>503</v>
      </c>
      <c r="F385" s="11" t="s">
        <v>26</v>
      </c>
      <c r="G385" s="11">
        <v>528</v>
      </c>
      <c r="H385" s="11" t="s">
        <v>35</v>
      </c>
      <c r="I385" s="57">
        <v>43386.659548611111</v>
      </c>
      <c r="J385" s="57">
        <v>43386.675057870372</v>
      </c>
      <c r="K385" s="11" t="s">
        <v>1164</v>
      </c>
      <c r="L385" s="9">
        <f t="shared" si="24"/>
        <v>43386.65902777778</v>
      </c>
      <c r="M385" s="9">
        <f t="shared" si="25"/>
        <v>43386.675000000003</v>
      </c>
      <c r="N385" s="39" t="str">
        <f t="shared" si="26"/>
        <v>43386.659027777843386.675</v>
      </c>
      <c r="O385" s="40" t="str">
        <f t="shared" si="27"/>
        <v>肯定的</v>
      </c>
    </row>
    <row r="386" spans="1:17" s="11" customFormat="1" ht="17.25" hidden="1" customHeight="1" x14ac:dyDescent="0.4">
      <c r="B386" s="7">
        <v>10</v>
      </c>
      <c r="C386" s="7">
        <v>13</v>
      </c>
      <c r="D386" s="57">
        <v>43386.689166666663</v>
      </c>
      <c r="E386" s="11">
        <v>539</v>
      </c>
      <c r="F386" s="11" t="s">
        <v>42</v>
      </c>
      <c r="G386" s="11">
        <v>533</v>
      </c>
      <c r="H386" s="11" t="s">
        <v>1165</v>
      </c>
      <c r="I386" s="57">
        <v>43386.677581018521</v>
      </c>
      <c r="J386" s="57">
        <v>43386.685752314814</v>
      </c>
      <c r="K386" s="11" t="s">
        <v>1164</v>
      </c>
      <c r="L386" s="9">
        <f t="shared" ref="L386:L449" si="28">INT(I386*1440)/1440</f>
        <v>43386.677083333336</v>
      </c>
      <c r="M386" s="9">
        <f t="shared" ref="M386:M449" si="29">INT(J386*1440)/1440</f>
        <v>43386.685416666667</v>
      </c>
      <c r="N386" s="39" t="str">
        <f t="shared" ref="N386:N449" si="30">CONCATENATE(L386,M386)</f>
        <v>43386.677083333343386.6854166667</v>
      </c>
      <c r="O386" s="40" t="str">
        <f t="shared" si="27"/>
        <v>肯定的</v>
      </c>
    </row>
    <row r="387" spans="1:17" s="11" customFormat="1" ht="17.25" hidden="1" customHeight="1" x14ac:dyDescent="0.4">
      <c r="B387" s="7">
        <v>10</v>
      </c>
      <c r="C387" s="7">
        <v>13</v>
      </c>
      <c r="D387" s="57">
        <v>43386.771469907406</v>
      </c>
      <c r="E387" s="11">
        <v>533</v>
      </c>
      <c r="F387" s="11" t="s">
        <v>1165</v>
      </c>
      <c r="G387" s="11">
        <v>532</v>
      </c>
      <c r="H387" s="11" t="s">
        <v>75</v>
      </c>
      <c r="I387" s="57">
        <v>43386.731793981482</v>
      </c>
      <c r="J387" s="57">
        <v>43386.743159722224</v>
      </c>
      <c r="K387" s="11" t="s">
        <v>1164</v>
      </c>
      <c r="L387" s="9">
        <f t="shared" si="28"/>
        <v>43386.731249999997</v>
      </c>
      <c r="M387" s="9">
        <f t="shared" si="29"/>
        <v>43386.743055555555</v>
      </c>
      <c r="N387" s="39" t="str">
        <f t="shared" si="30"/>
        <v>43386.7312543386.7430555556</v>
      </c>
      <c r="O387" s="40" t="str">
        <f t="shared" si="27"/>
        <v>肯定的</v>
      </c>
    </row>
    <row r="388" spans="1:17" s="11" customFormat="1" ht="17.25" hidden="1" customHeight="1" x14ac:dyDescent="0.4">
      <c r="B388" s="7">
        <v>10</v>
      </c>
      <c r="C388" s="7">
        <v>13</v>
      </c>
      <c r="D388" s="57">
        <v>43386.760324074072</v>
      </c>
      <c r="E388" s="11">
        <v>546</v>
      </c>
      <c r="F388" s="11" t="s">
        <v>64</v>
      </c>
      <c r="G388" s="11">
        <v>508</v>
      </c>
      <c r="H388" s="11" t="s">
        <v>32</v>
      </c>
      <c r="I388" s="57">
        <v>43386.742893518516</v>
      </c>
      <c r="J388" s="57">
        <v>43386.757893518516</v>
      </c>
      <c r="K388" s="11" t="s">
        <v>1164</v>
      </c>
      <c r="L388" s="9">
        <f t="shared" si="28"/>
        <v>43386.742361111108</v>
      </c>
      <c r="M388" s="9">
        <f t="shared" si="29"/>
        <v>43386.757638888892</v>
      </c>
      <c r="N388" s="39" t="str">
        <f t="shared" si="30"/>
        <v>43386.742361111143386.7576388889</v>
      </c>
      <c r="O388" s="40" t="str">
        <f t="shared" si="27"/>
        <v>肯定的</v>
      </c>
    </row>
    <row r="389" spans="1:17" s="11" customFormat="1" ht="17.25" hidden="1" customHeight="1" x14ac:dyDescent="0.4">
      <c r="B389" s="7">
        <v>10</v>
      </c>
      <c r="C389" s="7">
        <v>13</v>
      </c>
      <c r="D389" s="57">
        <v>43386.754305555558</v>
      </c>
      <c r="E389" s="11">
        <v>508</v>
      </c>
      <c r="F389" s="11" t="s">
        <v>32</v>
      </c>
      <c r="G389" s="11">
        <v>514</v>
      </c>
      <c r="H389" s="11" t="s">
        <v>40</v>
      </c>
      <c r="I389" s="57">
        <v>43386.743171296293</v>
      </c>
      <c r="J389" s="57">
        <v>43386.753900462965</v>
      </c>
      <c r="K389" s="11" t="s">
        <v>1164</v>
      </c>
      <c r="L389" s="9">
        <f t="shared" si="28"/>
        <v>43386.743055555555</v>
      </c>
      <c r="M389" s="9">
        <f t="shared" si="29"/>
        <v>43386.753472222219</v>
      </c>
      <c r="N389" s="39" t="str">
        <f t="shared" si="30"/>
        <v>43386.743055555643386.7534722222</v>
      </c>
      <c r="O389" s="40" t="str">
        <f t="shared" si="27"/>
        <v>肯定的</v>
      </c>
    </row>
    <row r="390" spans="1:17" s="11" customFormat="1" ht="17.25" hidden="1" customHeight="1" x14ac:dyDescent="0.4">
      <c r="B390" s="7">
        <v>10</v>
      </c>
      <c r="C390" s="7">
        <v>13</v>
      </c>
      <c r="D390" s="57">
        <v>43386.782025462962</v>
      </c>
      <c r="E390" s="11">
        <v>525</v>
      </c>
      <c r="F390" s="11" t="s">
        <v>51</v>
      </c>
      <c r="G390" s="11">
        <v>523</v>
      </c>
      <c r="H390" s="11" t="s">
        <v>38</v>
      </c>
      <c r="I390" s="57">
        <v>43386.749548611115</v>
      </c>
      <c r="J390" s="57">
        <v>43386.777361111112</v>
      </c>
      <c r="K390" s="11" t="s">
        <v>1164</v>
      </c>
      <c r="L390" s="9">
        <f t="shared" si="28"/>
        <v>43386.749305555553</v>
      </c>
      <c r="M390" s="9">
        <f t="shared" si="29"/>
        <v>43386.777083333334</v>
      </c>
      <c r="N390" s="39" t="str">
        <f t="shared" si="30"/>
        <v>43386.749305555643386.7770833333</v>
      </c>
      <c r="O390" s="40" t="str">
        <f t="shared" si="27"/>
        <v>肯定的</v>
      </c>
    </row>
    <row r="391" spans="1:17" s="11" customFormat="1" ht="17.25" hidden="1" customHeight="1" x14ac:dyDescent="0.4">
      <c r="B391" s="7">
        <v>10</v>
      </c>
      <c r="C391" s="7">
        <v>13</v>
      </c>
      <c r="D391" s="57">
        <v>43386.781851851854</v>
      </c>
      <c r="E391" s="11">
        <v>528</v>
      </c>
      <c r="F391" s="11" t="s">
        <v>35</v>
      </c>
      <c r="G391" s="11">
        <v>533</v>
      </c>
      <c r="H391" s="11" t="s">
        <v>1165</v>
      </c>
      <c r="I391" s="57">
        <v>43386.75640046296</v>
      </c>
      <c r="J391" s="57">
        <v>43386.781597222223</v>
      </c>
      <c r="K391" s="11" t="s">
        <v>1164</v>
      </c>
      <c r="L391" s="9">
        <f t="shared" si="28"/>
        <v>43386.756249999999</v>
      </c>
      <c r="M391" s="9">
        <f t="shared" si="29"/>
        <v>43386.78125</v>
      </c>
      <c r="N391" s="39" t="str">
        <f t="shared" si="30"/>
        <v>43386.7562543386.78125</v>
      </c>
      <c r="O391" s="40" t="str">
        <f t="shared" si="27"/>
        <v>肯定的</v>
      </c>
    </row>
    <row r="392" spans="1:17" s="11" customFormat="1" ht="17.25" hidden="1" customHeight="1" x14ac:dyDescent="0.4">
      <c r="B392" s="7">
        <v>10</v>
      </c>
      <c r="C392" s="7">
        <v>13</v>
      </c>
      <c r="D392" s="57">
        <v>43386.813206018516</v>
      </c>
      <c r="E392" s="11">
        <v>546</v>
      </c>
      <c r="F392" s="11" t="s">
        <v>64</v>
      </c>
      <c r="G392" s="11">
        <v>541</v>
      </c>
      <c r="H392" s="11" t="s">
        <v>56</v>
      </c>
      <c r="I392" s="57">
        <v>43386.794409722221</v>
      </c>
      <c r="J392" s="57">
        <v>43386.811064814814</v>
      </c>
      <c r="K392" s="11" t="s">
        <v>1164</v>
      </c>
      <c r="L392" s="9">
        <f t="shared" si="28"/>
        <v>43386.793749999997</v>
      </c>
      <c r="M392" s="9">
        <f t="shared" si="29"/>
        <v>43386.810416666667</v>
      </c>
      <c r="N392" s="39" t="str">
        <f t="shared" si="30"/>
        <v>43386.7937543386.8104166667</v>
      </c>
      <c r="O392" s="40" t="str">
        <f t="shared" si="27"/>
        <v>肯定的</v>
      </c>
    </row>
    <row r="393" spans="1:17" s="11" customFormat="1" ht="17.25" hidden="1" customHeight="1" x14ac:dyDescent="0.4">
      <c r="B393" s="7">
        <v>10</v>
      </c>
      <c r="C393" s="7">
        <v>13</v>
      </c>
      <c r="D393" s="57">
        <v>43386.826331018521</v>
      </c>
      <c r="E393" s="11">
        <v>500</v>
      </c>
      <c r="F393" s="11" t="s">
        <v>30</v>
      </c>
      <c r="G393" s="11">
        <v>528</v>
      </c>
      <c r="H393" s="11" t="s">
        <v>35</v>
      </c>
      <c r="I393" s="57">
        <v>43386.815393518518</v>
      </c>
      <c r="J393" s="57">
        <v>43386.825787037036</v>
      </c>
      <c r="K393" s="11" t="s">
        <v>1164</v>
      </c>
      <c r="L393" s="9">
        <f t="shared" si="28"/>
        <v>43386.81527777778</v>
      </c>
      <c r="M393" s="9">
        <f t="shared" si="29"/>
        <v>43386.825694444444</v>
      </c>
      <c r="N393" s="39" t="str">
        <f t="shared" si="30"/>
        <v>43386.815277777843386.8256944444</v>
      </c>
      <c r="O393" s="40" t="str">
        <f t="shared" si="27"/>
        <v>肯定的</v>
      </c>
    </row>
    <row r="394" spans="1:17" s="11" customFormat="1" ht="17.25" hidden="1" customHeight="1" x14ac:dyDescent="0.4">
      <c r="B394" s="7">
        <v>10</v>
      </c>
      <c r="C394" s="7">
        <v>13</v>
      </c>
      <c r="D394" s="57">
        <v>43386.871064814812</v>
      </c>
      <c r="E394" s="11">
        <v>514</v>
      </c>
      <c r="F394" s="11" t="s">
        <v>40</v>
      </c>
      <c r="G394" s="11">
        <v>543</v>
      </c>
      <c r="H394" s="11" t="s">
        <v>28</v>
      </c>
      <c r="I394" s="57">
        <v>43386.854756944442</v>
      </c>
      <c r="J394" s="57">
        <v>43386.868819444448</v>
      </c>
      <c r="K394" s="11" t="s">
        <v>1164</v>
      </c>
      <c r="L394" s="9">
        <f t="shared" si="28"/>
        <v>43386.854166666664</v>
      </c>
      <c r="M394" s="9">
        <f t="shared" si="29"/>
        <v>43386.868750000001</v>
      </c>
      <c r="N394" s="39" t="str">
        <f t="shared" si="30"/>
        <v>43386.854166666743386.86875</v>
      </c>
      <c r="O394" s="40" t="str">
        <f t="shared" si="27"/>
        <v>肯定的</v>
      </c>
    </row>
    <row r="395" spans="1:17" s="11" customFormat="1" ht="17.25" hidden="1" customHeight="1" x14ac:dyDescent="0.4">
      <c r="A395" s="7"/>
      <c r="B395" s="7">
        <v>10</v>
      </c>
      <c r="C395" s="7">
        <v>13</v>
      </c>
      <c r="D395" s="8">
        <v>43386.859270833331</v>
      </c>
      <c r="E395" s="7">
        <v>502</v>
      </c>
      <c r="F395" s="7" t="s">
        <v>49</v>
      </c>
      <c r="G395" s="7">
        <v>546</v>
      </c>
      <c r="H395" s="7" t="s">
        <v>64</v>
      </c>
      <c r="I395" s="8">
        <v>43386.855208333334</v>
      </c>
      <c r="J395" s="8">
        <v>43386.859085648146</v>
      </c>
      <c r="K395" s="7" t="s">
        <v>1164</v>
      </c>
      <c r="L395" s="9">
        <f t="shared" si="28"/>
        <v>43386.854861111111</v>
      </c>
      <c r="M395" s="9">
        <f t="shared" si="29"/>
        <v>43386.859027777777</v>
      </c>
      <c r="N395" s="39" t="str">
        <f t="shared" si="30"/>
        <v>43386.854861111143386.8590277778</v>
      </c>
      <c r="O395" s="40" t="str">
        <f t="shared" si="27"/>
        <v>肯定的</v>
      </c>
      <c r="P395" s="7"/>
      <c r="Q395" s="7"/>
    </row>
    <row r="396" spans="1:17" s="11" customFormat="1" ht="17.25" hidden="1" customHeight="1" x14ac:dyDescent="0.4">
      <c r="B396" s="7">
        <v>10</v>
      </c>
      <c r="C396" s="7">
        <v>14</v>
      </c>
      <c r="D396" s="57">
        <v>43387.438148148147</v>
      </c>
      <c r="E396" s="11">
        <v>511</v>
      </c>
      <c r="F396" s="11" t="s">
        <v>36</v>
      </c>
      <c r="G396" s="11">
        <v>545</v>
      </c>
      <c r="H396" s="11" t="s">
        <v>20</v>
      </c>
      <c r="I396" s="57">
        <v>43387.414583333331</v>
      </c>
      <c r="J396" s="57">
        <v>43387.437719907408</v>
      </c>
      <c r="K396" s="11" t="s">
        <v>1164</v>
      </c>
      <c r="L396" s="9">
        <f t="shared" si="28"/>
        <v>43387.414583333331</v>
      </c>
      <c r="M396" s="9">
        <f t="shared" si="29"/>
        <v>43387.4375</v>
      </c>
      <c r="N396" s="39" t="str">
        <f t="shared" si="30"/>
        <v>43387.414583333343387.4375</v>
      </c>
      <c r="O396" s="40" t="str">
        <f t="shared" si="27"/>
        <v>肯定的</v>
      </c>
    </row>
    <row r="397" spans="1:17" s="11" customFormat="1" ht="17.25" hidden="1" customHeight="1" x14ac:dyDescent="0.4">
      <c r="B397" s="7">
        <v>10</v>
      </c>
      <c r="C397" s="7">
        <v>14</v>
      </c>
      <c r="D397" s="57">
        <v>43387.460856481484</v>
      </c>
      <c r="E397" s="11">
        <v>523</v>
      </c>
      <c r="F397" s="11" t="s">
        <v>38</v>
      </c>
      <c r="G397" s="11">
        <v>510</v>
      </c>
      <c r="H397" s="11" t="s">
        <v>79</v>
      </c>
      <c r="I397" s="57">
        <v>43387.439849537041</v>
      </c>
      <c r="J397" s="57">
        <v>43387.454212962963</v>
      </c>
      <c r="K397" s="11" t="s">
        <v>1164</v>
      </c>
      <c r="L397" s="9">
        <f t="shared" si="28"/>
        <v>43387.439583333333</v>
      </c>
      <c r="M397" s="9">
        <f t="shared" si="29"/>
        <v>43387.45416666667</v>
      </c>
      <c r="N397" s="39" t="str">
        <f t="shared" si="30"/>
        <v>43387.439583333343387.4541666667</v>
      </c>
      <c r="O397" s="40" t="str">
        <f t="shared" si="27"/>
        <v>肯定的</v>
      </c>
    </row>
    <row r="398" spans="1:17" s="11" customFormat="1" ht="17.25" hidden="1" customHeight="1" x14ac:dyDescent="0.4">
      <c r="B398" s="7">
        <v>10</v>
      </c>
      <c r="C398" s="7">
        <v>14</v>
      </c>
      <c r="D398" s="57">
        <v>43387.509930555556</v>
      </c>
      <c r="E398" s="11">
        <v>545</v>
      </c>
      <c r="F398" s="11" t="s">
        <v>20</v>
      </c>
      <c r="G398" s="11">
        <v>541</v>
      </c>
      <c r="H398" s="11" t="s">
        <v>56</v>
      </c>
      <c r="I398" s="57">
        <v>43387.489791666667</v>
      </c>
      <c r="J398" s="57">
        <v>43387.509131944447</v>
      </c>
      <c r="K398" s="11" t="s">
        <v>1164</v>
      </c>
      <c r="L398" s="9">
        <f t="shared" si="28"/>
        <v>43387.489583333336</v>
      </c>
      <c r="M398" s="9">
        <f t="shared" si="29"/>
        <v>43387.509027777778</v>
      </c>
      <c r="N398" s="39" t="str">
        <f t="shared" si="30"/>
        <v>43387.489583333343387.5090277778</v>
      </c>
      <c r="O398" s="40" t="str">
        <f t="shared" si="27"/>
        <v>肯定的</v>
      </c>
    </row>
    <row r="399" spans="1:17" s="11" customFormat="1" ht="17.25" hidden="1" customHeight="1" x14ac:dyDescent="0.4">
      <c r="B399" s="7">
        <v>10</v>
      </c>
      <c r="C399" s="7">
        <v>14</v>
      </c>
      <c r="D399" s="57">
        <v>43387.503518518519</v>
      </c>
      <c r="E399" s="11">
        <v>539</v>
      </c>
      <c r="F399" s="11" t="s">
        <v>42</v>
      </c>
      <c r="G399" s="11">
        <v>533</v>
      </c>
      <c r="H399" s="11" t="s">
        <v>1165</v>
      </c>
      <c r="I399" s="57">
        <v>43387.491655092592</v>
      </c>
      <c r="J399" s="57">
        <v>43387.503067129626</v>
      </c>
      <c r="K399" s="11" t="s">
        <v>1164</v>
      </c>
      <c r="L399" s="9">
        <f t="shared" si="28"/>
        <v>43387.490972222222</v>
      </c>
      <c r="M399" s="9">
        <f t="shared" si="29"/>
        <v>43387.50277777778</v>
      </c>
      <c r="N399" s="39" t="str">
        <f t="shared" si="30"/>
        <v>43387.490972222243387.5027777778</v>
      </c>
      <c r="O399" s="40" t="str">
        <f t="shared" si="27"/>
        <v>肯定的</v>
      </c>
    </row>
    <row r="400" spans="1:17" s="11" customFormat="1" ht="17.25" hidden="1" customHeight="1" x14ac:dyDescent="0.4">
      <c r="B400" s="7">
        <v>10</v>
      </c>
      <c r="C400" s="7">
        <v>14</v>
      </c>
      <c r="D400" s="57">
        <v>43387.539131944446</v>
      </c>
      <c r="E400" s="11">
        <v>543</v>
      </c>
      <c r="F400" s="11" t="s">
        <v>28</v>
      </c>
      <c r="G400" s="11">
        <v>513</v>
      </c>
      <c r="H400" s="11" t="s">
        <v>44</v>
      </c>
      <c r="I400" s="57">
        <v>43387.49181712963</v>
      </c>
      <c r="J400" s="57">
        <v>43387.53601851852</v>
      </c>
      <c r="K400" s="11" t="s">
        <v>1164</v>
      </c>
      <c r="L400" s="9">
        <f t="shared" si="28"/>
        <v>43387.491666666669</v>
      </c>
      <c r="M400" s="9">
        <f t="shared" si="29"/>
        <v>43387.535416666666</v>
      </c>
      <c r="N400" s="39" t="str">
        <f t="shared" si="30"/>
        <v>43387.491666666743387.5354166667</v>
      </c>
      <c r="O400" s="40" t="str">
        <f t="shared" si="27"/>
        <v>肯定的</v>
      </c>
    </row>
    <row r="401" spans="1:460" s="11" customFormat="1" ht="17.25" hidden="1" customHeight="1" x14ac:dyDescent="0.4">
      <c r="A401" s="7"/>
      <c r="B401" s="7">
        <v>10</v>
      </c>
      <c r="C401" s="7">
        <v>14</v>
      </c>
      <c r="D401" s="8">
        <v>43387.52076388889</v>
      </c>
      <c r="E401" s="7">
        <v>539</v>
      </c>
      <c r="F401" s="7" t="s">
        <v>42</v>
      </c>
      <c r="G401" s="7">
        <v>502</v>
      </c>
      <c r="H401" s="7" t="s">
        <v>49</v>
      </c>
      <c r="I401" s="8">
        <v>43387.494664351849</v>
      </c>
      <c r="J401" s="8">
        <v>43387.517962962964</v>
      </c>
      <c r="K401" s="7" t="s">
        <v>1164</v>
      </c>
      <c r="L401" s="9">
        <f t="shared" si="28"/>
        <v>43387.494444444441</v>
      </c>
      <c r="M401" s="9">
        <f t="shared" si="29"/>
        <v>43387.517361111109</v>
      </c>
      <c r="N401" s="39" t="str">
        <f t="shared" si="30"/>
        <v>43387.494444444443387.5173611111</v>
      </c>
      <c r="O401" s="40" t="str">
        <f t="shared" si="27"/>
        <v>肯定的</v>
      </c>
      <c r="P401" s="7"/>
      <c r="Q401" s="7"/>
    </row>
    <row r="402" spans="1:460" s="11" customFormat="1" ht="17.25" hidden="1" customHeight="1" x14ac:dyDescent="0.4">
      <c r="B402" s="7">
        <v>10</v>
      </c>
      <c r="C402" s="7">
        <v>14</v>
      </c>
      <c r="D402" s="57">
        <v>43387.566631944443</v>
      </c>
      <c r="E402" s="11">
        <v>543</v>
      </c>
      <c r="F402" s="11" t="s">
        <v>28</v>
      </c>
      <c r="G402" s="11">
        <v>500</v>
      </c>
      <c r="H402" s="11" t="s">
        <v>30</v>
      </c>
      <c r="I402" s="57">
        <v>43387.532118055555</v>
      </c>
      <c r="J402" s="57">
        <v>43387.566134259258</v>
      </c>
      <c r="K402" s="11" t="s">
        <v>1164</v>
      </c>
      <c r="L402" s="9">
        <f t="shared" si="28"/>
        <v>43387.531944444447</v>
      </c>
      <c r="M402" s="9">
        <f t="shared" si="29"/>
        <v>43387.565972222219</v>
      </c>
      <c r="N402" s="39" t="str">
        <f t="shared" si="30"/>
        <v>43387.531944444443387.5659722222</v>
      </c>
      <c r="O402" s="40" t="str">
        <f t="shared" si="27"/>
        <v>肯定的</v>
      </c>
    </row>
    <row r="403" spans="1:460" s="11" customFormat="1" ht="17.25" hidden="1" customHeight="1" x14ac:dyDescent="0.4">
      <c r="A403" s="7"/>
      <c r="B403" s="7">
        <v>10</v>
      </c>
      <c r="C403" s="7">
        <v>14</v>
      </c>
      <c r="D403" s="8">
        <v>43387.56726851852</v>
      </c>
      <c r="E403" s="7">
        <v>533</v>
      </c>
      <c r="F403" s="7" t="s">
        <v>1165</v>
      </c>
      <c r="G403" s="7">
        <v>500</v>
      </c>
      <c r="H403" s="7" t="s">
        <v>30</v>
      </c>
      <c r="I403" s="8">
        <v>43387.54047453704</v>
      </c>
      <c r="J403" s="8">
        <v>43387.565752314818</v>
      </c>
      <c r="K403" s="7" t="s">
        <v>1164</v>
      </c>
      <c r="L403" s="9">
        <f t="shared" si="28"/>
        <v>43387.540277777778</v>
      </c>
      <c r="M403" s="9">
        <f t="shared" si="29"/>
        <v>43387.56527777778</v>
      </c>
      <c r="N403" s="39" t="str">
        <f t="shared" si="30"/>
        <v>43387.540277777843387.5652777778</v>
      </c>
      <c r="O403" s="40" t="str">
        <f t="shared" si="27"/>
        <v>肯定的</v>
      </c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/>
      <c r="KG403" s="7"/>
      <c r="KH403" s="7"/>
      <c r="KI403" s="7"/>
      <c r="KJ403" s="7"/>
      <c r="KK403" s="7"/>
      <c r="KL403" s="7"/>
      <c r="KM403" s="7"/>
      <c r="KN403" s="7"/>
      <c r="KO403" s="7"/>
      <c r="KP403" s="7"/>
      <c r="KQ403" s="7"/>
      <c r="KR403" s="7"/>
      <c r="KS403" s="7"/>
      <c r="KT403" s="7"/>
      <c r="KU403" s="7"/>
      <c r="KV403" s="7"/>
      <c r="KW403" s="7"/>
      <c r="KX403" s="7"/>
      <c r="KY403" s="7"/>
      <c r="KZ403" s="7"/>
      <c r="LA403" s="7"/>
      <c r="LB403" s="7"/>
      <c r="LC403" s="7"/>
      <c r="LD403" s="7"/>
      <c r="LE403" s="7"/>
      <c r="LF403" s="7"/>
      <c r="LG403" s="7"/>
      <c r="LH403" s="7"/>
      <c r="LI403" s="7"/>
      <c r="LJ403" s="7"/>
      <c r="LK403" s="7"/>
      <c r="LL403" s="7"/>
      <c r="LM403" s="7"/>
      <c r="LN403" s="7"/>
      <c r="LO403" s="7"/>
      <c r="LP403" s="7"/>
      <c r="LQ403" s="7"/>
      <c r="LR403" s="7"/>
      <c r="LS403" s="7"/>
      <c r="LT403" s="7"/>
      <c r="LU403" s="7"/>
      <c r="LV403" s="7"/>
      <c r="LW403" s="7"/>
      <c r="LX403" s="7"/>
      <c r="LY403" s="7"/>
      <c r="LZ403" s="7"/>
      <c r="MA403" s="7"/>
      <c r="MB403" s="7"/>
      <c r="MC403" s="7"/>
      <c r="MD403" s="7"/>
      <c r="ME403" s="7"/>
      <c r="MF403" s="7"/>
      <c r="MG403" s="7"/>
      <c r="MH403" s="7"/>
      <c r="MI403" s="7"/>
      <c r="MJ403" s="7"/>
      <c r="MK403" s="7"/>
      <c r="ML403" s="7"/>
      <c r="MM403" s="7"/>
      <c r="MN403" s="7"/>
      <c r="MO403" s="7"/>
      <c r="MP403" s="7"/>
      <c r="MQ403" s="7"/>
      <c r="MR403" s="7"/>
      <c r="MS403" s="7"/>
      <c r="MT403" s="7"/>
      <c r="MU403" s="7"/>
      <c r="MV403" s="7"/>
      <c r="MW403" s="7"/>
      <c r="MX403" s="7"/>
      <c r="MY403" s="7"/>
      <c r="MZ403" s="7"/>
      <c r="NA403" s="7"/>
      <c r="NB403" s="7"/>
      <c r="NC403" s="7"/>
      <c r="ND403" s="7"/>
      <c r="NE403" s="7"/>
      <c r="NF403" s="7"/>
      <c r="NG403" s="7"/>
      <c r="NH403" s="7"/>
      <c r="NI403" s="7"/>
      <c r="NJ403" s="7"/>
      <c r="NK403" s="7"/>
      <c r="NL403" s="7"/>
      <c r="NM403" s="7"/>
      <c r="NN403" s="7"/>
      <c r="NO403" s="7"/>
      <c r="NP403" s="7"/>
      <c r="NQ403" s="7"/>
      <c r="NR403" s="7"/>
      <c r="NS403" s="7"/>
      <c r="NT403" s="7"/>
      <c r="NU403" s="7"/>
      <c r="NV403" s="7"/>
      <c r="NW403" s="7"/>
      <c r="NX403" s="7"/>
      <c r="NY403" s="7"/>
      <c r="NZ403" s="7"/>
      <c r="OA403" s="7"/>
      <c r="OB403" s="7"/>
      <c r="OC403" s="7"/>
      <c r="OD403" s="7"/>
      <c r="OE403" s="7"/>
      <c r="OF403" s="7"/>
      <c r="OG403" s="7"/>
      <c r="OH403" s="7"/>
      <c r="OI403" s="7"/>
      <c r="OJ403" s="7"/>
      <c r="OK403" s="7"/>
      <c r="OL403" s="7"/>
      <c r="OM403" s="7"/>
      <c r="ON403" s="7"/>
      <c r="OO403" s="7"/>
      <c r="OP403" s="7"/>
      <c r="OQ403" s="7"/>
      <c r="OR403" s="7"/>
      <c r="OS403" s="7"/>
      <c r="OT403" s="7"/>
      <c r="OU403" s="7"/>
      <c r="OV403" s="7"/>
      <c r="OW403" s="7"/>
      <c r="OX403" s="7"/>
      <c r="OY403" s="7"/>
      <c r="OZ403" s="7"/>
      <c r="PA403" s="7"/>
      <c r="PB403" s="7"/>
      <c r="PC403" s="7"/>
      <c r="PD403" s="7"/>
      <c r="PE403" s="7"/>
      <c r="PF403" s="7"/>
      <c r="PG403" s="7"/>
      <c r="PH403" s="7"/>
      <c r="PI403" s="7"/>
      <c r="PJ403" s="7"/>
      <c r="PK403" s="7"/>
      <c r="PL403" s="7"/>
      <c r="PM403" s="7"/>
      <c r="PN403" s="7"/>
      <c r="PO403" s="7"/>
      <c r="PP403" s="7"/>
      <c r="PQ403" s="7"/>
      <c r="PR403" s="7"/>
      <c r="PS403" s="7"/>
      <c r="PT403" s="7"/>
      <c r="PU403" s="7"/>
      <c r="PV403" s="7"/>
      <c r="PW403" s="7"/>
      <c r="PX403" s="7"/>
      <c r="PY403" s="7"/>
      <c r="PZ403" s="7"/>
      <c r="QA403" s="7"/>
      <c r="QB403" s="7"/>
      <c r="QC403" s="7"/>
      <c r="QD403" s="7"/>
      <c r="QE403" s="7"/>
      <c r="QF403" s="7"/>
      <c r="QG403" s="7"/>
      <c r="QH403" s="7"/>
      <c r="QI403" s="7"/>
      <c r="QJ403" s="7"/>
      <c r="QK403" s="7"/>
      <c r="QL403" s="7"/>
      <c r="QM403" s="7"/>
      <c r="QN403" s="7"/>
      <c r="QO403" s="7"/>
      <c r="QP403" s="7"/>
      <c r="QQ403" s="7"/>
      <c r="QR403" s="7"/>
    </row>
    <row r="404" spans="1:460" s="12" customFormat="1" ht="17.25" hidden="1" customHeight="1" x14ac:dyDescent="0.4">
      <c r="B404" s="7">
        <v>10</v>
      </c>
      <c r="C404" s="7">
        <v>14</v>
      </c>
      <c r="D404" s="13">
        <v>43387.56821759259</v>
      </c>
      <c r="E404" s="12">
        <v>523</v>
      </c>
      <c r="F404" s="12" t="s">
        <v>38</v>
      </c>
      <c r="G404" s="12">
        <v>514</v>
      </c>
      <c r="H404" s="12" t="s">
        <v>40</v>
      </c>
      <c r="I404" s="13">
        <v>43387.545752314814</v>
      </c>
      <c r="J404" s="13">
        <v>43387.567465277774</v>
      </c>
      <c r="K404" s="12" t="s">
        <v>1164</v>
      </c>
      <c r="L404" s="9">
        <f t="shared" si="28"/>
        <v>43387.545138888891</v>
      </c>
      <c r="M404" s="9">
        <f t="shared" si="29"/>
        <v>43387.567361111112</v>
      </c>
      <c r="N404" s="39" t="str">
        <f t="shared" si="30"/>
        <v>43387.545138888943387.5673611111</v>
      </c>
      <c r="O404" s="56" t="str">
        <f t="shared" si="27"/>
        <v>肯定的</v>
      </c>
    </row>
    <row r="405" spans="1:460" s="11" customFormat="1" ht="17.25" hidden="1" customHeight="1" x14ac:dyDescent="0.4">
      <c r="B405" s="7">
        <v>10</v>
      </c>
      <c r="C405" s="7">
        <v>14</v>
      </c>
      <c r="D405" s="57">
        <v>43387.571886574071</v>
      </c>
      <c r="E405" s="11">
        <v>546</v>
      </c>
      <c r="F405" s="11" t="s">
        <v>64</v>
      </c>
      <c r="G405" s="11">
        <v>545</v>
      </c>
      <c r="H405" s="11" t="s">
        <v>20</v>
      </c>
      <c r="I405" s="57">
        <v>43387.558356481481</v>
      </c>
      <c r="J405" s="57">
        <v>43387.571620370371</v>
      </c>
      <c r="K405" s="11" t="s">
        <v>1164</v>
      </c>
      <c r="L405" s="9">
        <f t="shared" si="28"/>
        <v>43387.558333333334</v>
      </c>
      <c r="M405" s="9">
        <f t="shared" si="29"/>
        <v>43387.571527777778</v>
      </c>
      <c r="N405" s="39" t="str">
        <f t="shared" si="30"/>
        <v>43387.558333333343387.5715277778</v>
      </c>
      <c r="O405" s="40" t="str">
        <f t="shared" si="27"/>
        <v>肯定的</v>
      </c>
    </row>
    <row r="406" spans="1:460" s="11" customFormat="1" ht="17.25" hidden="1" customHeight="1" x14ac:dyDescent="0.4">
      <c r="B406" s="7">
        <v>10</v>
      </c>
      <c r="C406" s="7">
        <v>14</v>
      </c>
      <c r="D406" s="57">
        <v>43387.607106481482</v>
      </c>
      <c r="E406" s="11">
        <v>528</v>
      </c>
      <c r="F406" s="11" t="s">
        <v>35</v>
      </c>
      <c r="G406" s="11">
        <v>546</v>
      </c>
      <c r="H406" s="11" t="s">
        <v>64</v>
      </c>
      <c r="I406" s="57">
        <v>43387.585335648146</v>
      </c>
      <c r="J406" s="57">
        <v>43387.602337962962</v>
      </c>
      <c r="K406" s="11" t="s">
        <v>1164</v>
      </c>
      <c r="L406" s="9">
        <f t="shared" si="28"/>
        <v>43387.584722222222</v>
      </c>
      <c r="M406" s="9">
        <f t="shared" si="29"/>
        <v>43387.602083333331</v>
      </c>
      <c r="N406" s="39" t="str">
        <f t="shared" si="30"/>
        <v>43387.584722222243387.6020833333</v>
      </c>
      <c r="O406" s="40" t="str">
        <f t="shared" si="27"/>
        <v>肯定的</v>
      </c>
    </row>
    <row r="407" spans="1:460" s="11" customFormat="1" ht="17.25" hidden="1" customHeight="1" x14ac:dyDescent="0.4">
      <c r="B407" s="7">
        <v>10</v>
      </c>
      <c r="C407" s="7">
        <v>14</v>
      </c>
      <c r="D407" s="57">
        <v>43387.605358796296</v>
      </c>
      <c r="E407" s="11">
        <v>546</v>
      </c>
      <c r="F407" s="11" t="s">
        <v>64</v>
      </c>
      <c r="G407" s="11">
        <v>511</v>
      </c>
      <c r="H407" s="11" t="s">
        <v>36</v>
      </c>
      <c r="I407" s="57">
        <v>43387.586840277778</v>
      </c>
      <c r="J407" s="57">
        <v>43387.605266203704</v>
      </c>
      <c r="K407" s="11" t="s">
        <v>1164</v>
      </c>
      <c r="L407" s="9">
        <f t="shared" si="28"/>
        <v>43387.586805555555</v>
      </c>
      <c r="M407" s="9">
        <f t="shared" si="29"/>
        <v>43387.604861111111</v>
      </c>
      <c r="N407" s="39" t="str">
        <f t="shared" si="30"/>
        <v>43387.586805555643387.6048611111</v>
      </c>
      <c r="O407" s="40" t="str">
        <f t="shared" si="27"/>
        <v>肯定的</v>
      </c>
    </row>
    <row r="408" spans="1:460" s="11" customFormat="1" ht="17.25" hidden="1" customHeight="1" x14ac:dyDescent="0.4">
      <c r="B408" s="7">
        <v>10</v>
      </c>
      <c r="C408" s="7">
        <v>14</v>
      </c>
      <c r="D408" s="57">
        <v>43387.625949074078</v>
      </c>
      <c r="E408" s="11">
        <v>545</v>
      </c>
      <c r="F408" s="11" t="s">
        <v>20</v>
      </c>
      <c r="G408" s="11">
        <v>523</v>
      </c>
      <c r="H408" s="11" t="s">
        <v>38</v>
      </c>
      <c r="I408" s="57">
        <v>43387.615057870367</v>
      </c>
      <c r="J408" s="57">
        <v>43387.625601851854</v>
      </c>
      <c r="K408" s="11" t="s">
        <v>1166</v>
      </c>
      <c r="L408" s="9">
        <f t="shared" si="28"/>
        <v>43387.614583333336</v>
      </c>
      <c r="M408" s="9">
        <f t="shared" si="29"/>
        <v>43387.625</v>
      </c>
      <c r="N408" s="39" t="str">
        <f t="shared" si="30"/>
        <v>43387.614583333343387.625</v>
      </c>
      <c r="O408" s="40" t="str">
        <f t="shared" si="27"/>
        <v>否定的</v>
      </c>
    </row>
    <row r="409" spans="1:460" s="11" customFormat="1" ht="17.25" hidden="1" customHeight="1" x14ac:dyDescent="0.4">
      <c r="B409" s="7">
        <v>10</v>
      </c>
      <c r="C409" s="7">
        <v>14</v>
      </c>
      <c r="D409" s="57">
        <v>43387.636747685188</v>
      </c>
      <c r="E409" s="11">
        <v>545</v>
      </c>
      <c r="F409" s="11" t="s">
        <v>20</v>
      </c>
      <c r="G409" s="11">
        <v>541</v>
      </c>
      <c r="H409" s="11" t="s">
        <v>56</v>
      </c>
      <c r="I409" s="57">
        <v>43387.615219907406</v>
      </c>
      <c r="J409" s="57">
        <v>43387.636331018519</v>
      </c>
      <c r="K409" s="11" t="s">
        <v>1164</v>
      </c>
      <c r="L409" s="9">
        <f t="shared" si="28"/>
        <v>43387.614583333336</v>
      </c>
      <c r="M409" s="9">
        <f t="shared" si="29"/>
        <v>43387.636111111111</v>
      </c>
      <c r="N409" s="39" t="str">
        <f t="shared" si="30"/>
        <v>43387.614583333343387.6361111111</v>
      </c>
      <c r="O409" s="40" t="str">
        <f t="shared" si="27"/>
        <v>肯定的</v>
      </c>
    </row>
    <row r="410" spans="1:460" s="11" customFormat="1" ht="17.25" hidden="1" customHeight="1" x14ac:dyDescent="0.4">
      <c r="B410" s="7">
        <v>10</v>
      </c>
      <c r="C410" s="7">
        <v>14</v>
      </c>
      <c r="D410" s="57">
        <v>43387.634513888886</v>
      </c>
      <c r="E410" s="11">
        <v>549</v>
      </c>
      <c r="F410" s="11" t="s">
        <v>77</v>
      </c>
      <c r="G410" s="11">
        <v>548</v>
      </c>
      <c r="H410" s="11" t="s">
        <v>54</v>
      </c>
      <c r="I410" s="57">
        <v>43387.621701388889</v>
      </c>
      <c r="J410" s="57">
        <v>43387.632233796299</v>
      </c>
      <c r="K410" s="11" t="s">
        <v>1164</v>
      </c>
      <c r="L410" s="9">
        <f t="shared" si="28"/>
        <v>43387.621527777781</v>
      </c>
      <c r="M410" s="9">
        <f t="shared" si="29"/>
        <v>43387.631944444445</v>
      </c>
      <c r="N410" s="39" t="str">
        <f t="shared" si="30"/>
        <v>43387.621527777843387.6319444444</v>
      </c>
      <c r="O410" s="40" t="str">
        <f t="shared" si="27"/>
        <v>肯定的</v>
      </c>
    </row>
    <row r="411" spans="1:460" s="11" customFormat="1" ht="17.25" hidden="1" customHeight="1" x14ac:dyDescent="0.4">
      <c r="B411" s="7">
        <v>10</v>
      </c>
      <c r="C411" s="7">
        <v>14</v>
      </c>
      <c r="D411" s="57">
        <v>43387.656990740739</v>
      </c>
      <c r="E411" s="11">
        <v>546</v>
      </c>
      <c r="F411" s="11" t="s">
        <v>64</v>
      </c>
      <c r="G411" s="11">
        <v>528</v>
      </c>
      <c r="H411" s="11" t="s">
        <v>35</v>
      </c>
      <c r="I411" s="57">
        <v>43387.622210648151</v>
      </c>
      <c r="J411" s="57">
        <v>43387.656828703701</v>
      </c>
      <c r="K411" s="11" t="s">
        <v>1164</v>
      </c>
      <c r="L411" s="9">
        <f t="shared" si="28"/>
        <v>43387.621527777781</v>
      </c>
      <c r="M411" s="9">
        <f t="shared" si="29"/>
        <v>43387.65625</v>
      </c>
      <c r="N411" s="39" t="str">
        <f t="shared" si="30"/>
        <v>43387.621527777843387.65625</v>
      </c>
      <c r="O411" s="40" t="str">
        <f t="shared" si="27"/>
        <v>肯定的</v>
      </c>
    </row>
    <row r="412" spans="1:460" s="11" customFormat="1" ht="17.25" hidden="1" customHeight="1" x14ac:dyDescent="0.4">
      <c r="B412" s="7">
        <v>10</v>
      </c>
      <c r="C412" s="7">
        <v>14</v>
      </c>
      <c r="D412" s="57">
        <v>43387.662511574075</v>
      </c>
      <c r="E412" s="11">
        <v>549</v>
      </c>
      <c r="F412" s="11" t="s">
        <v>77</v>
      </c>
      <c r="G412" s="11">
        <v>543</v>
      </c>
      <c r="H412" s="11" t="s">
        <v>28</v>
      </c>
      <c r="I412" s="57">
        <v>43387.634965277779</v>
      </c>
      <c r="J412" s="57">
        <v>43387.660081018519</v>
      </c>
      <c r="K412" s="11" t="s">
        <v>1164</v>
      </c>
      <c r="L412" s="9">
        <f t="shared" si="28"/>
        <v>43387.634722222225</v>
      </c>
      <c r="M412" s="9">
        <f t="shared" si="29"/>
        <v>43387.659722222219</v>
      </c>
      <c r="N412" s="39" t="str">
        <f t="shared" si="30"/>
        <v>43387.634722222243387.6597222222</v>
      </c>
      <c r="O412" s="40" t="str">
        <f t="shared" si="27"/>
        <v>肯定的</v>
      </c>
    </row>
    <row r="413" spans="1:460" s="11" customFormat="1" ht="17.25" hidden="1" customHeight="1" x14ac:dyDescent="0.4">
      <c r="B413" s="7">
        <v>10</v>
      </c>
      <c r="C413" s="7">
        <v>14</v>
      </c>
      <c r="D413" s="57">
        <v>43387.667847222219</v>
      </c>
      <c r="E413" s="11">
        <v>507</v>
      </c>
      <c r="F413" s="11" t="s">
        <v>66</v>
      </c>
      <c r="G413" s="11">
        <v>510</v>
      </c>
      <c r="H413" s="11" t="s">
        <v>79</v>
      </c>
      <c r="I413" s="57">
        <v>43387.639456018522</v>
      </c>
      <c r="J413" s="57">
        <v>43387.666585648149</v>
      </c>
      <c r="K413" s="11" t="s">
        <v>1166</v>
      </c>
      <c r="L413" s="9">
        <f t="shared" si="28"/>
        <v>43387.638888888891</v>
      </c>
      <c r="M413" s="9">
        <f t="shared" si="29"/>
        <v>43387.665972222225</v>
      </c>
      <c r="N413" s="39" t="str">
        <f t="shared" si="30"/>
        <v>43387.638888888943387.6659722222</v>
      </c>
      <c r="O413" s="40" t="str">
        <f t="shared" si="27"/>
        <v>否定的</v>
      </c>
    </row>
    <row r="414" spans="1:460" s="11" customFormat="1" ht="17.25" hidden="1" customHeight="1" x14ac:dyDescent="0.4">
      <c r="B414" s="7">
        <v>10</v>
      </c>
      <c r="C414" s="7">
        <v>14</v>
      </c>
      <c r="D414" s="57">
        <v>43387.68509259259</v>
      </c>
      <c r="E414" s="11">
        <v>503</v>
      </c>
      <c r="F414" s="11" t="s">
        <v>26</v>
      </c>
      <c r="G414" s="11">
        <v>539</v>
      </c>
      <c r="H414" s="11" t="s">
        <v>42</v>
      </c>
      <c r="I414" s="57">
        <v>43387.643043981479</v>
      </c>
      <c r="J414" s="57">
        <v>43387.655173611114</v>
      </c>
      <c r="K414" s="11" t="s">
        <v>1164</v>
      </c>
      <c r="L414" s="9">
        <f t="shared" si="28"/>
        <v>43387.642361111109</v>
      </c>
      <c r="M414" s="9">
        <f t="shared" si="29"/>
        <v>43387.654861111114</v>
      </c>
      <c r="N414" s="39" t="str">
        <f t="shared" si="30"/>
        <v>43387.642361111143387.6548611111</v>
      </c>
      <c r="O414" s="40" t="str">
        <f t="shared" si="27"/>
        <v>肯定的</v>
      </c>
    </row>
    <row r="415" spans="1:460" s="11" customFormat="1" ht="17.25" hidden="1" customHeight="1" x14ac:dyDescent="0.4">
      <c r="B415" s="7">
        <v>10</v>
      </c>
      <c r="C415" s="7">
        <v>14</v>
      </c>
      <c r="D415" s="57">
        <v>43387.726689814815</v>
      </c>
      <c r="E415" s="11">
        <v>510</v>
      </c>
      <c r="F415" s="11" t="s">
        <v>79</v>
      </c>
      <c r="G415" s="11">
        <v>523</v>
      </c>
      <c r="H415" s="11" t="s">
        <v>38</v>
      </c>
      <c r="I415" s="57">
        <v>43387.651655092595</v>
      </c>
      <c r="J415" s="57">
        <v>43387.725416666668</v>
      </c>
      <c r="K415" s="11" t="s">
        <v>1164</v>
      </c>
      <c r="L415" s="9">
        <f t="shared" si="28"/>
        <v>43387.651388888888</v>
      </c>
      <c r="M415" s="9">
        <f t="shared" si="29"/>
        <v>43387.724999999999</v>
      </c>
      <c r="N415" s="39" t="str">
        <f t="shared" si="30"/>
        <v>43387.651388888943387.725</v>
      </c>
      <c r="O415" s="40" t="str">
        <f t="shared" si="27"/>
        <v>肯定的</v>
      </c>
    </row>
    <row r="416" spans="1:460" s="11" customFormat="1" ht="17.25" hidden="1" customHeight="1" x14ac:dyDescent="0.4">
      <c r="A416" s="7"/>
      <c r="B416" s="7">
        <v>10</v>
      </c>
      <c r="C416" s="7">
        <v>14</v>
      </c>
      <c r="D416" s="8">
        <v>43387.671631944446</v>
      </c>
      <c r="E416" s="7">
        <v>540</v>
      </c>
      <c r="F416" s="7" t="s">
        <v>71</v>
      </c>
      <c r="G416" s="7">
        <v>523</v>
      </c>
      <c r="H416" s="7" t="s">
        <v>38</v>
      </c>
      <c r="I416" s="8">
        <v>43387.654050925928</v>
      </c>
      <c r="J416" s="8">
        <v>43387.670034722221</v>
      </c>
      <c r="K416" s="7" t="s">
        <v>1164</v>
      </c>
      <c r="L416" s="9">
        <f t="shared" si="28"/>
        <v>43387.65347222222</v>
      </c>
      <c r="M416" s="9">
        <f t="shared" si="29"/>
        <v>43387.669444444444</v>
      </c>
      <c r="N416" s="39" t="str">
        <f t="shared" si="30"/>
        <v>43387.653472222243387.6694444444</v>
      </c>
      <c r="O416" s="40" t="str">
        <f t="shared" si="27"/>
        <v>肯定的</v>
      </c>
      <c r="P416" s="7"/>
      <c r="Q416" s="7"/>
    </row>
    <row r="417" spans="1:17" s="11" customFormat="1" ht="17.25" hidden="1" customHeight="1" x14ac:dyDescent="0.4">
      <c r="B417" s="7">
        <v>10</v>
      </c>
      <c r="C417" s="7">
        <v>14</v>
      </c>
      <c r="D417" s="57">
        <v>43387.670520833337</v>
      </c>
      <c r="E417" s="11">
        <v>514</v>
      </c>
      <c r="F417" s="11" t="s">
        <v>40</v>
      </c>
      <c r="G417" s="11">
        <v>502</v>
      </c>
      <c r="H417" s="11" t="s">
        <v>49</v>
      </c>
      <c r="I417" s="57">
        <v>43387.656458333331</v>
      </c>
      <c r="J417" s="57">
        <v>43387.667604166665</v>
      </c>
      <c r="K417" s="11" t="s">
        <v>1164</v>
      </c>
      <c r="L417" s="9">
        <f t="shared" si="28"/>
        <v>43387.65625</v>
      </c>
      <c r="M417" s="9">
        <f t="shared" si="29"/>
        <v>43387.667361111111</v>
      </c>
      <c r="N417" s="39" t="str">
        <f t="shared" si="30"/>
        <v>43387.6562543387.6673611111</v>
      </c>
      <c r="O417" s="40" t="str">
        <f t="shared" si="27"/>
        <v>肯定的</v>
      </c>
    </row>
    <row r="418" spans="1:17" s="11" customFormat="1" ht="17.25" hidden="1" customHeight="1" x14ac:dyDescent="0.4">
      <c r="B418" s="7">
        <v>10</v>
      </c>
      <c r="C418" s="7">
        <v>14</v>
      </c>
      <c r="D418" s="57">
        <v>43387.682928240742</v>
      </c>
      <c r="E418" s="11">
        <v>534</v>
      </c>
      <c r="F418" s="11" t="s">
        <v>81</v>
      </c>
      <c r="G418" s="11">
        <v>521</v>
      </c>
      <c r="H418" s="11" t="s">
        <v>60</v>
      </c>
      <c r="I418" s="57">
        <v>43387.669652777775</v>
      </c>
      <c r="J418" s="57">
        <v>43387.680347222224</v>
      </c>
      <c r="K418" s="11" t="s">
        <v>1164</v>
      </c>
      <c r="L418" s="9">
        <f t="shared" si="28"/>
        <v>43387.669444444444</v>
      </c>
      <c r="M418" s="9">
        <f t="shared" si="29"/>
        <v>43387.679861111108</v>
      </c>
      <c r="N418" s="39" t="str">
        <f t="shared" si="30"/>
        <v>43387.669444444443387.6798611111</v>
      </c>
      <c r="O418" s="40" t="str">
        <f t="shared" si="27"/>
        <v>肯定的</v>
      </c>
    </row>
    <row r="419" spans="1:17" s="11" customFormat="1" ht="17.25" hidden="1" customHeight="1" x14ac:dyDescent="0.4">
      <c r="B419" s="7">
        <v>10</v>
      </c>
      <c r="C419" s="7">
        <v>14</v>
      </c>
      <c r="D419" s="57">
        <v>43387.691180555557</v>
      </c>
      <c r="E419" s="11">
        <v>530</v>
      </c>
      <c r="F419" s="11" t="s">
        <v>24</v>
      </c>
      <c r="G419" s="11">
        <v>540</v>
      </c>
      <c r="H419" s="11" t="s">
        <v>71</v>
      </c>
      <c r="I419" s="57">
        <v>43387.672986111109</v>
      </c>
      <c r="J419" s="57">
        <v>43387.691041666665</v>
      </c>
      <c r="K419" s="11" t="s">
        <v>1164</v>
      </c>
      <c r="L419" s="9">
        <f t="shared" si="28"/>
        <v>43387.67291666667</v>
      </c>
      <c r="M419" s="9">
        <f t="shared" si="29"/>
        <v>43387.690972222219</v>
      </c>
      <c r="N419" s="39" t="str">
        <f t="shared" si="30"/>
        <v>43387.672916666743387.6909722222</v>
      </c>
      <c r="O419" s="40" t="str">
        <f t="shared" si="27"/>
        <v>肯定的</v>
      </c>
    </row>
    <row r="420" spans="1:17" s="11" customFormat="1" ht="17.25" hidden="1" customHeight="1" x14ac:dyDescent="0.4">
      <c r="B420" s="7">
        <v>10</v>
      </c>
      <c r="C420" s="7">
        <v>14</v>
      </c>
      <c r="D420" s="57">
        <v>43387.707696759258</v>
      </c>
      <c r="E420" s="11">
        <v>548</v>
      </c>
      <c r="F420" s="11" t="s">
        <v>54</v>
      </c>
      <c r="G420" s="11">
        <v>510</v>
      </c>
      <c r="H420" s="11" t="s">
        <v>79</v>
      </c>
      <c r="I420" s="57">
        <v>43387.690891203703</v>
      </c>
      <c r="J420" s="57">
        <v>43387.70449074074</v>
      </c>
      <c r="K420" s="11" t="s">
        <v>1164</v>
      </c>
      <c r="L420" s="9">
        <f t="shared" si="28"/>
        <v>43387.69027777778</v>
      </c>
      <c r="M420" s="9">
        <f t="shared" si="29"/>
        <v>43387.70416666667</v>
      </c>
      <c r="N420" s="39" t="str">
        <f t="shared" si="30"/>
        <v>43387.690277777843387.7041666667</v>
      </c>
      <c r="O420" s="40" t="str">
        <f t="shared" si="27"/>
        <v>肯定的</v>
      </c>
    </row>
    <row r="421" spans="1:17" s="11" customFormat="1" ht="17.25" hidden="1" customHeight="1" x14ac:dyDescent="0.4">
      <c r="B421" s="7">
        <v>10</v>
      </c>
      <c r="C421" s="7">
        <v>14</v>
      </c>
      <c r="D421" s="57">
        <v>43387.706643518519</v>
      </c>
      <c r="E421" s="11">
        <v>547</v>
      </c>
      <c r="F421" s="11" t="s">
        <v>47</v>
      </c>
      <c r="G421" s="11">
        <v>533</v>
      </c>
      <c r="H421" s="11" t="s">
        <v>1165</v>
      </c>
      <c r="I421" s="57">
        <v>43387.692858796298</v>
      </c>
      <c r="J421" s="57">
        <v>43387.706574074073</v>
      </c>
      <c r="K421" s="11" t="s">
        <v>1164</v>
      </c>
      <c r="L421" s="9">
        <f t="shared" si="28"/>
        <v>43387.692361111112</v>
      </c>
      <c r="M421" s="9">
        <f t="shared" si="29"/>
        <v>43387.706250000003</v>
      </c>
      <c r="N421" s="39" t="str">
        <f t="shared" si="30"/>
        <v>43387.692361111143387.70625</v>
      </c>
      <c r="O421" s="40" t="str">
        <f t="shared" si="27"/>
        <v>肯定的</v>
      </c>
    </row>
    <row r="422" spans="1:17" s="11" customFormat="1" ht="17.25" hidden="1" customHeight="1" x14ac:dyDescent="0.4">
      <c r="B422" s="7">
        <v>10</v>
      </c>
      <c r="C422" s="7">
        <v>14</v>
      </c>
      <c r="D422" s="57">
        <v>43387.724849537037</v>
      </c>
      <c r="E422" s="11">
        <v>503</v>
      </c>
      <c r="F422" s="11" t="s">
        <v>26</v>
      </c>
      <c r="G422" s="11">
        <v>543</v>
      </c>
      <c r="H422" s="11" t="s">
        <v>28</v>
      </c>
      <c r="I422" s="57">
        <v>43387.696388888886</v>
      </c>
      <c r="J422" s="57">
        <v>43387.720358796294</v>
      </c>
      <c r="K422" s="11" t="s">
        <v>1164</v>
      </c>
      <c r="L422" s="9">
        <f t="shared" si="28"/>
        <v>43387.695833333331</v>
      </c>
      <c r="M422" s="9">
        <f t="shared" si="29"/>
        <v>43387.720138888886</v>
      </c>
      <c r="N422" s="39" t="str">
        <f t="shared" si="30"/>
        <v>43387.695833333343387.7201388889</v>
      </c>
      <c r="O422" s="40" t="str">
        <f t="shared" si="27"/>
        <v>肯定的</v>
      </c>
    </row>
    <row r="423" spans="1:17" s="11" customFormat="1" ht="17.25" hidden="1" customHeight="1" x14ac:dyDescent="0.4">
      <c r="B423" s="7">
        <v>10</v>
      </c>
      <c r="C423" s="7">
        <v>14</v>
      </c>
      <c r="D423" s="57">
        <v>43387.747476851851</v>
      </c>
      <c r="E423" s="11">
        <v>508</v>
      </c>
      <c r="F423" s="11" t="s">
        <v>32</v>
      </c>
      <c r="G423" s="11">
        <v>503</v>
      </c>
      <c r="H423" s="11" t="s">
        <v>26</v>
      </c>
      <c r="I423" s="57">
        <v>43387.733912037038</v>
      </c>
      <c r="J423" s="57">
        <v>43387.747071759259</v>
      </c>
      <c r="K423" s="11" t="s">
        <v>1164</v>
      </c>
      <c r="L423" s="9">
        <f t="shared" si="28"/>
        <v>43387.73333333333</v>
      </c>
      <c r="M423" s="9">
        <f t="shared" si="29"/>
        <v>43387.746527777781</v>
      </c>
      <c r="N423" s="39" t="str">
        <f t="shared" si="30"/>
        <v>43387.733333333343387.7465277778</v>
      </c>
      <c r="O423" s="40" t="str">
        <f t="shared" si="27"/>
        <v>肯定的</v>
      </c>
    </row>
    <row r="424" spans="1:17" s="11" customFormat="1" ht="17.25" hidden="1" customHeight="1" x14ac:dyDescent="0.4">
      <c r="B424" s="7">
        <v>10</v>
      </c>
      <c r="C424" s="7">
        <v>14</v>
      </c>
      <c r="D424" s="57">
        <v>43387.765381944446</v>
      </c>
      <c r="E424" s="11">
        <v>546</v>
      </c>
      <c r="F424" s="11" t="s">
        <v>64</v>
      </c>
      <c r="G424" s="11">
        <v>509</v>
      </c>
      <c r="H424" s="11" t="s">
        <v>58</v>
      </c>
      <c r="I424" s="57">
        <v>43387.757928240739</v>
      </c>
      <c r="J424" s="57">
        <v>43387.765104166669</v>
      </c>
      <c r="K424" s="11" t="s">
        <v>1166</v>
      </c>
      <c r="L424" s="9">
        <f t="shared" si="28"/>
        <v>43387.757638888892</v>
      </c>
      <c r="M424" s="9">
        <f t="shared" si="29"/>
        <v>43387.76458333333</v>
      </c>
      <c r="N424" s="39" t="str">
        <f t="shared" si="30"/>
        <v>43387.757638888943387.7645833333</v>
      </c>
      <c r="O424" s="40" t="str">
        <f t="shared" si="27"/>
        <v>否定的</v>
      </c>
    </row>
    <row r="425" spans="1:17" s="11" customFormat="1" ht="17.25" hidden="1" customHeight="1" x14ac:dyDescent="0.4">
      <c r="B425" s="7">
        <v>10</v>
      </c>
      <c r="C425" s="7">
        <v>14</v>
      </c>
      <c r="D425" s="57">
        <v>43387.77547453704</v>
      </c>
      <c r="E425" s="11">
        <v>547</v>
      </c>
      <c r="F425" s="11" t="s">
        <v>47</v>
      </c>
      <c r="G425" s="11">
        <v>532</v>
      </c>
      <c r="H425" s="11" t="s">
        <v>75</v>
      </c>
      <c r="I425" s="57">
        <v>43387.766296296293</v>
      </c>
      <c r="J425" s="57">
        <v>43387.775185185186</v>
      </c>
      <c r="K425" s="11" t="s">
        <v>1164</v>
      </c>
      <c r="L425" s="9">
        <f t="shared" si="28"/>
        <v>43387.765972222223</v>
      </c>
      <c r="M425" s="9">
        <f t="shared" si="29"/>
        <v>43387.775000000001</v>
      </c>
      <c r="N425" s="39" t="str">
        <f t="shared" si="30"/>
        <v>43387.765972222243387.775</v>
      </c>
      <c r="O425" s="40" t="str">
        <f t="shared" si="27"/>
        <v>肯定的</v>
      </c>
    </row>
    <row r="426" spans="1:17" s="11" customFormat="1" ht="17.25" hidden="1" customHeight="1" x14ac:dyDescent="0.4">
      <c r="B426" s="7">
        <v>10</v>
      </c>
      <c r="C426" s="7">
        <v>14</v>
      </c>
      <c r="D426" s="57">
        <v>43387.784780092596</v>
      </c>
      <c r="E426" s="11">
        <v>523</v>
      </c>
      <c r="F426" s="11" t="s">
        <v>38</v>
      </c>
      <c r="G426" s="11">
        <v>508</v>
      </c>
      <c r="H426" s="11" t="s">
        <v>32</v>
      </c>
      <c r="I426" s="57">
        <v>43387.77783564815</v>
      </c>
      <c r="J426" s="57">
        <v>43387.783761574072</v>
      </c>
      <c r="K426" s="11" t="s">
        <v>1164</v>
      </c>
      <c r="L426" s="9">
        <f t="shared" si="28"/>
        <v>43387.777777777781</v>
      </c>
      <c r="M426" s="9">
        <f t="shared" si="29"/>
        <v>43387.783333333333</v>
      </c>
      <c r="N426" s="39" t="str">
        <f t="shared" si="30"/>
        <v>43387.777777777843387.7833333333</v>
      </c>
      <c r="O426" s="40" t="str">
        <f t="shared" si="27"/>
        <v>肯定的</v>
      </c>
    </row>
    <row r="427" spans="1:17" s="11" customFormat="1" ht="17.25" hidden="1" customHeight="1" x14ac:dyDescent="0.4">
      <c r="B427" s="7">
        <v>10</v>
      </c>
      <c r="C427" s="7">
        <v>14</v>
      </c>
      <c r="D427" s="57">
        <v>43387.875115740739</v>
      </c>
      <c r="E427" s="11">
        <v>533</v>
      </c>
      <c r="F427" s="11" t="s">
        <v>1165</v>
      </c>
      <c r="G427" s="11">
        <v>546</v>
      </c>
      <c r="H427" s="11" t="s">
        <v>64</v>
      </c>
      <c r="I427" s="57">
        <v>43387.806273148148</v>
      </c>
      <c r="J427" s="57">
        <v>43387.873993055553</v>
      </c>
      <c r="K427" s="11" t="s">
        <v>1164</v>
      </c>
      <c r="L427" s="9">
        <f t="shared" si="28"/>
        <v>43387.806250000001</v>
      </c>
      <c r="M427" s="9">
        <f t="shared" si="29"/>
        <v>43387.873611111114</v>
      </c>
      <c r="N427" s="39" t="str">
        <f t="shared" si="30"/>
        <v>43387.8062543387.8736111111</v>
      </c>
      <c r="O427" s="40" t="str">
        <f t="shared" ref="O427:O490" si="31">K427</f>
        <v>肯定的</v>
      </c>
    </row>
    <row r="428" spans="1:17" s="11" customFormat="1" ht="17.25" hidden="1" customHeight="1" x14ac:dyDescent="0.4">
      <c r="B428" s="7">
        <v>10</v>
      </c>
      <c r="C428" s="7">
        <v>14</v>
      </c>
      <c r="D428" s="57">
        <v>43387.844525462962</v>
      </c>
      <c r="E428" s="11">
        <v>539</v>
      </c>
      <c r="F428" s="11" t="s">
        <v>42</v>
      </c>
      <c r="G428" s="11">
        <v>507</v>
      </c>
      <c r="H428" s="11" t="s">
        <v>66</v>
      </c>
      <c r="I428" s="57">
        <v>43387.823206018518</v>
      </c>
      <c r="J428" s="57">
        <v>43387.841724537036</v>
      </c>
      <c r="K428" s="11" t="s">
        <v>1164</v>
      </c>
      <c r="L428" s="9">
        <f t="shared" si="28"/>
        <v>43387.822916666664</v>
      </c>
      <c r="M428" s="9">
        <f t="shared" si="29"/>
        <v>43387.841666666667</v>
      </c>
      <c r="N428" s="39" t="str">
        <f t="shared" si="30"/>
        <v>43387.822916666743387.8416666667</v>
      </c>
      <c r="O428" s="40" t="str">
        <f t="shared" si="31"/>
        <v>肯定的</v>
      </c>
    </row>
    <row r="429" spans="1:17" s="11" customFormat="1" ht="17.25" hidden="1" customHeight="1" x14ac:dyDescent="0.4">
      <c r="B429" s="7">
        <v>10</v>
      </c>
      <c r="C429" s="7">
        <v>14</v>
      </c>
      <c r="D429" s="57">
        <v>43387.83761574074</v>
      </c>
      <c r="E429" s="11">
        <v>545</v>
      </c>
      <c r="F429" s="11" t="s">
        <v>20</v>
      </c>
      <c r="G429" s="11">
        <v>503</v>
      </c>
      <c r="H429" s="11" t="s">
        <v>26</v>
      </c>
      <c r="I429" s="57">
        <v>43387.832650462966</v>
      </c>
      <c r="J429" s="57">
        <v>43387.837465277778</v>
      </c>
      <c r="K429" s="11" t="s">
        <v>1164</v>
      </c>
      <c r="L429" s="9">
        <f t="shared" si="28"/>
        <v>43387.832638888889</v>
      </c>
      <c r="M429" s="9">
        <f t="shared" si="29"/>
        <v>43387.836805555555</v>
      </c>
      <c r="N429" s="39" t="str">
        <f t="shared" si="30"/>
        <v>43387.832638888943387.8368055556</v>
      </c>
      <c r="O429" s="40" t="str">
        <f t="shared" si="31"/>
        <v>肯定的</v>
      </c>
    </row>
    <row r="430" spans="1:17" s="11" customFormat="1" ht="17.25" hidden="1" customHeight="1" x14ac:dyDescent="0.4">
      <c r="B430" s="7">
        <v>10</v>
      </c>
      <c r="C430" s="7">
        <v>14</v>
      </c>
      <c r="D430" s="57">
        <v>43387.850324074076</v>
      </c>
      <c r="E430" s="11">
        <v>533</v>
      </c>
      <c r="F430" s="11" t="s">
        <v>1165</v>
      </c>
      <c r="G430" s="11">
        <v>545</v>
      </c>
      <c r="H430" s="11" t="s">
        <v>20</v>
      </c>
      <c r="I430" s="57">
        <v>43387.839756944442</v>
      </c>
      <c r="J430" s="57">
        <v>43387.850023148145</v>
      </c>
      <c r="K430" s="11" t="s">
        <v>1164</v>
      </c>
      <c r="L430" s="9">
        <f t="shared" si="28"/>
        <v>43387.839583333334</v>
      </c>
      <c r="M430" s="9">
        <f t="shared" si="29"/>
        <v>43387.85</v>
      </c>
      <c r="N430" s="39" t="str">
        <f t="shared" si="30"/>
        <v>43387.839583333343387.85</v>
      </c>
      <c r="O430" s="40" t="str">
        <f t="shared" si="31"/>
        <v>肯定的</v>
      </c>
    </row>
    <row r="431" spans="1:17" s="11" customFormat="1" ht="17.25" hidden="1" customHeight="1" x14ac:dyDescent="0.4">
      <c r="B431" s="7">
        <v>10</v>
      </c>
      <c r="C431" s="7">
        <v>14</v>
      </c>
      <c r="D431" s="57">
        <v>43387.856168981481</v>
      </c>
      <c r="E431" s="11">
        <v>503</v>
      </c>
      <c r="F431" s="11" t="s">
        <v>26</v>
      </c>
      <c r="G431" s="11">
        <v>533</v>
      </c>
      <c r="H431" s="11" t="s">
        <v>1165</v>
      </c>
      <c r="I431" s="57">
        <v>43387.848425925928</v>
      </c>
      <c r="J431" s="57">
        <v>43387.856122685182</v>
      </c>
      <c r="K431" s="11" t="s">
        <v>1164</v>
      </c>
      <c r="L431" s="9">
        <f t="shared" si="28"/>
        <v>43387.847916666666</v>
      </c>
      <c r="M431" s="9">
        <f t="shared" si="29"/>
        <v>43387.855555555558</v>
      </c>
      <c r="N431" s="39" t="str">
        <f t="shared" si="30"/>
        <v>43387.847916666743387.8555555556</v>
      </c>
      <c r="O431" s="40" t="str">
        <f t="shared" si="31"/>
        <v>肯定的</v>
      </c>
    </row>
    <row r="432" spans="1:17" s="11" customFormat="1" ht="17.25" hidden="1" customHeight="1" x14ac:dyDescent="0.4">
      <c r="A432" s="7"/>
      <c r="B432" s="7">
        <v>10</v>
      </c>
      <c r="C432" s="7">
        <v>14</v>
      </c>
      <c r="D432" s="8">
        <v>43387.869629629633</v>
      </c>
      <c r="E432" s="7">
        <v>525</v>
      </c>
      <c r="F432" s="7" t="s">
        <v>51</v>
      </c>
      <c r="G432" s="7">
        <v>521</v>
      </c>
      <c r="H432" s="7" t="s">
        <v>60</v>
      </c>
      <c r="I432" s="8">
        <v>43387.861435185187</v>
      </c>
      <c r="J432" s="8">
        <v>43387.869247685187</v>
      </c>
      <c r="K432" s="7" t="s">
        <v>1164</v>
      </c>
      <c r="L432" s="9">
        <f t="shared" si="28"/>
        <v>43387.861111111109</v>
      </c>
      <c r="M432" s="9">
        <f t="shared" si="29"/>
        <v>43387.868750000001</v>
      </c>
      <c r="N432" s="39" t="str">
        <f t="shared" si="30"/>
        <v>43387.861111111143387.86875</v>
      </c>
      <c r="O432" s="40" t="str">
        <f t="shared" si="31"/>
        <v>肯定的</v>
      </c>
      <c r="P432" s="7"/>
      <c r="Q432" s="7"/>
    </row>
    <row r="433" spans="1:460" s="11" customFormat="1" ht="17.25" hidden="1" customHeight="1" x14ac:dyDescent="0.4">
      <c r="B433" s="7">
        <v>10</v>
      </c>
      <c r="C433" s="7">
        <v>15</v>
      </c>
      <c r="D433" s="57">
        <v>43388.426805555559</v>
      </c>
      <c r="E433" s="11">
        <v>546</v>
      </c>
      <c r="F433" s="11" t="s">
        <v>64</v>
      </c>
      <c r="G433" s="11">
        <v>510</v>
      </c>
      <c r="H433" s="11" t="s">
        <v>79</v>
      </c>
      <c r="I433" s="57">
        <v>43388.404374999998</v>
      </c>
      <c r="J433" s="57">
        <v>43388.424201388887</v>
      </c>
      <c r="K433" s="11" t="s">
        <v>1164</v>
      </c>
      <c r="L433" s="9">
        <f t="shared" si="28"/>
        <v>43388.404166666667</v>
      </c>
      <c r="M433" s="9">
        <f t="shared" si="29"/>
        <v>43388.423611111109</v>
      </c>
      <c r="N433" s="39" t="str">
        <f t="shared" si="30"/>
        <v>43388.404166666743388.4236111111</v>
      </c>
      <c r="O433" s="40" t="str">
        <f t="shared" si="31"/>
        <v>肯定的</v>
      </c>
    </row>
    <row r="434" spans="1:460" s="11" customFormat="1" ht="17.25" hidden="1" customHeight="1" x14ac:dyDescent="0.4">
      <c r="B434" s="7">
        <v>10</v>
      </c>
      <c r="C434" s="7">
        <v>15</v>
      </c>
      <c r="D434" s="57">
        <v>43388.431388888886</v>
      </c>
      <c r="E434" s="11">
        <v>546</v>
      </c>
      <c r="F434" s="11" t="s">
        <v>64</v>
      </c>
      <c r="G434" s="11">
        <v>539</v>
      </c>
      <c r="H434" s="11" t="s">
        <v>42</v>
      </c>
      <c r="I434" s="57">
        <v>43388.409884259258</v>
      </c>
      <c r="J434" s="57">
        <v>43388.431018518517</v>
      </c>
      <c r="K434" s="11" t="s">
        <v>1164</v>
      </c>
      <c r="L434" s="9">
        <f t="shared" si="28"/>
        <v>43388.409722222219</v>
      </c>
      <c r="M434" s="9">
        <f t="shared" si="29"/>
        <v>43388.430555555555</v>
      </c>
      <c r="N434" s="39" t="str">
        <f t="shared" si="30"/>
        <v>43388.409722222243388.4305555556</v>
      </c>
      <c r="O434" s="40" t="str">
        <f t="shared" si="31"/>
        <v>肯定的</v>
      </c>
    </row>
    <row r="435" spans="1:460" s="11" customFormat="1" ht="17.25" hidden="1" customHeight="1" x14ac:dyDescent="0.4">
      <c r="B435" s="7">
        <v>10</v>
      </c>
      <c r="C435" s="7">
        <v>15</v>
      </c>
      <c r="D435" s="57">
        <v>43388.454259259262</v>
      </c>
      <c r="E435" s="11">
        <v>541</v>
      </c>
      <c r="F435" s="11" t="s">
        <v>56</v>
      </c>
      <c r="G435" s="11">
        <v>526</v>
      </c>
      <c r="H435" s="11" t="s">
        <v>69</v>
      </c>
      <c r="I435" s="57">
        <v>43388.445243055554</v>
      </c>
      <c r="J435" s="57">
        <v>43388.453310185185</v>
      </c>
      <c r="K435" s="11" t="s">
        <v>1164</v>
      </c>
      <c r="L435" s="9">
        <f t="shared" si="28"/>
        <v>43388.445138888892</v>
      </c>
      <c r="M435" s="9">
        <f t="shared" si="29"/>
        <v>43388.452777777777</v>
      </c>
      <c r="N435" s="39" t="str">
        <f t="shared" si="30"/>
        <v>43388.445138888943388.4527777778</v>
      </c>
      <c r="O435" s="40" t="str">
        <f t="shared" si="31"/>
        <v>肯定的</v>
      </c>
    </row>
    <row r="436" spans="1:460" s="11" customFormat="1" ht="17.25" hidden="1" customHeight="1" x14ac:dyDescent="0.4">
      <c r="B436" s="7">
        <v>10</v>
      </c>
      <c r="C436" s="7">
        <v>15</v>
      </c>
      <c r="D436" s="57">
        <v>43388.492384259262</v>
      </c>
      <c r="E436" s="11">
        <v>530</v>
      </c>
      <c r="F436" s="11" t="s">
        <v>24</v>
      </c>
      <c r="G436" s="11">
        <v>539</v>
      </c>
      <c r="H436" s="11" t="s">
        <v>42</v>
      </c>
      <c r="I436" s="57">
        <v>43388.479432870372</v>
      </c>
      <c r="J436" s="57">
        <v>43388.486203703702</v>
      </c>
      <c r="K436" s="11" t="s">
        <v>1164</v>
      </c>
      <c r="L436" s="9">
        <f t="shared" si="28"/>
        <v>43388.479166666664</v>
      </c>
      <c r="M436" s="9">
        <f t="shared" si="29"/>
        <v>43388.486111111109</v>
      </c>
      <c r="N436" s="39" t="str">
        <f t="shared" si="30"/>
        <v>43388.479166666743388.4861111111</v>
      </c>
      <c r="O436" s="40" t="str">
        <f t="shared" si="31"/>
        <v>肯定的</v>
      </c>
    </row>
    <row r="437" spans="1:460" s="11" customFormat="1" ht="17.25" hidden="1" customHeight="1" x14ac:dyDescent="0.4">
      <c r="B437" s="7">
        <v>10</v>
      </c>
      <c r="C437" s="7">
        <v>15</v>
      </c>
      <c r="D437" s="57">
        <v>43388.48678240741</v>
      </c>
      <c r="E437" s="11">
        <v>539</v>
      </c>
      <c r="F437" s="11" t="s">
        <v>42</v>
      </c>
      <c r="G437" s="11">
        <v>541</v>
      </c>
      <c r="H437" s="11" t="s">
        <v>56</v>
      </c>
      <c r="I437" s="57">
        <v>43388.480624999997</v>
      </c>
      <c r="J437" s="57">
        <v>43388.486712962964</v>
      </c>
      <c r="K437" s="11" t="s">
        <v>1164</v>
      </c>
      <c r="L437" s="9">
        <f t="shared" si="28"/>
        <v>43388.480555555558</v>
      </c>
      <c r="M437" s="9">
        <f t="shared" si="29"/>
        <v>43388.486111111109</v>
      </c>
      <c r="N437" s="39" t="str">
        <f t="shared" si="30"/>
        <v>43388.480555555643388.4861111111</v>
      </c>
      <c r="O437" s="40" t="str">
        <f t="shared" si="31"/>
        <v>肯定的</v>
      </c>
    </row>
    <row r="438" spans="1:460" s="11" customFormat="1" ht="17.25" hidden="1" customHeight="1" x14ac:dyDescent="0.4">
      <c r="B438" s="7">
        <v>10</v>
      </c>
      <c r="C438" s="7">
        <v>15</v>
      </c>
      <c r="D438" s="57">
        <v>43388.495370370372</v>
      </c>
      <c r="E438" s="11">
        <v>540</v>
      </c>
      <c r="F438" s="11" t="s">
        <v>71</v>
      </c>
      <c r="G438" s="11">
        <v>503</v>
      </c>
      <c r="H438" s="11" t="s">
        <v>26</v>
      </c>
      <c r="I438" s="57">
        <v>43388.48505787037</v>
      </c>
      <c r="J438" s="57">
        <v>43388.494537037041</v>
      </c>
      <c r="K438" s="11" t="s">
        <v>1164</v>
      </c>
      <c r="L438" s="9">
        <f t="shared" si="28"/>
        <v>43388.484722222223</v>
      </c>
      <c r="M438" s="9">
        <f t="shared" si="29"/>
        <v>43388.494444444441</v>
      </c>
      <c r="N438" s="39" t="str">
        <f t="shared" si="30"/>
        <v>43388.484722222243388.4944444444</v>
      </c>
      <c r="O438" s="40" t="str">
        <f t="shared" si="31"/>
        <v>肯定的</v>
      </c>
    </row>
    <row r="439" spans="1:460" s="11" customFormat="1" ht="17.25" hidden="1" customHeight="1" x14ac:dyDescent="0.4">
      <c r="B439" s="7">
        <v>10</v>
      </c>
      <c r="C439" s="7">
        <v>15</v>
      </c>
      <c r="D439" s="57">
        <v>43388.513113425928</v>
      </c>
      <c r="E439" s="11">
        <v>539</v>
      </c>
      <c r="F439" s="11" t="s">
        <v>42</v>
      </c>
      <c r="G439" s="11">
        <v>502</v>
      </c>
      <c r="H439" s="11" t="s">
        <v>49</v>
      </c>
      <c r="I439" s="57">
        <v>43388.496458333335</v>
      </c>
      <c r="J439" s="57">
        <v>43388.508391203701</v>
      </c>
      <c r="K439" s="11" t="s">
        <v>1164</v>
      </c>
      <c r="L439" s="9">
        <f t="shared" si="28"/>
        <v>43388.495833333334</v>
      </c>
      <c r="M439" s="9">
        <f t="shared" si="29"/>
        <v>43388.508333333331</v>
      </c>
      <c r="N439" s="39" t="str">
        <f t="shared" si="30"/>
        <v>43388.495833333343388.5083333333</v>
      </c>
      <c r="O439" s="40" t="str">
        <f t="shared" si="31"/>
        <v>肯定的</v>
      </c>
    </row>
    <row r="440" spans="1:460" s="11" customFormat="1" ht="17.25" hidden="1" customHeight="1" x14ac:dyDescent="0.4">
      <c r="B440" s="7">
        <v>10</v>
      </c>
      <c r="C440" s="7">
        <v>15</v>
      </c>
      <c r="D440" s="57">
        <v>43388.518506944441</v>
      </c>
      <c r="E440" s="11">
        <v>540</v>
      </c>
      <c r="F440" s="11" t="s">
        <v>71</v>
      </c>
      <c r="G440" s="11">
        <v>509</v>
      </c>
      <c r="H440" s="11" t="s">
        <v>58</v>
      </c>
      <c r="I440" s="57">
        <v>43388.507256944446</v>
      </c>
      <c r="J440" s="57">
        <v>43388.51840277778</v>
      </c>
      <c r="K440" s="11" t="s">
        <v>1164</v>
      </c>
      <c r="L440" s="9">
        <f t="shared" si="28"/>
        <v>43388.506944444445</v>
      </c>
      <c r="M440" s="9">
        <f t="shared" si="29"/>
        <v>43388.518055555556</v>
      </c>
      <c r="N440" s="39" t="str">
        <f t="shared" si="30"/>
        <v>43388.506944444443388.5180555556</v>
      </c>
      <c r="O440" s="40" t="str">
        <f t="shared" si="31"/>
        <v>肯定的</v>
      </c>
    </row>
    <row r="441" spans="1:460" s="11" customFormat="1" ht="17.25" hidden="1" customHeight="1" x14ac:dyDescent="0.4">
      <c r="B441" s="7">
        <v>10</v>
      </c>
      <c r="C441" s="7">
        <v>15</v>
      </c>
      <c r="D441" s="57">
        <v>43388.525208333333</v>
      </c>
      <c r="E441" s="11">
        <v>521</v>
      </c>
      <c r="F441" s="11" t="s">
        <v>60</v>
      </c>
      <c r="G441" s="11">
        <v>546</v>
      </c>
      <c r="H441" s="11" t="s">
        <v>64</v>
      </c>
      <c r="I441" s="57">
        <v>43388.516319444447</v>
      </c>
      <c r="J441" s="57">
        <v>43388.524965277778</v>
      </c>
      <c r="K441" s="11" t="s">
        <v>1164</v>
      </c>
      <c r="L441" s="9">
        <f t="shared" si="28"/>
        <v>43388.515972222223</v>
      </c>
      <c r="M441" s="9">
        <f t="shared" si="29"/>
        <v>43388.524305555555</v>
      </c>
      <c r="N441" s="39" t="str">
        <f t="shared" si="30"/>
        <v>43388.515972222243388.5243055556</v>
      </c>
      <c r="O441" s="40" t="str">
        <f t="shared" si="31"/>
        <v>肯定的</v>
      </c>
    </row>
    <row r="442" spans="1:460" s="11" customFormat="1" ht="17.25" hidden="1" customHeight="1" x14ac:dyDescent="0.4">
      <c r="B442" s="7">
        <v>10</v>
      </c>
      <c r="C442" s="7">
        <v>15</v>
      </c>
      <c r="D442" s="57">
        <v>43388.705381944441</v>
      </c>
      <c r="E442" s="11">
        <v>511</v>
      </c>
      <c r="F442" s="11" t="s">
        <v>36</v>
      </c>
      <c r="G442" s="11">
        <v>545</v>
      </c>
      <c r="H442" s="11" t="s">
        <v>20</v>
      </c>
      <c r="I442" s="57">
        <v>43388.529722222222</v>
      </c>
      <c r="J442" s="57">
        <v>43388.70212962963</v>
      </c>
      <c r="K442" s="11" t="s">
        <v>1164</v>
      </c>
      <c r="L442" s="9">
        <f t="shared" si="28"/>
        <v>43388.529166666667</v>
      </c>
      <c r="M442" s="9">
        <f t="shared" si="29"/>
        <v>43388.70208333333</v>
      </c>
      <c r="N442" s="39" t="str">
        <f t="shared" si="30"/>
        <v>43388.529166666743388.7020833333</v>
      </c>
      <c r="O442" s="40" t="str">
        <f t="shared" si="31"/>
        <v>肯定的</v>
      </c>
    </row>
    <row r="443" spans="1:460" s="11" customFormat="1" ht="17.25" hidden="1" customHeight="1" x14ac:dyDescent="0.4">
      <c r="B443" s="7">
        <v>10</v>
      </c>
      <c r="C443" s="7">
        <v>15</v>
      </c>
      <c r="D443" s="57">
        <v>43388.578900462962</v>
      </c>
      <c r="E443" s="11">
        <v>533</v>
      </c>
      <c r="F443" s="11" t="s">
        <v>1165</v>
      </c>
      <c r="G443" s="11">
        <v>526</v>
      </c>
      <c r="H443" s="11" t="s">
        <v>69</v>
      </c>
      <c r="I443" s="57">
        <v>43388.570567129631</v>
      </c>
      <c r="J443" s="57">
        <v>43388.578506944446</v>
      </c>
      <c r="K443" s="11" t="s">
        <v>1164</v>
      </c>
      <c r="L443" s="9">
        <f t="shared" si="28"/>
        <v>43388.570138888892</v>
      </c>
      <c r="M443" s="9">
        <f t="shared" si="29"/>
        <v>43388.578472222223</v>
      </c>
      <c r="N443" s="39" t="str">
        <f t="shared" si="30"/>
        <v>43388.570138888943388.5784722222</v>
      </c>
      <c r="O443" s="40" t="str">
        <f t="shared" si="31"/>
        <v>肯定的</v>
      </c>
    </row>
    <row r="444" spans="1:460" s="11" customFormat="1" ht="17.25" hidden="1" customHeight="1" x14ac:dyDescent="0.4">
      <c r="A444" s="7"/>
      <c r="B444" s="7">
        <v>10</v>
      </c>
      <c r="C444" s="7">
        <v>15</v>
      </c>
      <c r="D444" s="8">
        <v>43388.589571759258</v>
      </c>
      <c r="E444" s="7">
        <v>533</v>
      </c>
      <c r="F444" s="7" t="s">
        <v>1165</v>
      </c>
      <c r="G444" s="7">
        <v>523</v>
      </c>
      <c r="H444" s="7" t="s">
        <v>38</v>
      </c>
      <c r="I444" s="8">
        <v>43388.571377314816</v>
      </c>
      <c r="J444" s="8">
        <v>43388.586631944447</v>
      </c>
      <c r="K444" s="7" t="s">
        <v>1164</v>
      </c>
      <c r="L444" s="9">
        <f t="shared" si="28"/>
        <v>43388.570833333331</v>
      </c>
      <c r="M444" s="9">
        <f t="shared" si="29"/>
        <v>43388.586111111108</v>
      </c>
      <c r="N444" s="39" t="str">
        <f t="shared" si="30"/>
        <v>43388.570833333343388.5861111111</v>
      </c>
      <c r="O444" s="40" t="str">
        <f t="shared" si="31"/>
        <v>肯定的</v>
      </c>
      <c r="P444" s="7"/>
      <c r="Q444" s="7"/>
    </row>
    <row r="445" spans="1:460" s="11" customFormat="1" ht="17.25" hidden="1" customHeight="1" x14ac:dyDescent="0.4">
      <c r="B445" s="7">
        <v>10</v>
      </c>
      <c r="C445" s="7">
        <v>15</v>
      </c>
      <c r="D445" s="57">
        <v>43388.605023148149</v>
      </c>
      <c r="E445" s="11">
        <v>546</v>
      </c>
      <c r="F445" s="11" t="s">
        <v>64</v>
      </c>
      <c r="G445" s="11">
        <v>508</v>
      </c>
      <c r="H445" s="11" t="s">
        <v>32</v>
      </c>
      <c r="I445" s="57">
        <v>43388.585416666669</v>
      </c>
      <c r="J445" s="57">
        <v>43388.603078703702</v>
      </c>
      <c r="K445" s="11" t="s">
        <v>1164</v>
      </c>
      <c r="L445" s="9">
        <f t="shared" si="28"/>
        <v>43388.585416666669</v>
      </c>
      <c r="M445" s="9">
        <f t="shared" si="29"/>
        <v>43388.602777777778</v>
      </c>
      <c r="N445" s="39" t="str">
        <f t="shared" si="30"/>
        <v>43388.585416666743388.6027777778</v>
      </c>
      <c r="O445" s="40" t="str">
        <f t="shared" si="31"/>
        <v>肯定的</v>
      </c>
    </row>
    <row r="446" spans="1:460" s="11" customFormat="1" ht="17.25" hidden="1" customHeight="1" x14ac:dyDescent="0.4">
      <c r="A446" s="7"/>
      <c r="B446" s="7">
        <v>10</v>
      </c>
      <c r="C446" s="7">
        <v>15</v>
      </c>
      <c r="D446" s="8">
        <v>43388.616226851853</v>
      </c>
      <c r="E446" s="7">
        <v>546</v>
      </c>
      <c r="F446" s="7" t="s">
        <v>64</v>
      </c>
      <c r="G446" s="7">
        <v>549</v>
      </c>
      <c r="H446" s="7" t="s">
        <v>77</v>
      </c>
      <c r="I446" s="8">
        <v>43388.608877314815</v>
      </c>
      <c r="J446" s="8">
        <v>43388.616168981483</v>
      </c>
      <c r="K446" s="7" t="s">
        <v>1164</v>
      </c>
      <c r="L446" s="9">
        <f t="shared" si="28"/>
        <v>43388.60833333333</v>
      </c>
      <c r="M446" s="9">
        <f t="shared" si="29"/>
        <v>43388.615972222222</v>
      </c>
      <c r="N446" s="39" t="str">
        <f t="shared" si="30"/>
        <v>43388.608333333343388.6159722222</v>
      </c>
      <c r="O446" s="40" t="str">
        <f t="shared" si="31"/>
        <v>肯定的</v>
      </c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7"/>
      <c r="KG446" s="7"/>
      <c r="KH446" s="7"/>
      <c r="KI446" s="7"/>
      <c r="KJ446" s="7"/>
      <c r="KK446" s="7"/>
      <c r="KL446" s="7"/>
      <c r="KM446" s="7"/>
      <c r="KN446" s="7"/>
      <c r="KO446" s="7"/>
      <c r="KP446" s="7"/>
      <c r="KQ446" s="7"/>
      <c r="KR446" s="7"/>
      <c r="KS446" s="7"/>
      <c r="KT446" s="7"/>
      <c r="KU446" s="7"/>
      <c r="KV446" s="7"/>
      <c r="KW446" s="7"/>
      <c r="KX446" s="7"/>
      <c r="KY446" s="7"/>
      <c r="KZ446" s="7"/>
      <c r="LA446" s="7"/>
      <c r="LB446" s="7"/>
      <c r="LC446" s="7"/>
      <c r="LD446" s="7"/>
      <c r="LE446" s="7"/>
      <c r="LF446" s="7"/>
      <c r="LG446" s="7"/>
      <c r="LH446" s="7"/>
      <c r="LI446" s="7"/>
      <c r="LJ446" s="7"/>
      <c r="LK446" s="7"/>
      <c r="LL446" s="7"/>
      <c r="LM446" s="7"/>
      <c r="LN446" s="7"/>
      <c r="LO446" s="7"/>
      <c r="LP446" s="7"/>
      <c r="LQ446" s="7"/>
      <c r="LR446" s="7"/>
      <c r="LS446" s="7"/>
      <c r="LT446" s="7"/>
      <c r="LU446" s="7"/>
      <c r="LV446" s="7"/>
      <c r="LW446" s="7"/>
      <c r="LX446" s="7"/>
      <c r="LY446" s="7"/>
      <c r="LZ446" s="7"/>
      <c r="MA446" s="7"/>
      <c r="MB446" s="7"/>
      <c r="MC446" s="7"/>
      <c r="MD446" s="7"/>
      <c r="ME446" s="7"/>
      <c r="MF446" s="7"/>
      <c r="MG446" s="7"/>
      <c r="MH446" s="7"/>
      <c r="MI446" s="7"/>
      <c r="MJ446" s="7"/>
      <c r="MK446" s="7"/>
      <c r="ML446" s="7"/>
      <c r="MM446" s="7"/>
      <c r="MN446" s="7"/>
      <c r="MO446" s="7"/>
      <c r="MP446" s="7"/>
      <c r="MQ446" s="7"/>
      <c r="MR446" s="7"/>
      <c r="MS446" s="7"/>
      <c r="MT446" s="7"/>
      <c r="MU446" s="7"/>
      <c r="MV446" s="7"/>
      <c r="MW446" s="7"/>
      <c r="MX446" s="7"/>
      <c r="MY446" s="7"/>
      <c r="MZ446" s="7"/>
      <c r="NA446" s="7"/>
      <c r="NB446" s="7"/>
      <c r="NC446" s="7"/>
      <c r="ND446" s="7"/>
      <c r="NE446" s="7"/>
      <c r="NF446" s="7"/>
      <c r="NG446" s="7"/>
      <c r="NH446" s="7"/>
      <c r="NI446" s="7"/>
      <c r="NJ446" s="7"/>
      <c r="NK446" s="7"/>
      <c r="NL446" s="7"/>
      <c r="NM446" s="7"/>
      <c r="NN446" s="7"/>
      <c r="NO446" s="7"/>
      <c r="NP446" s="7"/>
      <c r="NQ446" s="7"/>
      <c r="NR446" s="7"/>
      <c r="NS446" s="7"/>
      <c r="NT446" s="7"/>
      <c r="NU446" s="7"/>
      <c r="NV446" s="7"/>
      <c r="NW446" s="7"/>
      <c r="NX446" s="7"/>
      <c r="NY446" s="7"/>
      <c r="NZ446" s="7"/>
      <c r="OA446" s="7"/>
      <c r="OB446" s="7"/>
      <c r="OC446" s="7"/>
      <c r="OD446" s="7"/>
      <c r="OE446" s="7"/>
      <c r="OF446" s="7"/>
      <c r="OG446" s="7"/>
      <c r="OH446" s="7"/>
      <c r="OI446" s="7"/>
      <c r="OJ446" s="7"/>
      <c r="OK446" s="7"/>
      <c r="OL446" s="7"/>
      <c r="OM446" s="7"/>
      <c r="ON446" s="7"/>
      <c r="OO446" s="7"/>
      <c r="OP446" s="7"/>
      <c r="OQ446" s="7"/>
      <c r="OR446" s="7"/>
      <c r="OS446" s="7"/>
      <c r="OT446" s="7"/>
      <c r="OU446" s="7"/>
      <c r="OV446" s="7"/>
      <c r="OW446" s="7"/>
      <c r="OX446" s="7"/>
      <c r="OY446" s="7"/>
      <c r="OZ446" s="7"/>
      <c r="PA446" s="7"/>
      <c r="PB446" s="7"/>
      <c r="PC446" s="7"/>
      <c r="PD446" s="7"/>
      <c r="PE446" s="7"/>
      <c r="PF446" s="7"/>
      <c r="PG446" s="7"/>
      <c r="PH446" s="7"/>
      <c r="PI446" s="7"/>
      <c r="PJ446" s="7"/>
      <c r="PK446" s="7"/>
      <c r="PL446" s="7"/>
      <c r="PM446" s="7"/>
      <c r="PN446" s="7"/>
      <c r="PO446" s="7"/>
      <c r="PP446" s="7"/>
      <c r="PQ446" s="7"/>
      <c r="PR446" s="7"/>
      <c r="PS446" s="7"/>
      <c r="PT446" s="7"/>
      <c r="PU446" s="7"/>
      <c r="PV446" s="7"/>
      <c r="PW446" s="7"/>
      <c r="PX446" s="7"/>
      <c r="PY446" s="7"/>
      <c r="PZ446" s="7"/>
      <c r="QA446" s="7"/>
      <c r="QB446" s="7"/>
      <c r="QC446" s="7"/>
      <c r="QD446" s="7"/>
      <c r="QE446" s="7"/>
      <c r="QF446" s="7"/>
      <c r="QG446" s="7"/>
      <c r="QH446" s="7"/>
      <c r="QI446" s="7"/>
      <c r="QJ446" s="7"/>
      <c r="QK446" s="7"/>
      <c r="QL446" s="7"/>
      <c r="QM446" s="7"/>
      <c r="QN446" s="7"/>
      <c r="QO446" s="7"/>
      <c r="QP446" s="7"/>
      <c r="QQ446" s="7"/>
      <c r="QR446" s="7"/>
    </row>
    <row r="447" spans="1:460" s="12" customFormat="1" ht="17.25" hidden="1" customHeight="1" x14ac:dyDescent="0.4">
      <c r="B447" s="7">
        <v>10</v>
      </c>
      <c r="C447" s="7">
        <v>15</v>
      </c>
      <c r="D447" s="13">
        <v>43388.645520833335</v>
      </c>
      <c r="E447" s="12">
        <v>525</v>
      </c>
      <c r="F447" s="12" t="s">
        <v>51</v>
      </c>
      <c r="G447" s="12">
        <v>502</v>
      </c>
      <c r="H447" s="12" t="s">
        <v>49</v>
      </c>
      <c r="I447" s="13">
        <v>43388.618437500001</v>
      </c>
      <c r="J447" s="13">
        <v>43388.644895833335</v>
      </c>
      <c r="K447" s="12" t="s">
        <v>1164</v>
      </c>
      <c r="L447" s="9">
        <f t="shared" si="28"/>
        <v>43388.618055555555</v>
      </c>
      <c r="M447" s="9">
        <f t="shared" si="29"/>
        <v>43388.644444444442</v>
      </c>
      <c r="N447" s="39" t="str">
        <f t="shared" si="30"/>
        <v>43388.618055555643388.6444444444</v>
      </c>
      <c r="O447" s="56" t="str">
        <f t="shared" si="31"/>
        <v>肯定的</v>
      </c>
    </row>
    <row r="448" spans="1:460" s="11" customFormat="1" ht="17.25" hidden="1" customHeight="1" x14ac:dyDescent="0.4">
      <c r="B448" s="7">
        <v>10</v>
      </c>
      <c r="C448" s="7">
        <v>15</v>
      </c>
      <c r="D448" s="57">
        <v>43388.660671296297</v>
      </c>
      <c r="E448" s="11">
        <v>541</v>
      </c>
      <c r="F448" s="11" t="s">
        <v>56</v>
      </c>
      <c r="G448" s="11">
        <v>508</v>
      </c>
      <c r="H448" s="11" t="s">
        <v>32</v>
      </c>
      <c r="I448" s="57">
        <v>43388.628136574072</v>
      </c>
      <c r="J448" s="57">
        <v>43388.660266203704</v>
      </c>
      <c r="K448" s="11" t="s">
        <v>1164</v>
      </c>
      <c r="L448" s="9">
        <f t="shared" si="28"/>
        <v>43388.62777777778</v>
      </c>
      <c r="M448" s="9">
        <f t="shared" si="29"/>
        <v>43388.659722222219</v>
      </c>
      <c r="N448" s="39" t="str">
        <f t="shared" si="30"/>
        <v>43388.627777777843388.6597222222</v>
      </c>
      <c r="O448" s="40" t="str">
        <f t="shared" si="31"/>
        <v>肯定的</v>
      </c>
    </row>
    <row r="449" spans="1:17" s="11" customFormat="1" ht="17.25" hidden="1" customHeight="1" x14ac:dyDescent="0.4">
      <c r="B449" s="7">
        <v>10</v>
      </c>
      <c r="C449" s="7">
        <v>15</v>
      </c>
      <c r="D449" s="57">
        <v>43388.641805555555</v>
      </c>
      <c r="E449" s="11">
        <v>525</v>
      </c>
      <c r="F449" s="11" t="s">
        <v>51</v>
      </c>
      <c r="G449" s="11">
        <v>526</v>
      </c>
      <c r="H449" s="11" t="s">
        <v>69</v>
      </c>
      <c r="I449" s="57">
        <v>43388.62908564815</v>
      </c>
      <c r="J449" s="57">
        <v>43388.641192129631</v>
      </c>
      <c r="K449" s="11" t="s">
        <v>1164</v>
      </c>
      <c r="L449" s="9">
        <f t="shared" si="28"/>
        <v>43388.628472222219</v>
      </c>
      <c r="M449" s="9">
        <f t="shared" si="29"/>
        <v>43388.640972222223</v>
      </c>
      <c r="N449" s="39" t="str">
        <f t="shared" si="30"/>
        <v>43388.628472222243388.6409722222</v>
      </c>
      <c r="O449" s="40" t="str">
        <f t="shared" si="31"/>
        <v>肯定的</v>
      </c>
    </row>
    <row r="450" spans="1:17" s="11" customFormat="1" ht="17.25" hidden="1" customHeight="1" x14ac:dyDescent="0.4">
      <c r="B450" s="7">
        <v>10</v>
      </c>
      <c r="C450" s="7">
        <v>15</v>
      </c>
      <c r="D450" s="57">
        <v>43388.638229166667</v>
      </c>
      <c r="E450" s="11">
        <v>502</v>
      </c>
      <c r="F450" s="11" t="s">
        <v>49</v>
      </c>
      <c r="G450" s="11">
        <v>515</v>
      </c>
      <c r="H450" s="11" t="s">
        <v>73</v>
      </c>
      <c r="I450" s="57">
        <v>43388.630671296298</v>
      </c>
      <c r="J450" s="57">
        <v>43388.635775462964</v>
      </c>
      <c r="K450" s="11" t="s">
        <v>1164</v>
      </c>
      <c r="L450" s="9">
        <f t="shared" ref="L450:L513" si="32">INT(I450*1440)/1440</f>
        <v>43388.630555555559</v>
      </c>
      <c r="M450" s="9">
        <f t="shared" ref="M450:M513" si="33">INT(J450*1440)/1440</f>
        <v>43388.635416666664</v>
      </c>
      <c r="N450" s="39" t="str">
        <f t="shared" ref="N450:N513" si="34">CONCATENATE(L450,M450)</f>
        <v>43388.630555555643388.6354166667</v>
      </c>
      <c r="O450" s="40" t="str">
        <f t="shared" si="31"/>
        <v>肯定的</v>
      </c>
    </row>
    <row r="451" spans="1:17" s="11" customFormat="1" ht="17.25" hidden="1" customHeight="1" x14ac:dyDescent="0.4">
      <c r="B451" s="7">
        <v>10</v>
      </c>
      <c r="C451" s="7">
        <v>15</v>
      </c>
      <c r="D451" s="57">
        <v>43388.651863425926</v>
      </c>
      <c r="E451" s="11">
        <v>509</v>
      </c>
      <c r="F451" s="11" t="s">
        <v>58</v>
      </c>
      <c r="G451" s="11">
        <v>526</v>
      </c>
      <c r="H451" s="11" t="s">
        <v>69</v>
      </c>
      <c r="I451" s="57">
        <v>43388.643333333333</v>
      </c>
      <c r="J451" s="57">
        <v>43388.649513888886</v>
      </c>
      <c r="K451" s="11" t="s">
        <v>1164</v>
      </c>
      <c r="L451" s="9">
        <f t="shared" si="32"/>
        <v>43388.643055555556</v>
      </c>
      <c r="M451" s="9">
        <f t="shared" si="33"/>
        <v>43388.649305555555</v>
      </c>
      <c r="N451" s="39" t="str">
        <f t="shared" si="34"/>
        <v>43388.643055555643388.6493055556</v>
      </c>
      <c r="O451" s="40" t="str">
        <f t="shared" si="31"/>
        <v>肯定的</v>
      </c>
    </row>
    <row r="452" spans="1:17" s="11" customFormat="1" ht="17.25" hidden="1" customHeight="1" x14ac:dyDescent="0.4">
      <c r="B452" s="7">
        <v>10</v>
      </c>
      <c r="C452" s="7">
        <v>15</v>
      </c>
      <c r="D452" s="57">
        <v>43388.670902777776</v>
      </c>
      <c r="E452" s="11">
        <v>528</v>
      </c>
      <c r="F452" s="11" t="s">
        <v>35</v>
      </c>
      <c r="G452" s="11">
        <v>539</v>
      </c>
      <c r="H452" s="11" t="s">
        <v>42</v>
      </c>
      <c r="I452" s="57">
        <v>43388.649537037039</v>
      </c>
      <c r="J452" s="57">
        <v>43388.666747685187</v>
      </c>
      <c r="K452" s="11" t="s">
        <v>1164</v>
      </c>
      <c r="L452" s="9">
        <f t="shared" si="32"/>
        <v>43388.649305555555</v>
      </c>
      <c r="M452" s="9">
        <f t="shared" si="33"/>
        <v>43388.666666666664</v>
      </c>
      <c r="N452" s="39" t="str">
        <f t="shared" si="34"/>
        <v>43388.649305555643388.6666666667</v>
      </c>
      <c r="O452" s="40" t="str">
        <f t="shared" si="31"/>
        <v>肯定的</v>
      </c>
    </row>
    <row r="453" spans="1:17" s="11" customFormat="1" ht="17.25" hidden="1" customHeight="1" x14ac:dyDescent="0.4">
      <c r="B453" s="7">
        <v>10</v>
      </c>
      <c r="C453" s="7">
        <v>15</v>
      </c>
      <c r="D453" s="57">
        <v>43388.679814814815</v>
      </c>
      <c r="E453" s="11">
        <v>539</v>
      </c>
      <c r="F453" s="11" t="s">
        <v>42</v>
      </c>
      <c r="G453" s="11">
        <v>514</v>
      </c>
      <c r="H453" s="11" t="s">
        <v>40</v>
      </c>
      <c r="I453" s="57">
        <v>43388.67292824074</v>
      </c>
      <c r="J453" s="57">
        <v>43388.677847222221</v>
      </c>
      <c r="K453" s="11" t="s">
        <v>1164</v>
      </c>
      <c r="L453" s="9">
        <f t="shared" si="32"/>
        <v>43388.67291666667</v>
      </c>
      <c r="M453" s="9">
        <f t="shared" si="33"/>
        <v>43388.677777777775</v>
      </c>
      <c r="N453" s="39" t="str">
        <f t="shared" si="34"/>
        <v>43388.672916666743388.6777777778</v>
      </c>
      <c r="O453" s="40" t="str">
        <f t="shared" si="31"/>
        <v>肯定的</v>
      </c>
    </row>
    <row r="454" spans="1:17" s="11" customFormat="1" ht="17.25" hidden="1" customHeight="1" x14ac:dyDescent="0.4">
      <c r="B454" s="7">
        <v>10</v>
      </c>
      <c r="C454" s="7">
        <v>15</v>
      </c>
      <c r="D454" s="57">
        <v>43388.758194444446</v>
      </c>
      <c r="E454" s="11">
        <v>548</v>
      </c>
      <c r="F454" s="11" t="s">
        <v>54</v>
      </c>
      <c r="G454" s="11">
        <v>545</v>
      </c>
      <c r="H454" s="11" t="s">
        <v>20</v>
      </c>
      <c r="I454" s="57">
        <v>43388.675196759257</v>
      </c>
      <c r="J454" s="57">
        <v>43388.758113425924</v>
      </c>
      <c r="K454" s="11" t="s">
        <v>1164</v>
      </c>
      <c r="L454" s="9">
        <f t="shared" si="32"/>
        <v>43388.675000000003</v>
      </c>
      <c r="M454" s="9">
        <f t="shared" si="33"/>
        <v>43388.757638888892</v>
      </c>
      <c r="N454" s="39" t="str">
        <f t="shared" si="34"/>
        <v>43388.67543388.7576388889</v>
      </c>
      <c r="O454" s="40" t="str">
        <f t="shared" si="31"/>
        <v>肯定的</v>
      </c>
    </row>
    <row r="455" spans="1:17" s="11" customFormat="1" ht="17.25" hidden="1" customHeight="1" x14ac:dyDescent="0.4">
      <c r="B455" s="7">
        <v>10</v>
      </c>
      <c r="C455" s="7">
        <v>15</v>
      </c>
      <c r="D455" s="57">
        <v>43388.694247685184</v>
      </c>
      <c r="E455" s="11">
        <v>539</v>
      </c>
      <c r="F455" s="11" t="s">
        <v>42</v>
      </c>
      <c r="G455" s="11">
        <v>523</v>
      </c>
      <c r="H455" s="11" t="s">
        <v>38</v>
      </c>
      <c r="I455" s="57">
        <v>43388.684120370373</v>
      </c>
      <c r="J455" s="57">
        <v>43388.694097222222</v>
      </c>
      <c r="K455" s="11" t="s">
        <v>1164</v>
      </c>
      <c r="L455" s="9">
        <f t="shared" si="32"/>
        <v>43388.684027777781</v>
      </c>
      <c r="M455" s="9">
        <f t="shared" si="33"/>
        <v>43388.693749999999</v>
      </c>
      <c r="N455" s="39" t="str">
        <f t="shared" si="34"/>
        <v>43388.684027777843388.69375</v>
      </c>
      <c r="O455" s="40" t="str">
        <f t="shared" si="31"/>
        <v>肯定的</v>
      </c>
    </row>
    <row r="456" spans="1:17" s="11" customFormat="1" ht="17.25" hidden="1" customHeight="1" x14ac:dyDescent="0.4">
      <c r="B456" s="7">
        <v>10</v>
      </c>
      <c r="C456" s="7">
        <v>15</v>
      </c>
      <c r="D456" s="57">
        <v>43388.705405092594</v>
      </c>
      <c r="E456" s="11">
        <v>510</v>
      </c>
      <c r="F456" s="11" t="s">
        <v>79</v>
      </c>
      <c r="G456" s="11">
        <v>523</v>
      </c>
      <c r="H456" s="11" t="s">
        <v>38</v>
      </c>
      <c r="I456" s="57">
        <v>43388.685277777775</v>
      </c>
      <c r="J456" s="57">
        <v>43388.700914351852</v>
      </c>
      <c r="K456" s="11" t="s">
        <v>1164</v>
      </c>
      <c r="L456" s="9">
        <f t="shared" si="32"/>
        <v>43388.68472222222</v>
      </c>
      <c r="M456" s="9">
        <f t="shared" si="33"/>
        <v>43388.700694444444</v>
      </c>
      <c r="N456" s="39" t="str">
        <f t="shared" si="34"/>
        <v>43388.684722222243388.7006944444</v>
      </c>
      <c r="O456" s="40" t="str">
        <f t="shared" si="31"/>
        <v>肯定的</v>
      </c>
    </row>
    <row r="457" spans="1:17" s="11" customFormat="1" ht="17.25" hidden="1" customHeight="1" x14ac:dyDescent="0.4">
      <c r="B457" s="7">
        <v>10</v>
      </c>
      <c r="C457" s="7">
        <v>15</v>
      </c>
      <c r="D457" s="57">
        <v>43388.726446759261</v>
      </c>
      <c r="E457" s="11">
        <v>546</v>
      </c>
      <c r="F457" s="11" t="s">
        <v>64</v>
      </c>
      <c r="G457" s="11">
        <v>503</v>
      </c>
      <c r="H457" s="11" t="s">
        <v>26</v>
      </c>
      <c r="I457" s="57">
        <v>43388.717812499999</v>
      </c>
      <c r="J457" s="57">
        <v>43388.723229166666</v>
      </c>
      <c r="K457" s="11" t="s">
        <v>1164</v>
      </c>
      <c r="L457" s="9">
        <f t="shared" si="32"/>
        <v>43388.717361111114</v>
      </c>
      <c r="M457" s="9">
        <f t="shared" si="33"/>
        <v>43388.722916666666</v>
      </c>
      <c r="N457" s="39" t="str">
        <f t="shared" si="34"/>
        <v>43388.717361111143388.7229166667</v>
      </c>
      <c r="O457" s="40" t="str">
        <f t="shared" si="31"/>
        <v>肯定的</v>
      </c>
    </row>
    <row r="458" spans="1:17" s="11" customFormat="1" ht="17.25" hidden="1" customHeight="1" x14ac:dyDescent="0.4">
      <c r="B458" s="7">
        <v>10</v>
      </c>
      <c r="C458" s="7">
        <v>15</v>
      </c>
      <c r="D458" s="57">
        <v>43388.756168981483</v>
      </c>
      <c r="E458" s="11">
        <v>523</v>
      </c>
      <c r="F458" s="11" t="s">
        <v>38</v>
      </c>
      <c r="G458" s="11">
        <v>543</v>
      </c>
      <c r="H458" s="11" t="s">
        <v>28</v>
      </c>
      <c r="I458" s="57">
        <v>43388.718055555553</v>
      </c>
      <c r="J458" s="57">
        <v>43388.753831018519</v>
      </c>
      <c r="K458" s="11" t="s">
        <v>1166</v>
      </c>
      <c r="L458" s="9">
        <f t="shared" si="32"/>
        <v>43388.718055555553</v>
      </c>
      <c r="M458" s="9">
        <f t="shared" si="33"/>
        <v>43388.753472222219</v>
      </c>
      <c r="N458" s="39" t="str">
        <f t="shared" si="34"/>
        <v>43388.718055555643388.7534722222</v>
      </c>
      <c r="O458" s="40" t="str">
        <f t="shared" si="31"/>
        <v>否定的</v>
      </c>
    </row>
    <row r="459" spans="1:17" s="11" customFormat="1" ht="17.25" hidden="1" customHeight="1" x14ac:dyDescent="0.4">
      <c r="A459" s="7"/>
      <c r="B459" s="7">
        <v>10</v>
      </c>
      <c r="C459" s="7">
        <v>15</v>
      </c>
      <c r="D459" s="8">
        <v>43388.741793981484</v>
      </c>
      <c r="E459" s="7">
        <v>515</v>
      </c>
      <c r="F459" s="7" t="s">
        <v>73</v>
      </c>
      <c r="G459" s="7">
        <v>507</v>
      </c>
      <c r="H459" s="7" t="s">
        <v>66</v>
      </c>
      <c r="I459" s="8">
        <v>43388.732118055559</v>
      </c>
      <c r="J459" s="8">
        <v>43388.74119212963</v>
      </c>
      <c r="K459" s="7" t="s">
        <v>1164</v>
      </c>
      <c r="L459" s="9">
        <f t="shared" si="32"/>
        <v>43388.731944444444</v>
      </c>
      <c r="M459" s="9">
        <f t="shared" si="33"/>
        <v>43388.740972222222</v>
      </c>
      <c r="N459" s="39" t="str">
        <f t="shared" si="34"/>
        <v>43388.731944444443388.7409722222</v>
      </c>
      <c r="O459" s="40" t="str">
        <f t="shared" si="31"/>
        <v>肯定的</v>
      </c>
      <c r="P459" s="7"/>
      <c r="Q459" s="7"/>
    </row>
    <row r="460" spans="1:17" s="11" customFormat="1" ht="17.25" hidden="1" customHeight="1" x14ac:dyDescent="0.4">
      <c r="B460" s="7">
        <v>10</v>
      </c>
      <c r="C460" s="7">
        <v>15</v>
      </c>
      <c r="D460" s="57">
        <v>43388.74560185185</v>
      </c>
      <c r="E460" s="11">
        <v>548</v>
      </c>
      <c r="F460" s="11" t="s">
        <v>54</v>
      </c>
      <c r="G460" s="11">
        <v>540</v>
      </c>
      <c r="H460" s="11" t="s">
        <v>71</v>
      </c>
      <c r="I460" s="57">
        <v>43388.739131944443</v>
      </c>
      <c r="J460" s="57">
        <v>43388.745486111111</v>
      </c>
      <c r="K460" s="11" t="s">
        <v>1166</v>
      </c>
      <c r="L460" s="9">
        <f t="shared" si="32"/>
        <v>43388.738888888889</v>
      </c>
      <c r="M460" s="9">
        <f t="shared" si="33"/>
        <v>43388.745138888888</v>
      </c>
      <c r="N460" s="39" t="str">
        <f t="shared" si="34"/>
        <v>43388.738888888943388.7451388889</v>
      </c>
      <c r="O460" s="40" t="str">
        <f t="shared" si="31"/>
        <v>否定的</v>
      </c>
    </row>
    <row r="461" spans="1:17" s="11" customFormat="1" ht="17.25" hidden="1" customHeight="1" x14ac:dyDescent="0.4">
      <c r="B461" s="7">
        <v>10</v>
      </c>
      <c r="C461" s="7">
        <v>15</v>
      </c>
      <c r="D461" s="57">
        <v>43388.817627314813</v>
      </c>
      <c r="E461" s="11">
        <v>503</v>
      </c>
      <c r="F461" s="11" t="s">
        <v>26</v>
      </c>
      <c r="G461" s="11">
        <v>508</v>
      </c>
      <c r="H461" s="11" t="s">
        <v>32</v>
      </c>
      <c r="I461" s="57">
        <v>43388.739317129628</v>
      </c>
      <c r="J461" s="57">
        <v>43388.747685185182</v>
      </c>
      <c r="K461" s="11" t="s">
        <v>1164</v>
      </c>
      <c r="L461" s="9">
        <f t="shared" si="32"/>
        <v>43388.738888888889</v>
      </c>
      <c r="M461" s="9">
        <f t="shared" si="33"/>
        <v>43388.74722222222</v>
      </c>
      <c r="N461" s="39" t="str">
        <f t="shared" si="34"/>
        <v>43388.738888888943388.7472222222</v>
      </c>
      <c r="O461" s="40" t="str">
        <f t="shared" si="31"/>
        <v>肯定的</v>
      </c>
    </row>
    <row r="462" spans="1:17" s="11" customFormat="1" ht="17.25" hidden="1" customHeight="1" x14ac:dyDescent="0.4">
      <c r="B462" s="7">
        <v>10</v>
      </c>
      <c r="C462" s="7">
        <v>15</v>
      </c>
      <c r="D462" s="57">
        <v>43388.745520833334</v>
      </c>
      <c r="E462" s="11">
        <v>548</v>
      </c>
      <c r="F462" s="11" t="s">
        <v>54</v>
      </c>
      <c r="G462" s="11">
        <v>540</v>
      </c>
      <c r="H462" s="11" t="s">
        <v>71</v>
      </c>
      <c r="I462" s="57">
        <v>43388.73982638889</v>
      </c>
      <c r="J462" s="57">
        <v>43388.745416666665</v>
      </c>
      <c r="K462" s="11" t="s">
        <v>1164</v>
      </c>
      <c r="L462" s="9">
        <f t="shared" si="32"/>
        <v>43388.739583333336</v>
      </c>
      <c r="M462" s="9">
        <f t="shared" si="33"/>
        <v>43388.745138888888</v>
      </c>
      <c r="N462" s="39" t="str">
        <f t="shared" si="34"/>
        <v>43388.739583333343388.7451388889</v>
      </c>
      <c r="O462" s="40" t="str">
        <f t="shared" si="31"/>
        <v>肯定的</v>
      </c>
    </row>
    <row r="463" spans="1:17" s="11" customFormat="1" ht="17.25" hidden="1" customHeight="1" x14ac:dyDescent="0.4">
      <c r="B463" s="7">
        <v>10</v>
      </c>
      <c r="C463" s="7">
        <v>15</v>
      </c>
      <c r="D463" s="57">
        <v>43388.784479166665</v>
      </c>
      <c r="E463" s="11">
        <v>539</v>
      </c>
      <c r="F463" s="11" t="s">
        <v>42</v>
      </c>
      <c r="G463" s="11">
        <v>533</v>
      </c>
      <c r="H463" s="11" t="s">
        <v>1165</v>
      </c>
      <c r="I463" s="57">
        <v>43388.776759259257</v>
      </c>
      <c r="J463" s="57">
        <v>43388.783113425925</v>
      </c>
      <c r="K463" s="11" t="s">
        <v>1164</v>
      </c>
      <c r="L463" s="9">
        <f t="shared" si="32"/>
        <v>43388.776388888888</v>
      </c>
      <c r="M463" s="9">
        <f t="shared" si="33"/>
        <v>43388.782638888886</v>
      </c>
      <c r="N463" s="39" t="str">
        <f t="shared" si="34"/>
        <v>43388.776388888943388.7826388889</v>
      </c>
      <c r="O463" s="40" t="str">
        <f t="shared" si="31"/>
        <v>肯定的</v>
      </c>
    </row>
    <row r="464" spans="1:17" s="11" customFormat="1" ht="17.25" hidden="1" customHeight="1" x14ac:dyDescent="0.4">
      <c r="B464" s="7">
        <v>10</v>
      </c>
      <c r="C464" s="7">
        <v>15</v>
      </c>
      <c r="D464" s="57">
        <v>43388.797453703701</v>
      </c>
      <c r="E464" s="11">
        <v>544</v>
      </c>
      <c r="F464" s="11" t="s">
        <v>22</v>
      </c>
      <c r="G464" s="11">
        <v>545</v>
      </c>
      <c r="H464" s="11" t="s">
        <v>20</v>
      </c>
      <c r="I464" s="57">
        <v>43388.787928240738</v>
      </c>
      <c r="J464" s="57">
        <v>43388.79415509259</v>
      </c>
      <c r="K464" s="11" t="s">
        <v>1164</v>
      </c>
      <c r="L464" s="9">
        <f t="shared" si="32"/>
        <v>43388.787499999999</v>
      </c>
      <c r="M464" s="9">
        <f t="shared" si="33"/>
        <v>43388.793749999997</v>
      </c>
      <c r="N464" s="39" t="str">
        <f t="shared" si="34"/>
        <v>43388.787543388.79375</v>
      </c>
      <c r="O464" s="40" t="str">
        <f t="shared" si="31"/>
        <v>肯定的</v>
      </c>
    </row>
    <row r="465" spans="1:460" s="11" customFormat="1" ht="17.25" hidden="1" customHeight="1" x14ac:dyDescent="0.4">
      <c r="B465" s="7">
        <v>10</v>
      </c>
      <c r="C465" s="7">
        <v>15</v>
      </c>
      <c r="D465" s="57">
        <v>43388.807199074072</v>
      </c>
      <c r="E465" s="11">
        <v>508</v>
      </c>
      <c r="F465" s="11" t="s">
        <v>32</v>
      </c>
      <c r="G465" s="11">
        <v>515</v>
      </c>
      <c r="H465" s="11" t="s">
        <v>73</v>
      </c>
      <c r="I465" s="57">
        <v>43388.799409722225</v>
      </c>
      <c r="J465" s="57">
        <v>43388.804745370369</v>
      </c>
      <c r="K465" s="11" t="s">
        <v>1164</v>
      </c>
      <c r="L465" s="9">
        <f t="shared" si="32"/>
        <v>43388.799305555556</v>
      </c>
      <c r="M465" s="9">
        <f t="shared" si="33"/>
        <v>43388.804166666669</v>
      </c>
      <c r="N465" s="39" t="str">
        <f t="shared" si="34"/>
        <v>43388.799305555643388.8041666667</v>
      </c>
      <c r="O465" s="40" t="str">
        <f t="shared" si="31"/>
        <v>肯定的</v>
      </c>
    </row>
    <row r="466" spans="1:460" s="11" customFormat="1" ht="17.25" hidden="1" customHeight="1" x14ac:dyDescent="0.4">
      <c r="B466" s="7">
        <v>10</v>
      </c>
      <c r="C466" s="7">
        <v>15</v>
      </c>
      <c r="D466" s="57">
        <v>43388.81890046296</v>
      </c>
      <c r="E466" s="11">
        <v>546</v>
      </c>
      <c r="F466" s="11" t="s">
        <v>64</v>
      </c>
      <c r="G466" s="11">
        <v>514</v>
      </c>
      <c r="H466" s="11" t="s">
        <v>40</v>
      </c>
      <c r="I466" s="57">
        <v>43388.808668981481</v>
      </c>
      <c r="J466" s="57">
        <v>43388.817847222221</v>
      </c>
      <c r="K466" s="11" t="s">
        <v>1164</v>
      </c>
      <c r="L466" s="9">
        <f t="shared" si="32"/>
        <v>43388.808333333334</v>
      </c>
      <c r="M466" s="9">
        <f t="shared" si="33"/>
        <v>43388.817361111112</v>
      </c>
      <c r="N466" s="39" t="str">
        <f t="shared" si="34"/>
        <v>43388.808333333343388.8173611111</v>
      </c>
      <c r="O466" s="40" t="str">
        <f t="shared" si="31"/>
        <v>肯定的</v>
      </c>
    </row>
    <row r="467" spans="1:460" s="11" customFormat="1" ht="17.25" hidden="1" customHeight="1" x14ac:dyDescent="0.4">
      <c r="B467" s="7">
        <v>10</v>
      </c>
      <c r="C467" s="7">
        <v>15</v>
      </c>
      <c r="D467" s="57">
        <v>43388.820810185185</v>
      </c>
      <c r="E467" s="11">
        <v>510</v>
      </c>
      <c r="F467" s="11" t="s">
        <v>79</v>
      </c>
      <c r="G467" s="11">
        <v>539</v>
      </c>
      <c r="H467" s="11" t="s">
        <v>42</v>
      </c>
      <c r="I467" s="57">
        <v>43388.810902777775</v>
      </c>
      <c r="J467" s="57">
        <v>43388.817974537036</v>
      </c>
      <c r="K467" s="11" t="s">
        <v>1164</v>
      </c>
      <c r="L467" s="9">
        <f t="shared" si="32"/>
        <v>43388.810416666667</v>
      </c>
      <c r="M467" s="9">
        <f t="shared" si="33"/>
        <v>43388.817361111112</v>
      </c>
      <c r="N467" s="39" t="str">
        <f t="shared" si="34"/>
        <v>43388.810416666743388.8173611111</v>
      </c>
      <c r="O467" s="40" t="str">
        <f t="shared" si="31"/>
        <v>肯定的</v>
      </c>
    </row>
    <row r="468" spans="1:460" s="11" customFormat="1" ht="17.25" hidden="1" customHeight="1" x14ac:dyDescent="0.4">
      <c r="B468" s="7">
        <v>10</v>
      </c>
      <c r="C468" s="7">
        <v>15</v>
      </c>
      <c r="D468" s="57">
        <v>43388.83388888889</v>
      </c>
      <c r="E468" s="11">
        <v>530</v>
      </c>
      <c r="F468" s="11" t="s">
        <v>24</v>
      </c>
      <c r="G468" s="11">
        <v>523</v>
      </c>
      <c r="H468" s="11" t="s">
        <v>38</v>
      </c>
      <c r="I468" s="57">
        <v>43388.823344907411</v>
      </c>
      <c r="J468" s="57">
        <v>43388.83315972222</v>
      </c>
      <c r="K468" s="11" t="s">
        <v>1164</v>
      </c>
      <c r="L468" s="9">
        <f t="shared" si="32"/>
        <v>43388.822916666664</v>
      </c>
      <c r="M468" s="9">
        <f t="shared" si="33"/>
        <v>43388.832638888889</v>
      </c>
      <c r="N468" s="39" t="str">
        <f t="shared" si="34"/>
        <v>43388.822916666743388.8326388889</v>
      </c>
      <c r="O468" s="40" t="str">
        <f t="shared" si="31"/>
        <v>肯定的</v>
      </c>
    </row>
    <row r="469" spans="1:460" s="11" customFormat="1" ht="17.25" hidden="1" customHeight="1" x14ac:dyDescent="0.4">
      <c r="B469" s="7">
        <v>10</v>
      </c>
      <c r="C469" s="7">
        <v>15</v>
      </c>
      <c r="D469" s="57">
        <v>43388.833182870374</v>
      </c>
      <c r="E469" s="11">
        <v>514</v>
      </c>
      <c r="F469" s="11" t="s">
        <v>40</v>
      </c>
      <c r="G469" s="11">
        <v>546</v>
      </c>
      <c r="H469" s="11" t="s">
        <v>64</v>
      </c>
      <c r="I469" s="57">
        <v>43388.823865740742</v>
      </c>
      <c r="J469" s="57">
        <v>43388.832418981481</v>
      </c>
      <c r="K469" s="11" t="s">
        <v>1164</v>
      </c>
      <c r="L469" s="9">
        <f t="shared" si="32"/>
        <v>43388.823611111111</v>
      </c>
      <c r="M469" s="9">
        <f t="shared" si="33"/>
        <v>43388.831944444442</v>
      </c>
      <c r="N469" s="39" t="str">
        <f t="shared" si="34"/>
        <v>43388.823611111143388.8319444444</v>
      </c>
      <c r="O469" s="40" t="str">
        <f t="shared" si="31"/>
        <v>肯定的</v>
      </c>
    </row>
    <row r="470" spans="1:460" s="11" customFormat="1" ht="17.25" hidden="1" customHeight="1" x14ac:dyDescent="0.4">
      <c r="B470" s="7">
        <v>10</v>
      </c>
      <c r="C470" s="7">
        <v>15</v>
      </c>
      <c r="D470" s="57">
        <v>43388.83625</v>
      </c>
      <c r="E470" s="11">
        <v>508</v>
      </c>
      <c r="F470" s="11" t="s">
        <v>32</v>
      </c>
      <c r="G470" s="11">
        <v>545</v>
      </c>
      <c r="H470" s="11" t="s">
        <v>20</v>
      </c>
      <c r="I470" s="57">
        <v>43388.827662037038</v>
      </c>
      <c r="J470" s="57">
        <v>43388.835358796299</v>
      </c>
      <c r="K470" s="11" t="s">
        <v>1164</v>
      </c>
      <c r="L470" s="9">
        <f t="shared" si="32"/>
        <v>43388.82708333333</v>
      </c>
      <c r="M470" s="9">
        <f t="shared" si="33"/>
        <v>43388.834722222222</v>
      </c>
      <c r="N470" s="39" t="str">
        <f t="shared" si="34"/>
        <v>43388.827083333343388.8347222222</v>
      </c>
      <c r="O470" s="40" t="str">
        <f t="shared" si="31"/>
        <v>肯定的</v>
      </c>
    </row>
    <row r="471" spans="1:460" s="11" customFormat="1" ht="17.25" hidden="1" customHeight="1" x14ac:dyDescent="0.4">
      <c r="B471" s="7">
        <v>10</v>
      </c>
      <c r="C471" s="7">
        <v>15</v>
      </c>
      <c r="D471" s="57">
        <v>43388.842523148145</v>
      </c>
      <c r="E471" s="11">
        <v>546</v>
      </c>
      <c r="F471" s="11" t="s">
        <v>64</v>
      </c>
      <c r="G471" s="11">
        <v>514</v>
      </c>
      <c r="H471" s="11" t="s">
        <v>40</v>
      </c>
      <c r="I471" s="57">
        <v>43388.834722222222</v>
      </c>
      <c r="J471" s="57">
        <v>43388.842013888891</v>
      </c>
      <c r="K471" s="11" t="s">
        <v>1164</v>
      </c>
      <c r="L471" s="9">
        <f t="shared" si="32"/>
        <v>43388.834722222222</v>
      </c>
      <c r="M471" s="9">
        <f t="shared" si="33"/>
        <v>43388.841666666667</v>
      </c>
      <c r="N471" s="39" t="str">
        <f t="shared" si="34"/>
        <v>43388.834722222243388.8416666667</v>
      </c>
      <c r="O471" s="40" t="str">
        <f t="shared" si="31"/>
        <v>肯定的</v>
      </c>
    </row>
    <row r="472" spans="1:460" s="11" customFormat="1" ht="17.25" hidden="1" customHeight="1" x14ac:dyDescent="0.4">
      <c r="B472" s="7">
        <v>10</v>
      </c>
      <c r="C472" s="7">
        <v>15</v>
      </c>
      <c r="D472" s="57">
        <v>43388.845219907409</v>
      </c>
      <c r="E472" s="11">
        <v>508</v>
      </c>
      <c r="F472" s="11" t="s">
        <v>32</v>
      </c>
      <c r="G472" s="11">
        <v>515</v>
      </c>
      <c r="H472" s="11" t="s">
        <v>73</v>
      </c>
      <c r="I472" s="57">
        <v>43388.838229166664</v>
      </c>
      <c r="J472" s="57">
        <v>43388.842199074075</v>
      </c>
      <c r="K472" s="11" t="s">
        <v>1164</v>
      </c>
      <c r="L472" s="9">
        <f t="shared" si="32"/>
        <v>43388.838194444441</v>
      </c>
      <c r="M472" s="9">
        <f t="shared" si="33"/>
        <v>43388.841666666667</v>
      </c>
      <c r="N472" s="39" t="str">
        <f t="shared" si="34"/>
        <v>43388.838194444443388.8416666667</v>
      </c>
      <c r="O472" s="40" t="str">
        <f t="shared" si="31"/>
        <v>肯定的</v>
      </c>
    </row>
    <row r="473" spans="1:460" s="11" customFormat="1" ht="17.25" hidden="1" customHeight="1" x14ac:dyDescent="0.4">
      <c r="B473" s="7">
        <v>10</v>
      </c>
      <c r="C473" s="7">
        <v>15</v>
      </c>
      <c r="D473" s="57">
        <v>43388.869537037041</v>
      </c>
      <c r="E473" s="11">
        <v>510</v>
      </c>
      <c r="F473" s="11" t="s">
        <v>79</v>
      </c>
      <c r="G473" s="11">
        <v>546</v>
      </c>
      <c r="H473" s="11" t="s">
        <v>64</v>
      </c>
      <c r="I473" s="57">
        <v>43388.856550925928</v>
      </c>
      <c r="J473" s="57">
        <v>43388.868530092594</v>
      </c>
      <c r="K473" s="11" t="s">
        <v>1164</v>
      </c>
      <c r="L473" s="9">
        <f t="shared" si="32"/>
        <v>43388.856249999997</v>
      </c>
      <c r="M473" s="9">
        <f t="shared" si="33"/>
        <v>43388.868055555555</v>
      </c>
      <c r="N473" s="39" t="str">
        <f t="shared" si="34"/>
        <v>43388.8562543388.8680555556</v>
      </c>
      <c r="O473" s="40" t="str">
        <f t="shared" si="31"/>
        <v>肯定的</v>
      </c>
    </row>
    <row r="474" spans="1:460" s="11" customFormat="1" ht="17.25" hidden="1" customHeight="1" x14ac:dyDescent="0.4">
      <c r="A474" s="7"/>
      <c r="B474" s="7">
        <v>10</v>
      </c>
      <c r="C474" s="7">
        <v>15</v>
      </c>
      <c r="D474" s="8">
        <v>43388.865810185183</v>
      </c>
      <c r="E474" s="7">
        <v>539</v>
      </c>
      <c r="F474" s="7" t="s">
        <v>42</v>
      </c>
      <c r="G474" s="7">
        <v>544</v>
      </c>
      <c r="H474" s="7" t="s">
        <v>22</v>
      </c>
      <c r="I474" s="8">
        <v>43388.856666666667</v>
      </c>
      <c r="J474" s="8">
        <v>43388.862592592595</v>
      </c>
      <c r="K474" s="7" t="s">
        <v>1164</v>
      </c>
      <c r="L474" s="9">
        <f t="shared" si="32"/>
        <v>43388.856249999997</v>
      </c>
      <c r="M474" s="9">
        <f t="shared" si="33"/>
        <v>43388.862500000003</v>
      </c>
      <c r="N474" s="39" t="str">
        <f t="shared" si="34"/>
        <v>43388.8562543388.8625</v>
      </c>
      <c r="O474" s="40" t="str">
        <f t="shared" si="31"/>
        <v>肯定的</v>
      </c>
      <c r="P474" s="7"/>
      <c r="Q474" s="7"/>
    </row>
    <row r="475" spans="1:460" s="11" customFormat="1" ht="17.25" hidden="1" customHeight="1" x14ac:dyDescent="0.4">
      <c r="A475" s="7"/>
      <c r="B475" s="7">
        <v>10</v>
      </c>
      <c r="C475" s="7">
        <v>16</v>
      </c>
      <c r="D475" s="8">
        <v>43389.507071759261</v>
      </c>
      <c r="E475" s="7">
        <v>548</v>
      </c>
      <c r="F475" s="7" t="s">
        <v>54</v>
      </c>
      <c r="G475" s="7">
        <v>545</v>
      </c>
      <c r="H475" s="7" t="s">
        <v>20</v>
      </c>
      <c r="I475" s="8">
        <v>43389.44431712963</v>
      </c>
      <c r="J475" s="8">
        <v>43389.506886574076</v>
      </c>
      <c r="K475" s="7" t="s">
        <v>1166</v>
      </c>
      <c r="L475" s="9">
        <f t="shared" si="32"/>
        <v>43389.443749999999</v>
      </c>
      <c r="M475" s="9">
        <f t="shared" si="33"/>
        <v>43389.506249999999</v>
      </c>
      <c r="N475" s="39" t="str">
        <f t="shared" si="34"/>
        <v>43389.4437543389.50625</v>
      </c>
      <c r="O475" s="40" t="str">
        <f t="shared" si="31"/>
        <v>否定的</v>
      </c>
      <c r="P475" s="7"/>
      <c r="Q475" s="7"/>
    </row>
    <row r="476" spans="1:460" s="11" customFormat="1" ht="17.25" hidden="1" customHeight="1" x14ac:dyDescent="0.4">
      <c r="B476" s="7">
        <v>10</v>
      </c>
      <c r="C476" s="7">
        <v>16</v>
      </c>
      <c r="D476" s="57">
        <v>43389.466620370367</v>
      </c>
      <c r="E476" s="11">
        <v>539</v>
      </c>
      <c r="F476" s="11" t="s">
        <v>42</v>
      </c>
      <c r="G476" s="11">
        <v>533</v>
      </c>
      <c r="H476" s="11" t="s">
        <v>1165</v>
      </c>
      <c r="I476" s="57">
        <v>43389.450567129628</v>
      </c>
      <c r="J476" s="57">
        <v>43389.463495370372</v>
      </c>
      <c r="K476" s="11" t="s">
        <v>1164</v>
      </c>
      <c r="L476" s="9">
        <f t="shared" si="32"/>
        <v>43389.45</v>
      </c>
      <c r="M476" s="9">
        <f t="shared" si="33"/>
        <v>43389.463194444441</v>
      </c>
      <c r="N476" s="39" t="str">
        <f t="shared" si="34"/>
        <v>43389.4543389.4631944444</v>
      </c>
      <c r="O476" s="40" t="str">
        <f t="shared" si="31"/>
        <v>肯定的</v>
      </c>
    </row>
    <row r="477" spans="1:460" s="11" customFormat="1" ht="17.25" hidden="1" customHeight="1" x14ac:dyDescent="0.4">
      <c r="A477" s="7"/>
      <c r="B477" s="7">
        <v>10</v>
      </c>
      <c r="C477" s="7">
        <v>16</v>
      </c>
      <c r="D477" s="8">
        <v>43389.469212962962</v>
      </c>
      <c r="E477" s="7">
        <v>543</v>
      </c>
      <c r="F477" s="7" t="s">
        <v>28</v>
      </c>
      <c r="G477" s="7">
        <v>540</v>
      </c>
      <c r="H477" s="7" t="s">
        <v>71</v>
      </c>
      <c r="I477" s="8">
        <v>43389.457673611112</v>
      </c>
      <c r="J477" s="8">
        <v>43389.467789351853</v>
      </c>
      <c r="K477" s="7" t="s">
        <v>1164</v>
      </c>
      <c r="L477" s="9">
        <f t="shared" si="32"/>
        <v>43389.457638888889</v>
      </c>
      <c r="M477" s="9">
        <f t="shared" si="33"/>
        <v>43389.467361111114</v>
      </c>
      <c r="N477" s="39" t="str">
        <f t="shared" si="34"/>
        <v>43389.457638888943389.4673611111</v>
      </c>
      <c r="O477" s="40" t="str">
        <f t="shared" si="31"/>
        <v>肯定的</v>
      </c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7"/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  <c r="LJ477" s="7"/>
      <c r="LK477" s="7"/>
      <c r="LL477" s="7"/>
      <c r="LM477" s="7"/>
      <c r="LN477" s="7"/>
      <c r="LO477" s="7"/>
      <c r="LP477" s="7"/>
      <c r="LQ477" s="7"/>
      <c r="LR477" s="7"/>
      <c r="LS477" s="7"/>
      <c r="LT477" s="7"/>
      <c r="LU477" s="7"/>
      <c r="LV477" s="7"/>
      <c r="LW477" s="7"/>
      <c r="LX477" s="7"/>
      <c r="LY477" s="7"/>
      <c r="LZ477" s="7"/>
      <c r="MA477" s="7"/>
      <c r="MB477" s="7"/>
      <c r="MC477" s="7"/>
      <c r="MD477" s="7"/>
      <c r="ME477" s="7"/>
      <c r="MF477" s="7"/>
      <c r="MG477" s="7"/>
      <c r="MH477" s="7"/>
      <c r="MI477" s="7"/>
      <c r="MJ477" s="7"/>
      <c r="MK477" s="7"/>
      <c r="ML477" s="7"/>
      <c r="MM477" s="7"/>
      <c r="MN477" s="7"/>
      <c r="MO477" s="7"/>
      <c r="MP477" s="7"/>
      <c r="MQ477" s="7"/>
      <c r="MR477" s="7"/>
      <c r="MS477" s="7"/>
      <c r="MT477" s="7"/>
      <c r="MU477" s="7"/>
      <c r="MV477" s="7"/>
      <c r="MW477" s="7"/>
      <c r="MX477" s="7"/>
      <c r="MY477" s="7"/>
      <c r="MZ477" s="7"/>
      <c r="NA477" s="7"/>
      <c r="NB477" s="7"/>
      <c r="NC477" s="7"/>
      <c r="ND477" s="7"/>
      <c r="NE477" s="7"/>
      <c r="NF477" s="7"/>
      <c r="NG477" s="7"/>
      <c r="NH477" s="7"/>
      <c r="NI477" s="7"/>
      <c r="NJ477" s="7"/>
      <c r="NK477" s="7"/>
      <c r="NL477" s="7"/>
      <c r="NM477" s="7"/>
      <c r="NN477" s="7"/>
      <c r="NO477" s="7"/>
      <c r="NP477" s="7"/>
      <c r="NQ477" s="7"/>
      <c r="NR477" s="7"/>
      <c r="NS477" s="7"/>
      <c r="NT477" s="7"/>
      <c r="NU477" s="7"/>
      <c r="NV477" s="7"/>
      <c r="NW477" s="7"/>
      <c r="NX477" s="7"/>
      <c r="NY477" s="7"/>
      <c r="NZ477" s="7"/>
      <c r="OA477" s="7"/>
      <c r="OB477" s="7"/>
      <c r="OC477" s="7"/>
      <c r="OD477" s="7"/>
      <c r="OE477" s="7"/>
      <c r="OF477" s="7"/>
      <c r="OG477" s="7"/>
      <c r="OH477" s="7"/>
      <c r="OI477" s="7"/>
      <c r="OJ477" s="7"/>
      <c r="OK477" s="7"/>
      <c r="OL477" s="7"/>
      <c r="OM477" s="7"/>
      <c r="ON477" s="7"/>
      <c r="OO477" s="7"/>
      <c r="OP477" s="7"/>
      <c r="OQ477" s="7"/>
      <c r="OR477" s="7"/>
      <c r="OS477" s="7"/>
      <c r="OT477" s="7"/>
      <c r="OU477" s="7"/>
      <c r="OV477" s="7"/>
      <c r="OW477" s="7"/>
      <c r="OX477" s="7"/>
      <c r="OY477" s="7"/>
      <c r="OZ477" s="7"/>
      <c r="PA477" s="7"/>
      <c r="PB477" s="7"/>
      <c r="PC477" s="7"/>
      <c r="PD477" s="7"/>
      <c r="PE477" s="7"/>
      <c r="PF477" s="7"/>
      <c r="PG477" s="7"/>
      <c r="PH477" s="7"/>
      <c r="PI477" s="7"/>
      <c r="PJ477" s="7"/>
      <c r="PK477" s="7"/>
      <c r="PL477" s="7"/>
      <c r="PM477" s="7"/>
      <c r="PN477" s="7"/>
      <c r="PO477" s="7"/>
      <c r="PP477" s="7"/>
      <c r="PQ477" s="7"/>
      <c r="PR477" s="7"/>
      <c r="PS477" s="7"/>
      <c r="PT477" s="7"/>
      <c r="PU477" s="7"/>
      <c r="PV477" s="7"/>
      <c r="PW477" s="7"/>
      <c r="PX477" s="7"/>
      <c r="PY477" s="7"/>
      <c r="PZ477" s="7"/>
      <c r="QA477" s="7"/>
      <c r="QB477" s="7"/>
      <c r="QC477" s="7"/>
      <c r="QD477" s="7"/>
      <c r="QE477" s="7"/>
      <c r="QF477" s="7"/>
      <c r="QG477" s="7"/>
      <c r="QH477" s="7"/>
      <c r="QI477" s="7"/>
      <c r="QJ477" s="7"/>
      <c r="QK477" s="7"/>
      <c r="QL477" s="7"/>
      <c r="QM477" s="7"/>
      <c r="QN477" s="7"/>
      <c r="QO477" s="7"/>
      <c r="QP477" s="7"/>
      <c r="QQ477" s="7"/>
      <c r="QR477" s="7"/>
    </row>
    <row r="478" spans="1:460" s="12" customFormat="1" ht="17.25" hidden="1" customHeight="1" x14ac:dyDescent="0.4">
      <c r="B478" s="7">
        <v>10</v>
      </c>
      <c r="C478" s="7">
        <v>16</v>
      </c>
      <c r="D478" s="13">
        <v>43389.499583333331</v>
      </c>
      <c r="E478" s="12">
        <v>523</v>
      </c>
      <c r="F478" s="12" t="s">
        <v>38</v>
      </c>
      <c r="G478" s="12">
        <v>543</v>
      </c>
      <c r="H478" s="12" t="s">
        <v>28</v>
      </c>
      <c r="I478" s="13">
        <v>43389.461134259262</v>
      </c>
      <c r="J478" s="13">
        <v>43389.496365740742</v>
      </c>
      <c r="K478" s="12" t="s">
        <v>1164</v>
      </c>
      <c r="L478" s="9">
        <f t="shared" si="32"/>
        <v>43389.461111111108</v>
      </c>
      <c r="M478" s="9">
        <f t="shared" si="33"/>
        <v>43389.495833333334</v>
      </c>
      <c r="N478" s="39" t="str">
        <f t="shared" si="34"/>
        <v>43389.461111111143389.4958333333</v>
      </c>
      <c r="O478" s="56" t="str">
        <f t="shared" si="31"/>
        <v>肯定的</v>
      </c>
    </row>
    <row r="479" spans="1:460" s="11" customFormat="1" ht="17.25" hidden="1" customHeight="1" x14ac:dyDescent="0.4">
      <c r="B479" s="7">
        <v>10</v>
      </c>
      <c r="C479" s="7">
        <v>16</v>
      </c>
      <c r="D479" s="57">
        <v>43389.479814814818</v>
      </c>
      <c r="E479" s="11">
        <v>513</v>
      </c>
      <c r="F479" s="11" t="s">
        <v>44</v>
      </c>
      <c r="G479" s="11">
        <v>514</v>
      </c>
      <c r="H479" s="11" t="s">
        <v>40</v>
      </c>
      <c r="I479" s="57">
        <v>43389.465057870373</v>
      </c>
      <c r="J479" s="57">
        <v>43389.475601851853</v>
      </c>
      <c r="K479" s="11" t="s">
        <v>1164</v>
      </c>
      <c r="L479" s="9">
        <f t="shared" si="32"/>
        <v>43389.464583333334</v>
      </c>
      <c r="M479" s="9">
        <f t="shared" si="33"/>
        <v>43389.474999999999</v>
      </c>
      <c r="N479" s="39" t="str">
        <f t="shared" si="34"/>
        <v>43389.464583333343389.475</v>
      </c>
      <c r="O479" s="40" t="str">
        <f t="shared" si="31"/>
        <v>肯定的</v>
      </c>
    </row>
    <row r="480" spans="1:460" s="11" customFormat="1" ht="17.25" hidden="1" customHeight="1" x14ac:dyDescent="0.4">
      <c r="B480" s="7">
        <v>10</v>
      </c>
      <c r="C480" s="7">
        <v>16</v>
      </c>
      <c r="D480" s="57">
        <v>43389.503668981481</v>
      </c>
      <c r="E480" s="11">
        <v>546</v>
      </c>
      <c r="F480" s="11" t="s">
        <v>64</v>
      </c>
      <c r="G480" s="11">
        <v>514</v>
      </c>
      <c r="H480" s="11" t="s">
        <v>40</v>
      </c>
      <c r="I480" s="57">
        <v>43389.474131944444</v>
      </c>
      <c r="J480" s="57">
        <v>43389.503136574072</v>
      </c>
      <c r="K480" s="11" t="s">
        <v>1164</v>
      </c>
      <c r="L480" s="9">
        <f t="shared" si="32"/>
        <v>43389.473611111112</v>
      </c>
      <c r="M480" s="9">
        <f t="shared" si="33"/>
        <v>43389.50277777778</v>
      </c>
      <c r="N480" s="39" t="str">
        <f t="shared" si="34"/>
        <v>43389.473611111143389.5027777778</v>
      </c>
      <c r="O480" s="40" t="str">
        <f t="shared" si="31"/>
        <v>肯定的</v>
      </c>
    </row>
    <row r="481" spans="1:17" s="11" customFormat="1" ht="17.25" hidden="1" customHeight="1" x14ac:dyDescent="0.4">
      <c r="B481" s="7">
        <v>10</v>
      </c>
      <c r="C481" s="7">
        <v>16</v>
      </c>
      <c r="D481" s="57">
        <v>43389.48</v>
      </c>
      <c r="E481" s="11">
        <v>515</v>
      </c>
      <c r="F481" s="11" t="s">
        <v>73</v>
      </c>
      <c r="G481" s="11">
        <v>545</v>
      </c>
      <c r="H481" s="11" t="s">
        <v>20</v>
      </c>
      <c r="I481" s="57">
        <v>43389.475393518522</v>
      </c>
      <c r="J481" s="57">
        <v>43389.478750000002</v>
      </c>
      <c r="K481" s="11" t="s">
        <v>1164</v>
      </c>
      <c r="L481" s="9">
        <f t="shared" si="32"/>
        <v>43389.474999999999</v>
      </c>
      <c r="M481" s="9">
        <f t="shared" si="33"/>
        <v>43389.478472222225</v>
      </c>
      <c r="N481" s="39" t="str">
        <f t="shared" si="34"/>
        <v>43389.47543389.4784722222</v>
      </c>
      <c r="O481" s="40" t="str">
        <f t="shared" si="31"/>
        <v>肯定的</v>
      </c>
    </row>
    <row r="482" spans="1:17" s="11" customFormat="1" ht="17.25" hidden="1" customHeight="1" x14ac:dyDescent="0.4">
      <c r="B482" s="7">
        <v>10</v>
      </c>
      <c r="C482" s="7">
        <v>16</v>
      </c>
      <c r="D482" s="57">
        <v>43389.507719907408</v>
      </c>
      <c r="E482" s="11">
        <v>507</v>
      </c>
      <c r="F482" s="11" t="s">
        <v>66</v>
      </c>
      <c r="G482" s="11">
        <v>525</v>
      </c>
      <c r="H482" s="11" t="s">
        <v>51</v>
      </c>
      <c r="I482" s="57">
        <v>43389.487268518518</v>
      </c>
      <c r="J482" s="57">
        <v>43389.506331018521</v>
      </c>
      <c r="K482" s="11" t="s">
        <v>1164</v>
      </c>
      <c r="L482" s="9">
        <f t="shared" si="32"/>
        <v>43389.486805555556</v>
      </c>
      <c r="M482" s="9">
        <f t="shared" si="33"/>
        <v>43389.506249999999</v>
      </c>
      <c r="N482" s="39" t="str">
        <f t="shared" si="34"/>
        <v>43389.486805555643389.50625</v>
      </c>
      <c r="O482" s="40" t="str">
        <f t="shared" si="31"/>
        <v>肯定的</v>
      </c>
    </row>
    <row r="483" spans="1:17" s="11" customFormat="1" ht="17.25" hidden="1" customHeight="1" x14ac:dyDescent="0.4">
      <c r="B483" s="7">
        <v>10</v>
      </c>
      <c r="C483" s="7">
        <v>16</v>
      </c>
      <c r="D483" s="57">
        <v>43389.51489583333</v>
      </c>
      <c r="E483" s="11">
        <v>545</v>
      </c>
      <c r="F483" s="11" t="s">
        <v>20</v>
      </c>
      <c r="G483" s="11">
        <v>532</v>
      </c>
      <c r="H483" s="11" t="s">
        <v>75</v>
      </c>
      <c r="I483" s="57">
        <v>43389.508206018516</v>
      </c>
      <c r="J483" s="57">
        <v>43389.513148148151</v>
      </c>
      <c r="K483" s="11" t="s">
        <v>1164</v>
      </c>
      <c r="L483" s="9">
        <f t="shared" si="32"/>
        <v>43389.507638888892</v>
      </c>
      <c r="M483" s="9">
        <f t="shared" si="33"/>
        <v>43389.512499999997</v>
      </c>
      <c r="N483" s="39" t="str">
        <f t="shared" si="34"/>
        <v>43389.507638888943389.5125</v>
      </c>
      <c r="O483" s="40" t="str">
        <f t="shared" si="31"/>
        <v>肯定的</v>
      </c>
    </row>
    <row r="484" spans="1:17" s="11" customFormat="1" ht="17.25" hidden="1" customHeight="1" x14ac:dyDescent="0.4">
      <c r="B484" s="7">
        <v>10</v>
      </c>
      <c r="C484" s="7">
        <v>16</v>
      </c>
      <c r="D484" s="57">
        <v>43389.741157407407</v>
      </c>
      <c r="E484" s="11">
        <v>532</v>
      </c>
      <c r="F484" s="11" t="s">
        <v>75</v>
      </c>
      <c r="G484" s="11">
        <v>539</v>
      </c>
      <c r="H484" s="11" t="s">
        <v>42</v>
      </c>
      <c r="I484" s="57">
        <v>43389.53056712963</v>
      </c>
      <c r="J484" s="57">
        <v>43389.738321759258</v>
      </c>
      <c r="K484" s="11" t="s">
        <v>1164</v>
      </c>
      <c r="L484" s="9">
        <f t="shared" si="32"/>
        <v>43389.530555555553</v>
      </c>
      <c r="M484" s="9">
        <f t="shared" si="33"/>
        <v>43389.738194444442</v>
      </c>
      <c r="N484" s="39" t="str">
        <f t="shared" si="34"/>
        <v>43389.530555555643389.7381944444</v>
      </c>
      <c r="O484" s="40" t="str">
        <f t="shared" si="31"/>
        <v>肯定的</v>
      </c>
    </row>
    <row r="485" spans="1:17" s="11" customFormat="1" ht="17.25" hidden="1" customHeight="1" x14ac:dyDescent="0.4">
      <c r="B485" s="7">
        <v>10</v>
      </c>
      <c r="C485" s="7">
        <v>16</v>
      </c>
      <c r="D485" s="57">
        <v>43389.5546412037</v>
      </c>
      <c r="E485" s="11">
        <v>549</v>
      </c>
      <c r="F485" s="11" t="s">
        <v>77</v>
      </c>
      <c r="G485" s="11">
        <v>545</v>
      </c>
      <c r="H485" s="11" t="s">
        <v>20</v>
      </c>
      <c r="I485" s="57">
        <v>43389.542164351849</v>
      </c>
      <c r="J485" s="57">
        <v>43389.554270833331</v>
      </c>
      <c r="K485" s="11" t="s">
        <v>1164</v>
      </c>
      <c r="L485" s="9">
        <f t="shared" si="32"/>
        <v>43389.541666666664</v>
      </c>
      <c r="M485" s="9">
        <f t="shared" si="33"/>
        <v>43389.554166666669</v>
      </c>
      <c r="N485" s="39" t="str">
        <f t="shared" si="34"/>
        <v>43389.541666666743389.5541666667</v>
      </c>
      <c r="O485" s="40" t="str">
        <f t="shared" si="31"/>
        <v>肯定的</v>
      </c>
    </row>
    <row r="486" spans="1:17" s="11" customFormat="1" ht="17.25" hidden="1" customHeight="1" x14ac:dyDescent="0.4">
      <c r="B486" s="7">
        <v>10</v>
      </c>
      <c r="C486" s="7">
        <v>16</v>
      </c>
      <c r="D486" s="57">
        <v>43389.58085648148</v>
      </c>
      <c r="E486" s="11">
        <v>546</v>
      </c>
      <c r="F486" s="11" t="s">
        <v>64</v>
      </c>
      <c r="G486" s="11">
        <v>503</v>
      </c>
      <c r="H486" s="11" t="s">
        <v>26</v>
      </c>
      <c r="I486" s="57">
        <v>43389.568101851852</v>
      </c>
      <c r="J486" s="57">
        <v>43389.580613425926</v>
      </c>
      <c r="K486" s="11" t="s">
        <v>1164</v>
      </c>
      <c r="L486" s="9">
        <f t="shared" si="32"/>
        <v>43389.568055555559</v>
      </c>
      <c r="M486" s="9">
        <f t="shared" si="33"/>
        <v>43389.580555555556</v>
      </c>
      <c r="N486" s="39" t="str">
        <f t="shared" si="34"/>
        <v>43389.568055555643389.5805555556</v>
      </c>
      <c r="O486" s="40" t="str">
        <f t="shared" si="31"/>
        <v>肯定的</v>
      </c>
    </row>
    <row r="487" spans="1:17" s="11" customFormat="1" ht="17.25" hidden="1" customHeight="1" x14ac:dyDescent="0.4">
      <c r="B487" s="7">
        <v>10</v>
      </c>
      <c r="C487" s="7">
        <v>16</v>
      </c>
      <c r="D487" s="57">
        <v>43389.602303240739</v>
      </c>
      <c r="E487" s="11">
        <v>546</v>
      </c>
      <c r="F487" s="11" t="s">
        <v>64</v>
      </c>
      <c r="G487" s="11">
        <v>511</v>
      </c>
      <c r="H487" s="11" t="s">
        <v>36</v>
      </c>
      <c r="I487" s="57">
        <v>43389.588043981479</v>
      </c>
      <c r="J487" s="57">
        <v>43389.601435185185</v>
      </c>
      <c r="K487" s="11" t="s">
        <v>1164</v>
      </c>
      <c r="L487" s="9">
        <f t="shared" si="32"/>
        <v>43389.587500000001</v>
      </c>
      <c r="M487" s="9">
        <f t="shared" si="33"/>
        <v>43389.601388888892</v>
      </c>
      <c r="N487" s="39" t="str">
        <f t="shared" si="34"/>
        <v>43389.587543389.6013888889</v>
      </c>
      <c r="O487" s="40" t="str">
        <f t="shared" si="31"/>
        <v>肯定的</v>
      </c>
    </row>
    <row r="488" spans="1:17" s="11" customFormat="1" ht="17.25" hidden="1" customHeight="1" x14ac:dyDescent="0.4">
      <c r="B488" s="7">
        <v>10</v>
      </c>
      <c r="C488" s="7">
        <v>16</v>
      </c>
      <c r="D488" s="57">
        <v>43389.618379629632</v>
      </c>
      <c r="E488" s="11">
        <v>539</v>
      </c>
      <c r="F488" s="11" t="s">
        <v>42</v>
      </c>
      <c r="G488" s="11">
        <v>510</v>
      </c>
      <c r="H488" s="11" t="s">
        <v>79</v>
      </c>
      <c r="I488" s="57">
        <v>43389.610601851855</v>
      </c>
      <c r="J488" s="57">
        <v>43389.615347222221</v>
      </c>
      <c r="K488" s="11" t="s">
        <v>1164</v>
      </c>
      <c r="L488" s="9">
        <f t="shared" si="32"/>
        <v>43389.61041666667</v>
      </c>
      <c r="M488" s="9">
        <f t="shared" si="33"/>
        <v>43389.615277777775</v>
      </c>
      <c r="N488" s="39" t="str">
        <f t="shared" si="34"/>
        <v>43389.610416666743389.6152777778</v>
      </c>
      <c r="O488" s="40" t="str">
        <f t="shared" si="31"/>
        <v>肯定的</v>
      </c>
    </row>
    <row r="489" spans="1:17" s="11" customFormat="1" ht="17.25" hidden="1" customHeight="1" x14ac:dyDescent="0.4">
      <c r="B489" s="7">
        <v>10</v>
      </c>
      <c r="C489" s="7">
        <v>16</v>
      </c>
      <c r="D489" s="57">
        <v>43389.657361111109</v>
      </c>
      <c r="E489" s="11">
        <v>541</v>
      </c>
      <c r="F489" s="11" t="s">
        <v>56</v>
      </c>
      <c r="G489" s="11">
        <v>546</v>
      </c>
      <c r="H489" s="11" t="s">
        <v>64</v>
      </c>
      <c r="I489" s="57">
        <v>43389.617789351854</v>
      </c>
      <c r="J489" s="57">
        <v>43389.656354166669</v>
      </c>
      <c r="K489" s="11" t="s">
        <v>1164</v>
      </c>
      <c r="L489" s="9">
        <f t="shared" si="32"/>
        <v>43389.617361111108</v>
      </c>
      <c r="M489" s="9">
        <f t="shared" si="33"/>
        <v>43389.65625</v>
      </c>
      <c r="N489" s="39" t="str">
        <f t="shared" si="34"/>
        <v>43389.617361111143389.65625</v>
      </c>
      <c r="O489" s="40" t="str">
        <f t="shared" si="31"/>
        <v>肯定的</v>
      </c>
    </row>
    <row r="490" spans="1:17" s="11" customFormat="1" ht="17.25" hidden="1" customHeight="1" x14ac:dyDescent="0.4">
      <c r="A490" s="7"/>
      <c r="B490" s="7">
        <v>10</v>
      </c>
      <c r="C490" s="7">
        <v>16</v>
      </c>
      <c r="D490" s="8">
        <v>43389.637083333335</v>
      </c>
      <c r="E490" s="7">
        <v>546</v>
      </c>
      <c r="F490" s="7" t="s">
        <v>64</v>
      </c>
      <c r="G490" s="7">
        <v>515</v>
      </c>
      <c r="H490" s="7" t="s">
        <v>73</v>
      </c>
      <c r="I490" s="8">
        <v>43389.626342592594</v>
      </c>
      <c r="J490" s="8">
        <v>43389.636921296296</v>
      </c>
      <c r="K490" s="7" t="s">
        <v>1164</v>
      </c>
      <c r="L490" s="9">
        <f t="shared" si="32"/>
        <v>43389.625694444447</v>
      </c>
      <c r="M490" s="9">
        <f t="shared" si="33"/>
        <v>43389.636805555558</v>
      </c>
      <c r="N490" s="39" t="str">
        <f t="shared" si="34"/>
        <v>43389.625694444443389.6368055556</v>
      </c>
      <c r="O490" s="40" t="str">
        <f t="shared" si="31"/>
        <v>肯定的</v>
      </c>
      <c r="P490" s="7"/>
      <c r="Q490" s="7"/>
    </row>
    <row r="491" spans="1:17" s="11" customFormat="1" ht="17.25" hidden="1" customHeight="1" x14ac:dyDescent="0.4">
      <c r="B491" s="7">
        <v>10</v>
      </c>
      <c r="C491" s="7">
        <v>16</v>
      </c>
      <c r="D491" s="57">
        <v>43389.65929398148</v>
      </c>
      <c r="E491" s="11">
        <v>541</v>
      </c>
      <c r="F491" s="11" t="s">
        <v>56</v>
      </c>
      <c r="G491" s="11">
        <v>530</v>
      </c>
      <c r="H491" s="11" t="s">
        <v>24</v>
      </c>
      <c r="I491" s="57">
        <v>43389.643229166664</v>
      </c>
      <c r="J491" s="57">
        <v>43389.658680555556</v>
      </c>
      <c r="K491" s="11" t="s">
        <v>1164</v>
      </c>
      <c r="L491" s="9">
        <f t="shared" si="32"/>
        <v>43389.643055555556</v>
      </c>
      <c r="M491" s="9">
        <f t="shared" si="33"/>
        <v>43389.658333333333</v>
      </c>
      <c r="N491" s="39" t="str">
        <f t="shared" si="34"/>
        <v>43389.643055555643389.6583333333</v>
      </c>
      <c r="O491" s="40" t="str">
        <f t="shared" ref="O491:O554" si="35">K491</f>
        <v>肯定的</v>
      </c>
    </row>
    <row r="492" spans="1:17" s="11" customFormat="1" ht="17.25" hidden="1" customHeight="1" x14ac:dyDescent="0.4">
      <c r="B492" s="7">
        <v>10</v>
      </c>
      <c r="C492" s="7">
        <v>16</v>
      </c>
      <c r="D492" s="57">
        <v>43389.655868055554</v>
      </c>
      <c r="E492" s="11">
        <v>515</v>
      </c>
      <c r="F492" s="11" t="s">
        <v>73</v>
      </c>
      <c r="G492" s="11">
        <v>514</v>
      </c>
      <c r="H492" s="11" t="s">
        <v>40</v>
      </c>
      <c r="I492" s="57">
        <v>43389.649456018517</v>
      </c>
      <c r="J492" s="57">
        <v>43389.655532407407</v>
      </c>
      <c r="K492" s="11" t="s">
        <v>1164</v>
      </c>
      <c r="L492" s="9">
        <f t="shared" si="32"/>
        <v>43389.649305555555</v>
      </c>
      <c r="M492" s="9">
        <f t="shared" si="33"/>
        <v>43389.654861111114</v>
      </c>
      <c r="N492" s="39" t="str">
        <f t="shared" si="34"/>
        <v>43389.649305555643389.6548611111</v>
      </c>
      <c r="O492" s="40" t="str">
        <f t="shared" si="35"/>
        <v>肯定的</v>
      </c>
    </row>
    <row r="493" spans="1:17" s="11" customFormat="1" ht="17.25" hidden="1" customHeight="1" x14ac:dyDescent="0.4">
      <c r="B493" s="7">
        <v>10</v>
      </c>
      <c r="C493" s="7">
        <v>16</v>
      </c>
      <c r="D493" s="57">
        <v>43389.695671296293</v>
      </c>
      <c r="E493" s="11">
        <v>507</v>
      </c>
      <c r="F493" s="11" t="s">
        <v>66</v>
      </c>
      <c r="G493" s="11">
        <v>523</v>
      </c>
      <c r="H493" s="11" t="s">
        <v>38</v>
      </c>
      <c r="I493" s="57">
        <v>43389.682905092595</v>
      </c>
      <c r="J493" s="57">
        <v>43389.691435185188</v>
      </c>
      <c r="K493" s="11" t="s">
        <v>1164</v>
      </c>
      <c r="L493" s="9">
        <f t="shared" si="32"/>
        <v>43389.682638888888</v>
      </c>
      <c r="M493" s="9">
        <f t="shared" si="33"/>
        <v>43389.690972222219</v>
      </c>
      <c r="N493" s="39" t="str">
        <f t="shared" si="34"/>
        <v>43389.682638888943389.6909722222</v>
      </c>
      <c r="O493" s="40" t="str">
        <f t="shared" si="35"/>
        <v>肯定的</v>
      </c>
    </row>
    <row r="494" spans="1:17" s="11" customFormat="1" ht="17.25" hidden="1" customHeight="1" x14ac:dyDescent="0.4">
      <c r="B494" s="7">
        <v>10</v>
      </c>
      <c r="C494" s="7">
        <v>16</v>
      </c>
      <c r="D494" s="57">
        <v>43389.854305555556</v>
      </c>
      <c r="E494" s="11">
        <v>546</v>
      </c>
      <c r="F494" s="11" t="s">
        <v>64</v>
      </c>
      <c r="G494" s="11">
        <v>545</v>
      </c>
      <c r="H494" s="11" t="s">
        <v>20</v>
      </c>
      <c r="I494" s="57">
        <v>43389.69321759259</v>
      </c>
      <c r="J494" s="57">
        <v>43389.854050925926</v>
      </c>
      <c r="K494" s="11" t="s">
        <v>1164</v>
      </c>
      <c r="L494" s="9">
        <f t="shared" si="32"/>
        <v>43389.693055555559</v>
      </c>
      <c r="M494" s="9">
        <f t="shared" si="33"/>
        <v>43389.853472222225</v>
      </c>
      <c r="N494" s="39" t="str">
        <f t="shared" si="34"/>
        <v>43389.693055555643389.8534722222</v>
      </c>
      <c r="O494" s="40" t="str">
        <f t="shared" si="35"/>
        <v>肯定的</v>
      </c>
    </row>
    <row r="495" spans="1:17" s="11" customFormat="1" ht="17.25" hidden="1" customHeight="1" x14ac:dyDescent="0.4">
      <c r="B495" s="7">
        <v>10</v>
      </c>
      <c r="C495" s="7">
        <v>16</v>
      </c>
      <c r="D495" s="57">
        <v>43389.710439814815</v>
      </c>
      <c r="E495" s="11">
        <v>546</v>
      </c>
      <c r="F495" s="11" t="s">
        <v>64</v>
      </c>
      <c r="G495" s="11">
        <v>526</v>
      </c>
      <c r="H495" s="11" t="s">
        <v>69</v>
      </c>
      <c r="I495" s="57">
        <v>43389.694675925923</v>
      </c>
      <c r="J495" s="57">
        <v>43389.705231481479</v>
      </c>
      <c r="K495" s="11" t="s">
        <v>1164</v>
      </c>
      <c r="L495" s="9">
        <f t="shared" si="32"/>
        <v>43389.694444444445</v>
      </c>
      <c r="M495" s="9">
        <f t="shared" si="33"/>
        <v>43389.704861111109</v>
      </c>
      <c r="N495" s="39" t="str">
        <f t="shared" si="34"/>
        <v>43389.694444444443389.7048611111</v>
      </c>
      <c r="O495" s="40" t="str">
        <f t="shared" si="35"/>
        <v>肯定的</v>
      </c>
    </row>
    <row r="496" spans="1:17" s="11" customFormat="1" ht="17.25" hidden="1" customHeight="1" x14ac:dyDescent="0.4">
      <c r="B496" s="7">
        <v>10</v>
      </c>
      <c r="C496" s="7">
        <v>16</v>
      </c>
      <c r="D496" s="57">
        <v>43389.748101851852</v>
      </c>
      <c r="E496" s="11">
        <v>523</v>
      </c>
      <c r="F496" s="11" t="s">
        <v>38</v>
      </c>
      <c r="G496" s="11">
        <v>543</v>
      </c>
      <c r="H496" s="11" t="s">
        <v>28</v>
      </c>
      <c r="I496" s="57">
        <v>43389.71497685185</v>
      </c>
      <c r="J496" s="57">
        <v>43389.747210648151</v>
      </c>
      <c r="K496" s="11" t="s">
        <v>1164</v>
      </c>
      <c r="L496" s="9">
        <f t="shared" si="32"/>
        <v>43389.714583333334</v>
      </c>
      <c r="M496" s="9">
        <f t="shared" si="33"/>
        <v>43389.746527777781</v>
      </c>
      <c r="N496" s="39" t="str">
        <f t="shared" si="34"/>
        <v>43389.714583333343389.7465277778</v>
      </c>
      <c r="O496" s="40" t="str">
        <f t="shared" si="35"/>
        <v>肯定的</v>
      </c>
    </row>
    <row r="497" spans="1:17" s="11" customFormat="1" ht="17.25" hidden="1" customHeight="1" x14ac:dyDescent="0.4">
      <c r="B497" s="7">
        <v>10</v>
      </c>
      <c r="C497" s="7">
        <v>16</v>
      </c>
      <c r="D497" s="57">
        <v>43389.751770833333</v>
      </c>
      <c r="E497" s="11">
        <v>547</v>
      </c>
      <c r="F497" s="11" t="s">
        <v>47</v>
      </c>
      <c r="G497" s="11">
        <v>523</v>
      </c>
      <c r="H497" s="11" t="s">
        <v>38</v>
      </c>
      <c r="I497" s="57">
        <v>43389.732662037037</v>
      </c>
      <c r="J497" s="57">
        <v>43389.750381944446</v>
      </c>
      <c r="K497" s="11" t="s">
        <v>1164</v>
      </c>
      <c r="L497" s="9">
        <f t="shared" si="32"/>
        <v>43389.732638888891</v>
      </c>
      <c r="M497" s="9">
        <f t="shared" si="33"/>
        <v>43389.75</v>
      </c>
      <c r="N497" s="39" t="str">
        <f t="shared" si="34"/>
        <v>43389.732638888943389.75</v>
      </c>
      <c r="O497" s="40" t="str">
        <f t="shared" si="35"/>
        <v>肯定的</v>
      </c>
    </row>
    <row r="498" spans="1:17" s="11" customFormat="1" ht="17.25" hidden="1" customHeight="1" x14ac:dyDescent="0.4">
      <c r="B498" s="7">
        <v>10</v>
      </c>
      <c r="C498" s="7">
        <v>16</v>
      </c>
      <c r="D498" s="57">
        <v>43389.764247685183</v>
      </c>
      <c r="E498" s="11">
        <v>546</v>
      </c>
      <c r="F498" s="11" t="s">
        <v>64</v>
      </c>
      <c r="G498" s="11">
        <v>533</v>
      </c>
      <c r="H498" s="11" t="s">
        <v>1165</v>
      </c>
      <c r="I498" s="57">
        <v>43389.751111111109</v>
      </c>
      <c r="J498" s="57">
        <v>43389.763680555552</v>
      </c>
      <c r="K498" s="11" t="s">
        <v>1164</v>
      </c>
      <c r="L498" s="9">
        <f t="shared" si="32"/>
        <v>43389.750694444447</v>
      </c>
      <c r="M498" s="9">
        <f t="shared" si="33"/>
        <v>43389.763194444444</v>
      </c>
      <c r="N498" s="39" t="str">
        <f t="shared" si="34"/>
        <v>43389.750694444443389.7631944444</v>
      </c>
      <c r="O498" s="40" t="str">
        <f t="shared" si="35"/>
        <v>肯定的</v>
      </c>
    </row>
    <row r="499" spans="1:17" s="11" customFormat="1" ht="17.25" hidden="1" customHeight="1" x14ac:dyDescent="0.4">
      <c r="B499" s="7">
        <v>10</v>
      </c>
      <c r="C499" s="7">
        <v>16</v>
      </c>
      <c r="D499" s="57">
        <v>43389.778229166666</v>
      </c>
      <c r="E499" s="11">
        <v>532</v>
      </c>
      <c r="F499" s="11" t="s">
        <v>75</v>
      </c>
      <c r="G499" s="11">
        <v>539</v>
      </c>
      <c r="H499" s="11" t="s">
        <v>42</v>
      </c>
      <c r="I499" s="57">
        <v>43389.762083333335</v>
      </c>
      <c r="J499" s="57">
        <v>43389.777743055558</v>
      </c>
      <c r="K499" s="11" t="s">
        <v>1164</v>
      </c>
      <c r="L499" s="9">
        <f t="shared" si="32"/>
        <v>43389.761805555558</v>
      </c>
      <c r="M499" s="9">
        <f t="shared" si="33"/>
        <v>43389.777083333334</v>
      </c>
      <c r="N499" s="39" t="str">
        <f t="shared" si="34"/>
        <v>43389.761805555643389.7770833333</v>
      </c>
      <c r="O499" s="40" t="str">
        <f t="shared" si="35"/>
        <v>肯定的</v>
      </c>
    </row>
    <row r="500" spans="1:17" s="11" customFormat="1" ht="17.25" hidden="1" customHeight="1" x14ac:dyDescent="0.4">
      <c r="B500" s="7">
        <v>10</v>
      </c>
      <c r="C500" s="7">
        <v>16</v>
      </c>
      <c r="D500" s="57">
        <v>43389.791388888887</v>
      </c>
      <c r="E500" s="11">
        <v>533</v>
      </c>
      <c r="F500" s="11" t="s">
        <v>1165</v>
      </c>
      <c r="G500" s="11">
        <v>503</v>
      </c>
      <c r="H500" s="11" t="s">
        <v>26</v>
      </c>
      <c r="I500" s="57">
        <v>43389.770243055558</v>
      </c>
      <c r="J500" s="57">
        <v>43389.788923611108</v>
      </c>
      <c r="K500" s="11" t="s">
        <v>1164</v>
      </c>
      <c r="L500" s="9">
        <f t="shared" si="32"/>
        <v>43389.770138888889</v>
      </c>
      <c r="M500" s="9">
        <f t="shared" si="33"/>
        <v>43389.788888888892</v>
      </c>
      <c r="N500" s="39" t="str">
        <f t="shared" si="34"/>
        <v>43389.770138888943389.7888888889</v>
      </c>
      <c r="O500" s="40" t="str">
        <f t="shared" si="35"/>
        <v>肯定的</v>
      </c>
    </row>
    <row r="501" spans="1:17" s="11" customFormat="1" ht="17.25" hidden="1" customHeight="1" x14ac:dyDescent="0.4">
      <c r="B501" s="7">
        <v>10</v>
      </c>
      <c r="C501" s="7">
        <v>16</v>
      </c>
      <c r="D501" s="57">
        <v>43389.799155092594</v>
      </c>
      <c r="E501" s="11">
        <v>523</v>
      </c>
      <c r="F501" s="11" t="s">
        <v>38</v>
      </c>
      <c r="G501" s="11">
        <v>546</v>
      </c>
      <c r="H501" s="11" t="s">
        <v>64</v>
      </c>
      <c r="I501" s="57">
        <v>43389.780381944445</v>
      </c>
      <c r="J501" s="57">
        <v>43389.78738425926</v>
      </c>
      <c r="K501" s="11" t="s">
        <v>1164</v>
      </c>
      <c r="L501" s="9">
        <f t="shared" si="32"/>
        <v>43389.779861111114</v>
      </c>
      <c r="M501" s="9">
        <f t="shared" si="33"/>
        <v>43389.786805555559</v>
      </c>
      <c r="N501" s="39" t="str">
        <f t="shared" si="34"/>
        <v>43389.779861111143389.7868055556</v>
      </c>
      <c r="O501" s="40" t="str">
        <f t="shared" si="35"/>
        <v>肯定的</v>
      </c>
    </row>
    <row r="502" spans="1:17" s="11" customFormat="1" ht="17.25" hidden="1" customHeight="1" x14ac:dyDescent="0.4">
      <c r="B502" s="7">
        <v>10</v>
      </c>
      <c r="C502" s="7">
        <v>16</v>
      </c>
      <c r="D502" s="57">
        <v>43389.801423611112</v>
      </c>
      <c r="E502" s="11">
        <v>509</v>
      </c>
      <c r="F502" s="11" t="s">
        <v>58</v>
      </c>
      <c r="G502" s="11">
        <v>523</v>
      </c>
      <c r="H502" s="11" t="s">
        <v>38</v>
      </c>
      <c r="I502" s="57">
        <v>43389.790034722224</v>
      </c>
      <c r="J502" s="57">
        <v>43389.799398148149</v>
      </c>
      <c r="K502" s="11" t="s">
        <v>1164</v>
      </c>
      <c r="L502" s="9">
        <f t="shared" si="32"/>
        <v>43389.789583333331</v>
      </c>
      <c r="M502" s="9">
        <f t="shared" si="33"/>
        <v>43389.799305555556</v>
      </c>
      <c r="N502" s="39" t="str">
        <f t="shared" si="34"/>
        <v>43389.789583333343389.7993055556</v>
      </c>
      <c r="O502" s="40" t="str">
        <f t="shared" si="35"/>
        <v>肯定的</v>
      </c>
    </row>
    <row r="503" spans="1:17" s="11" customFormat="1" ht="17.25" hidden="1" customHeight="1" x14ac:dyDescent="0.4">
      <c r="B503" s="7">
        <v>10</v>
      </c>
      <c r="C503" s="7">
        <v>16</v>
      </c>
      <c r="D503" s="57">
        <v>43389.81318287037</v>
      </c>
      <c r="E503" s="11">
        <v>545</v>
      </c>
      <c r="F503" s="11" t="s">
        <v>20</v>
      </c>
      <c r="G503" s="11">
        <v>523</v>
      </c>
      <c r="H503" s="11" t="s">
        <v>38</v>
      </c>
      <c r="I503" s="57">
        <v>43389.801770833335</v>
      </c>
      <c r="J503" s="57">
        <v>43389.810983796298</v>
      </c>
      <c r="K503" s="11" t="s">
        <v>1164</v>
      </c>
      <c r="L503" s="9">
        <f t="shared" si="32"/>
        <v>43389.801388888889</v>
      </c>
      <c r="M503" s="9">
        <f t="shared" si="33"/>
        <v>43389.810416666667</v>
      </c>
      <c r="N503" s="39" t="str">
        <f t="shared" si="34"/>
        <v>43389.801388888943389.8104166667</v>
      </c>
      <c r="O503" s="40" t="str">
        <f t="shared" si="35"/>
        <v>肯定的</v>
      </c>
    </row>
    <row r="504" spans="1:17" s="11" customFormat="1" ht="17.25" hidden="1" customHeight="1" x14ac:dyDescent="0.4">
      <c r="A504" s="7"/>
      <c r="B504" s="7">
        <v>10</v>
      </c>
      <c r="C504" s="7">
        <v>16</v>
      </c>
      <c r="D504" s="8">
        <v>43389.87122685185</v>
      </c>
      <c r="E504" s="7">
        <v>523</v>
      </c>
      <c r="F504" s="7" t="s">
        <v>38</v>
      </c>
      <c r="G504" s="7">
        <v>546</v>
      </c>
      <c r="H504" s="7" t="s">
        <v>64</v>
      </c>
      <c r="I504" s="8">
        <v>43389.851469907408</v>
      </c>
      <c r="J504" s="8">
        <v>43389.870324074072</v>
      </c>
      <c r="K504" s="7" t="s">
        <v>1164</v>
      </c>
      <c r="L504" s="9">
        <f t="shared" si="32"/>
        <v>43389.851388888892</v>
      </c>
      <c r="M504" s="9">
        <f t="shared" si="33"/>
        <v>43389.870138888888</v>
      </c>
      <c r="N504" s="39" t="str">
        <f t="shared" si="34"/>
        <v>43389.851388888943389.8701388889</v>
      </c>
      <c r="O504" s="40" t="str">
        <f t="shared" si="35"/>
        <v>肯定的</v>
      </c>
      <c r="P504" s="7"/>
      <c r="Q504" s="7"/>
    </row>
    <row r="505" spans="1:17" s="11" customFormat="1" ht="17.25" hidden="1" customHeight="1" x14ac:dyDescent="0.4">
      <c r="B505" s="7">
        <v>10</v>
      </c>
      <c r="C505" s="7">
        <v>17</v>
      </c>
      <c r="D505" s="57">
        <v>43390.515497685185</v>
      </c>
      <c r="E505" s="11">
        <v>548</v>
      </c>
      <c r="F505" s="11" t="s">
        <v>54</v>
      </c>
      <c r="G505" s="11">
        <v>530</v>
      </c>
      <c r="H505" s="11" t="s">
        <v>24</v>
      </c>
      <c r="I505" s="57">
        <v>43390.388298611113</v>
      </c>
      <c r="J505" s="57">
        <v>43390.514976851853</v>
      </c>
      <c r="K505" s="11" t="s">
        <v>1164</v>
      </c>
      <c r="L505" s="9">
        <f t="shared" si="32"/>
        <v>43390.388194444444</v>
      </c>
      <c r="M505" s="9">
        <f t="shared" si="33"/>
        <v>43390.51458333333</v>
      </c>
      <c r="N505" s="39" t="str">
        <f t="shared" si="34"/>
        <v>43390.388194444443390.5145833333</v>
      </c>
      <c r="O505" s="40" t="str">
        <f t="shared" si="35"/>
        <v>肯定的</v>
      </c>
    </row>
    <row r="506" spans="1:17" s="11" customFormat="1" ht="17.25" hidden="1" customHeight="1" x14ac:dyDescent="0.4">
      <c r="B506" s="7">
        <v>10</v>
      </c>
      <c r="C506" s="7">
        <v>17</v>
      </c>
      <c r="D506" s="57">
        <v>43390.44798611111</v>
      </c>
      <c r="E506" s="11">
        <v>515</v>
      </c>
      <c r="F506" s="11" t="s">
        <v>73</v>
      </c>
      <c r="G506" s="11">
        <v>533</v>
      </c>
      <c r="H506" s="11" t="s">
        <v>1165</v>
      </c>
      <c r="I506" s="57">
        <v>43390.436782407407</v>
      </c>
      <c r="J506" s="57">
        <v>43390.445775462962</v>
      </c>
      <c r="K506" s="11" t="s">
        <v>1164</v>
      </c>
      <c r="L506" s="9">
        <f t="shared" si="32"/>
        <v>43390.436111111114</v>
      </c>
      <c r="M506" s="9">
        <f t="shared" si="33"/>
        <v>43390.445138888892</v>
      </c>
      <c r="N506" s="39" t="str">
        <f t="shared" si="34"/>
        <v>43390.436111111143390.4451388889</v>
      </c>
      <c r="O506" s="40" t="str">
        <f t="shared" si="35"/>
        <v>肯定的</v>
      </c>
    </row>
    <row r="507" spans="1:17" s="11" customFormat="1" ht="17.25" hidden="1" customHeight="1" x14ac:dyDescent="0.4">
      <c r="B507" s="7">
        <v>10</v>
      </c>
      <c r="C507" s="7">
        <v>17</v>
      </c>
      <c r="D507" s="57">
        <v>43390.701388888891</v>
      </c>
      <c r="E507" s="11">
        <v>507</v>
      </c>
      <c r="F507" s="11" t="s">
        <v>66</v>
      </c>
      <c r="G507" s="11">
        <v>549</v>
      </c>
      <c r="H507" s="11" t="s">
        <v>77</v>
      </c>
      <c r="I507" s="57">
        <v>43390.437719907408</v>
      </c>
      <c r="J507" s="57">
        <v>43390.696400462963</v>
      </c>
      <c r="K507" s="11" t="s">
        <v>1164</v>
      </c>
      <c r="L507" s="9">
        <f t="shared" si="32"/>
        <v>43390.4375</v>
      </c>
      <c r="M507" s="9">
        <f t="shared" si="33"/>
        <v>43390.695833333331</v>
      </c>
      <c r="N507" s="39" t="str">
        <f t="shared" si="34"/>
        <v>43390.437543390.6958333333</v>
      </c>
      <c r="O507" s="40" t="str">
        <f t="shared" si="35"/>
        <v>肯定的</v>
      </c>
    </row>
    <row r="508" spans="1:17" s="11" customFormat="1" ht="17.25" hidden="1" customHeight="1" x14ac:dyDescent="0.4">
      <c r="B508" s="7">
        <v>10</v>
      </c>
      <c r="C508" s="7">
        <v>17</v>
      </c>
      <c r="D508" s="57">
        <v>43390.468888888892</v>
      </c>
      <c r="E508" s="11">
        <v>525</v>
      </c>
      <c r="F508" s="11" t="s">
        <v>51</v>
      </c>
      <c r="G508" s="11">
        <v>508</v>
      </c>
      <c r="H508" s="11" t="s">
        <v>32</v>
      </c>
      <c r="I508" s="57">
        <v>43390.460879629631</v>
      </c>
      <c r="J508" s="57">
        <v>43390.46802083333</v>
      </c>
      <c r="K508" s="11" t="s">
        <v>1164</v>
      </c>
      <c r="L508" s="9">
        <f t="shared" si="32"/>
        <v>43390.460416666669</v>
      </c>
      <c r="M508" s="9">
        <f t="shared" si="33"/>
        <v>43390.467361111114</v>
      </c>
      <c r="N508" s="39" t="str">
        <f t="shared" si="34"/>
        <v>43390.460416666743390.4673611111</v>
      </c>
      <c r="O508" s="40" t="str">
        <f t="shared" si="35"/>
        <v>肯定的</v>
      </c>
    </row>
    <row r="509" spans="1:17" s="11" customFormat="1" ht="17.25" hidden="1" customHeight="1" x14ac:dyDescent="0.4">
      <c r="B509" s="7">
        <v>10</v>
      </c>
      <c r="C509" s="7">
        <v>17</v>
      </c>
      <c r="D509" s="57">
        <v>43390.557488425926</v>
      </c>
      <c r="E509" s="11">
        <v>543</v>
      </c>
      <c r="F509" s="11" t="s">
        <v>28</v>
      </c>
      <c r="G509" s="11">
        <v>507</v>
      </c>
      <c r="H509" s="11" t="s">
        <v>66</v>
      </c>
      <c r="I509" s="57">
        <v>43390.46266203704</v>
      </c>
      <c r="J509" s="57">
        <v>43390.555208333331</v>
      </c>
      <c r="K509" s="11" t="s">
        <v>1164</v>
      </c>
      <c r="L509" s="9">
        <f t="shared" si="32"/>
        <v>43390.462500000001</v>
      </c>
      <c r="M509" s="9">
        <f t="shared" si="33"/>
        <v>43390.554861111108</v>
      </c>
      <c r="N509" s="39" t="str">
        <f t="shared" si="34"/>
        <v>43390.462543390.5548611111</v>
      </c>
      <c r="O509" s="40" t="str">
        <f t="shared" si="35"/>
        <v>肯定的</v>
      </c>
    </row>
    <row r="510" spans="1:17" s="11" customFormat="1" ht="17.25" hidden="1" customHeight="1" x14ac:dyDescent="0.4">
      <c r="B510" s="7">
        <v>10</v>
      </c>
      <c r="C510" s="7">
        <v>17</v>
      </c>
      <c r="D510" s="57">
        <v>43390.482939814814</v>
      </c>
      <c r="E510" s="11">
        <v>546</v>
      </c>
      <c r="F510" s="11" t="s">
        <v>64</v>
      </c>
      <c r="G510" s="11">
        <v>523</v>
      </c>
      <c r="H510" s="11" t="s">
        <v>38</v>
      </c>
      <c r="I510" s="57">
        <v>43390.473356481481</v>
      </c>
      <c r="J510" s="57">
        <v>43390.480196759258</v>
      </c>
      <c r="K510" s="11" t="s">
        <v>1164</v>
      </c>
      <c r="L510" s="9">
        <f t="shared" si="32"/>
        <v>43390.472916666666</v>
      </c>
      <c r="M510" s="9">
        <f t="shared" si="33"/>
        <v>43390.479861111111</v>
      </c>
      <c r="N510" s="39" t="str">
        <f t="shared" si="34"/>
        <v>43390.472916666743390.4798611111</v>
      </c>
      <c r="O510" s="40" t="str">
        <f t="shared" si="35"/>
        <v>肯定的</v>
      </c>
    </row>
    <row r="511" spans="1:17" s="11" customFormat="1" ht="17.25" hidden="1" customHeight="1" x14ac:dyDescent="0.4">
      <c r="B511" s="7">
        <v>10</v>
      </c>
      <c r="C511" s="7">
        <v>17</v>
      </c>
      <c r="D511" s="57">
        <v>43390.486840277779</v>
      </c>
      <c r="E511" s="11">
        <v>548</v>
      </c>
      <c r="F511" s="11" t="s">
        <v>54</v>
      </c>
      <c r="G511" s="11">
        <v>545</v>
      </c>
      <c r="H511" s="11" t="s">
        <v>20</v>
      </c>
      <c r="I511" s="57">
        <v>43390.478148148148</v>
      </c>
      <c r="J511" s="57">
        <v>43390.486631944441</v>
      </c>
      <c r="K511" s="11" t="s">
        <v>1164</v>
      </c>
      <c r="L511" s="9">
        <f t="shared" si="32"/>
        <v>43390.477777777778</v>
      </c>
      <c r="M511" s="9">
        <f t="shared" si="33"/>
        <v>43390.486111111109</v>
      </c>
      <c r="N511" s="39" t="str">
        <f t="shared" si="34"/>
        <v>43390.477777777843390.4861111111</v>
      </c>
      <c r="O511" s="40" t="str">
        <f t="shared" si="35"/>
        <v>肯定的</v>
      </c>
    </row>
    <row r="512" spans="1:17" s="11" customFormat="1" ht="17.25" hidden="1" customHeight="1" x14ac:dyDescent="0.4">
      <c r="B512" s="7">
        <v>10</v>
      </c>
      <c r="C512" s="7">
        <v>17</v>
      </c>
      <c r="D512" s="57">
        <v>43390.497037037036</v>
      </c>
      <c r="E512" s="11">
        <v>511</v>
      </c>
      <c r="F512" s="11" t="s">
        <v>36</v>
      </c>
      <c r="G512" s="11">
        <v>502</v>
      </c>
      <c r="H512" s="11" t="s">
        <v>49</v>
      </c>
      <c r="I512" s="57">
        <v>43390.489317129628</v>
      </c>
      <c r="J512" s="57">
        <v>43390.496678240743</v>
      </c>
      <c r="K512" s="11" t="s">
        <v>1164</v>
      </c>
      <c r="L512" s="9">
        <f t="shared" si="32"/>
        <v>43390.488888888889</v>
      </c>
      <c r="M512" s="9">
        <f t="shared" si="33"/>
        <v>43390.496527777781</v>
      </c>
      <c r="N512" s="39" t="str">
        <f t="shared" si="34"/>
        <v>43390.488888888943390.4965277778</v>
      </c>
      <c r="O512" s="40" t="str">
        <f t="shared" si="35"/>
        <v>肯定的</v>
      </c>
    </row>
    <row r="513" spans="1:460" s="11" customFormat="1" ht="17.25" hidden="1" customHeight="1" x14ac:dyDescent="0.4">
      <c r="B513" s="7">
        <v>10</v>
      </c>
      <c r="C513" s="7">
        <v>17</v>
      </c>
      <c r="D513" s="57">
        <v>43390.530543981484</v>
      </c>
      <c r="E513" s="11">
        <v>530</v>
      </c>
      <c r="F513" s="11" t="s">
        <v>24</v>
      </c>
      <c r="G513" s="11">
        <v>514</v>
      </c>
      <c r="H513" s="11" t="s">
        <v>40</v>
      </c>
      <c r="I513" s="57">
        <v>43390.515682870369</v>
      </c>
      <c r="J513" s="57">
        <v>43390.529918981483</v>
      </c>
      <c r="K513" s="11" t="s">
        <v>1164</v>
      </c>
      <c r="L513" s="9">
        <f t="shared" si="32"/>
        <v>43390.515277777777</v>
      </c>
      <c r="M513" s="9">
        <f t="shared" si="33"/>
        <v>43390.529861111114</v>
      </c>
      <c r="N513" s="39" t="str">
        <f t="shared" si="34"/>
        <v>43390.515277777843390.5298611111</v>
      </c>
      <c r="O513" s="40" t="str">
        <f t="shared" si="35"/>
        <v>肯定的</v>
      </c>
    </row>
    <row r="514" spans="1:460" s="11" customFormat="1" ht="17.25" hidden="1" customHeight="1" x14ac:dyDescent="0.4">
      <c r="B514" s="7">
        <v>10</v>
      </c>
      <c r="C514" s="7">
        <v>17</v>
      </c>
      <c r="D514" s="57">
        <v>43390.640740740739</v>
      </c>
      <c r="E514" s="11">
        <v>507</v>
      </c>
      <c r="F514" s="11" t="s">
        <v>66</v>
      </c>
      <c r="G514" s="11">
        <v>533</v>
      </c>
      <c r="H514" s="11" t="s">
        <v>1165</v>
      </c>
      <c r="I514" s="57">
        <v>43390.522997685184</v>
      </c>
      <c r="J514" s="57">
        <v>43390.639976851853</v>
      </c>
      <c r="K514" s="11" t="s">
        <v>1164</v>
      </c>
      <c r="L514" s="9">
        <f t="shared" ref="L514:L577" si="36">INT(I514*1440)/1440</f>
        <v>43390.522916666669</v>
      </c>
      <c r="M514" s="9">
        <f t="shared" ref="M514:M577" si="37">INT(J514*1440)/1440</f>
        <v>43390.63958333333</v>
      </c>
      <c r="N514" s="39" t="str">
        <f t="shared" ref="N514:N577" si="38">CONCATENATE(L514,M514)</f>
        <v>43390.522916666743390.6395833333</v>
      </c>
      <c r="O514" s="40" t="str">
        <f t="shared" si="35"/>
        <v>肯定的</v>
      </c>
    </row>
    <row r="515" spans="1:460" s="11" customFormat="1" ht="17.25" hidden="1" customHeight="1" x14ac:dyDescent="0.4">
      <c r="B515" s="7">
        <v>10</v>
      </c>
      <c r="C515" s="7">
        <v>17</v>
      </c>
      <c r="D515" s="57">
        <v>43390.541724537034</v>
      </c>
      <c r="E515" s="11">
        <v>532</v>
      </c>
      <c r="F515" s="11" t="s">
        <v>75</v>
      </c>
      <c r="G515" s="11">
        <v>534</v>
      </c>
      <c r="H515" s="11" t="s">
        <v>81</v>
      </c>
      <c r="I515" s="57">
        <v>43390.5315625</v>
      </c>
      <c r="J515" s="57">
        <v>43390.541215277779</v>
      </c>
      <c r="K515" s="11" t="s">
        <v>1164</v>
      </c>
      <c r="L515" s="9">
        <f t="shared" si="36"/>
        <v>43390.53125</v>
      </c>
      <c r="M515" s="9">
        <f t="shared" si="37"/>
        <v>43390.540972222225</v>
      </c>
      <c r="N515" s="39" t="str">
        <f t="shared" si="38"/>
        <v>43390.5312543390.5409722222</v>
      </c>
      <c r="O515" s="40" t="str">
        <f t="shared" si="35"/>
        <v>肯定的</v>
      </c>
    </row>
    <row r="516" spans="1:460" s="11" customFormat="1" ht="17.25" hidden="1" customHeight="1" x14ac:dyDescent="0.4">
      <c r="B516" s="7">
        <v>10</v>
      </c>
      <c r="C516" s="7">
        <v>17</v>
      </c>
      <c r="D516" s="57">
        <v>43390.561666666668</v>
      </c>
      <c r="E516" s="11">
        <v>508</v>
      </c>
      <c r="F516" s="11" t="s">
        <v>32</v>
      </c>
      <c r="G516" s="11">
        <v>510</v>
      </c>
      <c r="H516" s="11" t="s">
        <v>79</v>
      </c>
      <c r="I516" s="57">
        <v>43390.551886574074</v>
      </c>
      <c r="J516" s="57">
        <v>43390.559421296297</v>
      </c>
      <c r="K516" s="11" t="s">
        <v>1164</v>
      </c>
      <c r="L516" s="9">
        <f t="shared" si="36"/>
        <v>43390.551388888889</v>
      </c>
      <c r="M516" s="9">
        <f t="shared" si="37"/>
        <v>43390.559027777781</v>
      </c>
      <c r="N516" s="39" t="str">
        <f t="shared" si="38"/>
        <v>43390.551388888943390.5590277778</v>
      </c>
      <c r="O516" s="40" t="str">
        <f t="shared" si="35"/>
        <v>肯定的</v>
      </c>
    </row>
    <row r="517" spans="1:460" s="11" customFormat="1" ht="17.25" hidden="1" customHeight="1" x14ac:dyDescent="0.4">
      <c r="B517" s="7">
        <v>10</v>
      </c>
      <c r="C517" s="7">
        <v>17</v>
      </c>
      <c r="D517" s="57">
        <v>43390.610162037039</v>
      </c>
      <c r="E517" s="11">
        <v>515</v>
      </c>
      <c r="F517" s="11" t="s">
        <v>73</v>
      </c>
      <c r="G517" s="11">
        <v>544</v>
      </c>
      <c r="H517" s="11" t="s">
        <v>22</v>
      </c>
      <c r="I517" s="57">
        <v>43390.598796296297</v>
      </c>
      <c r="J517" s="57">
        <v>43390.608946759261</v>
      </c>
      <c r="K517" s="11" t="s">
        <v>1164</v>
      </c>
      <c r="L517" s="9">
        <f t="shared" si="36"/>
        <v>43390.598611111112</v>
      </c>
      <c r="M517" s="9">
        <f t="shared" si="37"/>
        <v>43390.60833333333</v>
      </c>
      <c r="N517" s="39" t="str">
        <f t="shared" si="38"/>
        <v>43390.598611111143390.6083333333</v>
      </c>
      <c r="O517" s="40" t="str">
        <f t="shared" si="35"/>
        <v>肯定的</v>
      </c>
    </row>
    <row r="518" spans="1:460" s="11" customFormat="1" ht="17.25" hidden="1" customHeight="1" x14ac:dyDescent="0.4">
      <c r="B518" s="7">
        <v>10</v>
      </c>
      <c r="C518" s="7">
        <v>17</v>
      </c>
      <c r="D518" s="57">
        <v>43390.645925925928</v>
      </c>
      <c r="E518" s="11">
        <v>530</v>
      </c>
      <c r="F518" s="11" t="s">
        <v>24</v>
      </c>
      <c r="G518" s="11">
        <v>507</v>
      </c>
      <c r="H518" s="11" t="s">
        <v>66</v>
      </c>
      <c r="I518" s="57">
        <v>43390.60050925926</v>
      </c>
      <c r="J518" s="57">
        <v>43390.607222222221</v>
      </c>
      <c r="K518" s="11" t="s">
        <v>1164</v>
      </c>
      <c r="L518" s="9">
        <f t="shared" si="36"/>
        <v>43390.6</v>
      </c>
      <c r="M518" s="9">
        <f t="shared" si="37"/>
        <v>43390.606944444444</v>
      </c>
      <c r="N518" s="39" t="str">
        <f t="shared" si="38"/>
        <v>43390.643390.6069444444</v>
      </c>
      <c r="O518" s="40" t="str">
        <f t="shared" si="35"/>
        <v>肯定的</v>
      </c>
    </row>
    <row r="519" spans="1:460" s="11" customFormat="1" ht="17.25" hidden="1" customHeight="1" x14ac:dyDescent="0.4">
      <c r="B519" s="7">
        <v>10</v>
      </c>
      <c r="C519" s="7">
        <v>17</v>
      </c>
      <c r="D519" s="57">
        <v>43390.632141203707</v>
      </c>
      <c r="E519" s="11">
        <v>515</v>
      </c>
      <c r="F519" s="11" t="s">
        <v>73</v>
      </c>
      <c r="G519" s="11">
        <v>539</v>
      </c>
      <c r="H519" s="11" t="s">
        <v>42</v>
      </c>
      <c r="I519" s="57">
        <v>43390.618888888886</v>
      </c>
      <c r="J519" s="57">
        <v>43390.632071759261</v>
      </c>
      <c r="K519" s="11" t="s">
        <v>1164</v>
      </c>
      <c r="L519" s="9">
        <f t="shared" si="36"/>
        <v>43390.618750000001</v>
      </c>
      <c r="M519" s="9">
        <f t="shared" si="37"/>
        <v>43390.631944444445</v>
      </c>
      <c r="N519" s="39" t="str">
        <f t="shared" si="38"/>
        <v>43390.6187543390.6319444444</v>
      </c>
      <c r="O519" s="40" t="str">
        <f t="shared" si="35"/>
        <v>肯定的</v>
      </c>
    </row>
    <row r="520" spans="1:460" s="11" customFormat="1" ht="17.25" hidden="1" customHeight="1" x14ac:dyDescent="0.4">
      <c r="A520" s="7"/>
      <c r="B520" s="7">
        <v>10</v>
      </c>
      <c r="C520" s="7">
        <v>17</v>
      </c>
      <c r="D520" s="8">
        <v>43390.652638888889</v>
      </c>
      <c r="E520" s="7">
        <v>533</v>
      </c>
      <c r="F520" s="7" t="s">
        <v>1165</v>
      </c>
      <c r="G520" s="7">
        <v>543</v>
      </c>
      <c r="H520" s="7" t="s">
        <v>28</v>
      </c>
      <c r="I520" s="8">
        <v>43390.636504629627</v>
      </c>
      <c r="J520" s="8">
        <v>43390.65216435185</v>
      </c>
      <c r="K520" s="7" t="s">
        <v>1164</v>
      </c>
      <c r="L520" s="9">
        <f t="shared" si="36"/>
        <v>43390.636111111111</v>
      </c>
      <c r="M520" s="9">
        <f t="shared" si="37"/>
        <v>43390.652083333334</v>
      </c>
      <c r="N520" s="39" t="str">
        <f t="shared" si="38"/>
        <v>43390.636111111143390.6520833333</v>
      </c>
      <c r="O520" s="40" t="str">
        <f t="shared" si="35"/>
        <v>肯定的</v>
      </c>
      <c r="P520" s="7"/>
      <c r="Q520" s="7"/>
    </row>
    <row r="521" spans="1:460" s="11" customFormat="1" ht="17.25" hidden="1" customHeight="1" x14ac:dyDescent="0.4">
      <c r="B521" s="7">
        <v>10</v>
      </c>
      <c r="C521" s="7">
        <v>17</v>
      </c>
      <c r="D521" s="57">
        <v>43390.687002314815</v>
      </c>
      <c r="E521" s="11">
        <v>539</v>
      </c>
      <c r="F521" s="11" t="s">
        <v>42</v>
      </c>
      <c r="G521" s="11">
        <v>510</v>
      </c>
      <c r="H521" s="11" t="s">
        <v>79</v>
      </c>
      <c r="I521" s="57">
        <v>43390.643807870372</v>
      </c>
      <c r="J521" s="57">
        <v>43390.651307870372</v>
      </c>
      <c r="K521" s="11" t="s">
        <v>1164</v>
      </c>
      <c r="L521" s="9">
        <f t="shared" si="36"/>
        <v>43390.643750000003</v>
      </c>
      <c r="M521" s="9">
        <f t="shared" si="37"/>
        <v>43390.650694444441</v>
      </c>
      <c r="N521" s="39" t="str">
        <f t="shared" si="38"/>
        <v>43390.6437543390.6506944444</v>
      </c>
      <c r="O521" s="40" t="str">
        <f t="shared" si="35"/>
        <v>肯定的</v>
      </c>
    </row>
    <row r="522" spans="1:460" s="11" customFormat="1" ht="17.25" hidden="1" customHeight="1" x14ac:dyDescent="0.4">
      <c r="A522" s="7"/>
      <c r="B522" s="7">
        <v>10</v>
      </c>
      <c r="C522" s="7">
        <v>17</v>
      </c>
      <c r="D522" s="8">
        <v>43390.655787037038</v>
      </c>
      <c r="E522" s="7">
        <v>533</v>
      </c>
      <c r="F522" s="7" t="s">
        <v>1165</v>
      </c>
      <c r="G522" s="7">
        <v>543</v>
      </c>
      <c r="H522" s="7" t="s">
        <v>28</v>
      </c>
      <c r="I522" s="8">
        <v>43390.645173611112</v>
      </c>
      <c r="J522" s="8">
        <v>43390.652060185188</v>
      </c>
      <c r="K522" s="7" t="s">
        <v>1164</v>
      </c>
      <c r="L522" s="9">
        <f t="shared" si="36"/>
        <v>43390.645138888889</v>
      </c>
      <c r="M522" s="9">
        <f t="shared" si="37"/>
        <v>43390.651388888888</v>
      </c>
      <c r="N522" s="39" t="str">
        <f t="shared" si="38"/>
        <v>43390.645138888943390.6513888889</v>
      </c>
      <c r="O522" s="40" t="str">
        <f t="shared" si="35"/>
        <v>肯定的</v>
      </c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7"/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7"/>
      <c r="KR522" s="7"/>
      <c r="KS522" s="7"/>
      <c r="KT522" s="7"/>
      <c r="KU522" s="7"/>
      <c r="KV522" s="7"/>
      <c r="KW522" s="7"/>
      <c r="KX522" s="7"/>
      <c r="KY522" s="7"/>
      <c r="KZ522" s="7"/>
      <c r="LA522" s="7"/>
      <c r="LB522" s="7"/>
      <c r="LC522" s="7"/>
      <c r="LD522" s="7"/>
      <c r="LE522" s="7"/>
      <c r="LF522" s="7"/>
      <c r="LG522" s="7"/>
      <c r="LH522" s="7"/>
      <c r="LI522" s="7"/>
      <c r="LJ522" s="7"/>
      <c r="LK522" s="7"/>
      <c r="LL522" s="7"/>
      <c r="LM522" s="7"/>
      <c r="LN522" s="7"/>
      <c r="LO522" s="7"/>
      <c r="LP522" s="7"/>
      <c r="LQ522" s="7"/>
      <c r="LR522" s="7"/>
      <c r="LS522" s="7"/>
      <c r="LT522" s="7"/>
      <c r="LU522" s="7"/>
      <c r="LV522" s="7"/>
      <c r="LW522" s="7"/>
      <c r="LX522" s="7"/>
      <c r="LY522" s="7"/>
      <c r="LZ522" s="7"/>
      <c r="MA522" s="7"/>
      <c r="MB522" s="7"/>
      <c r="MC522" s="7"/>
      <c r="MD522" s="7"/>
      <c r="ME522" s="7"/>
      <c r="MF522" s="7"/>
      <c r="MG522" s="7"/>
      <c r="MH522" s="7"/>
      <c r="MI522" s="7"/>
      <c r="MJ522" s="7"/>
      <c r="MK522" s="7"/>
      <c r="ML522" s="7"/>
      <c r="MM522" s="7"/>
      <c r="MN522" s="7"/>
      <c r="MO522" s="7"/>
      <c r="MP522" s="7"/>
      <c r="MQ522" s="7"/>
      <c r="MR522" s="7"/>
      <c r="MS522" s="7"/>
      <c r="MT522" s="7"/>
      <c r="MU522" s="7"/>
      <c r="MV522" s="7"/>
      <c r="MW522" s="7"/>
      <c r="MX522" s="7"/>
      <c r="MY522" s="7"/>
      <c r="MZ522" s="7"/>
      <c r="NA522" s="7"/>
      <c r="NB522" s="7"/>
      <c r="NC522" s="7"/>
      <c r="ND522" s="7"/>
      <c r="NE522" s="7"/>
      <c r="NF522" s="7"/>
      <c r="NG522" s="7"/>
      <c r="NH522" s="7"/>
      <c r="NI522" s="7"/>
      <c r="NJ522" s="7"/>
      <c r="NK522" s="7"/>
      <c r="NL522" s="7"/>
      <c r="NM522" s="7"/>
      <c r="NN522" s="7"/>
      <c r="NO522" s="7"/>
      <c r="NP522" s="7"/>
      <c r="NQ522" s="7"/>
      <c r="NR522" s="7"/>
      <c r="NS522" s="7"/>
      <c r="NT522" s="7"/>
      <c r="NU522" s="7"/>
      <c r="NV522" s="7"/>
      <c r="NW522" s="7"/>
      <c r="NX522" s="7"/>
      <c r="NY522" s="7"/>
      <c r="NZ522" s="7"/>
      <c r="OA522" s="7"/>
      <c r="OB522" s="7"/>
      <c r="OC522" s="7"/>
      <c r="OD522" s="7"/>
      <c r="OE522" s="7"/>
      <c r="OF522" s="7"/>
      <c r="OG522" s="7"/>
      <c r="OH522" s="7"/>
      <c r="OI522" s="7"/>
      <c r="OJ522" s="7"/>
      <c r="OK522" s="7"/>
      <c r="OL522" s="7"/>
      <c r="OM522" s="7"/>
      <c r="ON522" s="7"/>
      <c r="OO522" s="7"/>
      <c r="OP522" s="7"/>
      <c r="OQ522" s="7"/>
      <c r="OR522" s="7"/>
      <c r="OS522" s="7"/>
      <c r="OT522" s="7"/>
      <c r="OU522" s="7"/>
      <c r="OV522" s="7"/>
      <c r="OW522" s="7"/>
      <c r="OX522" s="7"/>
      <c r="OY522" s="7"/>
      <c r="OZ522" s="7"/>
      <c r="PA522" s="7"/>
      <c r="PB522" s="7"/>
      <c r="PC522" s="7"/>
      <c r="PD522" s="7"/>
      <c r="PE522" s="7"/>
      <c r="PF522" s="7"/>
      <c r="PG522" s="7"/>
      <c r="PH522" s="7"/>
      <c r="PI522" s="7"/>
      <c r="PJ522" s="7"/>
      <c r="PK522" s="7"/>
      <c r="PL522" s="7"/>
      <c r="PM522" s="7"/>
      <c r="PN522" s="7"/>
      <c r="PO522" s="7"/>
      <c r="PP522" s="7"/>
      <c r="PQ522" s="7"/>
      <c r="PR522" s="7"/>
      <c r="PS522" s="7"/>
      <c r="PT522" s="7"/>
      <c r="PU522" s="7"/>
      <c r="PV522" s="7"/>
      <c r="PW522" s="7"/>
      <c r="PX522" s="7"/>
      <c r="PY522" s="7"/>
      <c r="PZ522" s="7"/>
      <c r="QA522" s="7"/>
      <c r="QB522" s="7"/>
      <c r="QC522" s="7"/>
      <c r="QD522" s="7"/>
      <c r="QE522" s="7"/>
      <c r="QF522" s="7"/>
      <c r="QG522" s="7"/>
      <c r="QH522" s="7"/>
      <c r="QI522" s="7"/>
      <c r="QJ522" s="7"/>
      <c r="QK522" s="7"/>
      <c r="QL522" s="7"/>
      <c r="QM522" s="7"/>
      <c r="QN522" s="7"/>
      <c r="QO522" s="7"/>
      <c r="QP522" s="7"/>
      <c r="QQ522" s="7"/>
      <c r="QR522" s="7"/>
    </row>
    <row r="523" spans="1:460" s="12" customFormat="1" ht="17.25" hidden="1" customHeight="1" x14ac:dyDescent="0.4">
      <c r="B523" s="7">
        <v>10</v>
      </c>
      <c r="C523" s="7">
        <v>17</v>
      </c>
      <c r="D523" s="13">
        <v>43390.660868055558</v>
      </c>
      <c r="E523" s="12">
        <v>503</v>
      </c>
      <c r="F523" s="12" t="s">
        <v>26</v>
      </c>
      <c r="G523" s="12">
        <v>538</v>
      </c>
      <c r="H523" s="12" t="s">
        <v>62</v>
      </c>
      <c r="I523" s="13">
        <v>43390.646944444445</v>
      </c>
      <c r="J523" s="13">
        <v>43390.659259259257</v>
      </c>
      <c r="K523" s="12" t="s">
        <v>1164</v>
      </c>
      <c r="L523" s="9">
        <f t="shared" si="36"/>
        <v>43390.646527777775</v>
      </c>
      <c r="M523" s="9">
        <f t="shared" si="37"/>
        <v>43390.65902777778</v>
      </c>
      <c r="N523" s="39" t="str">
        <f t="shared" si="38"/>
        <v>43390.646527777843390.6590277778</v>
      </c>
      <c r="O523" s="56" t="str">
        <f t="shared" si="35"/>
        <v>肯定的</v>
      </c>
    </row>
    <row r="524" spans="1:460" s="11" customFormat="1" ht="17.25" hidden="1" customHeight="1" x14ac:dyDescent="0.4">
      <c r="B524" s="7">
        <v>10</v>
      </c>
      <c r="C524" s="7">
        <v>17</v>
      </c>
      <c r="D524" s="57">
        <v>43390.734606481485</v>
      </c>
      <c r="E524" s="11">
        <v>547</v>
      </c>
      <c r="F524" s="11" t="s">
        <v>47</v>
      </c>
      <c r="G524" s="11">
        <v>545</v>
      </c>
      <c r="H524" s="11" t="s">
        <v>20</v>
      </c>
      <c r="I524" s="57">
        <v>43390.663506944446</v>
      </c>
      <c r="J524" s="57">
        <v>43390.732037037036</v>
      </c>
      <c r="K524" s="11" t="s">
        <v>1164</v>
      </c>
      <c r="L524" s="9">
        <f t="shared" si="36"/>
        <v>43390.663194444445</v>
      </c>
      <c r="M524" s="9">
        <f t="shared" si="37"/>
        <v>43390.731944444444</v>
      </c>
      <c r="N524" s="39" t="str">
        <f t="shared" si="38"/>
        <v>43390.663194444443390.7319444444</v>
      </c>
      <c r="O524" s="40" t="str">
        <f t="shared" si="35"/>
        <v>肯定的</v>
      </c>
    </row>
    <row r="525" spans="1:460" s="11" customFormat="1" ht="17.25" hidden="1" customHeight="1" x14ac:dyDescent="0.4">
      <c r="B525" s="7">
        <v>10</v>
      </c>
      <c r="C525" s="7">
        <v>17</v>
      </c>
      <c r="D525" s="57">
        <v>43390.675995370373</v>
      </c>
      <c r="E525" s="11">
        <v>545</v>
      </c>
      <c r="F525" s="11" t="s">
        <v>20</v>
      </c>
      <c r="G525" s="11">
        <v>508</v>
      </c>
      <c r="H525" s="11" t="s">
        <v>32</v>
      </c>
      <c r="I525" s="57">
        <v>43390.668229166666</v>
      </c>
      <c r="J525" s="57">
        <v>43390.675729166665</v>
      </c>
      <c r="K525" s="11" t="s">
        <v>1164</v>
      </c>
      <c r="L525" s="9">
        <f t="shared" si="36"/>
        <v>43390.668055555558</v>
      </c>
      <c r="M525" s="9">
        <f t="shared" si="37"/>
        <v>43390.675694444442</v>
      </c>
      <c r="N525" s="39" t="str">
        <f t="shared" si="38"/>
        <v>43390.668055555643390.6756944444</v>
      </c>
      <c r="O525" s="40" t="str">
        <f t="shared" si="35"/>
        <v>肯定的</v>
      </c>
    </row>
    <row r="526" spans="1:460" s="11" customFormat="1" ht="17.25" hidden="1" customHeight="1" x14ac:dyDescent="0.4">
      <c r="B526" s="7">
        <v>10</v>
      </c>
      <c r="C526" s="7">
        <v>17</v>
      </c>
      <c r="D526" s="57">
        <v>43390.688414351855</v>
      </c>
      <c r="E526" s="11">
        <v>543</v>
      </c>
      <c r="F526" s="11" t="s">
        <v>28</v>
      </c>
      <c r="G526" s="11">
        <v>533</v>
      </c>
      <c r="H526" s="11" t="s">
        <v>1165</v>
      </c>
      <c r="I526" s="57">
        <v>43390.668553240743</v>
      </c>
      <c r="J526" s="57">
        <v>43390.68440972222</v>
      </c>
      <c r="K526" s="11" t="s">
        <v>1164</v>
      </c>
      <c r="L526" s="9">
        <f t="shared" si="36"/>
        <v>43390.668055555558</v>
      </c>
      <c r="M526" s="9">
        <f t="shared" si="37"/>
        <v>43390.684027777781</v>
      </c>
      <c r="N526" s="39" t="str">
        <f t="shared" si="38"/>
        <v>43390.668055555643390.6840277778</v>
      </c>
      <c r="O526" s="40" t="str">
        <f t="shared" si="35"/>
        <v>肯定的</v>
      </c>
    </row>
    <row r="527" spans="1:460" s="11" customFormat="1" ht="17.25" hidden="1" customHeight="1" x14ac:dyDescent="0.4">
      <c r="B527" s="7">
        <v>10</v>
      </c>
      <c r="C527" s="7">
        <v>17</v>
      </c>
      <c r="D527" s="57">
        <v>43390.707349537035</v>
      </c>
      <c r="E527" s="11">
        <v>508</v>
      </c>
      <c r="F527" s="11" t="s">
        <v>32</v>
      </c>
      <c r="G527" s="11">
        <v>510</v>
      </c>
      <c r="H527" s="11" t="s">
        <v>79</v>
      </c>
      <c r="I527" s="57">
        <v>43390.69090277778</v>
      </c>
      <c r="J527" s="57">
        <v>43390.707152777781</v>
      </c>
      <c r="K527" s="11" t="s">
        <v>1164</v>
      </c>
      <c r="L527" s="9">
        <f t="shared" si="36"/>
        <v>43390.69027777778</v>
      </c>
      <c r="M527" s="9">
        <f t="shared" si="37"/>
        <v>43390.706944444442</v>
      </c>
      <c r="N527" s="39" t="str">
        <f t="shared" si="38"/>
        <v>43390.690277777843390.7069444444</v>
      </c>
      <c r="O527" s="40" t="str">
        <f t="shared" si="35"/>
        <v>肯定的</v>
      </c>
    </row>
    <row r="528" spans="1:460" s="11" customFormat="1" ht="17.25" hidden="1" customHeight="1" x14ac:dyDescent="0.4">
      <c r="B528" s="7">
        <v>10</v>
      </c>
      <c r="C528" s="7">
        <v>17</v>
      </c>
      <c r="D528" s="57">
        <v>43390.71166666667</v>
      </c>
      <c r="E528" s="11">
        <v>539</v>
      </c>
      <c r="F528" s="11" t="s">
        <v>42</v>
      </c>
      <c r="G528" s="11">
        <v>523</v>
      </c>
      <c r="H528" s="11" t="s">
        <v>38</v>
      </c>
      <c r="I528" s="57">
        <v>43390.702465277776</v>
      </c>
      <c r="J528" s="57">
        <v>43390.711539351854</v>
      </c>
      <c r="K528" s="11" t="s">
        <v>1164</v>
      </c>
      <c r="L528" s="9">
        <f t="shared" si="36"/>
        <v>43390.70208333333</v>
      </c>
      <c r="M528" s="9">
        <f t="shared" si="37"/>
        <v>43390.711111111108</v>
      </c>
      <c r="N528" s="39" t="str">
        <f t="shared" si="38"/>
        <v>43390.702083333343390.7111111111</v>
      </c>
      <c r="O528" s="40" t="str">
        <f t="shared" si="35"/>
        <v>肯定的</v>
      </c>
    </row>
    <row r="529" spans="1:17" s="11" customFormat="1" ht="17.25" hidden="1" customHeight="1" x14ac:dyDescent="0.4">
      <c r="B529" s="7">
        <v>10</v>
      </c>
      <c r="C529" s="7">
        <v>17</v>
      </c>
      <c r="D529" s="57">
        <v>43390.711562500001</v>
      </c>
      <c r="E529" s="11">
        <v>538</v>
      </c>
      <c r="F529" s="11" t="s">
        <v>62</v>
      </c>
      <c r="G529" s="11">
        <v>539</v>
      </c>
      <c r="H529" s="11" t="s">
        <v>42</v>
      </c>
      <c r="I529" s="57">
        <v>43390.703750000001</v>
      </c>
      <c r="J529" s="57">
        <v>43390.710833333331</v>
      </c>
      <c r="K529" s="11" t="s">
        <v>1164</v>
      </c>
      <c r="L529" s="9">
        <f t="shared" si="36"/>
        <v>43390.703472222223</v>
      </c>
      <c r="M529" s="9">
        <f t="shared" si="37"/>
        <v>43390.710416666669</v>
      </c>
      <c r="N529" s="39" t="str">
        <f t="shared" si="38"/>
        <v>43390.703472222243390.7104166667</v>
      </c>
      <c r="O529" s="40" t="str">
        <f t="shared" si="35"/>
        <v>肯定的</v>
      </c>
    </row>
    <row r="530" spans="1:17" s="11" customFormat="1" ht="17.25" hidden="1" customHeight="1" x14ac:dyDescent="0.4">
      <c r="B530" s="7">
        <v>10</v>
      </c>
      <c r="C530" s="7">
        <v>17</v>
      </c>
      <c r="D530" s="57">
        <v>43390.731898148151</v>
      </c>
      <c r="E530" s="11">
        <v>533</v>
      </c>
      <c r="F530" s="11" t="s">
        <v>1165</v>
      </c>
      <c r="G530" s="11">
        <v>543</v>
      </c>
      <c r="H530" s="11" t="s">
        <v>28</v>
      </c>
      <c r="I530" s="57">
        <v>43390.709432870368</v>
      </c>
      <c r="J530" s="57">
        <v>43390.730868055558</v>
      </c>
      <c r="K530" s="11" t="s">
        <v>1164</v>
      </c>
      <c r="L530" s="9">
        <f t="shared" si="36"/>
        <v>43390.709027777775</v>
      </c>
      <c r="M530" s="9">
        <f t="shared" si="37"/>
        <v>43390.730555555558</v>
      </c>
      <c r="N530" s="39" t="str">
        <f t="shared" si="38"/>
        <v>43390.709027777843390.7305555556</v>
      </c>
      <c r="O530" s="40" t="str">
        <f t="shared" si="35"/>
        <v>肯定的</v>
      </c>
    </row>
    <row r="531" spans="1:17" s="11" customFormat="1" ht="17.25" hidden="1" customHeight="1" x14ac:dyDescent="0.4">
      <c r="B531" s="7">
        <v>10</v>
      </c>
      <c r="C531" s="7">
        <v>17</v>
      </c>
      <c r="D531" s="57">
        <v>43390.745937500003</v>
      </c>
      <c r="E531" s="11">
        <v>523</v>
      </c>
      <c r="F531" s="11" t="s">
        <v>38</v>
      </c>
      <c r="G531" s="11">
        <v>543</v>
      </c>
      <c r="H531" s="11" t="s">
        <v>28</v>
      </c>
      <c r="I531" s="57">
        <v>43390.714224537034</v>
      </c>
      <c r="J531" s="57">
        <v>43390.74491898148</v>
      </c>
      <c r="K531" s="11" t="s">
        <v>1166</v>
      </c>
      <c r="L531" s="9">
        <f t="shared" si="36"/>
        <v>43390.713888888888</v>
      </c>
      <c r="M531" s="9">
        <f t="shared" si="37"/>
        <v>43390.744444444441</v>
      </c>
      <c r="N531" s="39" t="str">
        <f t="shared" si="38"/>
        <v>43390.713888888943390.7444444444</v>
      </c>
      <c r="O531" s="40" t="str">
        <f t="shared" si="35"/>
        <v>否定的</v>
      </c>
    </row>
    <row r="532" spans="1:17" s="11" customFormat="1" ht="17.25" hidden="1" customHeight="1" x14ac:dyDescent="0.4">
      <c r="B532" s="7">
        <v>10</v>
      </c>
      <c r="C532" s="7">
        <v>17</v>
      </c>
      <c r="D532" s="57">
        <v>43390.724004629628</v>
      </c>
      <c r="E532" s="11">
        <v>548</v>
      </c>
      <c r="F532" s="11" t="s">
        <v>54</v>
      </c>
      <c r="G532" s="11">
        <v>533</v>
      </c>
      <c r="H532" s="11" t="s">
        <v>1165</v>
      </c>
      <c r="I532" s="57">
        <v>43390.717743055553</v>
      </c>
      <c r="J532" s="57">
        <v>43390.723900462966</v>
      </c>
      <c r="K532" s="11" t="s">
        <v>1166</v>
      </c>
      <c r="L532" s="9">
        <f t="shared" si="36"/>
        <v>43390.717361111114</v>
      </c>
      <c r="M532" s="9">
        <f t="shared" si="37"/>
        <v>43390.723611111112</v>
      </c>
      <c r="N532" s="39" t="str">
        <f t="shared" si="38"/>
        <v>43390.717361111143390.7236111111</v>
      </c>
      <c r="O532" s="40" t="str">
        <f t="shared" si="35"/>
        <v>否定的</v>
      </c>
    </row>
    <row r="533" spans="1:17" s="11" customFormat="1" ht="17.25" hidden="1" customHeight="1" x14ac:dyDescent="0.4">
      <c r="B533" s="7">
        <v>10</v>
      </c>
      <c r="C533" s="7">
        <v>17</v>
      </c>
      <c r="D533" s="57">
        <v>43390.733043981483</v>
      </c>
      <c r="E533" s="11">
        <v>514</v>
      </c>
      <c r="F533" s="11" t="s">
        <v>40</v>
      </c>
      <c r="G533" s="11">
        <v>503</v>
      </c>
      <c r="H533" s="11" t="s">
        <v>26</v>
      </c>
      <c r="I533" s="57">
        <v>43390.719224537039</v>
      </c>
      <c r="J533" s="57">
        <v>43390.732499999998</v>
      </c>
      <c r="K533" s="11" t="s">
        <v>1164</v>
      </c>
      <c r="L533" s="9">
        <f t="shared" si="36"/>
        <v>43390.71875</v>
      </c>
      <c r="M533" s="9">
        <f t="shared" si="37"/>
        <v>43390.731944444444</v>
      </c>
      <c r="N533" s="39" t="str">
        <f t="shared" si="38"/>
        <v>43390.7187543390.7319444444</v>
      </c>
      <c r="O533" s="40" t="str">
        <f t="shared" si="35"/>
        <v>肯定的</v>
      </c>
    </row>
    <row r="534" spans="1:17" s="11" customFormat="1" ht="17.25" hidden="1" customHeight="1" x14ac:dyDescent="0.4">
      <c r="B534" s="7">
        <v>10</v>
      </c>
      <c r="C534" s="7">
        <v>17</v>
      </c>
      <c r="D534" s="57">
        <v>43390.727430555555</v>
      </c>
      <c r="E534" s="11">
        <v>539</v>
      </c>
      <c r="F534" s="11" t="s">
        <v>42</v>
      </c>
      <c r="G534" s="11">
        <v>509</v>
      </c>
      <c r="H534" s="11" t="s">
        <v>58</v>
      </c>
      <c r="I534" s="57">
        <v>43390.723067129627</v>
      </c>
      <c r="J534" s="57">
        <v>43390.727187500001</v>
      </c>
      <c r="K534" s="11" t="s">
        <v>1164</v>
      </c>
      <c r="L534" s="9">
        <f t="shared" si="36"/>
        <v>43390.722916666666</v>
      </c>
      <c r="M534" s="9">
        <f t="shared" si="37"/>
        <v>43390.727083333331</v>
      </c>
      <c r="N534" s="39" t="str">
        <f t="shared" si="38"/>
        <v>43390.722916666743390.7270833333</v>
      </c>
      <c r="O534" s="40" t="str">
        <f t="shared" si="35"/>
        <v>肯定的</v>
      </c>
    </row>
    <row r="535" spans="1:17" s="11" customFormat="1" ht="17.25" hidden="1" customHeight="1" x14ac:dyDescent="0.4">
      <c r="A535" s="7"/>
      <c r="B535" s="7">
        <v>10</v>
      </c>
      <c r="C535" s="7">
        <v>17</v>
      </c>
      <c r="D535" s="8">
        <v>43390.756585648145</v>
      </c>
      <c r="E535" s="7">
        <v>513</v>
      </c>
      <c r="F535" s="7" t="s">
        <v>44</v>
      </c>
      <c r="G535" s="7">
        <v>545</v>
      </c>
      <c r="H535" s="7" t="s">
        <v>20</v>
      </c>
      <c r="I535" s="8">
        <v>43390.733020833337</v>
      </c>
      <c r="J535" s="8">
        <v>43390.751620370371</v>
      </c>
      <c r="K535" s="7" t="s">
        <v>1164</v>
      </c>
      <c r="L535" s="9">
        <f t="shared" si="36"/>
        <v>43390.732638888891</v>
      </c>
      <c r="M535" s="9">
        <f t="shared" si="37"/>
        <v>43390.751388888886</v>
      </c>
      <c r="N535" s="39" t="str">
        <f t="shared" si="38"/>
        <v>43390.732638888943390.7513888889</v>
      </c>
      <c r="O535" s="40" t="str">
        <f t="shared" si="35"/>
        <v>肯定的</v>
      </c>
      <c r="P535" s="7"/>
      <c r="Q535" s="7"/>
    </row>
    <row r="536" spans="1:17" s="11" customFormat="1" ht="17.25" hidden="1" customHeight="1" x14ac:dyDescent="0.4">
      <c r="B536" s="7">
        <v>10</v>
      </c>
      <c r="C536" s="7">
        <v>17</v>
      </c>
      <c r="D536" s="57">
        <v>43390.758310185185</v>
      </c>
      <c r="E536" s="11">
        <v>509</v>
      </c>
      <c r="F536" s="11" t="s">
        <v>58</v>
      </c>
      <c r="G536" s="11">
        <v>523</v>
      </c>
      <c r="H536" s="11" t="s">
        <v>38</v>
      </c>
      <c r="I536" s="57">
        <v>43390.740046296298</v>
      </c>
      <c r="J536" s="57">
        <v>43390.75440972222</v>
      </c>
      <c r="K536" s="11" t="s">
        <v>1164</v>
      </c>
      <c r="L536" s="9">
        <f t="shared" si="36"/>
        <v>43390.739583333336</v>
      </c>
      <c r="M536" s="9">
        <f t="shared" si="37"/>
        <v>43390.754166666666</v>
      </c>
      <c r="N536" s="39" t="str">
        <f t="shared" si="38"/>
        <v>43390.739583333343390.7541666667</v>
      </c>
      <c r="O536" s="40" t="str">
        <f t="shared" si="35"/>
        <v>肯定的</v>
      </c>
    </row>
    <row r="537" spans="1:17" s="11" customFormat="1" ht="17.25" hidden="1" customHeight="1" x14ac:dyDescent="0.4">
      <c r="B537" s="7">
        <v>10</v>
      </c>
      <c r="C537" s="7">
        <v>17</v>
      </c>
      <c r="D537" s="57">
        <v>43390.76121527778</v>
      </c>
      <c r="E537" s="11">
        <v>503</v>
      </c>
      <c r="F537" s="11" t="s">
        <v>26</v>
      </c>
      <c r="G537" s="11">
        <v>507</v>
      </c>
      <c r="H537" s="11" t="s">
        <v>66</v>
      </c>
      <c r="I537" s="57">
        <v>43390.747245370374</v>
      </c>
      <c r="J537" s="57">
        <v>43390.759513888886</v>
      </c>
      <c r="K537" s="11" t="s">
        <v>1164</v>
      </c>
      <c r="L537" s="9">
        <f t="shared" si="36"/>
        <v>43390.74722222222</v>
      </c>
      <c r="M537" s="9">
        <f t="shared" si="37"/>
        <v>43390.759027777778</v>
      </c>
      <c r="N537" s="39" t="str">
        <f t="shared" si="38"/>
        <v>43390.747222222243390.7590277778</v>
      </c>
      <c r="O537" s="40" t="str">
        <f t="shared" si="35"/>
        <v>肯定的</v>
      </c>
    </row>
    <row r="538" spans="1:17" s="11" customFormat="1" ht="17.25" hidden="1" customHeight="1" x14ac:dyDescent="0.4">
      <c r="B538" s="7">
        <v>10</v>
      </c>
      <c r="C538" s="7">
        <v>17</v>
      </c>
      <c r="D538" s="57">
        <v>43390.755474537036</v>
      </c>
      <c r="E538" s="11">
        <v>549</v>
      </c>
      <c r="F538" s="11" t="s">
        <v>77</v>
      </c>
      <c r="G538" s="11">
        <v>545</v>
      </c>
      <c r="H538" s="11" t="s">
        <v>20</v>
      </c>
      <c r="I538" s="57">
        <v>43390.748379629629</v>
      </c>
      <c r="J538" s="57">
        <v>43390.754803240743</v>
      </c>
      <c r="K538" s="11" t="s">
        <v>1164</v>
      </c>
      <c r="L538" s="9">
        <f t="shared" si="36"/>
        <v>43390.747916666667</v>
      </c>
      <c r="M538" s="9">
        <f t="shared" si="37"/>
        <v>43390.754166666666</v>
      </c>
      <c r="N538" s="39" t="str">
        <f t="shared" si="38"/>
        <v>43390.747916666743390.7541666667</v>
      </c>
      <c r="O538" s="40" t="str">
        <f t="shared" si="35"/>
        <v>肯定的</v>
      </c>
    </row>
    <row r="539" spans="1:17" s="11" customFormat="1" ht="17.25" hidden="1" customHeight="1" x14ac:dyDescent="0.4">
      <c r="B539" s="7">
        <v>10</v>
      </c>
      <c r="C539" s="7">
        <v>17</v>
      </c>
      <c r="D539" s="57">
        <v>43390.761412037034</v>
      </c>
      <c r="E539" s="11">
        <v>503</v>
      </c>
      <c r="F539" s="11" t="s">
        <v>26</v>
      </c>
      <c r="G539" s="11">
        <v>500</v>
      </c>
      <c r="H539" s="11" t="s">
        <v>30</v>
      </c>
      <c r="I539" s="57">
        <v>43390.750543981485</v>
      </c>
      <c r="J539" s="57">
        <v>43390.760694444441</v>
      </c>
      <c r="K539" s="11" t="s">
        <v>1164</v>
      </c>
      <c r="L539" s="9">
        <f t="shared" si="36"/>
        <v>43390.75</v>
      </c>
      <c r="M539" s="9">
        <f t="shared" si="37"/>
        <v>43390.760416666664</v>
      </c>
      <c r="N539" s="39" t="str">
        <f t="shared" si="38"/>
        <v>43390.7543390.7604166667</v>
      </c>
      <c r="O539" s="40" t="str">
        <f t="shared" si="35"/>
        <v>肯定的</v>
      </c>
    </row>
    <row r="540" spans="1:17" s="11" customFormat="1" ht="17.25" hidden="1" customHeight="1" x14ac:dyDescent="0.4">
      <c r="B540" s="7">
        <v>10</v>
      </c>
      <c r="C540" s="7">
        <v>17</v>
      </c>
      <c r="D540" s="57">
        <v>43390.768842592595</v>
      </c>
      <c r="E540" s="11">
        <v>549</v>
      </c>
      <c r="F540" s="11" t="s">
        <v>77</v>
      </c>
      <c r="G540" s="11">
        <v>545</v>
      </c>
      <c r="H540" s="11" t="s">
        <v>20</v>
      </c>
      <c r="I540" s="57">
        <v>43390.756469907406</v>
      </c>
      <c r="J540" s="57">
        <v>43390.765451388892</v>
      </c>
      <c r="K540" s="11" t="s">
        <v>1164</v>
      </c>
      <c r="L540" s="9">
        <f t="shared" si="36"/>
        <v>43390.756249999999</v>
      </c>
      <c r="M540" s="9">
        <f t="shared" si="37"/>
        <v>43390.765277777777</v>
      </c>
      <c r="N540" s="39" t="str">
        <f t="shared" si="38"/>
        <v>43390.7562543390.7652777778</v>
      </c>
      <c r="O540" s="40" t="str">
        <f t="shared" si="35"/>
        <v>肯定的</v>
      </c>
    </row>
    <row r="541" spans="1:17" s="11" customFormat="1" ht="17.25" hidden="1" customHeight="1" x14ac:dyDescent="0.4">
      <c r="B541" s="7">
        <v>10</v>
      </c>
      <c r="C541" s="7">
        <v>17</v>
      </c>
      <c r="D541" s="57">
        <v>43390.793749999997</v>
      </c>
      <c r="E541" s="11">
        <v>539</v>
      </c>
      <c r="F541" s="11" t="s">
        <v>42</v>
      </c>
      <c r="G541" s="11">
        <v>545</v>
      </c>
      <c r="H541" s="11" t="s">
        <v>20</v>
      </c>
      <c r="I541" s="57">
        <v>43390.763252314813</v>
      </c>
      <c r="J541" s="57">
        <v>43390.793553240743</v>
      </c>
      <c r="K541" s="11" t="s">
        <v>1164</v>
      </c>
      <c r="L541" s="9">
        <f t="shared" si="36"/>
        <v>43390.763194444444</v>
      </c>
      <c r="M541" s="9">
        <f t="shared" si="37"/>
        <v>43390.793055555558</v>
      </c>
      <c r="N541" s="39" t="str">
        <f t="shared" si="38"/>
        <v>43390.763194444443390.7930555556</v>
      </c>
      <c r="O541" s="40" t="str">
        <f t="shared" si="35"/>
        <v>肯定的</v>
      </c>
    </row>
    <row r="542" spans="1:17" s="11" customFormat="1" ht="17.25" hidden="1" customHeight="1" x14ac:dyDescent="0.4">
      <c r="B542" s="7">
        <v>10</v>
      </c>
      <c r="C542" s="7">
        <v>17</v>
      </c>
      <c r="D542" s="57">
        <v>43390.777604166666</v>
      </c>
      <c r="E542" s="11">
        <v>549</v>
      </c>
      <c r="F542" s="11" t="s">
        <v>77</v>
      </c>
      <c r="G542" s="11">
        <v>514</v>
      </c>
      <c r="H542" s="11" t="s">
        <v>40</v>
      </c>
      <c r="I542" s="57">
        <v>43390.768564814818</v>
      </c>
      <c r="J542" s="57">
        <v>43390.777407407404</v>
      </c>
      <c r="K542" s="11" t="s">
        <v>1164</v>
      </c>
      <c r="L542" s="9">
        <f t="shared" si="36"/>
        <v>43390.768055555556</v>
      </c>
      <c r="M542" s="9">
        <f t="shared" si="37"/>
        <v>43390.777083333334</v>
      </c>
      <c r="N542" s="39" t="str">
        <f t="shared" si="38"/>
        <v>43390.768055555643390.7770833333</v>
      </c>
      <c r="O542" s="40" t="str">
        <f t="shared" si="35"/>
        <v>肯定的</v>
      </c>
    </row>
    <row r="543" spans="1:17" s="11" customFormat="1" ht="17.25" hidden="1" customHeight="1" x14ac:dyDescent="0.4">
      <c r="B543" s="7">
        <v>10</v>
      </c>
      <c r="C543" s="7">
        <v>17</v>
      </c>
      <c r="D543" s="57">
        <v>43390.787094907406</v>
      </c>
      <c r="E543" s="11">
        <v>508</v>
      </c>
      <c r="F543" s="11" t="s">
        <v>32</v>
      </c>
      <c r="G543" s="11">
        <v>534</v>
      </c>
      <c r="H543" s="11" t="s">
        <v>81</v>
      </c>
      <c r="I543" s="57">
        <v>43390.776643518519</v>
      </c>
      <c r="J543" s="57">
        <v>43390.784479166665</v>
      </c>
      <c r="K543" s="11" t="s">
        <v>1164</v>
      </c>
      <c r="L543" s="9">
        <f t="shared" si="36"/>
        <v>43390.776388888888</v>
      </c>
      <c r="M543" s="9">
        <f t="shared" si="37"/>
        <v>43390.78402777778</v>
      </c>
      <c r="N543" s="39" t="str">
        <f t="shared" si="38"/>
        <v>43390.776388888943390.7840277778</v>
      </c>
      <c r="O543" s="40" t="str">
        <f t="shared" si="35"/>
        <v>肯定的</v>
      </c>
    </row>
    <row r="544" spans="1:17" s="11" customFormat="1" ht="17.25" hidden="1" customHeight="1" x14ac:dyDescent="0.4">
      <c r="B544" s="7">
        <v>10</v>
      </c>
      <c r="C544" s="7">
        <v>17</v>
      </c>
      <c r="D544" s="57">
        <v>43390.792997685188</v>
      </c>
      <c r="E544" s="11">
        <v>507</v>
      </c>
      <c r="F544" s="11" t="s">
        <v>66</v>
      </c>
      <c r="G544" s="11">
        <v>545</v>
      </c>
      <c r="H544" s="11" t="s">
        <v>20</v>
      </c>
      <c r="I544" s="57">
        <v>43390.782025462962</v>
      </c>
      <c r="J544" s="57">
        <v>43390.792719907404</v>
      </c>
      <c r="K544" s="11" t="s">
        <v>1164</v>
      </c>
      <c r="L544" s="9">
        <f t="shared" si="36"/>
        <v>43390.781944444447</v>
      </c>
      <c r="M544" s="9">
        <f t="shared" si="37"/>
        <v>43390.792361111111</v>
      </c>
      <c r="N544" s="39" t="str">
        <f t="shared" si="38"/>
        <v>43390.781944444443390.7923611111</v>
      </c>
      <c r="O544" s="40" t="str">
        <f t="shared" si="35"/>
        <v>肯定的</v>
      </c>
    </row>
    <row r="545" spans="1:17" s="11" customFormat="1" ht="17.25" hidden="1" customHeight="1" x14ac:dyDescent="0.4">
      <c r="B545" s="7">
        <v>10</v>
      </c>
      <c r="C545" s="7">
        <v>17</v>
      </c>
      <c r="D545" s="57">
        <v>43390.814722222225</v>
      </c>
      <c r="E545" s="11">
        <v>533</v>
      </c>
      <c r="F545" s="11" t="s">
        <v>1165</v>
      </c>
      <c r="G545" s="11">
        <v>508</v>
      </c>
      <c r="H545" s="11" t="s">
        <v>32</v>
      </c>
      <c r="I545" s="57">
        <v>43390.785960648151</v>
      </c>
      <c r="J545" s="57">
        <v>43390.814016203702</v>
      </c>
      <c r="K545" s="11" t="s">
        <v>1164</v>
      </c>
      <c r="L545" s="9">
        <f t="shared" si="36"/>
        <v>43390.785416666666</v>
      </c>
      <c r="M545" s="9">
        <f t="shared" si="37"/>
        <v>43390.813888888886</v>
      </c>
      <c r="N545" s="39" t="str">
        <f t="shared" si="38"/>
        <v>43390.785416666743390.8138888889</v>
      </c>
      <c r="O545" s="40" t="str">
        <f t="shared" si="35"/>
        <v>肯定的</v>
      </c>
    </row>
    <row r="546" spans="1:17" s="11" customFormat="1" ht="17.25" hidden="1" customHeight="1" x14ac:dyDescent="0.4">
      <c r="B546" s="7">
        <v>10</v>
      </c>
      <c r="C546" s="7">
        <v>17</v>
      </c>
      <c r="D546" s="57">
        <v>43390.834328703706</v>
      </c>
      <c r="E546" s="11">
        <v>508</v>
      </c>
      <c r="F546" s="11" t="s">
        <v>32</v>
      </c>
      <c r="G546" s="11">
        <v>545</v>
      </c>
      <c r="H546" s="11" t="s">
        <v>20</v>
      </c>
      <c r="I546" s="57">
        <v>43390.815937500003</v>
      </c>
      <c r="J546" s="57">
        <v>43390.832986111112</v>
      </c>
      <c r="K546" s="11" t="s">
        <v>1164</v>
      </c>
      <c r="L546" s="9">
        <f t="shared" si="36"/>
        <v>43390.81527777778</v>
      </c>
      <c r="M546" s="9">
        <f t="shared" si="37"/>
        <v>43390.832638888889</v>
      </c>
      <c r="N546" s="39" t="str">
        <f t="shared" si="38"/>
        <v>43390.815277777843390.8326388889</v>
      </c>
      <c r="O546" s="40" t="str">
        <f t="shared" si="35"/>
        <v>肯定的</v>
      </c>
    </row>
    <row r="547" spans="1:17" s="11" customFormat="1" ht="17.25" hidden="1" customHeight="1" x14ac:dyDescent="0.4">
      <c r="A547" s="7"/>
      <c r="B547" s="7">
        <v>10</v>
      </c>
      <c r="C547" s="7">
        <v>17</v>
      </c>
      <c r="D547" s="8">
        <v>43390.84878472222</v>
      </c>
      <c r="E547" s="7">
        <v>545</v>
      </c>
      <c r="F547" s="7" t="s">
        <v>20</v>
      </c>
      <c r="G547" s="7">
        <v>500</v>
      </c>
      <c r="H547" s="7" t="s">
        <v>30</v>
      </c>
      <c r="I547" s="8">
        <v>43390.835231481484</v>
      </c>
      <c r="J547" s="8">
        <v>43390.848113425927</v>
      </c>
      <c r="K547" s="7" t="s">
        <v>1164</v>
      </c>
      <c r="L547" s="9">
        <f t="shared" si="36"/>
        <v>43390.834722222222</v>
      </c>
      <c r="M547" s="9">
        <f t="shared" si="37"/>
        <v>43390.847916666666</v>
      </c>
      <c r="N547" s="39" t="str">
        <f t="shared" si="38"/>
        <v>43390.834722222243390.8479166667</v>
      </c>
      <c r="O547" s="40" t="str">
        <f t="shared" si="35"/>
        <v>肯定的</v>
      </c>
      <c r="P547" s="7"/>
      <c r="Q547" s="7"/>
    </row>
    <row r="548" spans="1:17" s="11" customFormat="1" ht="17.25" hidden="1" customHeight="1" x14ac:dyDescent="0.4">
      <c r="B548" s="7">
        <v>10</v>
      </c>
      <c r="C548" s="7">
        <v>18</v>
      </c>
      <c r="D548" s="57">
        <v>43391.478587962964</v>
      </c>
      <c r="E548" s="11">
        <v>545</v>
      </c>
      <c r="F548" s="11" t="s">
        <v>20</v>
      </c>
      <c r="G548" s="11">
        <v>503</v>
      </c>
      <c r="H548" s="11" t="s">
        <v>26</v>
      </c>
      <c r="I548" s="57">
        <v>43391.359942129631</v>
      </c>
      <c r="J548" s="57">
        <v>43391.432662037034</v>
      </c>
      <c r="K548" s="11" t="s">
        <v>1164</v>
      </c>
      <c r="L548" s="9">
        <f t="shared" si="36"/>
        <v>43391.359722222223</v>
      </c>
      <c r="M548" s="9">
        <f t="shared" si="37"/>
        <v>43391.432638888888</v>
      </c>
      <c r="N548" s="39" t="str">
        <f t="shared" si="38"/>
        <v>43391.359722222243391.4326388889</v>
      </c>
      <c r="O548" s="40" t="str">
        <f t="shared" si="35"/>
        <v>肯定的</v>
      </c>
    </row>
    <row r="549" spans="1:17" s="11" customFormat="1" ht="17.25" hidden="1" customHeight="1" x14ac:dyDescent="0.4">
      <c r="B549" s="7">
        <v>10</v>
      </c>
      <c r="C549" s="7">
        <v>18</v>
      </c>
      <c r="D549" s="57">
        <v>43391.431145833332</v>
      </c>
      <c r="E549" s="11">
        <v>533</v>
      </c>
      <c r="F549" s="11" t="s">
        <v>1165</v>
      </c>
      <c r="G549" s="11">
        <v>502</v>
      </c>
      <c r="H549" s="11" t="s">
        <v>49</v>
      </c>
      <c r="I549" s="57">
        <v>43391.417233796295</v>
      </c>
      <c r="J549" s="57">
        <v>43391.430324074077</v>
      </c>
      <c r="K549" s="11" t="s">
        <v>1164</v>
      </c>
      <c r="L549" s="9">
        <f t="shared" si="36"/>
        <v>43391.416666666664</v>
      </c>
      <c r="M549" s="9">
        <f t="shared" si="37"/>
        <v>43391.429861111108</v>
      </c>
      <c r="N549" s="39" t="str">
        <f t="shared" si="38"/>
        <v>43391.416666666743391.4298611111</v>
      </c>
      <c r="O549" s="40" t="str">
        <f t="shared" si="35"/>
        <v>肯定的</v>
      </c>
    </row>
    <row r="550" spans="1:17" s="11" customFormat="1" ht="17.25" hidden="1" customHeight="1" x14ac:dyDescent="0.4">
      <c r="B550" s="7">
        <v>10</v>
      </c>
      <c r="C550" s="7">
        <v>18</v>
      </c>
      <c r="D550" s="57">
        <v>43391.439166666663</v>
      </c>
      <c r="E550" s="11">
        <v>502</v>
      </c>
      <c r="F550" s="11" t="s">
        <v>49</v>
      </c>
      <c r="G550" s="11">
        <v>533</v>
      </c>
      <c r="H550" s="11" t="s">
        <v>1165</v>
      </c>
      <c r="I550" s="57">
        <v>43391.431898148148</v>
      </c>
      <c r="J550" s="57">
        <v>43391.438252314816</v>
      </c>
      <c r="K550" s="11" t="s">
        <v>1164</v>
      </c>
      <c r="L550" s="9">
        <f t="shared" si="36"/>
        <v>43391.431250000001</v>
      </c>
      <c r="M550" s="9">
        <f t="shared" si="37"/>
        <v>43391.438194444447</v>
      </c>
      <c r="N550" s="39" t="str">
        <f t="shared" si="38"/>
        <v>43391.4312543391.4381944444</v>
      </c>
      <c r="O550" s="40" t="str">
        <f t="shared" si="35"/>
        <v>肯定的</v>
      </c>
    </row>
    <row r="551" spans="1:17" s="11" customFormat="1" ht="17.25" hidden="1" customHeight="1" x14ac:dyDescent="0.4">
      <c r="B551" s="7">
        <v>10</v>
      </c>
      <c r="C551" s="7">
        <v>18</v>
      </c>
      <c r="D551" s="57">
        <v>43391.459236111114</v>
      </c>
      <c r="E551" s="11">
        <v>533</v>
      </c>
      <c r="F551" s="11" t="s">
        <v>1165</v>
      </c>
      <c r="G551" s="11">
        <v>502</v>
      </c>
      <c r="H551" s="11" t="s">
        <v>49</v>
      </c>
      <c r="I551" s="57">
        <v>43391.439976851849</v>
      </c>
      <c r="J551" s="57">
        <v>43391.45888888889</v>
      </c>
      <c r="K551" s="11" t="s">
        <v>1164</v>
      </c>
      <c r="L551" s="9">
        <f t="shared" si="36"/>
        <v>43391.439583333333</v>
      </c>
      <c r="M551" s="9">
        <f t="shared" si="37"/>
        <v>43391.458333333336</v>
      </c>
      <c r="N551" s="39" t="str">
        <f t="shared" si="38"/>
        <v>43391.439583333343391.4583333333</v>
      </c>
      <c r="O551" s="40" t="str">
        <f t="shared" si="35"/>
        <v>肯定的</v>
      </c>
    </row>
    <row r="552" spans="1:17" s="11" customFormat="1" ht="17.25" hidden="1" customHeight="1" x14ac:dyDescent="0.4">
      <c r="B552" s="7">
        <v>10</v>
      </c>
      <c r="C552" s="7">
        <v>18</v>
      </c>
      <c r="D552" s="57">
        <v>43391.453900462962</v>
      </c>
      <c r="E552" s="11">
        <v>502</v>
      </c>
      <c r="F552" s="11" t="s">
        <v>49</v>
      </c>
      <c r="G552" s="11">
        <v>546</v>
      </c>
      <c r="H552" s="11" t="s">
        <v>64</v>
      </c>
      <c r="I552" s="57">
        <v>43391.44326388889</v>
      </c>
      <c r="J552" s="57">
        <v>43391.450833333336</v>
      </c>
      <c r="K552" s="11" t="s">
        <v>1164</v>
      </c>
      <c r="L552" s="9">
        <f t="shared" si="36"/>
        <v>43391.443055555559</v>
      </c>
      <c r="M552" s="9">
        <f t="shared" si="37"/>
        <v>43391.450694444444</v>
      </c>
      <c r="N552" s="39" t="str">
        <f t="shared" si="38"/>
        <v>43391.443055555643391.4506944444</v>
      </c>
      <c r="O552" s="40" t="str">
        <f t="shared" si="35"/>
        <v>肯定的</v>
      </c>
    </row>
    <row r="553" spans="1:17" s="11" customFormat="1" ht="17.25" hidden="1" customHeight="1" x14ac:dyDescent="0.4">
      <c r="B553" s="7">
        <v>10</v>
      </c>
      <c r="C553" s="7">
        <v>18</v>
      </c>
      <c r="D553" s="57">
        <v>43391.45684027778</v>
      </c>
      <c r="E553" s="11">
        <v>545</v>
      </c>
      <c r="F553" s="11" t="s">
        <v>20</v>
      </c>
      <c r="G553" s="11">
        <v>539</v>
      </c>
      <c r="H553" s="11" t="s">
        <v>42</v>
      </c>
      <c r="I553" s="57">
        <v>43391.445717592593</v>
      </c>
      <c r="J553" s="57">
        <v>43391.45412037037</v>
      </c>
      <c r="K553" s="11" t="s">
        <v>1164</v>
      </c>
      <c r="L553" s="9">
        <f t="shared" si="36"/>
        <v>43391.445138888892</v>
      </c>
      <c r="M553" s="9">
        <f t="shared" si="37"/>
        <v>43391.453472222223</v>
      </c>
      <c r="N553" s="39" t="str">
        <f t="shared" si="38"/>
        <v>43391.445138888943391.4534722222</v>
      </c>
      <c r="O553" s="40" t="str">
        <f t="shared" si="35"/>
        <v>肯定的</v>
      </c>
    </row>
    <row r="554" spans="1:17" s="11" customFormat="1" ht="17.25" hidden="1" customHeight="1" x14ac:dyDescent="0.4">
      <c r="B554" s="7">
        <v>10</v>
      </c>
      <c r="C554" s="7">
        <v>18</v>
      </c>
      <c r="D554" s="57">
        <v>43391.523020833331</v>
      </c>
      <c r="E554" s="11">
        <v>503</v>
      </c>
      <c r="F554" s="11" t="s">
        <v>26</v>
      </c>
      <c r="G554" s="11">
        <v>525</v>
      </c>
      <c r="H554" s="11" t="s">
        <v>51</v>
      </c>
      <c r="I554" s="57">
        <v>43391.486134259256</v>
      </c>
      <c r="J554" s="57">
        <v>43391.522800925923</v>
      </c>
      <c r="K554" s="11" t="s">
        <v>1164</v>
      </c>
      <c r="L554" s="9">
        <f t="shared" si="36"/>
        <v>43391.486111111109</v>
      </c>
      <c r="M554" s="9">
        <f t="shared" si="37"/>
        <v>43391.522222222222</v>
      </c>
      <c r="N554" s="39" t="str">
        <f t="shared" si="38"/>
        <v>43391.486111111143391.5222222222</v>
      </c>
      <c r="O554" s="40" t="str">
        <f t="shared" si="35"/>
        <v>肯定的</v>
      </c>
    </row>
    <row r="555" spans="1:17" s="11" customFormat="1" ht="17.25" hidden="1" customHeight="1" x14ac:dyDescent="0.4">
      <c r="B555" s="7">
        <v>10</v>
      </c>
      <c r="C555" s="7">
        <v>18</v>
      </c>
      <c r="D555" s="57">
        <v>43391.516284722224</v>
      </c>
      <c r="E555" s="11">
        <v>548</v>
      </c>
      <c r="F555" s="11" t="s">
        <v>54</v>
      </c>
      <c r="G555" s="11">
        <v>532</v>
      </c>
      <c r="H555" s="11" t="s">
        <v>75</v>
      </c>
      <c r="I555" s="57">
        <v>43391.497916666667</v>
      </c>
      <c r="J555" s="57">
        <v>43391.505972222221</v>
      </c>
      <c r="K555" s="11" t="s">
        <v>1164</v>
      </c>
      <c r="L555" s="9">
        <f t="shared" si="36"/>
        <v>43391.497916666667</v>
      </c>
      <c r="M555" s="9">
        <f t="shared" si="37"/>
        <v>43391.505555555559</v>
      </c>
      <c r="N555" s="39" t="str">
        <f t="shared" si="38"/>
        <v>43391.497916666743391.5055555556</v>
      </c>
      <c r="O555" s="40" t="str">
        <f t="shared" ref="O555:O618" si="39">K555</f>
        <v>肯定的</v>
      </c>
    </row>
    <row r="556" spans="1:17" s="11" customFormat="1" ht="17.25" hidden="1" customHeight="1" x14ac:dyDescent="0.4">
      <c r="B556" s="7">
        <v>10</v>
      </c>
      <c r="C556" s="7">
        <v>18</v>
      </c>
      <c r="D556" s="57">
        <v>43391.516817129632</v>
      </c>
      <c r="E556" s="11">
        <v>511</v>
      </c>
      <c r="F556" s="11" t="s">
        <v>36</v>
      </c>
      <c r="G556" s="11">
        <v>502</v>
      </c>
      <c r="H556" s="11" t="s">
        <v>49</v>
      </c>
      <c r="I556" s="57">
        <v>43391.498749999999</v>
      </c>
      <c r="J556" s="57">
        <v>43391.515752314815</v>
      </c>
      <c r="K556" s="11" t="s">
        <v>1166</v>
      </c>
      <c r="L556" s="9">
        <f t="shared" si="36"/>
        <v>43391.498611111114</v>
      </c>
      <c r="M556" s="9">
        <f t="shared" si="37"/>
        <v>43391.515277777777</v>
      </c>
      <c r="N556" s="39" t="str">
        <f t="shared" si="38"/>
        <v>43391.498611111143391.5152777778</v>
      </c>
      <c r="O556" s="40" t="str">
        <f t="shared" si="39"/>
        <v>否定的</v>
      </c>
    </row>
    <row r="557" spans="1:17" s="11" customFormat="1" ht="17.25" hidden="1" customHeight="1" x14ac:dyDescent="0.4">
      <c r="B557" s="7">
        <v>10</v>
      </c>
      <c r="C557" s="7">
        <v>18</v>
      </c>
      <c r="D557" s="57">
        <v>43391.515370370369</v>
      </c>
      <c r="E557" s="11">
        <v>533</v>
      </c>
      <c r="F557" s="11" t="s">
        <v>1165</v>
      </c>
      <c r="G557" s="11">
        <v>503</v>
      </c>
      <c r="H557" s="11" t="s">
        <v>26</v>
      </c>
      <c r="I557" s="57">
        <v>43391.505428240744</v>
      </c>
      <c r="J557" s="57">
        <v>43391.513032407405</v>
      </c>
      <c r="K557" s="11" t="s">
        <v>1164</v>
      </c>
      <c r="L557" s="9">
        <f t="shared" si="36"/>
        <v>43391.504861111112</v>
      </c>
      <c r="M557" s="9">
        <f t="shared" si="37"/>
        <v>43391.512499999997</v>
      </c>
      <c r="N557" s="39" t="str">
        <f t="shared" si="38"/>
        <v>43391.504861111143391.5125</v>
      </c>
      <c r="O557" s="40" t="str">
        <f t="shared" si="39"/>
        <v>肯定的</v>
      </c>
    </row>
    <row r="558" spans="1:17" s="11" customFormat="1" ht="17.25" hidden="1" customHeight="1" x14ac:dyDescent="0.4">
      <c r="B558" s="7">
        <v>10</v>
      </c>
      <c r="C558" s="7">
        <v>18</v>
      </c>
      <c r="D558" s="57">
        <v>43391.531817129631</v>
      </c>
      <c r="E558" s="11">
        <v>526</v>
      </c>
      <c r="F558" s="11" t="s">
        <v>69</v>
      </c>
      <c r="G558" s="11">
        <v>533</v>
      </c>
      <c r="H558" s="11" t="s">
        <v>1165</v>
      </c>
      <c r="I558" s="57">
        <v>43391.521944444445</v>
      </c>
      <c r="J558" s="57">
        <v>43391.531446759262</v>
      </c>
      <c r="K558" s="11" t="s">
        <v>1164</v>
      </c>
      <c r="L558" s="9">
        <f t="shared" si="36"/>
        <v>43391.521527777775</v>
      </c>
      <c r="M558" s="9">
        <f t="shared" si="37"/>
        <v>43391.53125</v>
      </c>
      <c r="N558" s="39" t="str">
        <f t="shared" si="38"/>
        <v>43391.521527777843391.53125</v>
      </c>
      <c r="O558" s="40" t="str">
        <f t="shared" si="39"/>
        <v>肯定的</v>
      </c>
    </row>
    <row r="559" spans="1:17" s="11" customFormat="1" ht="17.25" hidden="1" customHeight="1" x14ac:dyDescent="0.4">
      <c r="B559" s="7">
        <v>10</v>
      </c>
      <c r="C559" s="7">
        <v>18</v>
      </c>
      <c r="D559" s="57">
        <v>43391.571655092594</v>
      </c>
      <c r="E559" s="11">
        <v>507</v>
      </c>
      <c r="F559" s="11" t="s">
        <v>66</v>
      </c>
      <c r="G559" s="11">
        <v>509</v>
      </c>
      <c r="H559" s="11" t="s">
        <v>58</v>
      </c>
      <c r="I559" s="57">
        <v>43391.539444444446</v>
      </c>
      <c r="J559" s="57">
        <v>43391.571215277778</v>
      </c>
      <c r="K559" s="11" t="s">
        <v>1164</v>
      </c>
      <c r="L559" s="9">
        <f t="shared" si="36"/>
        <v>43391.538888888892</v>
      </c>
      <c r="M559" s="9">
        <f t="shared" si="37"/>
        <v>43391.570833333331</v>
      </c>
      <c r="N559" s="39" t="str">
        <f t="shared" si="38"/>
        <v>43391.538888888943391.5708333333</v>
      </c>
      <c r="O559" s="40" t="str">
        <f t="shared" si="39"/>
        <v>肯定的</v>
      </c>
    </row>
    <row r="560" spans="1:17" s="11" customFormat="1" ht="17.25" hidden="1" customHeight="1" x14ac:dyDescent="0.4">
      <c r="B560" s="7">
        <v>10</v>
      </c>
      <c r="C560" s="7">
        <v>18</v>
      </c>
      <c r="D560" s="57">
        <v>43391.554432870369</v>
      </c>
      <c r="E560" s="11">
        <v>525</v>
      </c>
      <c r="F560" s="11" t="s">
        <v>51</v>
      </c>
      <c r="G560" s="11">
        <v>545</v>
      </c>
      <c r="H560" s="11" t="s">
        <v>20</v>
      </c>
      <c r="I560" s="57">
        <v>43391.543958333335</v>
      </c>
      <c r="J560" s="57">
        <v>43391.554282407407</v>
      </c>
      <c r="K560" s="11" t="s">
        <v>1164</v>
      </c>
      <c r="L560" s="9">
        <f t="shared" si="36"/>
        <v>43391.543749999997</v>
      </c>
      <c r="M560" s="9">
        <f t="shared" si="37"/>
        <v>43391.554166666669</v>
      </c>
      <c r="N560" s="39" t="str">
        <f t="shared" si="38"/>
        <v>43391.5437543391.5541666667</v>
      </c>
      <c r="O560" s="40" t="str">
        <f t="shared" si="39"/>
        <v>肯定的</v>
      </c>
    </row>
    <row r="561" spans="1:460" s="11" customFormat="1" ht="17.25" hidden="1" customHeight="1" x14ac:dyDescent="0.4">
      <c r="B561" s="7">
        <v>10</v>
      </c>
      <c r="C561" s="7">
        <v>18</v>
      </c>
      <c r="D561" s="57">
        <v>43391.715208333335</v>
      </c>
      <c r="E561" s="11">
        <v>500</v>
      </c>
      <c r="F561" s="11" t="s">
        <v>30</v>
      </c>
      <c r="G561" s="11">
        <v>532</v>
      </c>
      <c r="H561" s="11" t="s">
        <v>75</v>
      </c>
      <c r="I561" s="57">
        <v>43391.565451388888</v>
      </c>
      <c r="J561" s="57">
        <v>43391.715081018519</v>
      </c>
      <c r="K561" s="11" t="s">
        <v>1164</v>
      </c>
      <c r="L561" s="9">
        <f t="shared" si="36"/>
        <v>43391.56527777778</v>
      </c>
      <c r="M561" s="9">
        <f t="shared" si="37"/>
        <v>43391.714583333334</v>
      </c>
      <c r="N561" s="39" t="str">
        <f t="shared" si="38"/>
        <v>43391.565277777843391.7145833333</v>
      </c>
      <c r="O561" s="40" t="str">
        <f t="shared" si="39"/>
        <v>肯定的</v>
      </c>
    </row>
    <row r="562" spans="1:460" s="11" customFormat="1" ht="17.25" hidden="1" customHeight="1" x14ac:dyDescent="0.4">
      <c r="B562" s="7">
        <v>10</v>
      </c>
      <c r="C562" s="7">
        <v>18</v>
      </c>
      <c r="D562" s="57">
        <v>43391.785231481481</v>
      </c>
      <c r="E562" s="11">
        <v>510</v>
      </c>
      <c r="F562" s="11" t="s">
        <v>79</v>
      </c>
      <c r="G562" s="11">
        <v>543</v>
      </c>
      <c r="H562" s="11" t="s">
        <v>28</v>
      </c>
      <c r="I562" s="57">
        <v>43391.568425925929</v>
      </c>
      <c r="J562" s="57">
        <v>43391.776689814818</v>
      </c>
      <c r="K562" s="11" t="s">
        <v>1164</v>
      </c>
      <c r="L562" s="9">
        <f t="shared" si="36"/>
        <v>43391.568055555559</v>
      </c>
      <c r="M562" s="9">
        <f t="shared" si="37"/>
        <v>43391.776388888888</v>
      </c>
      <c r="N562" s="39" t="str">
        <f t="shared" si="38"/>
        <v>43391.568055555643391.7763888889</v>
      </c>
      <c r="O562" s="40" t="str">
        <f t="shared" si="39"/>
        <v>肯定的</v>
      </c>
    </row>
    <row r="563" spans="1:460" s="11" customFormat="1" ht="17.25" hidden="1" customHeight="1" x14ac:dyDescent="0.4">
      <c r="B563" s="7">
        <v>10</v>
      </c>
      <c r="C563" s="7">
        <v>18</v>
      </c>
      <c r="D563" s="57">
        <v>43391.608553240738</v>
      </c>
      <c r="E563" s="11">
        <v>507</v>
      </c>
      <c r="F563" s="11" t="s">
        <v>66</v>
      </c>
      <c r="G563" s="11">
        <v>509</v>
      </c>
      <c r="H563" s="11" t="s">
        <v>58</v>
      </c>
      <c r="I563" s="57">
        <v>43391.579525462963</v>
      </c>
      <c r="J563" s="57">
        <v>43391.608217592591</v>
      </c>
      <c r="K563" s="11" t="s">
        <v>1164</v>
      </c>
      <c r="L563" s="9">
        <f t="shared" si="36"/>
        <v>43391.57916666667</v>
      </c>
      <c r="M563" s="9">
        <f t="shared" si="37"/>
        <v>43391.607638888891</v>
      </c>
      <c r="N563" s="39" t="str">
        <f t="shared" si="38"/>
        <v>43391.579166666743391.6076388889</v>
      </c>
      <c r="O563" s="40" t="str">
        <f t="shared" si="39"/>
        <v>肯定的</v>
      </c>
    </row>
    <row r="564" spans="1:460" s="11" customFormat="1" ht="17.25" hidden="1" customHeight="1" x14ac:dyDescent="0.4">
      <c r="B564" s="7">
        <v>10</v>
      </c>
      <c r="C564" s="7">
        <v>18</v>
      </c>
      <c r="D564" s="57">
        <v>43391.598437499997</v>
      </c>
      <c r="E564" s="11">
        <v>528</v>
      </c>
      <c r="F564" s="11" t="s">
        <v>35</v>
      </c>
      <c r="G564" s="11">
        <v>543</v>
      </c>
      <c r="H564" s="11" t="s">
        <v>28</v>
      </c>
      <c r="I564" s="57">
        <v>43391.58965277778</v>
      </c>
      <c r="J564" s="57">
        <v>43391.598344907405</v>
      </c>
      <c r="K564" s="11" t="s">
        <v>1164</v>
      </c>
      <c r="L564" s="9">
        <f t="shared" si="36"/>
        <v>43391.589583333334</v>
      </c>
      <c r="M564" s="9">
        <f t="shared" si="37"/>
        <v>43391.597916666666</v>
      </c>
      <c r="N564" s="39" t="str">
        <f t="shared" si="38"/>
        <v>43391.589583333343391.5979166667</v>
      </c>
      <c r="O564" s="40" t="str">
        <f t="shared" si="39"/>
        <v>肯定的</v>
      </c>
    </row>
    <row r="565" spans="1:460" s="11" customFormat="1" ht="17.25" hidden="1" customHeight="1" x14ac:dyDescent="0.4">
      <c r="B565" s="7">
        <v>10</v>
      </c>
      <c r="C565" s="7">
        <v>18</v>
      </c>
      <c r="D565" s="57">
        <v>43391.623564814814</v>
      </c>
      <c r="E565" s="11">
        <v>546</v>
      </c>
      <c r="F565" s="11" t="s">
        <v>64</v>
      </c>
      <c r="G565" s="11">
        <v>533</v>
      </c>
      <c r="H565" s="11" t="s">
        <v>1165</v>
      </c>
      <c r="I565" s="57">
        <v>43391.603981481479</v>
      </c>
      <c r="J565" s="57">
        <v>43391.620798611111</v>
      </c>
      <c r="K565" s="11" t="s">
        <v>1164</v>
      </c>
      <c r="L565" s="9">
        <f t="shared" si="36"/>
        <v>43391.603472222225</v>
      </c>
      <c r="M565" s="9">
        <f t="shared" si="37"/>
        <v>43391.620138888888</v>
      </c>
      <c r="N565" s="39" t="str">
        <f t="shared" si="38"/>
        <v>43391.603472222243391.6201388889</v>
      </c>
      <c r="O565" s="40" t="str">
        <f t="shared" si="39"/>
        <v>肯定的</v>
      </c>
    </row>
    <row r="566" spans="1:460" s="11" customFormat="1" ht="17.25" hidden="1" customHeight="1" x14ac:dyDescent="0.4">
      <c r="B566" s="7">
        <v>10</v>
      </c>
      <c r="C566" s="7">
        <v>18</v>
      </c>
      <c r="D566" s="57">
        <v>43391.62394675926</v>
      </c>
      <c r="E566" s="11">
        <v>530</v>
      </c>
      <c r="F566" s="11" t="s">
        <v>24</v>
      </c>
      <c r="G566" s="11">
        <v>507</v>
      </c>
      <c r="H566" s="11" t="s">
        <v>66</v>
      </c>
      <c r="I566" s="57">
        <v>43391.611284722225</v>
      </c>
      <c r="J566" s="57">
        <v>43391.621354166666</v>
      </c>
      <c r="K566" s="11" t="s">
        <v>1164</v>
      </c>
      <c r="L566" s="9">
        <f t="shared" si="36"/>
        <v>43391.611111111109</v>
      </c>
      <c r="M566" s="9">
        <f t="shared" si="37"/>
        <v>43391.620833333334</v>
      </c>
      <c r="N566" s="39" t="str">
        <f t="shared" si="38"/>
        <v>43391.611111111143391.6208333333</v>
      </c>
      <c r="O566" s="40" t="str">
        <f t="shared" si="39"/>
        <v>肯定的</v>
      </c>
    </row>
    <row r="567" spans="1:460" s="11" customFormat="1" ht="17.25" hidden="1" customHeight="1" x14ac:dyDescent="0.4">
      <c r="A567" s="7"/>
      <c r="B567" s="7">
        <v>10</v>
      </c>
      <c r="C567" s="7">
        <v>18</v>
      </c>
      <c r="D567" s="8">
        <v>43391.62704861111</v>
      </c>
      <c r="E567" s="7">
        <v>534</v>
      </c>
      <c r="F567" s="7" t="s">
        <v>81</v>
      </c>
      <c r="G567" s="7">
        <v>543</v>
      </c>
      <c r="H567" s="7" t="s">
        <v>28</v>
      </c>
      <c r="I567" s="8">
        <v>43391.616099537037</v>
      </c>
      <c r="J567" s="8">
        <v>43391.623622685183</v>
      </c>
      <c r="K567" s="7" t="s">
        <v>1164</v>
      </c>
      <c r="L567" s="9">
        <f t="shared" si="36"/>
        <v>43391.615972222222</v>
      </c>
      <c r="M567" s="9">
        <f t="shared" si="37"/>
        <v>43391.623611111114</v>
      </c>
      <c r="N567" s="39" t="str">
        <f t="shared" si="38"/>
        <v>43391.615972222243391.6236111111</v>
      </c>
      <c r="O567" s="40" t="str">
        <f t="shared" si="39"/>
        <v>肯定的</v>
      </c>
      <c r="P567" s="7"/>
      <c r="Q567" s="7"/>
    </row>
    <row r="568" spans="1:460" s="11" customFormat="1" ht="17.25" hidden="1" customHeight="1" x14ac:dyDescent="0.4">
      <c r="B568" s="7">
        <v>10</v>
      </c>
      <c r="C568" s="7">
        <v>18</v>
      </c>
      <c r="D568" s="57">
        <v>43391.637430555558</v>
      </c>
      <c r="E568" s="11">
        <v>543</v>
      </c>
      <c r="F568" s="11" t="s">
        <v>28</v>
      </c>
      <c r="G568" s="11">
        <v>502</v>
      </c>
      <c r="H568" s="11" t="s">
        <v>49</v>
      </c>
      <c r="I568" s="57">
        <v>43391.628136574072</v>
      </c>
      <c r="J568" s="57">
        <v>43391.637407407405</v>
      </c>
      <c r="K568" s="11" t="s">
        <v>1166</v>
      </c>
      <c r="L568" s="9">
        <f t="shared" si="36"/>
        <v>43391.62777777778</v>
      </c>
      <c r="M568" s="9">
        <f t="shared" si="37"/>
        <v>43391.636805555558</v>
      </c>
      <c r="N568" s="39" t="str">
        <f t="shared" si="38"/>
        <v>43391.627777777843391.6368055556</v>
      </c>
      <c r="O568" s="40" t="str">
        <f t="shared" si="39"/>
        <v>否定的</v>
      </c>
    </row>
    <row r="569" spans="1:460" s="11" customFormat="1" ht="17.25" hidden="1" customHeight="1" x14ac:dyDescent="0.4">
      <c r="A569" s="7"/>
      <c r="B569" s="7">
        <v>10</v>
      </c>
      <c r="C569" s="7">
        <v>18</v>
      </c>
      <c r="D569" s="8">
        <v>43391.657835648148</v>
      </c>
      <c r="E569" s="7">
        <v>533</v>
      </c>
      <c r="F569" s="7" t="s">
        <v>1165</v>
      </c>
      <c r="G569" s="7">
        <v>539</v>
      </c>
      <c r="H569" s="7" t="s">
        <v>42</v>
      </c>
      <c r="I569" s="8">
        <v>43391.637326388889</v>
      </c>
      <c r="J569" s="8">
        <v>43391.654641203706</v>
      </c>
      <c r="K569" s="7" t="s">
        <v>1164</v>
      </c>
      <c r="L569" s="9">
        <f t="shared" si="36"/>
        <v>43391.636805555558</v>
      </c>
      <c r="M569" s="9">
        <f t="shared" si="37"/>
        <v>43391.654166666667</v>
      </c>
      <c r="N569" s="39" t="str">
        <f t="shared" si="38"/>
        <v>43391.636805555643391.6541666667</v>
      </c>
      <c r="O569" s="40" t="str">
        <f t="shared" si="39"/>
        <v>肯定的</v>
      </c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7"/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7"/>
      <c r="KG569" s="7"/>
      <c r="KH569" s="7"/>
      <c r="KI569" s="7"/>
      <c r="KJ569" s="7"/>
      <c r="KK569" s="7"/>
      <c r="KL569" s="7"/>
      <c r="KM569" s="7"/>
      <c r="KN569" s="7"/>
      <c r="KO569" s="7"/>
      <c r="KP569" s="7"/>
      <c r="KQ569" s="7"/>
      <c r="KR569" s="7"/>
      <c r="KS569" s="7"/>
      <c r="KT569" s="7"/>
      <c r="KU569" s="7"/>
      <c r="KV569" s="7"/>
      <c r="KW569" s="7"/>
      <c r="KX569" s="7"/>
      <c r="KY569" s="7"/>
      <c r="KZ569" s="7"/>
      <c r="LA569" s="7"/>
      <c r="LB569" s="7"/>
      <c r="LC569" s="7"/>
      <c r="LD569" s="7"/>
      <c r="LE569" s="7"/>
      <c r="LF569" s="7"/>
      <c r="LG569" s="7"/>
      <c r="LH569" s="7"/>
      <c r="LI569" s="7"/>
      <c r="LJ569" s="7"/>
      <c r="LK569" s="7"/>
      <c r="LL569" s="7"/>
      <c r="LM569" s="7"/>
      <c r="LN569" s="7"/>
      <c r="LO569" s="7"/>
      <c r="LP569" s="7"/>
      <c r="LQ569" s="7"/>
      <c r="LR569" s="7"/>
      <c r="LS569" s="7"/>
      <c r="LT569" s="7"/>
      <c r="LU569" s="7"/>
      <c r="LV569" s="7"/>
      <c r="LW569" s="7"/>
      <c r="LX569" s="7"/>
      <c r="LY569" s="7"/>
      <c r="LZ569" s="7"/>
      <c r="MA569" s="7"/>
      <c r="MB569" s="7"/>
      <c r="MC569" s="7"/>
      <c r="MD569" s="7"/>
      <c r="ME569" s="7"/>
      <c r="MF569" s="7"/>
      <c r="MG569" s="7"/>
      <c r="MH569" s="7"/>
      <c r="MI569" s="7"/>
      <c r="MJ569" s="7"/>
      <c r="MK569" s="7"/>
      <c r="ML569" s="7"/>
      <c r="MM569" s="7"/>
      <c r="MN569" s="7"/>
      <c r="MO569" s="7"/>
      <c r="MP569" s="7"/>
      <c r="MQ569" s="7"/>
      <c r="MR569" s="7"/>
      <c r="MS569" s="7"/>
      <c r="MT569" s="7"/>
      <c r="MU569" s="7"/>
      <c r="MV569" s="7"/>
      <c r="MW569" s="7"/>
      <c r="MX569" s="7"/>
      <c r="MY569" s="7"/>
      <c r="MZ569" s="7"/>
      <c r="NA569" s="7"/>
      <c r="NB569" s="7"/>
      <c r="NC569" s="7"/>
      <c r="ND569" s="7"/>
      <c r="NE569" s="7"/>
      <c r="NF569" s="7"/>
      <c r="NG569" s="7"/>
      <c r="NH569" s="7"/>
      <c r="NI569" s="7"/>
      <c r="NJ569" s="7"/>
      <c r="NK569" s="7"/>
      <c r="NL569" s="7"/>
      <c r="NM569" s="7"/>
      <c r="NN569" s="7"/>
      <c r="NO569" s="7"/>
      <c r="NP569" s="7"/>
      <c r="NQ569" s="7"/>
      <c r="NR569" s="7"/>
      <c r="NS569" s="7"/>
      <c r="NT569" s="7"/>
      <c r="NU569" s="7"/>
      <c r="NV569" s="7"/>
      <c r="NW569" s="7"/>
      <c r="NX569" s="7"/>
      <c r="NY569" s="7"/>
      <c r="NZ569" s="7"/>
      <c r="OA569" s="7"/>
      <c r="OB569" s="7"/>
      <c r="OC569" s="7"/>
      <c r="OD569" s="7"/>
      <c r="OE569" s="7"/>
      <c r="OF569" s="7"/>
      <c r="OG569" s="7"/>
      <c r="OH569" s="7"/>
      <c r="OI569" s="7"/>
      <c r="OJ569" s="7"/>
      <c r="OK569" s="7"/>
      <c r="OL569" s="7"/>
      <c r="OM569" s="7"/>
      <c r="ON569" s="7"/>
      <c r="OO569" s="7"/>
      <c r="OP569" s="7"/>
      <c r="OQ569" s="7"/>
      <c r="OR569" s="7"/>
      <c r="OS569" s="7"/>
      <c r="OT569" s="7"/>
      <c r="OU569" s="7"/>
      <c r="OV569" s="7"/>
      <c r="OW569" s="7"/>
      <c r="OX569" s="7"/>
      <c r="OY569" s="7"/>
      <c r="OZ569" s="7"/>
      <c r="PA569" s="7"/>
      <c r="PB569" s="7"/>
      <c r="PC569" s="7"/>
      <c r="PD569" s="7"/>
      <c r="PE569" s="7"/>
      <c r="PF569" s="7"/>
      <c r="PG569" s="7"/>
      <c r="PH569" s="7"/>
      <c r="PI569" s="7"/>
      <c r="PJ569" s="7"/>
      <c r="PK569" s="7"/>
      <c r="PL569" s="7"/>
      <c r="PM569" s="7"/>
      <c r="PN569" s="7"/>
      <c r="PO569" s="7"/>
      <c r="PP569" s="7"/>
      <c r="PQ569" s="7"/>
      <c r="PR569" s="7"/>
      <c r="PS569" s="7"/>
      <c r="PT569" s="7"/>
      <c r="PU569" s="7"/>
      <c r="PV569" s="7"/>
      <c r="PW569" s="7"/>
      <c r="PX569" s="7"/>
      <c r="PY569" s="7"/>
      <c r="PZ569" s="7"/>
      <c r="QA569" s="7"/>
      <c r="QB569" s="7"/>
      <c r="QC569" s="7"/>
      <c r="QD569" s="7"/>
      <c r="QE569" s="7"/>
      <c r="QF569" s="7"/>
      <c r="QG569" s="7"/>
      <c r="QH569" s="7"/>
      <c r="QI569" s="7"/>
      <c r="QJ569" s="7"/>
      <c r="QK569" s="7"/>
      <c r="QL569" s="7"/>
      <c r="QM569" s="7"/>
      <c r="QN569" s="7"/>
      <c r="QO569" s="7"/>
      <c r="QP569" s="7"/>
      <c r="QQ569" s="7"/>
      <c r="QR569" s="7"/>
    </row>
    <row r="570" spans="1:460" s="12" customFormat="1" ht="17.25" hidden="1" customHeight="1" x14ac:dyDescent="0.4">
      <c r="B570" s="7">
        <v>10</v>
      </c>
      <c r="C570" s="7">
        <v>18</v>
      </c>
      <c r="D570" s="13">
        <v>43391.650185185186</v>
      </c>
      <c r="E570" s="12">
        <v>533</v>
      </c>
      <c r="F570" s="12" t="s">
        <v>1165</v>
      </c>
      <c r="G570" s="12">
        <v>515</v>
      </c>
      <c r="H570" s="12" t="s">
        <v>73</v>
      </c>
      <c r="I570" s="13">
        <v>43391.639814814815</v>
      </c>
      <c r="J570" s="13">
        <v>43391.649907407409</v>
      </c>
      <c r="K570" s="12" t="s">
        <v>1164</v>
      </c>
      <c r="L570" s="9">
        <f t="shared" si="36"/>
        <v>43391.63958333333</v>
      </c>
      <c r="M570" s="9">
        <f t="shared" si="37"/>
        <v>43391.649305555555</v>
      </c>
      <c r="N570" s="39" t="str">
        <f t="shared" si="38"/>
        <v>43391.639583333343391.6493055556</v>
      </c>
      <c r="O570" s="56" t="str">
        <f t="shared" si="39"/>
        <v>肯定的</v>
      </c>
    </row>
    <row r="571" spans="1:460" s="11" customFormat="1" ht="17.25" hidden="1" customHeight="1" x14ac:dyDescent="0.4">
      <c r="B571" s="7">
        <v>10</v>
      </c>
      <c r="C571" s="7">
        <v>18</v>
      </c>
      <c r="D571" s="57">
        <v>43391.667337962965</v>
      </c>
      <c r="E571" s="11">
        <v>508</v>
      </c>
      <c r="F571" s="11" t="s">
        <v>32</v>
      </c>
      <c r="G571" s="11">
        <v>502</v>
      </c>
      <c r="H571" s="11" t="s">
        <v>49</v>
      </c>
      <c r="I571" s="57">
        <v>43391.645856481482</v>
      </c>
      <c r="J571" s="57">
        <v>43391.664652777778</v>
      </c>
      <c r="K571" s="11" t="s">
        <v>1164</v>
      </c>
      <c r="L571" s="9">
        <f t="shared" si="36"/>
        <v>43391.645833333336</v>
      </c>
      <c r="M571" s="9">
        <f t="shared" si="37"/>
        <v>43391.664583333331</v>
      </c>
      <c r="N571" s="39" t="str">
        <f t="shared" si="38"/>
        <v>43391.645833333343391.6645833333</v>
      </c>
      <c r="O571" s="40" t="str">
        <f t="shared" si="39"/>
        <v>肯定的</v>
      </c>
    </row>
    <row r="572" spans="1:460" s="11" customFormat="1" ht="17.25" hidden="1" customHeight="1" x14ac:dyDescent="0.4">
      <c r="B572" s="7">
        <v>10</v>
      </c>
      <c r="C572" s="7">
        <v>18</v>
      </c>
      <c r="D572" s="57">
        <v>43391.662812499999</v>
      </c>
      <c r="E572" s="11">
        <v>502</v>
      </c>
      <c r="F572" s="11" t="s">
        <v>49</v>
      </c>
      <c r="G572" s="11">
        <v>539</v>
      </c>
      <c r="H572" s="11" t="s">
        <v>42</v>
      </c>
      <c r="I572" s="57">
        <v>43391.65084490741</v>
      </c>
      <c r="J572" s="57">
        <v>43391.658819444441</v>
      </c>
      <c r="K572" s="11" t="s">
        <v>1164</v>
      </c>
      <c r="L572" s="9">
        <f t="shared" si="36"/>
        <v>43391.650694444441</v>
      </c>
      <c r="M572" s="9">
        <f t="shared" si="37"/>
        <v>43391.658333333333</v>
      </c>
      <c r="N572" s="39" t="str">
        <f t="shared" si="38"/>
        <v>43391.650694444443391.6583333333</v>
      </c>
      <c r="O572" s="40" t="str">
        <f t="shared" si="39"/>
        <v>肯定的</v>
      </c>
    </row>
    <row r="573" spans="1:460" s="11" customFormat="1" ht="17.25" hidden="1" customHeight="1" x14ac:dyDescent="0.4">
      <c r="B573" s="7">
        <v>10</v>
      </c>
      <c r="C573" s="7">
        <v>18</v>
      </c>
      <c r="D573" s="57">
        <v>43391.665000000001</v>
      </c>
      <c r="E573" s="11">
        <v>507</v>
      </c>
      <c r="F573" s="11" t="s">
        <v>66</v>
      </c>
      <c r="G573" s="11">
        <v>528</v>
      </c>
      <c r="H573" s="11" t="s">
        <v>35</v>
      </c>
      <c r="I573" s="57">
        <v>43391.653715277775</v>
      </c>
      <c r="J573" s="57">
        <v>43391.663101851853</v>
      </c>
      <c r="K573" s="11" t="s">
        <v>1164</v>
      </c>
      <c r="L573" s="9">
        <f t="shared" si="36"/>
        <v>43391.65347222222</v>
      </c>
      <c r="M573" s="9">
        <f t="shared" si="37"/>
        <v>43391.662499999999</v>
      </c>
      <c r="N573" s="39" t="str">
        <f t="shared" si="38"/>
        <v>43391.653472222243391.6625</v>
      </c>
      <c r="O573" s="40" t="str">
        <f t="shared" si="39"/>
        <v>肯定的</v>
      </c>
    </row>
    <row r="574" spans="1:460" s="11" customFormat="1" ht="17.25" hidden="1" customHeight="1" x14ac:dyDescent="0.4">
      <c r="B574" s="7">
        <v>10</v>
      </c>
      <c r="C574" s="7">
        <v>18</v>
      </c>
      <c r="D574" s="57">
        <v>43391.668703703705</v>
      </c>
      <c r="E574" s="11">
        <v>525</v>
      </c>
      <c r="F574" s="11" t="s">
        <v>51</v>
      </c>
      <c r="G574" s="11">
        <v>507</v>
      </c>
      <c r="H574" s="11" t="s">
        <v>66</v>
      </c>
      <c r="I574" s="57">
        <v>43391.655416666668</v>
      </c>
      <c r="J574" s="57">
        <v>43391.667349537034</v>
      </c>
      <c r="K574" s="11" t="s">
        <v>1164</v>
      </c>
      <c r="L574" s="9">
        <f t="shared" si="36"/>
        <v>43391.654861111114</v>
      </c>
      <c r="M574" s="9">
        <f t="shared" si="37"/>
        <v>43391.666666666664</v>
      </c>
      <c r="N574" s="39" t="str">
        <f t="shared" si="38"/>
        <v>43391.654861111143391.6666666667</v>
      </c>
      <c r="O574" s="40" t="str">
        <f t="shared" si="39"/>
        <v>肯定的</v>
      </c>
    </row>
    <row r="575" spans="1:460" s="11" customFormat="1" ht="17.25" hidden="1" customHeight="1" x14ac:dyDescent="0.4">
      <c r="B575" s="7">
        <v>10</v>
      </c>
      <c r="C575" s="7">
        <v>18</v>
      </c>
      <c r="D575" s="57">
        <v>43391.669317129628</v>
      </c>
      <c r="E575" s="11">
        <v>515</v>
      </c>
      <c r="F575" s="11" t="s">
        <v>73</v>
      </c>
      <c r="G575" s="11">
        <v>540</v>
      </c>
      <c r="H575" s="11" t="s">
        <v>71</v>
      </c>
      <c r="I575" s="57">
        <v>43391.656354166669</v>
      </c>
      <c r="J575" s="57">
        <v>43391.664479166669</v>
      </c>
      <c r="K575" s="11" t="s">
        <v>1164</v>
      </c>
      <c r="L575" s="9">
        <f t="shared" si="36"/>
        <v>43391.65625</v>
      </c>
      <c r="M575" s="9">
        <f t="shared" si="37"/>
        <v>43391.663888888892</v>
      </c>
      <c r="N575" s="39" t="str">
        <f t="shared" si="38"/>
        <v>43391.6562543391.6638888889</v>
      </c>
      <c r="O575" s="40" t="str">
        <f t="shared" si="39"/>
        <v>肯定的</v>
      </c>
    </row>
    <row r="576" spans="1:460" s="11" customFormat="1" ht="17.25" hidden="1" customHeight="1" x14ac:dyDescent="0.4">
      <c r="B576" s="7">
        <v>10</v>
      </c>
      <c r="C576" s="7">
        <v>18</v>
      </c>
      <c r="D576" s="57">
        <v>43391.679305555554</v>
      </c>
      <c r="E576" s="11">
        <v>539</v>
      </c>
      <c r="F576" s="11" t="s">
        <v>42</v>
      </c>
      <c r="G576" s="11">
        <v>544</v>
      </c>
      <c r="H576" s="11" t="s">
        <v>22</v>
      </c>
      <c r="I576" s="57">
        <v>43391.668807870374</v>
      </c>
      <c r="J576" s="57">
        <v>43391.67560185185</v>
      </c>
      <c r="K576" s="11" t="s">
        <v>1164</v>
      </c>
      <c r="L576" s="9">
        <f t="shared" si="36"/>
        <v>43391.668749999997</v>
      </c>
      <c r="M576" s="9">
        <f t="shared" si="37"/>
        <v>43391.675000000003</v>
      </c>
      <c r="N576" s="39" t="str">
        <f t="shared" si="38"/>
        <v>43391.6687543391.675</v>
      </c>
      <c r="O576" s="40" t="str">
        <f t="shared" si="39"/>
        <v>肯定的</v>
      </c>
    </row>
    <row r="577" spans="1:17" s="11" customFormat="1" ht="17.25" hidden="1" customHeight="1" x14ac:dyDescent="0.4">
      <c r="B577" s="7">
        <v>10</v>
      </c>
      <c r="C577" s="7">
        <v>18</v>
      </c>
      <c r="D577" s="57">
        <v>43391.711053240739</v>
      </c>
      <c r="E577" s="11">
        <v>507</v>
      </c>
      <c r="F577" s="11" t="s">
        <v>66</v>
      </c>
      <c r="G577" s="11">
        <v>543</v>
      </c>
      <c r="H577" s="11" t="s">
        <v>28</v>
      </c>
      <c r="I577" s="57">
        <v>43391.697511574072</v>
      </c>
      <c r="J577" s="57">
        <v>43391.710335648146</v>
      </c>
      <c r="K577" s="11" t="s">
        <v>1164</v>
      </c>
      <c r="L577" s="9">
        <f t="shared" si="36"/>
        <v>43391.697222222225</v>
      </c>
      <c r="M577" s="9">
        <f t="shared" si="37"/>
        <v>43391.709722222222</v>
      </c>
      <c r="N577" s="39" t="str">
        <f t="shared" si="38"/>
        <v>43391.697222222243391.7097222222</v>
      </c>
      <c r="O577" s="40" t="str">
        <f t="shared" si="39"/>
        <v>肯定的</v>
      </c>
    </row>
    <row r="578" spans="1:17" s="11" customFormat="1" ht="17.25" hidden="1" customHeight="1" x14ac:dyDescent="0.4">
      <c r="B578" s="7">
        <v>10</v>
      </c>
      <c r="C578" s="7">
        <v>18</v>
      </c>
      <c r="D578" s="57">
        <v>43391.721203703702</v>
      </c>
      <c r="E578" s="11">
        <v>500</v>
      </c>
      <c r="F578" s="11" t="s">
        <v>30</v>
      </c>
      <c r="G578" s="11">
        <v>545</v>
      </c>
      <c r="H578" s="11" t="s">
        <v>20</v>
      </c>
      <c r="I578" s="57">
        <v>43391.702418981484</v>
      </c>
      <c r="J578" s="57">
        <v>43391.720983796295</v>
      </c>
      <c r="K578" s="11" t="s">
        <v>1164</v>
      </c>
      <c r="L578" s="9">
        <f t="shared" ref="L578:L641" si="40">INT(I578*1440)/1440</f>
        <v>43391.70208333333</v>
      </c>
      <c r="M578" s="9">
        <f t="shared" ref="M578:M641" si="41">INT(J578*1440)/1440</f>
        <v>43391.720833333333</v>
      </c>
      <c r="N578" s="39" t="str">
        <f t="shared" ref="N578:N641" si="42">CONCATENATE(L578,M578)</f>
        <v>43391.702083333343391.7208333333</v>
      </c>
      <c r="O578" s="40" t="str">
        <f t="shared" si="39"/>
        <v>肯定的</v>
      </c>
    </row>
    <row r="579" spans="1:17" s="11" customFormat="1" ht="17.25" hidden="1" customHeight="1" x14ac:dyDescent="0.4">
      <c r="B579" s="7">
        <v>10</v>
      </c>
      <c r="C579" s="7">
        <v>18</v>
      </c>
      <c r="D579" s="57">
        <v>43391.858842592592</v>
      </c>
      <c r="E579" s="11">
        <v>500</v>
      </c>
      <c r="F579" s="11" t="s">
        <v>30</v>
      </c>
      <c r="G579" s="11">
        <v>525</v>
      </c>
      <c r="H579" s="11" t="s">
        <v>51</v>
      </c>
      <c r="I579" s="57">
        <v>43391.709918981483</v>
      </c>
      <c r="J579" s="57">
        <v>43391.858263888891</v>
      </c>
      <c r="K579" s="11" t="s">
        <v>1164</v>
      </c>
      <c r="L579" s="9">
        <f t="shared" si="40"/>
        <v>43391.709722222222</v>
      </c>
      <c r="M579" s="9">
        <f t="shared" si="41"/>
        <v>43391.857638888891</v>
      </c>
      <c r="N579" s="39" t="str">
        <f t="shared" si="42"/>
        <v>43391.709722222243391.8576388889</v>
      </c>
      <c r="O579" s="40" t="str">
        <f t="shared" si="39"/>
        <v>肯定的</v>
      </c>
    </row>
    <row r="580" spans="1:17" s="11" customFormat="1" ht="17.25" hidden="1" customHeight="1" x14ac:dyDescent="0.4">
      <c r="B580" s="7">
        <v>10</v>
      </c>
      <c r="C580" s="7">
        <v>18</v>
      </c>
      <c r="D580" s="57">
        <v>43391.748136574075</v>
      </c>
      <c r="E580" s="11">
        <v>538</v>
      </c>
      <c r="F580" s="11" t="s">
        <v>62</v>
      </c>
      <c r="G580" s="11">
        <v>507</v>
      </c>
      <c r="H580" s="11" t="s">
        <v>66</v>
      </c>
      <c r="I580" s="57">
        <v>43391.720347222225</v>
      </c>
      <c r="J580" s="57">
        <v>43391.746562499997</v>
      </c>
      <c r="K580" s="11" t="s">
        <v>1164</v>
      </c>
      <c r="L580" s="9">
        <f t="shared" si="40"/>
        <v>43391.720138888886</v>
      </c>
      <c r="M580" s="9">
        <f t="shared" si="41"/>
        <v>43391.746527777781</v>
      </c>
      <c r="N580" s="39" t="str">
        <f t="shared" si="42"/>
        <v>43391.720138888943391.7465277778</v>
      </c>
      <c r="O580" s="40" t="str">
        <f t="shared" si="39"/>
        <v>肯定的</v>
      </c>
    </row>
    <row r="581" spans="1:17" s="11" customFormat="1" ht="17.25" hidden="1" customHeight="1" x14ac:dyDescent="0.4">
      <c r="B581" s="7">
        <v>10</v>
      </c>
      <c r="C581" s="7">
        <v>18</v>
      </c>
      <c r="D581" s="57">
        <v>43391.751886574071</v>
      </c>
      <c r="E581" s="11">
        <v>523</v>
      </c>
      <c r="F581" s="11" t="s">
        <v>38</v>
      </c>
      <c r="G581" s="11">
        <v>543</v>
      </c>
      <c r="H581" s="11" t="s">
        <v>28</v>
      </c>
      <c r="I581" s="57">
        <v>43391.724999999999</v>
      </c>
      <c r="J581" s="57">
        <v>43391.751122685186</v>
      </c>
      <c r="K581" s="11" t="s">
        <v>1164</v>
      </c>
      <c r="L581" s="9">
        <f t="shared" si="40"/>
        <v>43391.724999999999</v>
      </c>
      <c r="M581" s="9">
        <f t="shared" si="41"/>
        <v>43391.750694444447</v>
      </c>
      <c r="N581" s="39" t="str">
        <f t="shared" si="42"/>
        <v>43391.72543391.7506944444</v>
      </c>
      <c r="O581" s="40" t="str">
        <f t="shared" si="39"/>
        <v>肯定的</v>
      </c>
    </row>
    <row r="582" spans="1:17" s="11" customFormat="1" ht="17.25" hidden="1" customHeight="1" x14ac:dyDescent="0.4">
      <c r="A582" s="7"/>
      <c r="B582" s="7">
        <v>10</v>
      </c>
      <c r="C582" s="7">
        <v>18</v>
      </c>
      <c r="D582" s="8">
        <v>43391.73097222222</v>
      </c>
      <c r="E582" s="7">
        <v>514</v>
      </c>
      <c r="F582" s="7" t="s">
        <v>40</v>
      </c>
      <c r="G582" s="7">
        <v>539</v>
      </c>
      <c r="H582" s="7" t="s">
        <v>42</v>
      </c>
      <c r="I582" s="8">
        <v>43391.726122685184</v>
      </c>
      <c r="J582" s="8">
        <v>43391.730173611111</v>
      </c>
      <c r="K582" s="7" t="s">
        <v>1164</v>
      </c>
      <c r="L582" s="9">
        <f t="shared" si="40"/>
        <v>43391.725694444445</v>
      </c>
      <c r="M582" s="9">
        <f t="shared" si="41"/>
        <v>43391.729861111111</v>
      </c>
      <c r="N582" s="39" t="str">
        <f t="shared" si="42"/>
        <v>43391.725694444443391.7298611111</v>
      </c>
      <c r="O582" s="40" t="str">
        <f t="shared" si="39"/>
        <v>肯定的</v>
      </c>
      <c r="P582" s="7"/>
      <c r="Q582" s="7"/>
    </row>
    <row r="583" spans="1:17" s="11" customFormat="1" ht="17.25" hidden="1" customHeight="1" x14ac:dyDescent="0.4">
      <c r="B583" s="7">
        <v>10</v>
      </c>
      <c r="C583" s="7">
        <v>18</v>
      </c>
      <c r="D583" s="57">
        <v>43391.7499537037</v>
      </c>
      <c r="E583" s="11">
        <v>539</v>
      </c>
      <c r="F583" s="11" t="s">
        <v>42</v>
      </c>
      <c r="G583" s="11">
        <v>509</v>
      </c>
      <c r="H583" s="11" t="s">
        <v>58</v>
      </c>
      <c r="I583" s="57">
        <v>43391.736817129633</v>
      </c>
      <c r="J583" s="57">
        <v>43391.749675925923</v>
      </c>
      <c r="K583" s="11" t="s">
        <v>1164</v>
      </c>
      <c r="L583" s="9">
        <f t="shared" si="40"/>
        <v>43391.736805555556</v>
      </c>
      <c r="M583" s="9">
        <f t="shared" si="41"/>
        <v>43391.749305555553</v>
      </c>
      <c r="N583" s="39" t="str">
        <f t="shared" si="42"/>
        <v>43391.736805555643391.7493055556</v>
      </c>
      <c r="O583" s="40" t="str">
        <f t="shared" si="39"/>
        <v>肯定的</v>
      </c>
    </row>
    <row r="584" spans="1:17" s="11" customFormat="1" ht="17.25" hidden="1" customHeight="1" x14ac:dyDescent="0.4">
      <c r="B584" s="7">
        <v>10</v>
      </c>
      <c r="C584" s="7">
        <v>18</v>
      </c>
      <c r="D584" s="57">
        <v>43391.766585648147</v>
      </c>
      <c r="E584" s="11">
        <v>546</v>
      </c>
      <c r="F584" s="11" t="s">
        <v>64</v>
      </c>
      <c r="G584" s="11">
        <v>533</v>
      </c>
      <c r="H584" s="11" t="s">
        <v>1165</v>
      </c>
      <c r="I584" s="57">
        <v>43391.743541666663</v>
      </c>
      <c r="J584" s="57">
        <v>43391.766400462962</v>
      </c>
      <c r="K584" s="11" t="s">
        <v>1164</v>
      </c>
      <c r="L584" s="9">
        <f t="shared" si="40"/>
        <v>43391.743055555555</v>
      </c>
      <c r="M584" s="9">
        <f t="shared" si="41"/>
        <v>43391.765972222223</v>
      </c>
      <c r="N584" s="39" t="str">
        <f t="shared" si="42"/>
        <v>43391.743055555643391.7659722222</v>
      </c>
      <c r="O584" s="40" t="str">
        <f t="shared" si="39"/>
        <v>肯定的</v>
      </c>
    </row>
    <row r="585" spans="1:17" s="11" customFormat="1" ht="17.25" hidden="1" customHeight="1" x14ac:dyDescent="0.4">
      <c r="B585" s="7">
        <v>10</v>
      </c>
      <c r="C585" s="7">
        <v>18</v>
      </c>
      <c r="D585" s="57">
        <v>43391.768807870372</v>
      </c>
      <c r="E585" s="11">
        <v>509</v>
      </c>
      <c r="F585" s="11" t="s">
        <v>58</v>
      </c>
      <c r="G585" s="11">
        <v>523</v>
      </c>
      <c r="H585" s="11" t="s">
        <v>38</v>
      </c>
      <c r="I585" s="57">
        <v>43391.753020833334</v>
      </c>
      <c r="J585" s="57">
        <v>43391.766412037039</v>
      </c>
      <c r="K585" s="11" t="s">
        <v>1164</v>
      </c>
      <c r="L585" s="9">
        <f t="shared" si="40"/>
        <v>43391.75277777778</v>
      </c>
      <c r="M585" s="9">
        <f t="shared" si="41"/>
        <v>43391.765972222223</v>
      </c>
      <c r="N585" s="39" t="str">
        <f t="shared" si="42"/>
        <v>43391.752777777843391.7659722222</v>
      </c>
      <c r="O585" s="40" t="str">
        <f t="shared" si="39"/>
        <v>肯定的</v>
      </c>
    </row>
    <row r="586" spans="1:17" s="11" customFormat="1" ht="17.25" hidden="1" customHeight="1" x14ac:dyDescent="0.4">
      <c r="B586" s="7">
        <v>10</v>
      </c>
      <c r="C586" s="7">
        <v>18</v>
      </c>
      <c r="D586" s="57">
        <v>43391.768020833333</v>
      </c>
      <c r="E586" s="11">
        <v>528</v>
      </c>
      <c r="F586" s="11" t="s">
        <v>35</v>
      </c>
      <c r="G586" s="11">
        <v>539</v>
      </c>
      <c r="H586" s="11" t="s">
        <v>42</v>
      </c>
      <c r="I586" s="57">
        <v>43391.756874999999</v>
      </c>
      <c r="J586" s="57">
        <v>43391.764351851853</v>
      </c>
      <c r="K586" s="11" t="s">
        <v>1164</v>
      </c>
      <c r="L586" s="9">
        <f t="shared" si="40"/>
        <v>43391.756249999999</v>
      </c>
      <c r="M586" s="9">
        <f t="shared" si="41"/>
        <v>43391.763888888891</v>
      </c>
      <c r="N586" s="39" t="str">
        <f t="shared" si="42"/>
        <v>43391.7562543391.7638888889</v>
      </c>
      <c r="O586" s="40" t="str">
        <f t="shared" si="39"/>
        <v>肯定的</v>
      </c>
    </row>
    <row r="587" spans="1:17" s="11" customFormat="1" ht="17.25" hidden="1" customHeight="1" x14ac:dyDescent="0.4">
      <c r="B587" s="7">
        <v>10</v>
      </c>
      <c r="C587" s="7">
        <v>18</v>
      </c>
      <c r="D587" s="57">
        <v>43391.774363425924</v>
      </c>
      <c r="E587" s="11">
        <v>507</v>
      </c>
      <c r="F587" s="11" t="s">
        <v>66</v>
      </c>
      <c r="G587" s="11">
        <v>528</v>
      </c>
      <c r="H587" s="11" t="s">
        <v>35</v>
      </c>
      <c r="I587" s="57">
        <v>43391.757453703707</v>
      </c>
      <c r="J587" s="57">
        <v>43391.772129629629</v>
      </c>
      <c r="K587" s="11" t="s">
        <v>1164</v>
      </c>
      <c r="L587" s="9">
        <f t="shared" si="40"/>
        <v>43391.756944444445</v>
      </c>
      <c r="M587" s="9">
        <f t="shared" si="41"/>
        <v>43391.771527777775</v>
      </c>
      <c r="N587" s="39" t="str">
        <f t="shared" si="42"/>
        <v>43391.756944444443391.7715277778</v>
      </c>
      <c r="O587" s="40" t="str">
        <f t="shared" si="39"/>
        <v>肯定的</v>
      </c>
    </row>
    <row r="588" spans="1:17" s="11" customFormat="1" ht="17.25" hidden="1" customHeight="1" x14ac:dyDescent="0.4">
      <c r="B588" s="7">
        <v>10</v>
      </c>
      <c r="C588" s="7">
        <v>18</v>
      </c>
      <c r="D588" s="57">
        <v>43391.781863425924</v>
      </c>
      <c r="E588" s="11">
        <v>510</v>
      </c>
      <c r="F588" s="11" t="s">
        <v>79</v>
      </c>
      <c r="G588" s="11">
        <v>543</v>
      </c>
      <c r="H588" s="11" t="s">
        <v>28</v>
      </c>
      <c r="I588" s="57">
        <v>43391.768101851849</v>
      </c>
      <c r="J588" s="57">
        <v>43391.777592592596</v>
      </c>
      <c r="K588" s="11" t="s">
        <v>1164</v>
      </c>
      <c r="L588" s="9">
        <f t="shared" si="40"/>
        <v>43391.768055555556</v>
      </c>
      <c r="M588" s="9">
        <f t="shared" si="41"/>
        <v>43391.777083333334</v>
      </c>
      <c r="N588" s="39" t="str">
        <f t="shared" si="42"/>
        <v>43391.768055555643391.7770833333</v>
      </c>
      <c r="O588" s="40" t="str">
        <f t="shared" si="39"/>
        <v>肯定的</v>
      </c>
    </row>
    <row r="589" spans="1:17" s="11" customFormat="1" ht="17.25" hidden="1" customHeight="1" x14ac:dyDescent="0.4">
      <c r="B589" s="7">
        <v>10</v>
      </c>
      <c r="C589" s="7">
        <v>18</v>
      </c>
      <c r="D589" s="57">
        <v>43391.785324074073</v>
      </c>
      <c r="E589" s="11">
        <v>543</v>
      </c>
      <c r="F589" s="11" t="s">
        <v>28</v>
      </c>
      <c r="G589" s="11">
        <v>507</v>
      </c>
      <c r="H589" s="11" t="s">
        <v>66</v>
      </c>
      <c r="I589" s="57">
        <v>43391.776250000003</v>
      </c>
      <c r="J589" s="57">
        <v>43391.784074074072</v>
      </c>
      <c r="K589" s="11" t="s">
        <v>1164</v>
      </c>
      <c r="L589" s="9">
        <f t="shared" si="40"/>
        <v>43391.775694444441</v>
      </c>
      <c r="M589" s="9">
        <f t="shared" si="41"/>
        <v>43391.78402777778</v>
      </c>
      <c r="N589" s="39" t="str">
        <f t="shared" si="42"/>
        <v>43391.775694444443391.7840277778</v>
      </c>
      <c r="O589" s="40" t="str">
        <f t="shared" si="39"/>
        <v>肯定的</v>
      </c>
    </row>
    <row r="590" spans="1:17" s="11" customFormat="1" ht="17.25" hidden="1" customHeight="1" x14ac:dyDescent="0.4">
      <c r="B590" s="7">
        <v>10</v>
      </c>
      <c r="C590" s="7">
        <v>18</v>
      </c>
      <c r="D590" s="57">
        <v>43391.792488425926</v>
      </c>
      <c r="E590" s="11">
        <v>532</v>
      </c>
      <c r="F590" s="11" t="s">
        <v>75</v>
      </c>
      <c r="G590" s="11">
        <v>533</v>
      </c>
      <c r="H590" s="11" t="s">
        <v>1165</v>
      </c>
      <c r="I590" s="57">
        <v>43391.782025462962</v>
      </c>
      <c r="J590" s="57">
        <v>43391.792013888888</v>
      </c>
      <c r="K590" s="11" t="s">
        <v>1164</v>
      </c>
      <c r="L590" s="9">
        <f t="shared" si="40"/>
        <v>43391.781944444447</v>
      </c>
      <c r="M590" s="9">
        <f t="shared" si="41"/>
        <v>43391.791666666664</v>
      </c>
      <c r="N590" s="39" t="str">
        <f t="shared" si="42"/>
        <v>43391.781944444443391.7916666667</v>
      </c>
      <c r="O590" s="40" t="str">
        <f t="shared" si="39"/>
        <v>肯定的</v>
      </c>
    </row>
    <row r="591" spans="1:17" s="11" customFormat="1" ht="17.25" hidden="1" customHeight="1" x14ac:dyDescent="0.4">
      <c r="B591" s="7">
        <v>10</v>
      </c>
      <c r="C591" s="7">
        <v>18</v>
      </c>
      <c r="D591" s="57">
        <v>43391.80296296296</v>
      </c>
      <c r="E591" s="11">
        <v>515</v>
      </c>
      <c r="F591" s="11" t="s">
        <v>73</v>
      </c>
      <c r="G591" s="11">
        <v>546</v>
      </c>
      <c r="H591" s="11" t="s">
        <v>64</v>
      </c>
      <c r="I591" s="57">
        <v>43391.795277777775</v>
      </c>
      <c r="J591" s="57">
        <v>43391.802685185183</v>
      </c>
      <c r="K591" s="11" t="s">
        <v>1164</v>
      </c>
      <c r="L591" s="9">
        <f t="shared" si="40"/>
        <v>43391.795138888891</v>
      </c>
      <c r="M591" s="9">
        <f t="shared" si="41"/>
        <v>43391.802083333336</v>
      </c>
      <c r="N591" s="39" t="str">
        <f t="shared" si="42"/>
        <v>43391.795138888943391.8020833333</v>
      </c>
      <c r="O591" s="40" t="str">
        <f t="shared" si="39"/>
        <v>肯定的</v>
      </c>
    </row>
    <row r="592" spans="1:17" s="11" customFormat="1" ht="17.25" hidden="1" customHeight="1" x14ac:dyDescent="0.4">
      <c r="B592" s="7">
        <v>10</v>
      </c>
      <c r="C592" s="7">
        <v>18</v>
      </c>
      <c r="D592" s="57">
        <v>43391.852106481485</v>
      </c>
      <c r="E592" s="11">
        <v>539</v>
      </c>
      <c r="F592" s="11" t="s">
        <v>42</v>
      </c>
      <c r="G592" s="11">
        <v>508</v>
      </c>
      <c r="H592" s="11" t="s">
        <v>32</v>
      </c>
      <c r="I592" s="57">
        <v>43391.842604166668</v>
      </c>
      <c r="J592" s="57">
        <v>43391.851840277777</v>
      </c>
      <c r="K592" s="11" t="s">
        <v>1166</v>
      </c>
      <c r="L592" s="9">
        <f t="shared" si="40"/>
        <v>43391.842361111114</v>
      </c>
      <c r="M592" s="9">
        <f t="shared" si="41"/>
        <v>43391.851388888892</v>
      </c>
      <c r="N592" s="39" t="str">
        <f t="shared" si="42"/>
        <v>43391.842361111143391.8513888889</v>
      </c>
      <c r="O592" s="40" t="str">
        <f t="shared" si="39"/>
        <v>否定的</v>
      </c>
    </row>
    <row r="593" spans="1:460" s="11" customFormat="1" ht="17.25" hidden="1" customHeight="1" x14ac:dyDescent="0.4">
      <c r="B593" s="7">
        <v>10</v>
      </c>
      <c r="C593" s="7">
        <v>18</v>
      </c>
      <c r="D593" s="57">
        <v>43391.862025462964</v>
      </c>
      <c r="E593" s="11">
        <v>544</v>
      </c>
      <c r="F593" s="11" t="s">
        <v>22</v>
      </c>
      <c r="G593" s="11">
        <v>545</v>
      </c>
      <c r="H593" s="11" t="s">
        <v>20</v>
      </c>
      <c r="I593" s="57">
        <v>43391.850428240738</v>
      </c>
      <c r="J593" s="57">
        <v>43391.86142361111</v>
      </c>
      <c r="K593" s="11" t="s">
        <v>1166</v>
      </c>
      <c r="L593" s="9">
        <f t="shared" si="40"/>
        <v>43391.85</v>
      </c>
      <c r="M593" s="9">
        <f t="shared" si="41"/>
        <v>43391.861111111109</v>
      </c>
      <c r="N593" s="39" t="str">
        <f t="shared" si="42"/>
        <v>43391.8543391.8611111111</v>
      </c>
      <c r="O593" s="40" t="str">
        <f t="shared" si="39"/>
        <v>否定的</v>
      </c>
    </row>
    <row r="594" spans="1:460" s="11" customFormat="1" ht="17.25" hidden="1" customHeight="1" x14ac:dyDescent="0.4">
      <c r="A594" s="7"/>
      <c r="B594" s="7">
        <v>10</v>
      </c>
      <c r="C594" s="7">
        <v>18</v>
      </c>
      <c r="D594" s="8">
        <v>43391.895092592589</v>
      </c>
      <c r="E594" s="7">
        <v>544</v>
      </c>
      <c r="F594" s="7" t="s">
        <v>22</v>
      </c>
      <c r="G594" s="7">
        <v>545</v>
      </c>
      <c r="H594" s="7" t="s">
        <v>20</v>
      </c>
      <c r="I594" s="8">
        <v>43391.856516203705</v>
      </c>
      <c r="J594" s="8">
        <v>43391.869004629632</v>
      </c>
      <c r="K594" s="7" t="s">
        <v>1164</v>
      </c>
      <c r="L594" s="9">
        <f t="shared" si="40"/>
        <v>43391.856249999997</v>
      </c>
      <c r="M594" s="9">
        <f t="shared" si="41"/>
        <v>43391.868750000001</v>
      </c>
      <c r="N594" s="39" t="str">
        <f t="shared" si="42"/>
        <v>43391.8562543391.86875</v>
      </c>
      <c r="O594" s="40" t="str">
        <f t="shared" si="39"/>
        <v>肯定的</v>
      </c>
      <c r="P594" s="7"/>
      <c r="Q594" s="7"/>
    </row>
    <row r="595" spans="1:460" s="11" customFormat="1" ht="17.25" hidden="1" customHeight="1" x14ac:dyDescent="0.4">
      <c r="B595" s="7">
        <v>10</v>
      </c>
      <c r="C595" s="7">
        <v>19</v>
      </c>
      <c r="D595" s="57">
        <v>43392.439456018517</v>
      </c>
      <c r="E595" s="11">
        <v>500</v>
      </c>
      <c r="F595" s="11" t="s">
        <v>30</v>
      </c>
      <c r="G595" s="11">
        <v>543</v>
      </c>
      <c r="H595" s="11" t="s">
        <v>28</v>
      </c>
      <c r="I595" s="57">
        <v>43392.388298611113</v>
      </c>
      <c r="J595" s="57">
        <v>43392.43922453704</v>
      </c>
      <c r="K595" s="11" t="s">
        <v>1164</v>
      </c>
      <c r="L595" s="9">
        <f t="shared" si="40"/>
        <v>43392.388194444444</v>
      </c>
      <c r="M595" s="9">
        <f t="shared" si="41"/>
        <v>43392.438888888886</v>
      </c>
      <c r="N595" s="39" t="str">
        <f t="shared" si="42"/>
        <v>43392.388194444443392.4388888889</v>
      </c>
      <c r="O595" s="40" t="str">
        <f t="shared" si="39"/>
        <v>肯定的</v>
      </c>
    </row>
    <row r="596" spans="1:460" s="11" customFormat="1" ht="17.25" hidden="1" customHeight="1" x14ac:dyDescent="0.4">
      <c r="B596" s="7">
        <v>10</v>
      </c>
      <c r="C596" s="7">
        <v>19</v>
      </c>
      <c r="D596" s="57">
        <v>43392.426018518519</v>
      </c>
      <c r="E596" s="11">
        <v>546</v>
      </c>
      <c r="F596" s="11" t="s">
        <v>64</v>
      </c>
      <c r="G596" s="11">
        <v>549</v>
      </c>
      <c r="H596" s="11" t="s">
        <v>77</v>
      </c>
      <c r="I596" s="57">
        <v>43392.418043981481</v>
      </c>
      <c r="J596" s="57">
        <v>43392.425775462965</v>
      </c>
      <c r="K596" s="11" t="s">
        <v>1164</v>
      </c>
      <c r="L596" s="9">
        <f t="shared" si="40"/>
        <v>43392.417361111111</v>
      </c>
      <c r="M596" s="9">
        <f t="shared" si="41"/>
        <v>43392.425694444442</v>
      </c>
      <c r="N596" s="39" t="str">
        <f t="shared" si="42"/>
        <v>43392.417361111143392.4256944444</v>
      </c>
      <c r="O596" s="40" t="str">
        <f t="shared" si="39"/>
        <v>肯定的</v>
      </c>
    </row>
    <row r="597" spans="1:460" s="11" customFormat="1" ht="17.25" hidden="1" customHeight="1" x14ac:dyDescent="0.4">
      <c r="B597" s="7">
        <v>10</v>
      </c>
      <c r="C597" s="7">
        <v>19</v>
      </c>
      <c r="D597" s="57">
        <v>43392.44935185185</v>
      </c>
      <c r="E597" s="11">
        <v>502</v>
      </c>
      <c r="F597" s="11" t="s">
        <v>49</v>
      </c>
      <c r="G597" s="11">
        <v>545</v>
      </c>
      <c r="H597" s="11" t="s">
        <v>20</v>
      </c>
      <c r="I597" s="57">
        <v>43392.44327546296</v>
      </c>
      <c r="J597" s="57">
        <v>43392.447662037041</v>
      </c>
      <c r="K597" s="11" t="s">
        <v>1164</v>
      </c>
      <c r="L597" s="9">
        <f t="shared" si="40"/>
        <v>43392.443055555559</v>
      </c>
      <c r="M597" s="9">
        <f t="shared" si="41"/>
        <v>43392.447222222225</v>
      </c>
      <c r="N597" s="39" t="str">
        <f t="shared" si="42"/>
        <v>43392.443055555643392.4472222222</v>
      </c>
      <c r="O597" s="40" t="str">
        <f t="shared" si="39"/>
        <v>肯定的</v>
      </c>
    </row>
    <row r="598" spans="1:460" s="11" customFormat="1" ht="17.25" hidden="1" customHeight="1" x14ac:dyDescent="0.4">
      <c r="B598" s="7">
        <v>10</v>
      </c>
      <c r="C598" s="7">
        <v>19</v>
      </c>
      <c r="D598" s="57">
        <v>43392.47446759259</v>
      </c>
      <c r="E598" s="11">
        <v>546</v>
      </c>
      <c r="F598" s="11" t="s">
        <v>64</v>
      </c>
      <c r="G598" s="11">
        <v>532</v>
      </c>
      <c r="H598" s="11" t="s">
        <v>75</v>
      </c>
      <c r="I598" s="57">
        <v>43392.464004629626</v>
      </c>
      <c r="J598" s="57">
        <v>43392.474212962959</v>
      </c>
      <c r="K598" s="11" t="s">
        <v>1164</v>
      </c>
      <c r="L598" s="9">
        <f t="shared" si="40"/>
        <v>43392.463888888888</v>
      </c>
      <c r="M598" s="9">
        <f t="shared" si="41"/>
        <v>43392.473611111112</v>
      </c>
      <c r="N598" s="39" t="str">
        <f t="shared" si="42"/>
        <v>43392.463888888943392.4736111111</v>
      </c>
      <c r="O598" s="40" t="str">
        <f t="shared" si="39"/>
        <v>肯定的</v>
      </c>
    </row>
    <row r="599" spans="1:460" s="11" customFormat="1" ht="17.25" hidden="1" customHeight="1" x14ac:dyDescent="0.4">
      <c r="B599" s="7">
        <v>10</v>
      </c>
      <c r="C599" s="7">
        <v>19</v>
      </c>
      <c r="D599" s="57">
        <v>43392.554131944446</v>
      </c>
      <c r="E599" s="11">
        <v>540</v>
      </c>
      <c r="F599" s="11" t="s">
        <v>71</v>
      </c>
      <c r="G599" s="11">
        <v>543</v>
      </c>
      <c r="H599" s="11" t="s">
        <v>28</v>
      </c>
      <c r="I599" s="57">
        <v>43392.487187500003</v>
      </c>
      <c r="J599" s="57">
        <v>43392.504282407404</v>
      </c>
      <c r="K599" s="11" t="s">
        <v>1164</v>
      </c>
      <c r="L599" s="9">
        <f t="shared" si="40"/>
        <v>43392.486805555556</v>
      </c>
      <c r="M599" s="9">
        <f t="shared" si="41"/>
        <v>43392.504166666666</v>
      </c>
      <c r="N599" s="39" t="str">
        <f t="shared" si="42"/>
        <v>43392.486805555643392.5041666667</v>
      </c>
      <c r="O599" s="40" t="str">
        <f t="shared" si="39"/>
        <v>肯定的</v>
      </c>
    </row>
    <row r="600" spans="1:460" s="11" customFormat="1" ht="17.25" hidden="1" customHeight="1" x14ac:dyDescent="0.4">
      <c r="B600" s="7">
        <v>10</v>
      </c>
      <c r="C600" s="7">
        <v>19</v>
      </c>
      <c r="D600" s="57">
        <v>43392.540497685186</v>
      </c>
      <c r="E600" s="11">
        <v>547</v>
      </c>
      <c r="F600" s="11" t="s">
        <v>47</v>
      </c>
      <c r="G600" s="11">
        <v>509</v>
      </c>
      <c r="H600" s="11" t="s">
        <v>58</v>
      </c>
      <c r="I600" s="57">
        <v>43392.493877314817</v>
      </c>
      <c r="J600" s="57">
        <v>43392.540150462963</v>
      </c>
      <c r="K600" s="11" t="s">
        <v>1164</v>
      </c>
      <c r="L600" s="9">
        <f t="shared" si="40"/>
        <v>43392.493750000001</v>
      </c>
      <c r="M600" s="9">
        <f t="shared" si="41"/>
        <v>43392.539583333331</v>
      </c>
      <c r="N600" s="39" t="str">
        <f t="shared" si="42"/>
        <v>43392.4937543392.5395833333</v>
      </c>
      <c r="O600" s="40" t="str">
        <f t="shared" si="39"/>
        <v>肯定的</v>
      </c>
    </row>
    <row r="601" spans="1:460" s="11" customFormat="1" ht="17.25" hidden="1" customHeight="1" x14ac:dyDescent="0.4">
      <c r="A601" s="7"/>
      <c r="B601" s="7">
        <v>10</v>
      </c>
      <c r="C601" s="7">
        <v>19</v>
      </c>
      <c r="D601" s="8">
        <v>43392.510775462964</v>
      </c>
      <c r="E601" s="7">
        <v>523</v>
      </c>
      <c r="F601" s="7" t="s">
        <v>38</v>
      </c>
      <c r="G601" s="7">
        <v>546</v>
      </c>
      <c r="H601" s="7" t="s">
        <v>64</v>
      </c>
      <c r="I601" s="8">
        <v>43392.494270833333</v>
      </c>
      <c r="J601" s="8">
        <v>43392.508287037039</v>
      </c>
      <c r="K601" s="7" t="s">
        <v>1164</v>
      </c>
      <c r="L601" s="9">
        <f t="shared" si="40"/>
        <v>43392.493750000001</v>
      </c>
      <c r="M601" s="9">
        <f t="shared" si="41"/>
        <v>43392.507638888892</v>
      </c>
      <c r="N601" s="39" t="str">
        <f t="shared" si="42"/>
        <v>43392.4937543392.5076388889</v>
      </c>
      <c r="O601" s="40" t="str">
        <f t="shared" si="39"/>
        <v>肯定的</v>
      </c>
      <c r="P601" s="7"/>
      <c r="Q601" s="7"/>
    </row>
    <row r="602" spans="1:460" s="11" customFormat="1" ht="17.25" hidden="1" customHeight="1" x14ac:dyDescent="0.4">
      <c r="B602" s="7">
        <v>10</v>
      </c>
      <c r="C602" s="7">
        <v>19</v>
      </c>
      <c r="D602" s="57">
        <v>43392.505347222221</v>
      </c>
      <c r="E602" s="11">
        <v>511</v>
      </c>
      <c r="F602" s="11" t="s">
        <v>36</v>
      </c>
      <c r="G602" s="11">
        <v>543</v>
      </c>
      <c r="H602" s="11" t="s">
        <v>28</v>
      </c>
      <c r="I602" s="57">
        <v>43392.495925925927</v>
      </c>
      <c r="J602" s="57">
        <v>43392.503842592596</v>
      </c>
      <c r="K602" s="11" t="s">
        <v>1164</v>
      </c>
      <c r="L602" s="9">
        <f t="shared" si="40"/>
        <v>43392.495833333334</v>
      </c>
      <c r="M602" s="9">
        <f t="shared" si="41"/>
        <v>43392.503472222219</v>
      </c>
      <c r="N602" s="39" t="str">
        <f t="shared" si="42"/>
        <v>43392.495833333343392.5034722222</v>
      </c>
      <c r="O602" s="40" t="str">
        <f t="shared" si="39"/>
        <v>肯定的</v>
      </c>
    </row>
    <row r="603" spans="1:460" s="11" customFormat="1" ht="17.25" hidden="1" customHeight="1" x14ac:dyDescent="0.4">
      <c r="A603" s="7"/>
      <c r="B603" s="7">
        <v>10</v>
      </c>
      <c r="C603" s="7">
        <v>19</v>
      </c>
      <c r="D603" s="8">
        <v>43392.525578703702</v>
      </c>
      <c r="E603" s="7">
        <v>508</v>
      </c>
      <c r="F603" s="7" t="s">
        <v>32</v>
      </c>
      <c r="G603" s="7">
        <v>500</v>
      </c>
      <c r="H603" s="7" t="s">
        <v>30</v>
      </c>
      <c r="I603" s="8">
        <v>43392.518738425926</v>
      </c>
      <c r="J603" s="8">
        <v>43392.523657407408</v>
      </c>
      <c r="K603" s="7" t="s">
        <v>1164</v>
      </c>
      <c r="L603" s="9">
        <f t="shared" si="40"/>
        <v>43392.518055555556</v>
      </c>
      <c r="M603" s="9">
        <f t="shared" si="41"/>
        <v>43392.523611111108</v>
      </c>
      <c r="N603" s="39" t="str">
        <f t="shared" si="42"/>
        <v>43392.518055555643392.5236111111</v>
      </c>
      <c r="O603" s="40" t="str">
        <f t="shared" si="39"/>
        <v>肯定的</v>
      </c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7"/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7"/>
      <c r="KG603" s="7"/>
      <c r="KH603" s="7"/>
      <c r="KI603" s="7"/>
      <c r="KJ603" s="7"/>
      <c r="KK603" s="7"/>
      <c r="KL603" s="7"/>
      <c r="KM603" s="7"/>
      <c r="KN603" s="7"/>
      <c r="KO603" s="7"/>
      <c r="KP603" s="7"/>
      <c r="KQ603" s="7"/>
      <c r="KR603" s="7"/>
      <c r="KS603" s="7"/>
      <c r="KT603" s="7"/>
      <c r="KU603" s="7"/>
      <c r="KV603" s="7"/>
      <c r="KW603" s="7"/>
      <c r="KX603" s="7"/>
      <c r="KY603" s="7"/>
      <c r="KZ603" s="7"/>
      <c r="LA603" s="7"/>
      <c r="LB603" s="7"/>
      <c r="LC603" s="7"/>
      <c r="LD603" s="7"/>
      <c r="LE603" s="7"/>
      <c r="LF603" s="7"/>
      <c r="LG603" s="7"/>
      <c r="LH603" s="7"/>
      <c r="LI603" s="7"/>
      <c r="LJ603" s="7"/>
      <c r="LK603" s="7"/>
      <c r="LL603" s="7"/>
      <c r="LM603" s="7"/>
      <c r="LN603" s="7"/>
      <c r="LO603" s="7"/>
      <c r="LP603" s="7"/>
      <c r="LQ603" s="7"/>
      <c r="LR603" s="7"/>
      <c r="LS603" s="7"/>
      <c r="LT603" s="7"/>
      <c r="LU603" s="7"/>
      <c r="LV603" s="7"/>
      <c r="LW603" s="7"/>
      <c r="LX603" s="7"/>
      <c r="LY603" s="7"/>
      <c r="LZ603" s="7"/>
      <c r="MA603" s="7"/>
      <c r="MB603" s="7"/>
      <c r="MC603" s="7"/>
      <c r="MD603" s="7"/>
      <c r="ME603" s="7"/>
      <c r="MF603" s="7"/>
      <c r="MG603" s="7"/>
      <c r="MH603" s="7"/>
      <c r="MI603" s="7"/>
      <c r="MJ603" s="7"/>
      <c r="MK603" s="7"/>
      <c r="ML603" s="7"/>
      <c r="MM603" s="7"/>
      <c r="MN603" s="7"/>
      <c r="MO603" s="7"/>
      <c r="MP603" s="7"/>
      <c r="MQ603" s="7"/>
      <c r="MR603" s="7"/>
      <c r="MS603" s="7"/>
      <c r="MT603" s="7"/>
      <c r="MU603" s="7"/>
      <c r="MV603" s="7"/>
      <c r="MW603" s="7"/>
      <c r="MX603" s="7"/>
      <c r="MY603" s="7"/>
      <c r="MZ603" s="7"/>
      <c r="NA603" s="7"/>
      <c r="NB603" s="7"/>
      <c r="NC603" s="7"/>
      <c r="ND603" s="7"/>
      <c r="NE603" s="7"/>
      <c r="NF603" s="7"/>
      <c r="NG603" s="7"/>
      <c r="NH603" s="7"/>
      <c r="NI603" s="7"/>
      <c r="NJ603" s="7"/>
      <c r="NK603" s="7"/>
      <c r="NL603" s="7"/>
      <c r="NM603" s="7"/>
      <c r="NN603" s="7"/>
      <c r="NO603" s="7"/>
      <c r="NP603" s="7"/>
      <c r="NQ603" s="7"/>
      <c r="NR603" s="7"/>
      <c r="NS603" s="7"/>
      <c r="NT603" s="7"/>
      <c r="NU603" s="7"/>
      <c r="NV603" s="7"/>
      <c r="NW603" s="7"/>
      <c r="NX603" s="7"/>
      <c r="NY603" s="7"/>
      <c r="NZ603" s="7"/>
      <c r="OA603" s="7"/>
      <c r="OB603" s="7"/>
      <c r="OC603" s="7"/>
      <c r="OD603" s="7"/>
      <c r="OE603" s="7"/>
      <c r="OF603" s="7"/>
      <c r="OG603" s="7"/>
      <c r="OH603" s="7"/>
      <c r="OI603" s="7"/>
      <c r="OJ603" s="7"/>
      <c r="OK603" s="7"/>
      <c r="OL603" s="7"/>
      <c r="OM603" s="7"/>
      <c r="ON603" s="7"/>
      <c r="OO603" s="7"/>
      <c r="OP603" s="7"/>
      <c r="OQ603" s="7"/>
      <c r="OR603" s="7"/>
      <c r="OS603" s="7"/>
      <c r="OT603" s="7"/>
      <c r="OU603" s="7"/>
      <c r="OV603" s="7"/>
      <c r="OW603" s="7"/>
      <c r="OX603" s="7"/>
      <c r="OY603" s="7"/>
      <c r="OZ603" s="7"/>
      <c r="PA603" s="7"/>
      <c r="PB603" s="7"/>
      <c r="PC603" s="7"/>
      <c r="PD603" s="7"/>
      <c r="PE603" s="7"/>
      <c r="PF603" s="7"/>
      <c r="PG603" s="7"/>
      <c r="PH603" s="7"/>
      <c r="PI603" s="7"/>
      <c r="PJ603" s="7"/>
      <c r="PK603" s="7"/>
      <c r="PL603" s="7"/>
      <c r="PM603" s="7"/>
      <c r="PN603" s="7"/>
      <c r="PO603" s="7"/>
      <c r="PP603" s="7"/>
      <c r="PQ603" s="7"/>
      <c r="PR603" s="7"/>
      <c r="PS603" s="7"/>
      <c r="PT603" s="7"/>
      <c r="PU603" s="7"/>
      <c r="PV603" s="7"/>
      <c r="PW603" s="7"/>
      <c r="PX603" s="7"/>
      <c r="PY603" s="7"/>
      <c r="PZ603" s="7"/>
      <c r="QA603" s="7"/>
      <c r="QB603" s="7"/>
      <c r="QC603" s="7"/>
      <c r="QD603" s="7"/>
      <c r="QE603" s="7"/>
      <c r="QF603" s="7"/>
      <c r="QG603" s="7"/>
      <c r="QH603" s="7"/>
      <c r="QI603" s="7"/>
      <c r="QJ603" s="7"/>
      <c r="QK603" s="7"/>
      <c r="QL603" s="7"/>
      <c r="QM603" s="7"/>
      <c r="QN603" s="7"/>
      <c r="QO603" s="7"/>
      <c r="QP603" s="7"/>
      <c r="QQ603" s="7"/>
      <c r="QR603" s="7"/>
    </row>
    <row r="604" spans="1:460" s="12" customFormat="1" ht="17.25" hidden="1" customHeight="1" x14ac:dyDescent="0.4">
      <c r="B604" s="7">
        <v>10</v>
      </c>
      <c r="C604" s="7">
        <v>19</v>
      </c>
      <c r="D604" s="13">
        <v>43392.548043981478</v>
      </c>
      <c r="E604" s="12">
        <v>507</v>
      </c>
      <c r="F604" s="12" t="s">
        <v>66</v>
      </c>
      <c r="G604" s="12">
        <v>508</v>
      </c>
      <c r="H604" s="12" t="s">
        <v>32</v>
      </c>
      <c r="I604" s="13">
        <v>43392.535509259258</v>
      </c>
      <c r="J604" s="13">
        <v>43392.542141203703</v>
      </c>
      <c r="K604" s="12" t="s">
        <v>1164</v>
      </c>
      <c r="L604" s="9">
        <f t="shared" si="40"/>
        <v>43392.535416666666</v>
      </c>
      <c r="M604" s="9">
        <f t="shared" si="41"/>
        <v>43392.541666666664</v>
      </c>
      <c r="N604" s="39" t="str">
        <f t="shared" si="42"/>
        <v>43392.535416666743392.5416666667</v>
      </c>
      <c r="O604" s="56" t="str">
        <f t="shared" si="39"/>
        <v>肯定的</v>
      </c>
    </row>
    <row r="605" spans="1:460" s="11" customFormat="1" ht="17.25" hidden="1" customHeight="1" x14ac:dyDescent="0.4">
      <c r="B605" s="7">
        <v>10</v>
      </c>
      <c r="C605" s="7">
        <v>19</v>
      </c>
      <c r="D605" s="57">
        <v>43392.579398148147</v>
      </c>
      <c r="E605" s="11">
        <v>533</v>
      </c>
      <c r="F605" s="11" t="s">
        <v>92</v>
      </c>
      <c r="G605" s="11">
        <v>508</v>
      </c>
      <c r="H605" s="11" t="s">
        <v>32</v>
      </c>
      <c r="I605" s="57">
        <v>43392.566840277781</v>
      </c>
      <c r="J605" s="57">
        <v>43392.578726851854</v>
      </c>
      <c r="K605" s="11" t="s">
        <v>1164</v>
      </c>
      <c r="L605" s="9">
        <f t="shared" si="40"/>
        <v>43392.566666666666</v>
      </c>
      <c r="M605" s="9">
        <f t="shared" si="41"/>
        <v>43392.578472222223</v>
      </c>
      <c r="N605" s="39" t="str">
        <f t="shared" si="42"/>
        <v>43392.566666666743392.5784722222</v>
      </c>
      <c r="O605" s="40" t="str">
        <f t="shared" si="39"/>
        <v>肯定的</v>
      </c>
    </row>
    <row r="606" spans="1:460" s="11" customFormat="1" ht="17.25" hidden="1" customHeight="1" x14ac:dyDescent="0.4">
      <c r="B606" s="7">
        <v>10</v>
      </c>
      <c r="C606" s="7">
        <v>19</v>
      </c>
      <c r="D606" s="57">
        <v>43392.592546296299</v>
      </c>
      <c r="E606" s="11">
        <v>508</v>
      </c>
      <c r="F606" s="11" t="s">
        <v>32</v>
      </c>
      <c r="G606" s="11">
        <v>534</v>
      </c>
      <c r="H606" s="11" t="s">
        <v>81</v>
      </c>
      <c r="I606" s="57">
        <v>43392.586400462962</v>
      </c>
      <c r="J606" s="57">
        <v>43392.592164351852</v>
      </c>
      <c r="K606" s="11" t="s">
        <v>1164</v>
      </c>
      <c r="L606" s="9">
        <f t="shared" si="40"/>
        <v>43392.586111111108</v>
      </c>
      <c r="M606" s="9">
        <f t="shared" si="41"/>
        <v>43392.591666666667</v>
      </c>
      <c r="N606" s="39" t="str">
        <f t="shared" si="42"/>
        <v>43392.586111111143392.5916666667</v>
      </c>
      <c r="O606" s="40" t="str">
        <f t="shared" si="39"/>
        <v>肯定的</v>
      </c>
    </row>
    <row r="607" spans="1:460" s="11" customFormat="1" ht="17.25" hidden="1" customHeight="1" x14ac:dyDescent="0.4">
      <c r="B607" s="7">
        <v>10</v>
      </c>
      <c r="C607" s="7">
        <v>19</v>
      </c>
      <c r="D607" s="57">
        <v>43392.60491898148</v>
      </c>
      <c r="E607" s="11">
        <v>534</v>
      </c>
      <c r="F607" s="11" t="s">
        <v>81</v>
      </c>
      <c r="G607" s="11">
        <v>508</v>
      </c>
      <c r="H607" s="11" t="s">
        <v>32</v>
      </c>
      <c r="I607" s="57">
        <v>43392.595208333332</v>
      </c>
      <c r="J607" s="57">
        <v>43392.602546296293</v>
      </c>
      <c r="K607" s="11" t="s">
        <v>1164</v>
      </c>
      <c r="L607" s="9">
        <f t="shared" si="40"/>
        <v>43392.595138888886</v>
      </c>
      <c r="M607" s="9">
        <f t="shared" si="41"/>
        <v>43392.602083333331</v>
      </c>
      <c r="N607" s="39" t="str">
        <f t="shared" si="42"/>
        <v>43392.595138888943392.6020833333</v>
      </c>
      <c r="O607" s="40" t="str">
        <f t="shared" si="39"/>
        <v>肯定的</v>
      </c>
    </row>
    <row r="608" spans="1:460" s="11" customFormat="1" ht="17.25" hidden="1" customHeight="1" x14ac:dyDescent="0.4">
      <c r="B608" s="7">
        <v>10</v>
      </c>
      <c r="C608" s="7">
        <v>19</v>
      </c>
      <c r="D608" s="57">
        <v>43392.617407407408</v>
      </c>
      <c r="E608" s="11">
        <v>503</v>
      </c>
      <c r="F608" s="11" t="s">
        <v>26</v>
      </c>
      <c r="G608" s="11">
        <v>502</v>
      </c>
      <c r="H608" s="11" t="s">
        <v>49</v>
      </c>
      <c r="I608" s="57">
        <v>43392.609282407408</v>
      </c>
      <c r="J608" s="57">
        <v>43392.614074074074</v>
      </c>
      <c r="K608" s="11" t="s">
        <v>1164</v>
      </c>
      <c r="L608" s="9">
        <f t="shared" si="40"/>
        <v>43392.609027777777</v>
      </c>
      <c r="M608" s="9">
        <f t="shared" si="41"/>
        <v>43392.613888888889</v>
      </c>
      <c r="N608" s="39" t="str">
        <f t="shared" si="42"/>
        <v>43392.609027777843392.6138888889</v>
      </c>
      <c r="O608" s="40" t="str">
        <f t="shared" si="39"/>
        <v>肯定的</v>
      </c>
    </row>
    <row r="609" spans="1:17" s="11" customFormat="1" ht="17.25" hidden="1" customHeight="1" x14ac:dyDescent="0.4">
      <c r="B609" s="7">
        <v>10</v>
      </c>
      <c r="C609" s="7">
        <v>19</v>
      </c>
      <c r="D609" s="57">
        <v>43392.625914351855</v>
      </c>
      <c r="E609" s="11">
        <v>533</v>
      </c>
      <c r="F609" s="11" t="s">
        <v>92</v>
      </c>
      <c r="G609" s="11">
        <v>539</v>
      </c>
      <c r="H609" s="11" t="s">
        <v>42</v>
      </c>
      <c r="I609" s="57">
        <v>43392.615949074076</v>
      </c>
      <c r="J609" s="57">
        <v>43392.625601851854</v>
      </c>
      <c r="K609" s="11" t="s">
        <v>1164</v>
      </c>
      <c r="L609" s="9">
        <f t="shared" si="40"/>
        <v>43392.615277777775</v>
      </c>
      <c r="M609" s="9">
        <f t="shared" si="41"/>
        <v>43392.625</v>
      </c>
      <c r="N609" s="39" t="str">
        <f t="shared" si="42"/>
        <v>43392.615277777843392.625</v>
      </c>
      <c r="O609" s="40" t="str">
        <f t="shared" si="39"/>
        <v>肯定的</v>
      </c>
    </row>
    <row r="610" spans="1:17" s="11" customFormat="1" ht="17.25" hidden="1" customHeight="1" x14ac:dyDescent="0.4">
      <c r="B610" s="7">
        <v>10</v>
      </c>
      <c r="C610" s="7">
        <v>19</v>
      </c>
      <c r="D610" s="57">
        <v>43392.628946759258</v>
      </c>
      <c r="E610" s="11">
        <v>508</v>
      </c>
      <c r="F610" s="11" t="s">
        <v>32</v>
      </c>
      <c r="G610" s="11">
        <v>540</v>
      </c>
      <c r="H610" s="11" t="s">
        <v>71</v>
      </c>
      <c r="I610" s="57">
        <v>43392.616041666668</v>
      </c>
      <c r="J610" s="57">
        <v>43392.628819444442</v>
      </c>
      <c r="K610" s="11" t="s">
        <v>1164</v>
      </c>
      <c r="L610" s="9">
        <f t="shared" si="40"/>
        <v>43392.615972222222</v>
      </c>
      <c r="M610" s="9">
        <f t="shared" si="41"/>
        <v>43392.628472222219</v>
      </c>
      <c r="N610" s="39" t="str">
        <f t="shared" si="42"/>
        <v>43392.615972222243392.6284722222</v>
      </c>
      <c r="O610" s="40" t="str">
        <f t="shared" si="39"/>
        <v>肯定的</v>
      </c>
    </row>
    <row r="611" spans="1:17" s="11" customFormat="1" ht="17.25" hidden="1" customHeight="1" x14ac:dyDescent="0.4">
      <c r="B611" s="7">
        <v>10</v>
      </c>
      <c r="C611" s="7">
        <v>19</v>
      </c>
      <c r="D611" s="57">
        <v>43392.624166666668</v>
      </c>
      <c r="E611" s="11">
        <v>546</v>
      </c>
      <c r="F611" s="11" t="s">
        <v>64</v>
      </c>
      <c r="G611" s="11">
        <v>502</v>
      </c>
      <c r="H611" s="11" t="s">
        <v>49</v>
      </c>
      <c r="I611" s="57">
        <v>43392.616087962961</v>
      </c>
      <c r="J611" s="57">
        <v>43392.62190972222</v>
      </c>
      <c r="K611" s="11" t="s">
        <v>1164</v>
      </c>
      <c r="L611" s="9">
        <f t="shared" si="40"/>
        <v>43392.615972222222</v>
      </c>
      <c r="M611" s="9">
        <f t="shared" si="41"/>
        <v>43392.621527777781</v>
      </c>
      <c r="N611" s="39" t="str">
        <f t="shared" si="42"/>
        <v>43392.615972222243392.6215277778</v>
      </c>
      <c r="O611" s="40" t="str">
        <f t="shared" si="39"/>
        <v>肯定的</v>
      </c>
    </row>
    <row r="612" spans="1:17" s="11" customFormat="1" ht="17.25" hidden="1" customHeight="1" x14ac:dyDescent="0.4">
      <c r="B612" s="7">
        <v>10</v>
      </c>
      <c r="C612" s="7">
        <v>19</v>
      </c>
      <c r="D612" s="57">
        <v>43392.640416666669</v>
      </c>
      <c r="E612" s="11">
        <v>509</v>
      </c>
      <c r="F612" s="11" t="s">
        <v>58</v>
      </c>
      <c r="G612" s="11">
        <v>502</v>
      </c>
      <c r="H612" s="11" t="s">
        <v>49</v>
      </c>
      <c r="I612" s="57">
        <v>43392.628831018519</v>
      </c>
      <c r="J612" s="57">
        <v>43392.637291666666</v>
      </c>
      <c r="K612" s="11" t="s">
        <v>1164</v>
      </c>
      <c r="L612" s="9">
        <f t="shared" si="40"/>
        <v>43392.628472222219</v>
      </c>
      <c r="M612" s="9">
        <f t="shared" si="41"/>
        <v>43392.636805555558</v>
      </c>
      <c r="N612" s="39" t="str">
        <f t="shared" si="42"/>
        <v>43392.628472222243392.6368055556</v>
      </c>
      <c r="O612" s="40" t="str">
        <f t="shared" si="39"/>
        <v>肯定的</v>
      </c>
    </row>
    <row r="613" spans="1:17" s="11" customFormat="1" ht="17.25" hidden="1" customHeight="1" x14ac:dyDescent="0.4">
      <c r="B613" s="7">
        <v>10</v>
      </c>
      <c r="C613" s="7">
        <v>19</v>
      </c>
      <c r="D613" s="57">
        <v>43392.640196759261</v>
      </c>
      <c r="E613" s="11">
        <v>528</v>
      </c>
      <c r="F613" s="11" t="s">
        <v>35</v>
      </c>
      <c r="G613" s="11">
        <v>546</v>
      </c>
      <c r="H613" s="11" t="s">
        <v>64</v>
      </c>
      <c r="I613" s="57">
        <v>43392.630231481482</v>
      </c>
      <c r="J613" s="57">
        <v>43392.639814814815</v>
      </c>
      <c r="K613" s="11" t="s">
        <v>1164</v>
      </c>
      <c r="L613" s="9">
        <f t="shared" si="40"/>
        <v>43392.629861111112</v>
      </c>
      <c r="M613" s="9">
        <f t="shared" si="41"/>
        <v>43392.63958333333</v>
      </c>
      <c r="N613" s="39" t="str">
        <f t="shared" si="42"/>
        <v>43392.629861111143392.6395833333</v>
      </c>
      <c r="O613" s="40" t="str">
        <f t="shared" si="39"/>
        <v>肯定的</v>
      </c>
    </row>
    <row r="614" spans="1:17" s="11" customFormat="1" ht="17.25" hidden="1" customHeight="1" x14ac:dyDescent="0.4">
      <c r="B614" s="7">
        <v>10</v>
      </c>
      <c r="C614" s="7">
        <v>19</v>
      </c>
      <c r="D614" s="57">
        <v>43392.666203703702</v>
      </c>
      <c r="E614" s="11">
        <v>545</v>
      </c>
      <c r="F614" s="11" t="s">
        <v>20</v>
      </c>
      <c r="G614" s="11">
        <v>525</v>
      </c>
      <c r="H614" s="11" t="s">
        <v>51</v>
      </c>
      <c r="I614" s="57">
        <v>43392.65824074074</v>
      </c>
      <c r="J614" s="57">
        <v>43392.665856481479</v>
      </c>
      <c r="K614" s="11" t="s">
        <v>1164</v>
      </c>
      <c r="L614" s="9">
        <f t="shared" si="40"/>
        <v>43392.657638888886</v>
      </c>
      <c r="M614" s="9">
        <f t="shared" si="41"/>
        <v>43392.665277777778</v>
      </c>
      <c r="N614" s="39" t="str">
        <f t="shared" si="42"/>
        <v>43392.657638888943392.6652777778</v>
      </c>
      <c r="O614" s="40" t="str">
        <f t="shared" si="39"/>
        <v>肯定的</v>
      </c>
    </row>
    <row r="615" spans="1:17" s="11" customFormat="1" ht="17.25" hidden="1" customHeight="1" x14ac:dyDescent="0.4">
      <c r="B615" s="7">
        <v>10</v>
      </c>
      <c r="C615" s="7">
        <v>19</v>
      </c>
      <c r="D615" s="57">
        <v>43392.666666666664</v>
      </c>
      <c r="E615" s="11">
        <v>539</v>
      </c>
      <c r="F615" s="11" t="s">
        <v>42</v>
      </c>
      <c r="G615" s="11">
        <v>503</v>
      </c>
      <c r="H615" s="11" t="s">
        <v>26</v>
      </c>
      <c r="I615" s="57">
        <v>43392.658726851849</v>
      </c>
      <c r="J615" s="57">
        <v>43392.664988425924</v>
      </c>
      <c r="K615" s="11" t="s">
        <v>1164</v>
      </c>
      <c r="L615" s="9">
        <f t="shared" si="40"/>
        <v>43392.658333333333</v>
      </c>
      <c r="M615" s="9">
        <f t="shared" si="41"/>
        <v>43392.664583333331</v>
      </c>
      <c r="N615" s="39" t="str">
        <f t="shared" si="42"/>
        <v>43392.658333333343392.6645833333</v>
      </c>
      <c r="O615" s="40" t="str">
        <f t="shared" si="39"/>
        <v>肯定的</v>
      </c>
    </row>
    <row r="616" spans="1:17" s="11" customFormat="1" ht="17.25" hidden="1" customHeight="1" x14ac:dyDescent="0.4">
      <c r="A616" s="7"/>
      <c r="B616" s="7">
        <v>10</v>
      </c>
      <c r="C616" s="7">
        <v>19</v>
      </c>
      <c r="D616" s="8">
        <v>43392.702789351853</v>
      </c>
      <c r="E616" s="7">
        <v>545</v>
      </c>
      <c r="F616" s="7" t="s">
        <v>20</v>
      </c>
      <c r="G616" s="7">
        <v>502</v>
      </c>
      <c r="H616" s="7" t="s">
        <v>49</v>
      </c>
      <c r="I616" s="8">
        <v>43392.675254629627</v>
      </c>
      <c r="J616" s="8">
        <v>43392.70144675926</v>
      </c>
      <c r="K616" s="7" t="s">
        <v>1166</v>
      </c>
      <c r="L616" s="9">
        <f t="shared" si="40"/>
        <v>43392.675000000003</v>
      </c>
      <c r="M616" s="9">
        <f t="shared" si="41"/>
        <v>43392.701388888891</v>
      </c>
      <c r="N616" s="39" t="str">
        <f t="shared" si="42"/>
        <v>43392.67543392.7013888889</v>
      </c>
      <c r="O616" s="40" t="str">
        <f t="shared" si="39"/>
        <v>否定的</v>
      </c>
      <c r="P616" s="7"/>
      <c r="Q616" s="7"/>
    </row>
    <row r="617" spans="1:17" s="11" customFormat="1" ht="17.25" hidden="1" customHeight="1" x14ac:dyDescent="0.4">
      <c r="B617" s="7">
        <v>10</v>
      </c>
      <c r="C617" s="7">
        <v>19</v>
      </c>
      <c r="D617" s="57">
        <v>43392.715613425928</v>
      </c>
      <c r="E617" s="11">
        <v>546</v>
      </c>
      <c r="F617" s="11" t="s">
        <v>64</v>
      </c>
      <c r="G617" s="11">
        <v>528</v>
      </c>
      <c r="H617" s="11" t="s">
        <v>35</v>
      </c>
      <c r="I617" s="57">
        <v>43392.701469907406</v>
      </c>
      <c r="J617" s="57">
        <v>43392.71465277778</v>
      </c>
      <c r="K617" s="11" t="s">
        <v>1166</v>
      </c>
      <c r="L617" s="9">
        <f t="shared" si="40"/>
        <v>43392.701388888891</v>
      </c>
      <c r="M617" s="9">
        <f t="shared" si="41"/>
        <v>43392.714583333334</v>
      </c>
      <c r="N617" s="39" t="str">
        <f t="shared" si="42"/>
        <v>43392.701388888943392.7145833333</v>
      </c>
      <c r="O617" s="40" t="str">
        <f t="shared" si="39"/>
        <v>否定的</v>
      </c>
    </row>
    <row r="618" spans="1:17" s="11" customFormat="1" ht="17.25" hidden="1" customHeight="1" x14ac:dyDescent="0.4">
      <c r="B618" s="7">
        <v>10</v>
      </c>
      <c r="C618" s="7">
        <v>19</v>
      </c>
      <c r="D618" s="57">
        <v>43392.714398148149</v>
      </c>
      <c r="E618" s="11">
        <v>508</v>
      </c>
      <c r="F618" s="11" t="s">
        <v>32</v>
      </c>
      <c r="G618" s="11">
        <v>533</v>
      </c>
      <c r="H618" s="11" t="s">
        <v>92</v>
      </c>
      <c r="I618" s="57">
        <v>43392.702835648146</v>
      </c>
      <c r="J618" s="57">
        <v>43392.713599537034</v>
      </c>
      <c r="K618" s="11" t="s">
        <v>1164</v>
      </c>
      <c r="L618" s="9">
        <f t="shared" si="40"/>
        <v>43392.702777777777</v>
      </c>
      <c r="M618" s="9">
        <f t="shared" si="41"/>
        <v>43392.713194444441</v>
      </c>
      <c r="N618" s="39" t="str">
        <f t="shared" si="42"/>
        <v>43392.702777777843392.7131944444</v>
      </c>
      <c r="O618" s="40" t="str">
        <f t="shared" si="39"/>
        <v>肯定的</v>
      </c>
    </row>
    <row r="619" spans="1:17" s="11" customFormat="1" ht="17.25" hidden="1" customHeight="1" x14ac:dyDescent="0.4">
      <c r="B619" s="7">
        <v>10</v>
      </c>
      <c r="C619" s="7">
        <v>19</v>
      </c>
      <c r="D619" s="57">
        <v>43392.73170138889</v>
      </c>
      <c r="E619" s="11">
        <v>507</v>
      </c>
      <c r="F619" s="11" t="s">
        <v>66</v>
      </c>
      <c r="G619" s="11">
        <v>545</v>
      </c>
      <c r="H619" s="11" t="s">
        <v>20</v>
      </c>
      <c r="I619" s="57">
        <v>43392.70621527778</v>
      </c>
      <c r="J619" s="57">
        <v>43392.727361111109</v>
      </c>
      <c r="K619" s="11" t="s">
        <v>1164</v>
      </c>
      <c r="L619" s="9">
        <f t="shared" si="40"/>
        <v>43392.705555555556</v>
      </c>
      <c r="M619" s="9">
        <f t="shared" si="41"/>
        <v>43392.727083333331</v>
      </c>
      <c r="N619" s="39" t="str">
        <f t="shared" si="42"/>
        <v>43392.705555555643392.7270833333</v>
      </c>
      <c r="O619" s="40" t="str">
        <f t="shared" ref="O619:O682" si="43">K619</f>
        <v>肯定的</v>
      </c>
    </row>
    <row r="620" spans="1:17" s="11" customFormat="1" ht="17.25" hidden="1" customHeight="1" x14ac:dyDescent="0.4">
      <c r="B620" s="7">
        <v>10</v>
      </c>
      <c r="C620" s="7">
        <v>19</v>
      </c>
      <c r="D620" s="57">
        <v>43392.750983796293</v>
      </c>
      <c r="E620" s="11">
        <v>523</v>
      </c>
      <c r="F620" s="11" t="s">
        <v>38</v>
      </c>
      <c r="G620" s="11">
        <v>543</v>
      </c>
      <c r="H620" s="11" t="s">
        <v>28</v>
      </c>
      <c r="I620" s="57">
        <v>43392.719861111109</v>
      </c>
      <c r="J620" s="57">
        <v>43392.748472222222</v>
      </c>
      <c r="K620" s="11" t="s">
        <v>1164</v>
      </c>
      <c r="L620" s="9">
        <f t="shared" si="40"/>
        <v>43392.719444444447</v>
      </c>
      <c r="M620" s="9">
        <f t="shared" si="41"/>
        <v>43392.747916666667</v>
      </c>
      <c r="N620" s="39" t="str">
        <f t="shared" si="42"/>
        <v>43392.719444444443392.7479166667</v>
      </c>
      <c r="O620" s="40" t="str">
        <f t="shared" si="43"/>
        <v>肯定的</v>
      </c>
    </row>
    <row r="621" spans="1:17" s="11" customFormat="1" ht="17.25" hidden="1" customHeight="1" x14ac:dyDescent="0.4">
      <c r="B621" s="7">
        <v>10</v>
      </c>
      <c r="C621" s="7">
        <v>19</v>
      </c>
      <c r="D621" s="57">
        <v>43392.749421296299</v>
      </c>
      <c r="E621" s="11">
        <v>549</v>
      </c>
      <c r="F621" s="11" t="s">
        <v>77</v>
      </c>
      <c r="G621" s="11">
        <v>543</v>
      </c>
      <c r="H621" s="11" t="s">
        <v>28</v>
      </c>
      <c r="I621" s="57">
        <v>43392.732777777775</v>
      </c>
      <c r="J621" s="57">
        <v>43392.748414351852</v>
      </c>
      <c r="K621" s="11" t="s">
        <v>1164</v>
      </c>
      <c r="L621" s="9">
        <f t="shared" si="40"/>
        <v>43392.732638888891</v>
      </c>
      <c r="M621" s="9">
        <f t="shared" si="41"/>
        <v>43392.747916666667</v>
      </c>
      <c r="N621" s="39" t="str">
        <f t="shared" si="42"/>
        <v>43392.732638888943392.7479166667</v>
      </c>
      <c r="O621" s="40" t="str">
        <f t="shared" si="43"/>
        <v>肯定的</v>
      </c>
    </row>
    <row r="622" spans="1:17" s="11" customFormat="1" ht="17.25" hidden="1" customHeight="1" x14ac:dyDescent="0.4">
      <c r="B622" s="7">
        <v>10</v>
      </c>
      <c r="C622" s="7">
        <v>19</v>
      </c>
      <c r="D622" s="57">
        <v>43392.742395833331</v>
      </c>
      <c r="E622" s="11">
        <v>523</v>
      </c>
      <c r="F622" s="11" t="s">
        <v>38</v>
      </c>
      <c r="G622" s="11">
        <v>546</v>
      </c>
      <c r="H622" s="11" t="s">
        <v>64</v>
      </c>
      <c r="I622" s="57">
        <v>43392.734930555554</v>
      </c>
      <c r="J622" s="57">
        <v>43392.741736111115</v>
      </c>
      <c r="K622" s="11" t="s">
        <v>1164</v>
      </c>
      <c r="L622" s="9">
        <f t="shared" si="40"/>
        <v>43392.734722222223</v>
      </c>
      <c r="M622" s="9">
        <f t="shared" si="41"/>
        <v>43392.741666666669</v>
      </c>
      <c r="N622" s="39" t="str">
        <f t="shared" si="42"/>
        <v>43392.734722222243392.7416666667</v>
      </c>
      <c r="O622" s="40" t="str">
        <f t="shared" si="43"/>
        <v>肯定的</v>
      </c>
    </row>
    <row r="623" spans="1:17" s="11" customFormat="1" ht="17.25" hidden="1" customHeight="1" x14ac:dyDescent="0.4">
      <c r="B623" s="7">
        <v>10</v>
      </c>
      <c r="C623" s="7">
        <v>19</v>
      </c>
      <c r="D623" s="57">
        <v>43392.75540509259</v>
      </c>
      <c r="E623" s="11">
        <v>543</v>
      </c>
      <c r="F623" s="11" t="s">
        <v>28</v>
      </c>
      <c r="G623" s="11">
        <v>507</v>
      </c>
      <c r="H623" s="11" t="s">
        <v>66</v>
      </c>
      <c r="I623" s="57">
        <v>43392.741307870368</v>
      </c>
      <c r="J623" s="57">
        <v>43392.754988425928</v>
      </c>
      <c r="K623" s="11" t="s">
        <v>1164</v>
      </c>
      <c r="L623" s="9">
        <f t="shared" si="40"/>
        <v>43392.740972222222</v>
      </c>
      <c r="M623" s="9">
        <f t="shared" si="41"/>
        <v>43392.754861111112</v>
      </c>
      <c r="N623" s="39" t="str">
        <f t="shared" si="42"/>
        <v>43392.740972222243392.7548611111</v>
      </c>
      <c r="O623" s="40" t="str">
        <f t="shared" si="43"/>
        <v>肯定的</v>
      </c>
    </row>
    <row r="624" spans="1:17" s="11" customFormat="1" ht="17.25" hidden="1" customHeight="1" x14ac:dyDescent="0.4">
      <c r="B624" s="7">
        <v>10</v>
      </c>
      <c r="C624" s="7">
        <v>19</v>
      </c>
      <c r="D624" s="57">
        <v>43392.80159722222</v>
      </c>
      <c r="E624" s="11">
        <v>507</v>
      </c>
      <c r="F624" s="11" t="s">
        <v>66</v>
      </c>
      <c r="G624" s="11">
        <v>543</v>
      </c>
      <c r="H624" s="11" t="s">
        <v>28</v>
      </c>
      <c r="I624" s="57">
        <v>43392.789143518516</v>
      </c>
      <c r="J624" s="57">
        <v>43392.79923611111</v>
      </c>
      <c r="K624" s="11" t="s">
        <v>1164</v>
      </c>
      <c r="L624" s="9">
        <f t="shared" si="40"/>
        <v>43392.788888888892</v>
      </c>
      <c r="M624" s="9">
        <f t="shared" si="41"/>
        <v>43392.798611111109</v>
      </c>
      <c r="N624" s="39" t="str">
        <f t="shared" si="42"/>
        <v>43392.788888888943392.7986111111</v>
      </c>
      <c r="O624" s="40" t="str">
        <f t="shared" si="43"/>
        <v>肯定的</v>
      </c>
    </row>
    <row r="625" spans="1:17" s="11" customFormat="1" ht="17.25" hidden="1" customHeight="1" x14ac:dyDescent="0.4">
      <c r="B625" s="7">
        <v>10</v>
      </c>
      <c r="C625" s="7">
        <v>19</v>
      </c>
      <c r="D625" s="57">
        <v>43392.814756944441</v>
      </c>
      <c r="E625" s="11">
        <v>503</v>
      </c>
      <c r="F625" s="11" t="s">
        <v>26</v>
      </c>
      <c r="G625" s="11">
        <v>545</v>
      </c>
      <c r="H625" s="11" t="s">
        <v>20</v>
      </c>
      <c r="I625" s="57">
        <v>43392.794814814813</v>
      </c>
      <c r="J625" s="57">
        <v>43392.811238425929</v>
      </c>
      <c r="K625" s="11" t="s">
        <v>1164</v>
      </c>
      <c r="L625" s="9">
        <f t="shared" si="40"/>
        <v>43392.794444444444</v>
      </c>
      <c r="M625" s="9">
        <f t="shared" si="41"/>
        <v>43392.811111111114</v>
      </c>
      <c r="N625" s="39" t="str">
        <f t="shared" si="42"/>
        <v>43392.794444444443392.8111111111</v>
      </c>
      <c r="O625" s="40" t="str">
        <f t="shared" si="43"/>
        <v>肯定的</v>
      </c>
    </row>
    <row r="626" spans="1:17" s="11" customFormat="1" ht="17.25" hidden="1" customHeight="1" x14ac:dyDescent="0.4">
      <c r="B626" s="7">
        <v>10</v>
      </c>
      <c r="C626" s="7">
        <v>19</v>
      </c>
      <c r="D626" s="57">
        <v>43392.828020833331</v>
      </c>
      <c r="E626" s="11">
        <v>547</v>
      </c>
      <c r="F626" s="11" t="s">
        <v>47</v>
      </c>
      <c r="G626" s="11">
        <v>528</v>
      </c>
      <c r="H626" s="11" t="s">
        <v>35</v>
      </c>
      <c r="I626" s="57">
        <v>43392.815497685187</v>
      </c>
      <c r="J626" s="57">
        <v>43392.827268518522</v>
      </c>
      <c r="K626" s="11" t="s">
        <v>1164</v>
      </c>
      <c r="L626" s="9">
        <f t="shared" si="40"/>
        <v>43392.81527777778</v>
      </c>
      <c r="M626" s="9">
        <f t="shared" si="41"/>
        <v>43392.82708333333</v>
      </c>
      <c r="N626" s="39" t="str">
        <f t="shared" si="42"/>
        <v>43392.815277777843392.8270833333</v>
      </c>
      <c r="O626" s="40" t="str">
        <f t="shared" si="43"/>
        <v>肯定的</v>
      </c>
    </row>
    <row r="627" spans="1:17" s="11" customFormat="1" ht="17.25" hidden="1" customHeight="1" x14ac:dyDescent="0.4">
      <c r="B627" s="7">
        <v>10</v>
      </c>
      <c r="C627" s="7">
        <v>19</v>
      </c>
      <c r="D627" s="57">
        <v>43392.862870370373</v>
      </c>
      <c r="E627" s="11">
        <v>500</v>
      </c>
      <c r="F627" s="11" t="s">
        <v>30</v>
      </c>
      <c r="G627" s="11">
        <v>543</v>
      </c>
      <c r="H627" s="11" t="s">
        <v>28</v>
      </c>
      <c r="I627" s="57">
        <v>43392.851678240739</v>
      </c>
      <c r="J627" s="57">
        <v>43392.861840277779</v>
      </c>
      <c r="K627" s="11" t="s">
        <v>1164</v>
      </c>
      <c r="L627" s="9">
        <f t="shared" si="40"/>
        <v>43392.851388888892</v>
      </c>
      <c r="M627" s="9">
        <f t="shared" si="41"/>
        <v>43392.861805555556</v>
      </c>
      <c r="N627" s="39" t="str">
        <f t="shared" si="42"/>
        <v>43392.851388888943392.8618055556</v>
      </c>
      <c r="O627" s="40" t="str">
        <f t="shared" si="43"/>
        <v>肯定的</v>
      </c>
    </row>
    <row r="628" spans="1:17" s="11" customFormat="1" ht="17.25" hidden="1" customHeight="1" x14ac:dyDescent="0.4">
      <c r="A628" s="7"/>
      <c r="B628" s="7">
        <v>10</v>
      </c>
      <c r="C628" s="7">
        <v>19</v>
      </c>
      <c r="D628" s="8">
        <v>43392.877268518518</v>
      </c>
      <c r="E628" s="7">
        <v>523</v>
      </c>
      <c r="F628" s="7" t="s">
        <v>38</v>
      </c>
      <c r="G628" s="7">
        <v>546</v>
      </c>
      <c r="H628" s="7" t="s">
        <v>64</v>
      </c>
      <c r="I628" s="8">
        <v>43392.867199074077</v>
      </c>
      <c r="J628" s="8">
        <v>43392.87226851852</v>
      </c>
      <c r="K628" s="7" t="s">
        <v>1166</v>
      </c>
      <c r="L628" s="9">
        <f t="shared" si="40"/>
        <v>43392.866666666669</v>
      </c>
      <c r="M628" s="9">
        <f t="shared" si="41"/>
        <v>43392.87222222222</v>
      </c>
      <c r="N628" s="39" t="str">
        <f t="shared" si="42"/>
        <v>43392.866666666743392.8722222222</v>
      </c>
      <c r="O628" s="40" t="str">
        <f t="shared" si="43"/>
        <v>否定的</v>
      </c>
      <c r="P628" s="7"/>
      <c r="Q628" s="7"/>
    </row>
    <row r="629" spans="1:17" s="11" customFormat="1" ht="17.25" hidden="1" customHeight="1" x14ac:dyDescent="0.4">
      <c r="B629" s="7">
        <v>10</v>
      </c>
      <c r="C629" s="7">
        <v>20</v>
      </c>
      <c r="D629" s="57">
        <v>43393.451770833337</v>
      </c>
      <c r="E629" s="11">
        <v>546</v>
      </c>
      <c r="F629" s="11" t="s">
        <v>64</v>
      </c>
      <c r="G629" s="11">
        <v>502</v>
      </c>
      <c r="H629" s="11" t="s">
        <v>49</v>
      </c>
      <c r="I629" s="57">
        <v>43393.432013888887</v>
      </c>
      <c r="J629" s="57">
        <v>43393.44767361111</v>
      </c>
      <c r="K629" s="11" t="s">
        <v>1164</v>
      </c>
      <c r="L629" s="9">
        <f t="shared" si="40"/>
        <v>43393.431944444441</v>
      </c>
      <c r="M629" s="9">
        <f t="shared" si="41"/>
        <v>43393.447222222225</v>
      </c>
      <c r="N629" s="39" t="str">
        <f t="shared" si="42"/>
        <v>43393.431944444443393.4472222222</v>
      </c>
      <c r="O629" s="40" t="str">
        <f t="shared" si="43"/>
        <v>肯定的</v>
      </c>
    </row>
    <row r="630" spans="1:17" s="11" customFormat="1" ht="17.25" hidden="1" customHeight="1" x14ac:dyDescent="0.4">
      <c r="B630" s="7">
        <v>10</v>
      </c>
      <c r="C630" s="7">
        <v>20</v>
      </c>
      <c r="D630" s="57">
        <v>43393.448217592595</v>
      </c>
      <c r="E630" s="11">
        <v>546</v>
      </c>
      <c r="F630" s="11" t="s">
        <v>64</v>
      </c>
      <c r="G630" s="11">
        <v>502</v>
      </c>
      <c r="H630" s="11" t="s">
        <v>49</v>
      </c>
      <c r="I630" s="57">
        <v>43393.432013888887</v>
      </c>
      <c r="J630" s="57">
        <v>43393.44767361111</v>
      </c>
      <c r="K630" s="11" t="s">
        <v>1164</v>
      </c>
      <c r="L630" s="9">
        <f t="shared" si="40"/>
        <v>43393.431944444441</v>
      </c>
      <c r="M630" s="9">
        <f t="shared" si="41"/>
        <v>43393.447222222225</v>
      </c>
      <c r="N630" s="39" t="str">
        <f t="shared" si="42"/>
        <v>43393.431944444443393.4472222222</v>
      </c>
      <c r="O630" s="40" t="str">
        <f t="shared" si="43"/>
        <v>肯定的</v>
      </c>
    </row>
    <row r="631" spans="1:17" s="11" customFormat="1" ht="17.25" hidden="1" customHeight="1" x14ac:dyDescent="0.4">
      <c r="B631" s="7">
        <v>10</v>
      </c>
      <c r="C631" s="7">
        <v>20</v>
      </c>
      <c r="D631" s="57">
        <v>43393.466122685182</v>
      </c>
      <c r="E631" s="11">
        <v>545</v>
      </c>
      <c r="F631" s="11" t="s">
        <v>20</v>
      </c>
      <c r="G631" s="11">
        <v>510</v>
      </c>
      <c r="H631" s="11" t="s">
        <v>79</v>
      </c>
      <c r="I631" s="57">
        <v>43393.451562499999</v>
      </c>
      <c r="J631" s="57">
        <v>43393.464375000003</v>
      </c>
      <c r="K631" s="11" t="s">
        <v>1164</v>
      </c>
      <c r="L631" s="9">
        <f t="shared" si="40"/>
        <v>43393.451388888891</v>
      </c>
      <c r="M631" s="9">
        <f t="shared" si="41"/>
        <v>43393.463888888888</v>
      </c>
      <c r="N631" s="39" t="str">
        <f t="shared" si="42"/>
        <v>43393.451388888943393.4638888889</v>
      </c>
      <c r="O631" s="40" t="str">
        <f t="shared" si="43"/>
        <v>肯定的</v>
      </c>
    </row>
    <row r="632" spans="1:17" s="11" customFormat="1" ht="17.25" hidden="1" customHeight="1" x14ac:dyDescent="0.4">
      <c r="B632" s="7">
        <v>10</v>
      </c>
      <c r="C632" s="7">
        <v>20</v>
      </c>
      <c r="D632" s="57">
        <v>43393.464571759258</v>
      </c>
      <c r="E632" s="11">
        <v>545</v>
      </c>
      <c r="F632" s="11" t="s">
        <v>20</v>
      </c>
      <c r="G632" s="11">
        <v>544</v>
      </c>
      <c r="H632" s="11" t="s">
        <v>22</v>
      </c>
      <c r="I632" s="57">
        <v>43393.456550925926</v>
      </c>
      <c r="J632" s="57">
        <v>43393.464421296296</v>
      </c>
      <c r="K632" s="11" t="s">
        <v>1164</v>
      </c>
      <c r="L632" s="9">
        <f t="shared" si="40"/>
        <v>43393.456250000003</v>
      </c>
      <c r="M632" s="9">
        <f t="shared" si="41"/>
        <v>43393.463888888888</v>
      </c>
      <c r="N632" s="39" t="str">
        <f t="shared" si="42"/>
        <v>43393.4562543393.4638888889</v>
      </c>
      <c r="O632" s="40" t="str">
        <f t="shared" si="43"/>
        <v>肯定的</v>
      </c>
    </row>
    <row r="633" spans="1:17" s="11" customFormat="1" ht="17.25" hidden="1" customHeight="1" x14ac:dyDescent="0.4">
      <c r="B633" s="7">
        <v>10</v>
      </c>
      <c r="C633" s="7">
        <v>20</v>
      </c>
      <c r="D633" s="57">
        <v>43393.487824074073</v>
      </c>
      <c r="E633" s="11">
        <v>530</v>
      </c>
      <c r="F633" s="11" t="s">
        <v>24</v>
      </c>
      <c r="G633" s="11">
        <v>503</v>
      </c>
      <c r="H633" s="11" t="s">
        <v>26</v>
      </c>
      <c r="I633" s="57">
        <v>43393.475694444445</v>
      </c>
      <c r="J633" s="57">
        <v>43393.487500000003</v>
      </c>
      <c r="K633" s="11" t="s">
        <v>1164</v>
      </c>
      <c r="L633" s="9">
        <f t="shared" si="40"/>
        <v>43393.475694444445</v>
      </c>
      <c r="M633" s="9">
        <f t="shared" si="41"/>
        <v>43393.487500000003</v>
      </c>
      <c r="N633" s="39" t="str">
        <f t="shared" si="42"/>
        <v>43393.475694444443393.4875</v>
      </c>
      <c r="O633" s="40" t="str">
        <f t="shared" si="43"/>
        <v>肯定的</v>
      </c>
    </row>
    <row r="634" spans="1:17" s="11" customFormat="1" ht="17.25" hidden="1" customHeight="1" x14ac:dyDescent="0.4">
      <c r="B634" s="7">
        <v>10</v>
      </c>
      <c r="C634" s="7">
        <v>20</v>
      </c>
      <c r="D634" s="57">
        <v>43393.50608796296</v>
      </c>
      <c r="E634" s="11">
        <v>549</v>
      </c>
      <c r="F634" s="11" t="s">
        <v>77</v>
      </c>
      <c r="G634" s="11">
        <v>546</v>
      </c>
      <c r="H634" s="11" t="s">
        <v>64</v>
      </c>
      <c r="I634" s="57">
        <v>43393.497407407405</v>
      </c>
      <c r="J634" s="57">
        <v>43393.504606481481</v>
      </c>
      <c r="K634" s="11" t="s">
        <v>1164</v>
      </c>
      <c r="L634" s="9">
        <f t="shared" si="40"/>
        <v>43393.49722222222</v>
      </c>
      <c r="M634" s="9">
        <f t="shared" si="41"/>
        <v>43393.504166666666</v>
      </c>
      <c r="N634" s="39" t="str">
        <f t="shared" si="42"/>
        <v>43393.497222222243393.5041666667</v>
      </c>
      <c r="O634" s="40" t="str">
        <f t="shared" si="43"/>
        <v>肯定的</v>
      </c>
    </row>
    <row r="635" spans="1:17" s="11" customFormat="1" ht="17.25" hidden="1" customHeight="1" x14ac:dyDescent="0.4">
      <c r="B635" s="7">
        <v>10</v>
      </c>
      <c r="C635" s="7">
        <v>20</v>
      </c>
      <c r="D635" s="57">
        <v>43393.517847222225</v>
      </c>
      <c r="E635" s="11">
        <v>528</v>
      </c>
      <c r="F635" s="11" t="s">
        <v>35</v>
      </c>
      <c r="G635" s="11">
        <v>508</v>
      </c>
      <c r="H635" s="11" t="s">
        <v>32</v>
      </c>
      <c r="I635" s="57">
        <v>43393.511307870373</v>
      </c>
      <c r="J635" s="57">
        <v>43393.516412037039</v>
      </c>
      <c r="K635" s="11" t="s">
        <v>1166</v>
      </c>
      <c r="L635" s="9">
        <f t="shared" si="40"/>
        <v>43393.511111111111</v>
      </c>
      <c r="M635" s="9">
        <f t="shared" si="41"/>
        <v>43393.515972222223</v>
      </c>
      <c r="N635" s="39" t="str">
        <f t="shared" si="42"/>
        <v>43393.511111111143393.5159722222</v>
      </c>
      <c r="O635" s="40" t="str">
        <f t="shared" si="43"/>
        <v>否定的</v>
      </c>
    </row>
    <row r="636" spans="1:17" s="11" customFormat="1" ht="17.25" hidden="1" customHeight="1" x14ac:dyDescent="0.4">
      <c r="B636" s="7">
        <v>10</v>
      </c>
      <c r="C636" s="7">
        <v>20</v>
      </c>
      <c r="D636" s="57">
        <v>43393.53329861111</v>
      </c>
      <c r="E636" s="11">
        <v>544</v>
      </c>
      <c r="F636" s="11" t="s">
        <v>22</v>
      </c>
      <c r="G636" s="11">
        <v>511</v>
      </c>
      <c r="H636" s="11" t="s">
        <v>36</v>
      </c>
      <c r="I636" s="57">
        <v>43393.528935185182</v>
      </c>
      <c r="J636" s="57">
        <v>43393.532905092594</v>
      </c>
      <c r="K636" s="11" t="s">
        <v>1164</v>
      </c>
      <c r="L636" s="9">
        <f t="shared" si="40"/>
        <v>43393.52847222222</v>
      </c>
      <c r="M636" s="9">
        <f t="shared" si="41"/>
        <v>43393.532638888886</v>
      </c>
      <c r="N636" s="39" t="str">
        <f t="shared" si="42"/>
        <v>43393.528472222243393.5326388889</v>
      </c>
      <c r="O636" s="40" t="str">
        <f t="shared" si="43"/>
        <v>肯定的</v>
      </c>
    </row>
    <row r="637" spans="1:17" s="11" customFormat="1" ht="17.25" hidden="1" customHeight="1" x14ac:dyDescent="0.4">
      <c r="B637" s="7">
        <v>10</v>
      </c>
      <c r="C637" s="7">
        <v>20</v>
      </c>
      <c r="D637" s="57">
        <v>43393.540185185186</v>
      </c>
      <c r="E637" s="11">
        <v>548</v>
      </c>
      <c r="F637" s="11" t="s">
        <v>54</v>
      </c>
      <c r="G637" s="11">
        <v>523</v>
      </c>
      <c r="H637" s="11" t="s">
        <v>38</v>
      </c>
      <c r="I637" s="57">
        <v>43393.529953703706</v>
      </c>
      <c r="J637" s="57">
        <v>43393.537986111114</v>
      </c>
      <c r="K637" s="11" t="s">
        <v>1164</v>
      </c>
      <c r="L637" s="9">
        <f t="shared" si="40"/>
        <v>43393.529861111114</v>
      </c>
      <c r="M637" s="9">
        <f t="shared" si="41"/>
        <v>43393.537499999999</v>
      </c>
      <c r="N637" s="39" t="str">
        <f t="shared" si="42"/>
        <v>43393.529861111143393.5375</v>
      </c>
      <c r="O637" s="40" t="str">
        <f t="shared" si="43"/>
        <v>肯定的</v>
      </c>
    </row>
    <row r="638" spans="1:17" s="11" customFormat="1" ht="17.25" hidden="1" customHeight="1" x14ac:dyDescent="0.4">
      <c r="B638" s="7">
        <v>10</v>
      </c>
      <c r="C638" s="7">
        <v>20</v>
      </c>
      <c r="D638" s="57">
        <v>43393.554155092592</v>
      </c>
      <c r="E638" s="11">
        <v>541</v>
      </c>
      <c r="F638" s="11" t="s">
        <v>56</v>
      </c>
      <c r="G638" s="11">
        <v>508</v>
      </c>
      <c r="H638" s="11" t="s">
        <v>32</v>
      </c>
      <c r="I638" s="57">
        <v>43393.536400462966</v>
      </c>
      <c r="J638" s="57">
        <v>43393.553923611114</v>
      </c>
      <c r="K638" s="11" t="s">
        <v>1164</v>
      </c>
      <c r="L638" s="9">
        <f t="shared" si="40"/>
        <v>43393.536111111112</v>
      </c>
      <c r="M638" s="9">
        <f t="shared" si="41"/>
        <v>43393.553472222222</v>
      </c>
      <c r="N638" s="39" t="str">
        <f t="shared" si="42"/>
        <v>43393.536111111143393.5534722222</v>
      </c>
      <c r="O638" s="40" t="str">
        <f t="shared" si="43"/>
        <v>肯定的</v>
      </c>
    </row>
    <row r="639" spans="1:17" s="11" customFormat="1" ht="17.25" hidden="1" customHeight="1" x14ac:dyDescent="0.4">
      <c r="B639" s="7">
        <v>10</v>
      </c>
      <c r="C639" s="7">
        <v>20</v>
      </c>
      <c r="D639" s="57">
        <v>43393.561192129629</v>
      </c>
      <c r="E639" s="11">
        <v>546</v>
      </c>
      <c r="F639" s="11" t="s">
        <v>64</v>
      </c>
      <c r="G639" s="11">
        <v>514</v>
      </c>
      <c r="H639" s="11" t="s">
        <v>40</v>
      </c>
      <c r="I639" s="57">
        <v>43393.537303240744</v>
      </c>
      <c r="J639" s="57">
        <v>43393.559733796297</v>
      </c>
      <c r="K639" s="11" t="s">
        <v>1164</v>
      </c>
      <c r="L639" s="9">
        <f t="shared" si="40"/>
        <v>43393.536805555559</v>
      </c>
      <c r="M639" s="9">
        <f t="shared" si="41"/>
        <v>43393.55972222222</v>
      </c>
      <c r="N639" s="39" t="str">
        <f t="shared" si="42"/>
        <v>43393.536805555643393.5597222222</v>
      </c>
      <c r="O639" s="40" t="str">
        <f t="shared" si="43"/>
        <v>肯定的</v>
      </c>
    </row>
    <row r="640" spans="1:17" s="11" customFormat="1" ht="17.25" hidden="1" customHeight="1" x14ac:dyDescent="0.4">
      <c r="B640" s="7">
        <v>10</v>
      </c>
      <c r="C640" s="7">
        <v>20</v>
      </c>
      <c r="D640" s="57">
        <v>43393.567997685182</v>
      </c>
      <c r="E640" s="11">
        <v>500</v>
      </c>
      <c r="F640" s="11" t="s">
        <v>30</v>
      </c>
      <c r="G640" s="11">
        <v>545</v>
      </c>
      <c r="H640" s="11" t="s">
        <v>20</v>
      </c>
      <c r="I640" s="57">
        <v>43393.553124999999</v>
      </c>
      <c r="J640" s="57">
        <v>43393.567071759258</v>
      </c>
      <c r="K640" s="11" t="s">
        <v>1164</v>
      </c>
      <c r="L640" s="9">
        <f t="shared" si="40"/>
        <v>43393.552777777775</v>
      </c>
      <c r="M640" s="9">
        <f t="shared" si="41"/>
        <v>43393.566666666666</v>
      </c>
      <c r="N640" s="39" t="str">
        <f t="shared" si="42"/>
        <v>43393.552777777843393.5666666667</v>
      </c>
      <c r="O640" s="40" t="str">
        <f t="shared" si="43"/>
        <v>肯定的</v>
      </c>
    </row>
    <row r="641" spans="1:460" s="11" customFormat="1" ht="17.25" hidden="1" customHeight="1" x14ac:dyDescent="0.4">
      <c r="B641" s="7">
        <v>10</v>
      </c>
      <c r="C641" s="7">
        <v>20</v>
      </c>
      <c r="D641" s="57">
        <v>43393.562662037039</v>
      </c>
      <c r="E641" s="11">
        <v>500</v>
      </c>
      <c r="F641" s="11" t="s">
        <v>30</v>
      </c>
      <c r="G641" s="11">
        <v>508</v>
      </c>
      <c r="H641" s="11" t="s">
        <v>32</v>
      </c>
      <c r="I641" s="57">
        <v>43393.553668981483</v>
      </c>
      <c r="J641" s="57">
        <v>43393.5621875</v>
      </c>
      <c r="K641" s="11" t="s">
        <v>1164</v>
      </c>
      <c r="L641" s="9">
        <f t="shared" si="40"/>
        <v>43393.553472222222</v>
      </c>
      <c r="M641" s="9">
        <f t="shared" si="41"/>
        <v>43393.561805555553</v>
      </c>
      <c r="N641" s="39" t="str">
        <f t="shared" si="42"/>
        <v>43393.553472222243393.5618055556</v>
      </c>
      <c r="O641" s="40" t="str">
        <f t="shared" si="43"/>
        <v>肯定的</v>
      </c>
    </row>
    <row r="642" spans="1:460" s="11" customFormat="1" ht="17.25" hidden="1" customHeight="1" x14ac:dyDescent="0.4">
      <c r="B642" s="7">
        <v>10</v>
      </c>
      <c r="C642" s="7">
        <v>20</v>
      </c>
      <c r="D642" s="57">
        <v>43393.570601851854</v>
      </c>
      <c r="E642" s="11">
        <v>508</v>
      </c>
      <c r="F642" s="11" t="s">
        <v>32</v>
      </c>
      <c r="G642" s="11">
        <v>503</v>
      </c>
      <c r="H642" s="11" t="s">
        <v>26</v>
      </c>
      <c r="I642" s="57">
        <v>43393.563310185185</v>
      </c>
      <c r="J642" s="57">
        <v>43393.570289351854</v>
      </c>
      <c r="K642" s="11" t="s">
        <v>1164</v>
      </c>
      <c r="L642" s="9">
        <f t="shared" ref="L642:L705" si="44">INT(I642*1440)/1440</f>
        <v>43393.563194444447</v>
      </c>
      <c r="M642" s="9">
        <f t="shared" ref="M642:M705" si="45">INT(J642*1440)/1440</f>
        <v>43393.570138888892</v>
      </c>
      <c r="N642" s="39" t="str">
        <f t="shared" ref="N642:N705" si="46">CONCATENATE(L642,M642)</f>
        <v>43393.563194444443393.5701388889</v>
      </c>
      <c r="O642" s="40" t="str">
        <f t="shared" si="43"/>
        <v>肯定的</v>
      </c>
    </row>
    <row r="643" spans="1:460" s="11" customFormat="1" ht="17.25" hidden="1" customHeight="1" x14ac:dyDescent="0.4">
      <c r="B643" s="7">
        <v>10</v>
      </c>
      <c r="C643" s="7">
        <v>20</v>
      </c>
      <c r="D643" s="57">
        <v>43393.594733796293</v>
      </c>
      <c r="E643" s="11">
        <v>533</v>
      </c>
      <c r="F643" s="11" t="s">
        <v>92</v>
      </c>
      <c r="G643" s="11">
        <v>503</v>
      </c>
      <c r="H643" s="11" t="s">
        <v>26</v>
      </c>
      <c r="I643" s="57">
        <v>43393.575358796297</v>
      </c>
      <c r="J643" s="57">
        <v>43393.587824074071</v>
      </c>
      <c r="K643" s="11" t="s">
        <v>1164</v>
      </c>
      <c r="L643" s="9">
        <f t="shared" si="44"/>
        <v>43393.574999999997</v>
      </c>
      <c r="M643" s="9">
        <f t="shared" si="45"/>
        <v>43393.587500000001</v>
      </c>
      <c r="N643" s="39" t="str">
        <f t="shared" si="46"/>
        <v>43393.57543393.5875</v>
      </c>
      <c r="O643" s="40" t="str">
        <f t="shared" si="43"/>
        <v>肯定的</v>
      </c>
    </row>
    <row r="644" spans="1:460" s="11" customFormat="1" ht="17.25" hidden="1" customHeight="1" x14ac:dyDescent="0.4">
      <c r="B644" s="7">
        <v>10</v>
      </c>
      <c r="C644" s="7">
        <v>20</v>
      </c>
      <c r="D644" s="57">
        <v>43393.595185185186</v>
      </c>
      <c r="E644" s="11">
        <v>539</v>
      </c>
      <c r="F644" s="11" t="s">
        <v>42</v>
      </c>
      <c r="G644" s="11">
        <v>521</v>
      </c>
      <c r="H644" s="11" t="s">
        <v>60</v>
      </c>
      <c r="I644" s="57">
        <v>43393.578460648147</v>
      </c>
      <c r="J644" s="57">
        <v>43393.591608796298</v>
      </c>
      <c r="K644" s="11" t="s">
        <v>1164</v>
      </c>
      <c r="L644" s="9">
        <f t="shared" si="44"/>
        <v>43393.577777777777</v>
      </c>
      <c r="M644" s="9">
        <f t="shared" si="45"/>
        <v>43393.59097222222</v>
      </c>
      <c r="N644" s="39" t="str">
        <f t="shared" si="46"/>
        <v>43393.577777777843393.5909722222</v>
      </c>
      <c r="O644" s="40" t="str">
        <f t="shared" si="43"/>
        <v>肯定的</v>
      </c>
    </row>
    <row r="645" spans="1:460" s="11" customFormat="1" ht="17.25" hidden="1" customHeight="1" x14ac:dyDescent="0.4">
      <c r="B645" s="7">
        <v>10</v>
      </c>
      <c r="C645" s="7">
        <v>20</v>
      </c>
      <c r="D645" s="57">
        <v>43393.610300925924</v>
      </c>
      <c r="E645" s="11">
        <v>503</v>
      </c>
      <c r="F645" s="11" t="s">
        <v>26</v>
      </c>
      <c r="G645" s="11">
        <v>543</v>
      </c>
      <c r="H645" s="11" t="s">
        <v>28</v>
      </c>
      <c r="I645" s="57">
        <v>43393.601168981484</v>
      </c>
      <c r="J645" s="57">
        <v>43393.610081018516</v>
      </c>
      <c r="K645" s="11" t="s">
        <v>1164</v>
      </c>
      <c r="L645" s="9">
        <f t="shared" si="44"/>
        <v>43393.600694444445</v>
      </c>
      <c r="M645" s="9">
        <f t="shared" si="45"/>
        <v>43393.609722222223</v>
      </c>
      <c r="N645" s="39" t="str">
        <f t="shared" si="46"/>
        <v>43393.600694444443393.6097222222</v>
      </c>
      <c r="O645" s="40" t="str">
        <f t="shared" si="43"/>
        <v>肯定的</v>
      </c>
    </row>
    <row r="646" spans="1:460" s="11" customFormat="1" ht="17.25" hidden="1" customHeight="1" x14ac:dyDescent="0.4">
      <c r="B646" s="7">
        <v>10</v>
      </c>
      <c r="C646" s="7">
        <v>20</v>
      </c>
      <c r="D646" s="57">
        <v>43393.626620370371</v>
      </c>
      <c r="E646" s="11">
        <v>503</v>
      </c>
      <c r="F646" s="11" t="s">
        <v>26</v>
      </c>
      <c r="G646" s="11">
        <v>545</v>
      </c>
      <c r="H646" s="11" t="s">
        <v>20</v>
      </c>
      <c r="I646" s="57">
        <v>43393.604768518519</v>
      </c>
      <c r="J646" s="57">
        <v>43393.6246875</v>
      </c>
      <c r="K646" s="11" t="s">
        <v>1166</v>
      </c>
      <c r="L646" s="9">
        <f t="shared" si="44"/>
        <v>43393.604166666664</v>
      </c>
      <c r="M646" s="9">
        <f t="shared" si="45"/>
        <v>43393.624305555553</v>
      </c>
      <c r="N646" s="39" t="str">
        <f t="shared" si="46"/>
        <v>43393.604166666743393.6243055556</v>
      </c>
      <c r="O646" s="40" t="str">
        <f t="shared" si="43"/>
        <v>否定的</v>
      </c>
    </row>
    <row r="647" spans="1:460" s="11" customFormat="1" ht="17.25" hidden="1" customHeight="1" x14ac:dyDescent="0.4">
      <c r="B647" s="7">
        <v>10</v>
      </c>
      <c r="C647" s="7">
        <v>20</v>
      </c>
      <c r="D647" s="57">
        <v>43393.621238425927</v>
      </c>
      <c r="E647" s="11">
        <v>508</v>
      </c>
      <c r="F647" s="11" t="s">
        <v>32</v>
      </c>
      <c r="G647" s="11">
        <v>539</v>
      </c>
      <c r="H647" s="11" t="s">
        <v>42</v>
      </c>
      <c r="I647" s="57">
        <v>43393.609363425923</v>
      </c>
      <c r="J647" s="57">
        <v>43393.620972222219</v>
      </c>
      <c r="K647" s="11" t="s">
        <v>1164</v>
      </c>
      <c r="L647" s="9">
        <f t="shared" si="44"/>
        <v>43393.609027777777</v>
      </c>
      <c r="M647" s="9">
        <f t="shared" si="45"/>
        <v>43393.620833333334</v>
      </c>
      <c r="N647" s="39" t="str">
        <f t="shared" si="46"/>
        <v>43393.609027777843393.6208333333</v>
      </c>
      <c r="O647" s="40" t="str">
        <f t="shared" si="43"/>
        <v>肯定的</v>
      </c>
    </row>
    <row r="648" spans="1:460" s="11" customFormat="1" ht="17.25" hidden="1" customHeight="1" x14ac:dyDescent="0.4">
      <c r="B648" s="7">
        <v>10</v>
      </c>
      <c r="C648" s="7">
        <v>20</v>
      </c>
      <c r="D648" s="57">
        <v>43393.621655092589</v>
      </c>
      <c r="E648" s="11">
        <v>546</v>
      </c>
      <c r="F648" s="11" t="s">
        <v>64</v>
      </c>
      <c r="G648" s="11">
        <v>530</v>
      </c>
      <c r="H648" s="11" t="s">
        <v>24</v>
      </c>
      <c r="I648" s="57">
        <v>43393.613206018519</v>
      </c>
      <c r="J648" s="57">
        <v>43393.621180555558</v>
      </c>
      <c r="K648" s="11" t="s">
        <v>1164</v>
      </c>
      <c r="L648" s="9">
        <f t="shared" si="44"/>
        <v>43393.613194444442</v>
      </c>
      <c r="M648" s="9">
        <f t="shared" si="45"/>
        <v>43393.620833333334</v>
      </c>
      <c r="N648" s="39" t="str">
        <f t="shared" si="46"/>
        <v>43393.613194444443393.6208333333</v>
      </c>
      <c r="O648" s="40" t="str">
        <f t="shared" si="43"/>
        <v>肯定的</v>
      </c>
    </row>
    <row r="649" spans="1:460" s="11" customFormat="1" ht="17.25" hidden="1" customHeight="1" x14ac:dyDescent="0.4">
      <c r="B649" s="7">
        <v>10</v>
      </c>
      <c r="C649" s="7">
        <v>20</v>
      </c>
      <c r="D649" s="57">
        <v>43393.642500000002</v>
      </c>
      <c r="E649" s="11">
        <v>510</v>
      </c>
      <c r="F649" s="11" t="s">
        <v>79</v>
      </c>
      <c r="G649" s="11">
        <v>508</v>
      </c>
      <c r="H649" s="11" t="s">
        <v>32</v>
      </c>
      <c r="I649" s="57">
        <v>43393.629131944443</v>
      </c>
      <c r="J649" s="57">
        <v>43393.639305555553</v>
      </c>
      <c r="K649" s="11" t="s">
        <v>1164</v>
      </c>
      <c r="L649" s="9">
        <f t="shared" si="44"/>
        <v>43393.628472222219</v>
      </c>
      <c r="M649" s="9">
        <f t="shared" si="45"/>
        <v>43393.638888888891</v>
      </c>
      <c r="N649" s="39" t="str">
        <f t="shared" si="46"/>
        <v>43393.628472222243393.6388888889</v>
      </c>
      <c r="O649" s="40" t="str">
        <f t="shared" si="43"/>
        <v>肯定的</v>
      </c>
    </row>
    <row r="650" spans="1:460" s="11" customFormat="1" ht="17.25" hidden="1" customHeight="1" x14ac:dyDescent="0.4">
      <c r="B650" s="7">
        <v>10</v>
      </c>
      <c r="C650" s="7">
        <v>20</v>
      </c>
      <c r="D650" s="57">
        <v>43393.648657407408</v>
      </c>
      <c r="E650" s="11">
        <v>541</v>
      </c>
      <c r="F650" s="11" t="s">
        <v>56</v>
      </c>
      <c r="G650" s="11">
        <v>528</v>
      </c>
      <c r="H650" s="11" t="s">
        <v>35</v>
      </c>
      <c r="I650" s="57">
        <v>43393.629710648151</v>
      </c>
      <c r="J650" s="57">
        <v>43393.648321759261</v>
      </c>
      <c r="K650" s="11" t="s">
        <v>1164</v>
      </c>
      <c r="L650" s="9">
        <f t="shared" si="44"/>
        <v>43393.629166666666</v>
      </c>
      <c r="M650" s="9">
        <f t="shared" si="45"/>
        <v>43393.647916666669</v>
      </c>
      <c r="N650" s="39" t="str">
        <f t="shared" si="46"/>
        <v>43393.629166666743393.6479166667</v>
      </c>
      <c r="O650" s="40" t="str">
        <f t="shared" si="43"/>
        <v>肯定的</v>
      </c>
    </row>
    <row r="651" spans="1:460" s="11" customFormat="1" ht="17.25" hidden="1" customHeight="1" x14ac:dyDescent="0.4">
      <c r="B651" s="7">
        <v>10</v>
      </c>
      <c r="C651" s="7">
        <v>20</v>
      </c>
      <c r="D651" s="57">
        <v>43393.644999999997</v>
      </c>
      <c r="E651" s="11">
        <v>521</v>
      </c>
      <c r="F651" s="11" t="s">
        <v>60</v>
      </c>
      <c r="G651" s="11">
        <v>533</v>
      </c>
      <c r="H651" s="11" t="s">
        <v>92</v>
      </c>
      <c r="I651" s="57">
        <v>43393.630706018521</v>
      </c>
      <c r="J651" s="57">
        <v>43393.644918981481</v>
      </c>
      <c r="K651" s="11" t="s">
        <v>1164</v>
      </c>
      <c r="L651" s="9">
        <f t="shared" si="44"/>
        <v>43393.630555555559</v>
      </c>
      <c r="M651" s="9">
        <f t="shared" si="45"/>
        <v>43393.644444444442</v>
      </c>
      <c r="N651" s="39" t="str">
        <f t="shared" si="46"/>
        <v>43393.630555555643393.6444444444</v>
      </c>
      <c r="O651" s="40" t="str">
        <f t="shared" si="43"/>
        <v>肯定的</v>
      </c>
    </row>
    <row r="652" spans="1:460" s="11" customFormat="1" ht="17.25" hidden="1" customHeight="1" x14ac:dyDescent="0.4">
      <c r="A652" s="7"/>
      <c r="B652" s="7">
        <v>10</v>
      </c>
      <c r="C652" s="7">
        <v>20</v>
      </c>
      <c r="D652" s="8">
        <v>43393.649340277778</v>
      </c>
      <c r="E652" s="7">
        <v>503</v>
      </c>
      <c r="F652" s="7" t="s">
        <v>26</v>
      </c>
      <c r="G652" s="7">
        <v>502</v>
      </c>
      <c r="H652" s="7" t="s">
        <v>49</v>
      </c>
      <c r="I652" s="8">
        <v>43393.638182870367</v>
      </c>
      <c r="J652" s="8">
        <v>43393.649201388886</v>
      </c>
      <c r="K652" s="7" t="s">
        <v>1164</v>
      </c>
      <c r="L652" s="9">
        <f t="shared" si="44"/>
        <v>43393.637499999997</v>
      </c>
      <c r="M652" s="9">
        <f t="shared" si="45"/>
        <v>43393.648611111108</v>
      </c>
      <c r="N652" s="39" t="str">
        <f t="shared" si="46"/>
        <v>43393.637543393.6486111111</v>
      </c>
      <c r="O652" s="40" t="str">
        <f t="shared" si="43"/>
        <v>肯定的</v>
      </c>
      <c r="P652" s="7"/>
      <c r="Q652" s="7"/>
    </row>
    <row r="653" spans="1:460" s="11" customFormat="1" ht="17.25" hidden="1" customHeight="1" x14ac:dyDescent="0.4">
      <c r="B653" s="7">
        <v>10</v>
      </c>
      <c r="C653" s="7">
        <v>20</v>
      </c>
      <c r="D653" s="57">
        <v>43393.653263888889</v>
      </c>
      <c r="E653" s="11">
        <v>539</v>
      </c>
      <c r="F653" s="11" t="s">
        <v>42</v>
      </c>
      <c r="G653" s="11">
        <v>503</v>
      </c>
      <c r="H653" s="11" t="s">
        <v>26</v>
      </c>
      <c r="I653" s="57">
        <v>43393.6405787037</v>
      </c>
      <c r="J653" s="57">
        <v>43393.649652777778</v>
      </c>
      <c r="K653" s="11" t="s">
        <v>1164</v>
      </c>
      <c r="L653" s="9">
        <f t="shared" si="44"/>
        <v>43393.640277777777</v>
      </c>
      <c r="M653" s="9">
        <f t="shared" si="45"/>
        <v>43393.649305555555</v>
      </c>
      <c r="N653" s="39" t="str">
        <f t="shared" si="46"/>
        <v>43393.640277777843393.6493055556</v>
      </c>
      <c r="O653" s="40" t="str">
        <f t="shared" si="43"/>
        <v>肯定的</v>
      </c>
    </row>
    <row r="654" spans="1:460" s="11" customFormat="1" ht="17.25" hidden="1" customHeight="1" x14ac:dyDescent="0.4">
      <c r="A654" s="7"/>
      <c r="B654" s="7">
        <v>10</v>
      </c>
      <c r="C654" s="7">
        <v>20</v>
      </c>
      <c r="D654" s="8">
        <v>43393.683148148149</v>
      </c>
      <c r="E654" s="7">
        <v>507</v>
      </c>
      <c r="F654" s="7" t="s">
        <v>66</v>
      </c>
      <c r="G654" s="7">
        <v>541</v>
      </c>
      <c r="H654" s="7" t="s">
        <v>56</v>
      </c>
      <c r="I654" s="8">
        <v>43393.64329861111</v>
      </c>
      <c r="J654" s="8">
        <v>43393.682928240742</v>
      </c>
      <c r="K654" s="7" t="s">
        <v>1166</v>
      </c>
      <c r="L654" s="9">
        <f t="shared" si="44"/>
        <v>43393.643055555556</v>
      </c>
      <c r="M654" s="9">
        <f t="shared" si="45"/>
        <v>43393.682638888888</v>
      </c>
      <c r="N654" s="39" t="str">
        <f t="shared" si="46"/>
        <v>43393.643055555643393.6826388889</v>
      </c>
      <c r="O654" s="40" t="str">
        <f t="shared" si="43"/>
        <v>否定的</v>
      </c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7"/>
      <c r="KG654" s="7"/>
      <c r="KH654" s="7"/>
      <c r="KI654" s="7"/>
      <c r="KJ654" s="7"/>
      <c r="KK654" s="7"/>
      <c r="KL654" s="7"/>
      <c r="KM654" s="7"/>
      <c r="KN654" s="7"/>
      <c r="KO654" s="7"/>
      <c r="KP654" s="7"/>
      <c r="KQ654" s="7"/>
      <c r="KR654" s="7"/>
      <c r="KS654" s="7"/>
      <c r="KT654" s="7"/>
      <c r="KU654" s="7"/>
      <c r="KV654" s="7"/>
      <c r="KW654" s="7"/>
      <c r="KX654" s="7"/>
      <c r="KY654" s="7"/>
      <c r="KZ654" s="7"/>
      <c r="LA654" s="7"/>
      <c r="LB654" s="7"/>
      <c r="LC654" s="7"/>
      <c r="LD654" s="7"/>
      <c r="LE654" s="7"/>
      <c r="LF654" s="7"/>
      <c r="LG654" s="7"/>
      <c r="LH654" s="7"/>
      <c r="LI654" s="7"/>
      <c r="LJ654" s="7"/>
      <c r="LK654" s="7"/>
      <c r="LL654" s="7"/>
      <c r="LM654" s="7"/>
      <c r="LN654" s="7"/>
      <c r="LO654" s="7"/>
      <c r="LP654" s="7"/>
      <c r="LQ654" s="7"/>
      <c r="LR654" s="7"/>
      <c r="LS654" s="7"/>
      <c r="LT654" s="7"/>
      <c r="LU654" s="7"/>
      <c r="LV654" s="7"/>
      <c r="LW654" s="7"/>
      <c r="LX654" s="7"/>
      <c r="LY654" s="7"/>
      <c r="LZ654" s="7"/>
      <c r="MA654" s="7"/>
      <c r="MB654" s="7"/>
      <c r="MC654" s="7"/>
      <c r="MD654" s="7"/>
      <c r="ME654" s="7"/>
      <c r="MF654" s="7"/>
      <c r="MG654" s="7"/>
      <c r="MH654" s="7"/>
      <c r="MI654" s="7"/>
      <c r="MJ654" s="7"/>
      <c r="MK654" s="7"/>
      <c r="ML654" s="7"/>
      <c r="MM654" s="7"/>
      <c r="MN654" s="7"/>
      <c r="MO654" s="7"/>
      <c r="MP654" s="7"/>
      <c r="MQ654" s="7"/>
      <c r="MR654" s="7"/>
      <c r="MS654" s="7"/>
      <c r="MT654" s="7"/>
      <c r="MU654" s="7"/>
      <c r="MV654" s="7"/>
      <c r="MW654" s="7"/>
      <c r="MX654" s="7"/>
      <c r="MY654" s="7"/>
      <c r="MZ654" s="7"/>
      <c r="NA654" s="7"/>
      <c r="NB654" s="7"/>
      <c r="NC654" s="7"/>
      <c r="ND654" s="7"/>
      <c r="NE654" s="7"/>
      <c r="NF654" s="7"/>
      <c r="NG654" s="7"/>
      <c r="NH654" s="7"/>
      <c r="NI654" s="7"/>
      <c r="NJ654" s="7"/>
      <c r="NK654" s="7"/>
      <c r="NL654" s="7"/>
      <c r="NM654" s="7"/>
      <c r="NN654" s="7"/>
      <c r="NO654" s="7"/>
      <c r="NP654" s="7"/>
      <c r="NQ654" s="7"/>
      <c r="NR654" s="7"/>
      <c r="NS654" s="7"/>
      <c r="NT654" s="7"/>
      <c r="NU654" s="7"/>
      <c r="NV654" s="7"/>
      <c r="NW654" s="7"/>
      <c r="NX654" s="7"/>
      <c r="NY654" s="7"/>
      <c r="NZ654" s="7"/>
      <c r="OA654" s="7"/>
      <c r="OB654" s="7"/>
      <c r="OC654" s="7"/>
      <c r="OD654" s="7"/>
      <c r="OE654" s="7"/>
      <c r="OF654" s="7"/>
      <c r="OG654" s="7"/>
      <c r="OH654" s="7"/>
      <c r="OI654" s="7"/>
      <c r="OJ654" s="7"/>
      <c r="OK654" s="7"/>
      <c r="OL654" s="7"/>
      <c r="OM654" s="7"/>
      <c r="ON654" s="7"/>
      <c r="OO654" s="7"/>
      <c r="OP654" s="7"/>
      <c r="OQ654" s="7"/>
      <c r="OR654" s="7"/>
      <c r="OS654" s="7"/>
      <c r="OT654" s="7"/>
      <c r="OU654" s="7"/>
      <c r="OV654" s="7"/>
      <c r="OW654" s="7"/>
      <c r="OX654" s="7"/>
      <c r="OY654" s="7"/>
      <c r="OZ654" s="7"/>
      <c r="PA654" s="7"/>
      <c r="PB654" s="7"/>
      <c r="PC654" s="7"/>
      <c r="PD654" s="7"/>
      <c r="PE654" s="7"/>
      <c r="PF654" s="7"/>
      <c r="PG654" s="7"/>
      <c r="PH654" s="7"/>
      <c r="PI654" s="7"/>
      <c r="PJ654" s="7"/>
      <c r="PK654" s="7"/>
      <c r="PL654" s="7"/>
      <c r="PM654" s="7"/>
      <c r="PN654" s="7"/>
      <c r="PO654" s="7"/>
      <c r="PP654" s="7"/>
      <c r="PQ654" s="7"/>
      <c r="PR654" s="7"/>
      <c r="PS654" s="7"/>
      <c r="PT654" s="7"/>
      <c r="PU654" s="7"/>
      <c r="PV654" s="7"/>
      <c r="PW654" s="7"/>
      <c r="PX654" s="7"/>
      <c r="PY654" s="7"/>
      <c r="PZ654" s="7"/>
      <c r="QA654" s="7"/>
      <c r="QB654" s="7"/>
      <c r="QC654" s="7"/>
      <c r="QD654" s="7"/>
      <c r="QE654" s="7"/>
      <c r="QF654" s="7"/>
      <c r="QG654" s="7"/>
      <c r="QH654" s="7"/>
      <c r="QI654" s="7"/>
      <c r="QJ654" s="7"/>
      <c r="QK654" s="7"/>
      <c r="QL654" s="7"/>
      <c r="QM654" s="7"/>
      <c r="QN654" s="7"/>
      <c r="QO654" s="7"/>
      <c r="QP654" s="7"/>
      <c r="QQ654" s="7"/>
      <c r="QR654" s="7"/>
    </row>
    <row r="655" spans="1:460" s="12" customFormat="1" ht="17.25" hidden="1" customHeight="1" x14ac:dyDescent="0.4">
      <c r="B655" s="7">
        <v>10</v>
      </c>
      <c r="C655" s="7">
        <v>20</v>
      </c>
      <c r="D655" s="13">
        <v>43393.656909722224</v>
      </c>
      <c r="E655" s="12">
        <v>528</v>
      </c>
      <c r="F655" s="12" t="s">
        <v>35</v>
      </c>
      <c r="G655" s="12">
        <v>543</v>
      </c>
      <c r="H655" s="12" t="s">
        <v>28</v>
      </c>
      <c r="I655" s="13">
        <v>43393.648854166669</v>
      </c>
      <c r="J655" s="13">
        <v>43393.65556712963</v>
      </c>
      <c r="K655" s="12" t="s">
        <v>1164</v>
      </c>
      <c r="L655" s="9">
        <f t="shared" si="44"/>
        <v>43393.648611111108</v>
      </c>
      <c r="M655" s="9">
        <f t="shared" si="45"/>
        <v>43393.655555555553</v>
      </c>
      <c r="N655" s="39" t="str">
        <f t="shared" si="46"/>
        <v>43393.648611111143393.6555555556</v>
      </c>
      <c r="O655" s="56" t="str">
        <f t="shared" si="43"/>
        <v>肯定的</v>
      </c>
    </row>
    <row r="656" spans="1:460" s="11" customFormat="1" ht="17.25" hidden="1" customHeight="1" x14ac:dyDescent="0.4">
      <c r="B656" s="7">
        <v>10</v>
      </c>
      <c r="C656" s="7">
        <v>20</v>
      </c>
      <c r="D656" s="57">
        <v>43393.656504629631</v>
      </c>
      <c r="E656" s="11">
        <v>508</v>
      </c>
      <c r="F656" s="11" t="s">
        <v>32</v>
      </c>
      <c r="G656" s="11">
        <v>545</v>
      </c>
      <c r="H656" s="11" t="s">
        <v>20</v>
      </c>
      <c r="I656" s="57">
        <v>43393.651064814818</v>
      </c>
      <c r="J656" s="57">
        <v>43393.655902777777</v>
      </c>
      <c r="K656" s="11" t="s">
        <v>1164</v>
      </c>
      <c r="L656" s="9">
        <f t="shared" si="44"/>
        <v>43393.650694444441</v>
      </c>
      <c r="M656" s="9">
        <f t="shared" si="45"/>
        <v>43393.655555555553</v>
      </c>
      <c r="N656" s="39" t="str">
        <f t="shared" si="46"/>
        <v>43393.650694444443393.6555555556</v>
      </c>
      <c r="O656" s="40" t="str">
        <f t="shared" si="43"/>
        <v>肯定的</v>
      </c>
    </row>
    <row r="657" spans="1:17" s="11" customFormat="1" ht="17.25" hidden="1" customHeight="1" x14ac:dyDescent="0.4">
      <c r="B657" s="7">
        <v>10</v>
      </c>
      <c r="C657" s="7">
        <v>20</v>
      </c>
      <c r="D657" s="57">
        <v>43393.669664351852</v>
      </c>
      <c r="E657" s="11">
        <v>543</v>
      </c>
      <c r="F657" s="11" t="s">
        <v>28</v>
      </c>
      <c r="G657" s="11">
        <v>500</v>
      </c>
      <c r="H657" s="11" t="s">
        <v>30</v>
      </c>
      <c r="I657" s="57">
        <v>43393.657430555555</v>
      </c>
      <c r="J657" s="57">
        <v>43393.669004629628</v>
      </c>
      <c r="K657" s="11" t="s">
        <v>1164</v>
      </c>
      <c r="L657" s="9">
        <f t="shared" si="44"/>
        <v>43393.656944444447</v>
      </c>
      <c r="M657" s="9">
        <f t="shared" si="45"/>
        <v>43393.668749999997</v>
      </c>
      <c r="N657" s="39" t="str">
        <f t="shared" si="46"/>
        <v>43393.656944444443393.66875</v>
      </c>
      <c r="O657" s="40" t="str">
        <f t="shared" si="43"/>
        <v>肯定的</v>
      </c>
    </row>
    <row r="658" spans="1:17" s="11" customFormat="1" ht="17.25" hidden="1" customHeight="1" x14ac:dyDescent="0.4">
      <c r="B658" s="7">
        <v>10</v>
      </c>
      <c r="C658" s="7">
        <v>20</v>
      </c>
      <c r="D658" s="57">
        <v>43393.671678240738</v>
      </c>
      <c r="E658" s="11">
        <v>507</v>
      </c>
      <c r="F658" s="11" t="s">
        <v>66</v>
      </c>
      <c r="G658" s="11">
        <v>508</v>
      </c>
      <c r="H658" s="11" t="s">
        <v>32</v>
      </c>
      <c r="I658" s="57">
        <v>43393.661469907405</v>
      </c>
      <c r="J658" s="57">
        <v>43393.671643518515</v>
      </c>
      <c r="K658" s="11" t="s">
        <v>1164</v>
      </c>
      <c r="L658" s="9">
        <f t="shared" si="44"/>
        <v>43393.661111111112</v>
      </c>
      <c r="M658" s="9">
        <f t="shared" si="45"/>
        <v>43393.671527777777</v>
      </c>
      <c r="N658" s="39" t="str">
        <f t="shared" si="46"/>
        <v>43393.661111111143393.6715277778</v>
      </c>
      <c r="O658" s="40" t="str">
        <f t="shared" si="43"/>
        <v>肯定的</v>
      </c>
    </row>
    <row r="659" spans="1:17" s="11" customFormat="1" ht="17.25" hidden="1" customHeight="1" x14ac:dyDescent="0.4">
      <c r="B659" s="7">
        <v>10</v>
      </c>
      <c r="C659" s="7">
        <v>20</v>
      </c>
      <c r="D659" s="57">
        <v>43393.693703703706</v>
      </c>
      <c r="E659" s="11">
        <v>528</v>
      </c>
      <c r="F659" s="11" t="s">
        <v>35</v>
      </c>
      <c r="G659" s="11">
        <v>503</v>
      </c>
      <c r="H659" s="11" t="s">
        <v>26</v>
      </c>
      <c r="I659" s="57">
        <v>43393.678043981483</v>
      </c>
      <c r="J659" s="57">
        <v>43393.693437499998</v>
      </c>
      <c r="K659" s="11" t="s">
        <v>1164</v>
      </c>
      <c r="L659" s="9">
        <f t="shared" si="44"/>
        <v>43393.677777777775</v>
      </c>
      <c r="M659" s="9">
        <f t="shared" si="45"/>
        <v>43393.693055555559</v>
      </c>
      <c r="N659" s="39" t="str">
        <f t="shared" si="46"/>
        <v>43393.677777777843393.6930555556</v>
      </c>
      <c r="O659" s="40" t="str">
        <f t="shared" si="43"/>
        <v>肯定的</v>
      </c>
    </row>
    <row r="660" spans="1:17" s="11" customFormat="1" ht="17.25" hidden="1" customHeight="1" x14ac:dyDescent="0.4">
      <c r="B660" s="7">
        <v>10</v>
      </c>
      <c r="C660" s="7">
        <v>20</v>
      </c>
      <c r="D660" s="57">
        <v>43393.700289351851</v>
      </c>
      <c r="E660" s="11">
        <v>526</v>
      </c>
      <c r="F660" s="11" t="s">
        <v>69</v>
      </c>
      <c r="G660" s="11">
        <v>539</v>
      </c>
      <c r="H660" s="11" t="s">
        <v>42</v>
      </c>
      <c r="I660" s="57">
        <v>43393.685682870368</v>
      </c>
      <c r="J660" s="57">
        <v>43393.696296296293</v>
      </c>
      <c r="K660" s="11" t="s">
        <v>1164</v>
      </c>
      <c r="L660" s="9">
        <f t="shared" si="44"/>
        <v>43393.685416666667</v>
      </c>
      <c r="M660" s="9">
        <f t="shared" si="45"/>
        <v>43393.695833333331</v>
      </c>
      <c r="N660" s="39" t="str">
        <f t="shared" si="46"/>
        <v>43393.685416666743393.6958333333</v>
      </c>
      <c r="O660" s="40" t="str">
        <f t="shared" si="43"/>
        <v>肯定的</v>
      </c>
    </row>
    <row r="661" spans="1:17" s="11" customFormat="1" ht="17.25" hidden="1" customHeight="1" x14ac:dyDescent="0.4">
      <c r="B661" s="7">
        <v>10</v>
      </c>
      <c r="C661" s="7">
        <v>20</v>
      </c>
      <c r="D661" s="57">
        <v>43393.702106481483</v>
      </c>
      <c r="E661" s="11">
        <v>507</v>
      </c>
      <c r="F661" s="11" t="s">
        <v>66</v>
      </c>
      <c r="G661" s="11">
        <v>525</v>
      </c>
      <c r="H661" s="11" t="s">
        <v>51</v>
      </c>
      <c r="I661" s="57">
        <v>43393.688067129631</v>
      </c>
      <c r="J661" s="57">
        <v>43393.701886574076</v>
      </c>
      <c r="K661" s="11" t="s">
        <v>1164</v>
      </c>
      <c r="L661" s="9">
        <f t="shared" si="44"/>
        <v>43393.6875</v>
      </c>
      <c r="M661" s="9">
        <f t="shared" si="45"/>
        <v>43393.701388888891</v>
      </c>
      <c r="N661" s="39" t="str">
        <f t="shared" si="46"/>
        <v>43393.687543393.7013888889</v>
      </c>
      <c r="O661" s="40" t="str">
        <f t="shared" si="43"/>
        <v>肯定的</v>
      </c>
    </row>
    <row r="662" spans="1:17" s="11" customFormat="1" ht="17.25" hidden="1" customHeight="1" x14ac:dyDescent="0.4">
      <c r="B662" s="7">
        <v>10</v>
      </c>
      <c r="C662" s="7">
        <v>20</v>
      </c>
      <c r="D662" s="57">
        <v>43393.702337962961</v>
      </c>
      <c r="E662" s="11">
        <v>507</v>
      </c>
      <c r="F662" s="11" t="s">
        <v>66</v>
      </c>
      <c r="G662" s="11">
        <v>525</v>
      </c>
      <c r="H662" s="11" t="s">
        <v>51</v>
      </c>
      <c r="I662" s="57">
        <v>43393.688275462962</v>
      </c>
      <c r="J662" s="57">
        <v>43393.701817129629</v>
      </c>
      <c r="K662" s="11" t="s">
        <v>1164</v>
      </c>
      <c r="L662" s="9">
        <f t="shared" si="44"/>
        <v>43393.688194444447</v>
      </c>
      <c r="M662" s="9">
        <f t="shared" si="45"/>
        <v>43393.701388888891</v>
      </c>
      <c r="N662" s="39" t="str">
        <f t="shared" si="46"/>
        <v>43393.688194444443393.7013888889</v>
      </c>
      <c r="O662" s="40" t="str">
        <f t="shared" si="43"/>
        <v>肯定的</v>
      </c>
    </row>
    <row r="663" spans="1:17" s="11" customFormat="1" ht="17.25" hidden="1" customHeight="1" x14ac:dyDescent="0.4">
      <c r="B663" s="7">
        <v>10</v>
      </c>
      <c r="C663" s="7">
        <v>20</v>
      </c>
      <c r="D663" s="57">
        <v>43393.718495370369</v>
      </c>
      <c r="E663" s="11">
        <v>541</v>
      </c>
      <c r="F663" s="11" t="s">
        <v>56</v>
      </c>
      <c r="G663" s="11">
        <v>507</v>
      </c>
      <c r="H663" s="11" t="s">
        <v>66</v>
      </c>
      <c r="I663" s="57">
        <v>43393.691562499997</v>
      </c>
      <c r="J663" s="57">
        <v>43393.718368055554</v>
      </c>
      <c r="K663" s="11" t="s">
        <v>1166</v>
      </c>
      <c r="L663" s="9">
        <f t="shared" si="44"/>
        <v>43393.690972222219</v>
      </c>
      <c r="M663" s="9">
        <f t="shared" si="45"/>
        <v>43393.718055555553</v>
      </c>
      <c r="N663" s="39" t="str">
        <f t="shared" si="46"/>
        <v>43393.690972222243393.7180555556</v>
      </c>
      <c r="O663" s="40" t="str">
        <f t="shared" si="43"/>
        <v>否定的</v>
      </c>
    </row>
    <row r="664" spans="1:17" s="11" customFormat="1" ht="17.25" hidden="1" customHeight="1" x14ac:dyDescent="0.4">
      <c r="B664" s="7">
        <v>10</v>
      </c>
      <c r="C664" s="7">
        <v>20</v>
      </c>
      <c r="D664" s="57">
        <v>43393.714907407404</v>
      </c>
      <c r="E664" s="11">
        <v>510</v>
      </c>
      <c r="F664" s="11" t="s">
        <v>79</v>
      </c>
      <c r="G664" s="11">
        <v>523</v>
      </c>
      <c r="H664" s="11" t="s">
        <v>38</v>
      </c>
      <c r="I664" s="57">
        <v>43393.698773148149</v>
      </c>
      <c r="J664" s="57">
        <v>43393.714814814812</v>
      </c>
      <c r="K664" s="11" t="s">
        <v>1164</v>
      </c>
      <c r="L664" s="9">
        <f t="shared" si="44"/>
        <v>43393.698611111111</v>
      </c>
      <c r="M664" s="9">
        <f t="shared" si="45"/>
        <v>43393.714583333334</v>
      </c>
      <c r="N664" s="39" t="str">
        <f t="shared" si="46"/>
        <v>43393.698611111143393.7145833333</v>
      </c>
      <c r="O664" s="40" t="str">
        <f t="shared" si="43"/>
        <v>肯定的</v>
      </c>
    </row>
    <row r="665" spans="1:17" s="11" customFormat="1" ht="17.25" hidden="1" customHeight="1" x14ac:dyDescent="0.4">
      <c r="B665" s="7">
        <v>10</v>
      </c>
      <c r="C665" s="7">
        <v>20</v>
      </c>
      <c r="D665" s="57">
        <v>43393.717303240737</v>
      </c>
      <c r="E665" s="11">
        <v>533</v>
      </c>
      <c r="F665" s="11" t="s">
        <v>92</v>
      </c>
      <c r="G665" s="11">
        <v>508</v>
      </c>
      <c r="H665" s="11" t="s">
        <v>32</v>
      </c>
      <c r="I665" s="57">
        <v>43393.70207175926</v>
      </c>
      <c r="J665" s="57">
        <v>43393.717141203706</v>
      </c>
      <c r="K665" s="11" t="s">
        <v>1164</v>
      </c>
      <c r="L665" s="9">
        <f t="shared" si="44"/>
        <v>43393.701388888891</v>
      </c>
      <c r="M665" s="9">
        <f t="shared" si="45"/>
        <v>43393.716666666667</v>
      </c>
      <c r="N665" s="39" t="str">
        <f t="shared" si="46"/>
        <v>43393.701388888943393.7166666667</v>
      </c>
      <c r="O665" s="40" t="str">
        <f t="shared" si="43"/>
        <v>肯定的</v>
      </c>
    </row>
    <row r="666" spans="1:17" s="11" customFormat="1" ht="17.25" hidden="1" customHeight="1" x14ac:dyDescent="0.4">
      <c r="B666" s="7">
        <v>10</v>
      </c>
      <c r="C666" s="7">
        <v>20</v>
      </c>
      <c r="D666" s="57">
        <v>43393.725659722222</v>
      </c>
      <c r="E666" s="11">
        <v>540</v>
      </c>
      <c r="F666" s="11" t="s">
        <v>71</v>
      </c>
      <c r="G666" s="11">
        <v>508</v>
      </c>
      <c r="H666" s="11" t="s">
        <v>32</v>
      </c>
      <c r="I666" s="57">
        <v>43393.706597222219</v>
      </c>
      <c r="J666" s="57">
        <v>43393.724988425929</v>
      </c>
      <c r="K666" s="11" t="s">
        <v>1164</v>
      </c>
      <c r="L666" s="9">
        <f t="shared" si="44"/>
        <v>43393.706250000003</v>
      </c>
      <c r="M666" s="9">
        <f t="shared" si="45"/>
        <v>43393.724305555559</v>
      </c>
      <c r="N666" s="39" t="str">
        <f t="shared" si="46"/>
        <v>43393.7062543393.7243055556</v>
      </c>
      <c r="O666" s="40" t="str">
        <f t="shared" si="43"/>
        <v>肯定的</v>
      </c>
    </row>
    <row r="667" spans="1:17" s="11" customFormat="1" ht="17.25" hidden="1" customHeight="1" x14ac:dyDescent="0.4">
      <c r="B667" s="7">
        <v>10</v>
      </c>
      <c r="C667" s="7">
        <v>20</v>
      </c>
      <c r="D667" s="57">
        <v>43393.731111111112</v>
      </c>
      <c r="E667" s="11">
        <v>546</v>
      </c>
      <c r="F667" s="11" t="s">
        <v>64</v>
      </c>
      <c r="G667" s="11">
        <v>515</v>
      </c>
      <c r="H667" s="11" t="s">
        <v>73</v>
      </c>
      <c r="I667" s="57">
        <v>43393.716400462959</v>
      </c>
      <c r="J667" s="57">
        <v>43393.725092592591</v>
      </c>
      <c r="K667" s="11" t="s">
        <v>1164</v>
      </c>
      <c r="L667" s="9">
        <f t="shared" si="44"/>
        <v>43393.71597222222</v>
      </c>
      <c r="M667" s="9">
        <f t="shared" si="45"/>
        <v>43393.724999999999</v>
      </c>
      <c r="N667" s="39" t="str">
        <f t="shared" si="46"/>
        <v>43393.715972222243393.725</v>
      </c>
      <c r="O667" s="40" t="str">
        <f t="shared" si="43"/>
        <v>肯定的</v>
      </c>
    </row>
    <row r="668" spans="1:17" s="11" customFormat="1" ht="17.25" hidden="1" customHeight="1" x14ac:dyDescent="0.4">
      <c r="A668" s="7"/>
      <c r="B668" s="7">
        <v>10</v>
      </c>
      <c r="C668" s="7">
        <v>20</v>
      </c>
      <c r="D668" s="8">
        <v>43393.730509259258</v>
      </c>
      <c r="E668" s="7">
        <v>548</v>
      </c>
      <c r="F668" s="7" t="s">
        <v>54</v>
      </c>
      <c r="G668" s="7">
        <v>502</v>
      </c>
      <c r="H668" s="7" t="s">
        <v>49</v>
      </c>
      <c r="I668" s="8">
        <v>43393.716608796298</v>
      </c>
      <c r="J668" s="8">
        <v>43393.730196759258</v>
      </c>
      <c r="K668" s="7" t="s">
        <v>1164</v>
      </c>
      <c r="L668" s="9">
        <f t="shared" si="44"/>
        <v>43393.71597222222</v>
      </c>
      <c r="M668" s="9">
        <f t="shared" si="45"/>
        <v>43393.729861111111</v>
      </c>
      <c r="N668" s="39" t="str">
        <f t="shared" si="46"/>
        <v>43393.715972222243393.7298611111</v>
      </c>
      <c r="O668" s="40" t="str">
        <f t="shared" si="43"/>
        <v>肯定的</v>
      </c>
      <c r="P668" s="7"/>
      <c r="Q668" s="7"/>
    </row>
    <row r="669" spans="1:17" s="11" customFormat="1" ht="17.25" hidden="1" customHeight="1" x14ac:dyDescent="0.4">
      <c r="B669" s="7">
        <v>10</v>
      </c>
      <c r="C669" s="7">
        <v>20</v>
      </c>
      <c r="D669" s="57">
        <v>43393.756979166668</v>
      </c>
      <c r="E669" s="11">
        <v>541</v>
      </c>
      <c r="F669" s="11" t="s">
        <v>56</v>
      </c>
      <c r="G669" s="11">
        <v>546</v>
      </c>
      <c r="H669" s="11" t="s">
        <v>64</v>
      </c>
      <c r="I669" s="57">
        <v>43393.730833333335</v>
      </c>
      <c r="J669" s="57">
        <v>43393.754479166666</v>
      </c>
      <c r="K669" s="11" t="s">
        <v>1164</v>
      </c>
      <c r="L669" s="9">
        <f t="shared" si="44"/>
        <v>43393.730555555558</v>
      </c>
      <c r="M669" s="9">
        <f t="shared" si="45"/>
        <v>43393.754166666666</v>
      </c>
      <c r="N669" s="39" t="str">
        <f t="shared" si="46"/>
        <v>43393.730555555643393.7541666667</v>
      </c>
      <c r="O669" s="40" t="str">
        <f t="shared" si="43"/>
        <v>肯定的</v>
      </c>
    </row>
    <row r="670" spans="1:17" s="11" customFormat="1" ht="17.25" hidden="1" customHeight="1" x14ac:dyDescent="0.4">
      <c r="B670" s="7">
        <v>10</v>
      </c>
      <c r="C670" s="7">
        <v>20</v>
      </c>
      <c r="D670" s="57">
        <v>43393.750069444446</v>
      </c>
      <c r="E670" s="11">
        <v>508</v>
      </c>
      <c r="F670" s="11" t="s">
        <v>32</v>
      </c>
      <c r="G670" s="11">
        <v>507</v>
      </c>
      <c r="H670" s="11" t="s">
        <v>66</v>
      </c>
      <c r="I670" s="57">
        <v>43393.735289351855</v>
      </c>
      <c r="J670" s="57">
        <v>43393.746932870374</v>
      </c>
      <c r="K670" s="11" t="s">
        <v>1164</v>
      </c>
      <c r="L670" s="9">
        <f t="shared" si="44"/>
        <v>43393.734722222223</v>
      </c>
      <c r="M670" s="9">
        <f t="shared" si="45"/>
        <v>43393.746527777781</v>
      </c>
      <c r="N670" s="39" t="str">
        <f t="shared" si="46"/>
        <v>43393.734722222243393.7465277778</v>
      </c>
      <c r="O670" s="40" t="str">
        <f t="shared" si="43"/>
        <v>肯定的</v>
      </c>
    </row>
    <row r="671" spans="1:17" s="11" customFormat="1" ht="17.25" hidden="1" customHeight="1" x14ac:dyDescent="0.4">
      <c r="B671" s="7">
        <v>10</v>
      </c>
      <c r="C671" s="7">
        <v>20</v>
      </c>
      <c r="D671" s="57">
        <v>43393.784675925926</v>
      </c>
      <c r="E671" s="11">
        <v>538</v>
      </c>
      <c r="F671" s="11" t="s">
        <v>62</v>
      </c>
      <c r="G671" s="11">
        <v>543</v>
      </c>
      <c r="H671" s="11" t="s">
        <v>28</v>
      </c>
      <c r="I671" s="57">
        <v>43393.757835648146</v>
      </c>
      <c r="J671" s="57">
        <v>43393.780011574076</v>
      </c>
      <c r="K671" s="11" t="s">
        <v>1164</v>
      </c>
      <c r="L671" s="9">
        <f t="shared" si="44"/>
        <v>43393.757638888892</v>
      </c>
      <c r="M671" s="9">
        <f t="shared" si="45"/>
        <v>43393.779861111114</v>
      </c>
      <c r="N671" s="39" t="str">
        <f t="shared" si="46"/>
        <v>43393.757638888943393.7798611111</v>
      </c>
      <c r="O671" s="40" t="str">
        <f t="shared" si="43"/>
        <v>肯定的</v>
      </c>
    </row>
    <row r="672" spans="1:17" s="11" customFormat="1" ht="17.25" hidden="1" customHeight="1" x14ac:dyDescent="0.4">
      <c r="B672" s="7">
        <v>10</v>
      </c>
      <c r="C672" s="7">
        <v>20</v>
      </c>
      <c r="D672" s="57">
        <v>43393.794907407406</v>
      </c>
      <c r="E672" s="11">
        <v>528</v>
      </c>
      <c r="F672" s="11" t="s">
        <v>35</v>
      </c>
      <c r="G672" s="11">
        <v>525</v>
      </c>
      <c r="H672" s="11" t="s">
        <v>51</v>
      </c>
      <c r="I672" s="57">
        <v>43393.76085648148</v>
      </c>
      <c r="J672" s="57">
        <v>43393.792222222219</v>
      </c>
      <c r="K672" s="11" t="s">
        <v>1164</v>
      </c>
      <c r="L672" s="9">
        <f t="shared" si="44"/>
        <v>43393.760416666664</v>
      </c>
      <c r="M672" s="9">
        <f t="shared" si="45"/>
        <v>43393.791666666664</v>
      </c>
      <c r="N672" s="39" t="str">
        <f t="shared" si="46"/>
        <v>43393.760416666743393.7916666667</v>
      </c>
      <c r="O672" s="40" t="str">
        <f t="shared" si="43"/>
        <v>肯定的</v>
      </c>
    </row>
    <row r="673" spans="1:17" s="11" customFormat="1" ht="17.25" hidden="1" customHeight="1" x14ac:dyDescent="0.4">
      <c r="B673" s="7">
        <v>10</v>
      </c>
      <c r="C673" s="7">
        <v>20</v>
      </c>
      <c r="D673" s="57">
        <v>43393.78597222222</v>
      </c>
      <c r="E673" s="11">
        <v>508</v>
      </c>
      <c r="F673" s="11" t="s">
        <v>32</v>
      </c>
      <c r="G673" s="11">
        <v>507</v>
      </c>
      <c r="H673" s="11" t="s">
        <v>66</v>
      </c>
      <c r="I673" s="57">
        <v>43393.763136574074</v>
      </c>
      <c r="J673" s="57">
        <v>43393.785520833335</v>
      </c>
      <c r="K673" s="11" t="s">
        <v>1164</v>
      </c>
      <c r="L673" s="9">
        <f t="shared" si="44"/>
        <v>43393.762499999997</v>
      </c>
      <c r="M673" s="9">
        <f t="shared" si="45"/>
        <v>43393.785416666666</v>
      </c>
      <c r="N673" s="39" t="str">
        <f t="shared" si="46"/>
        <v>43393.762543393.7854166667</v>
      </c>
      <c r="O673" s="40" t="str">
        <f t="shared" si="43"/>
        <v>肯定的</v>
      </c>
    </row>
    <row r="674" spans="1:17" s="11" customFormat="1" ht="17.25" hidden="1" customHeight="1" x14ac:dyDescent="0.4">
      <c r="B674" s="7">
        <v>10</v>
      </c>
      <c r="C674" s="7">
        <v>20</v>
      </c>
      <c r="D674" s="57">
        <v>43393.779687499999</v>
      </c>
      <c r="E674" s="11">
        <v>503</v>
      </c>
      <c r="F674" s="11" t="s">
        <v>26</v>
      </c>
      <c r="G674" s="11">
        <v>545</v>
      </c>
      <c r="H674" s="11" t="s">
        <v>20</v>
      </c>
      <c r="I674" s="57">
        <v>43393.766770833332</v>
      </c>
      <c r="J674" s="57">
        <v>43393.776944444442</v>
      </c>
      <c r="K674" s="11" t="s">
        <v>1164</v>
      </c>
      <c r="L674" s="9">
        <f t="shared" si="44"/>
        <v>43393.76666666667</v>
      </c>
      <c r="M674" s="9">
        <f t="shared" si="45"/>
        <v>43393.776388888888</v>
      </c>
      <c r="N674" s="39" t="str">
        <f t="shared" si="46"/>
        <v>43393.766666666743393.7763888889</v>
      </c>
      <c r="O674" s="40" t="str">
        <f t="shared" si="43"/>
        <v>肯定的</v>
      </c>
    </row>
    <row r="675" spans="1:17" s="11" customFormat="1" ht="17.25" hidden="1" customHeight="1" x14ac:dyDescent="0.4">
      <c r="B675" s="7">
        <v>10</v>
      </c>
      <c r="C675" s="7">
        <v>20</v>
      </c>
      <c r="D675" s="57">
        <v>43393.792037037034</v>
      </c>
      <c r="E675" s="11">
        <v>508</v>
      </c>
      <c r="F675" s="11" t="s">
        <v>32</v>
      </c>
      <c r="G675" s="11">
        <v>523</v>
      </c>
      <c r="H675" s="11" t="s">
        <v>38</v>
      </c>
      <c r="I675" s="57">
        <v>43393.782557870371</v>
      </c>
      <c r="J675" s="57">
        <v>43393.788587962961</v>
      </c>
      <c r="K675" s="11" t="s">
        <v>1164</v>
      </c>
      <c r="L675" s="9">
        <f t="shared" si="44"/>
        <v>43393.781944444447</v>
      </c>
      <c r="M675" s="9">
        <f t="shared" si="45"/>
        <v>43393.788194444445</v>
      </c>
      <c r="N675" s="39" t="str">
        <f t="shared" si="46"/>
        <v>43393.781944444443393.7881944444</v>
      </c>
      <c r="O675" s="40" t="str">
        <f t="shared" si="43"/>
        <v>肯定的</v>
      </c>
    </row>
    <row r="676" spans="1:17" s="11" customFormat="1" ht="17.25" hidden="1" customHeight="1" x14ac:dyDescent="0.4">
      <c r="B676" s="7">
        <v>10</v>
      </c>
      <c r="C676" s="7">
        <v>20</v>
      </c>
      <c r="D676" s="57">
        <v>43393.848668981482</v>
      </c>
      <c r="E676" s="11">
        <v>514</v>
      </c>
      <c r="F676" s="11" t="s">
        <v>40</v>
      </c>
      <c r="G676" s="11">
        <v>543</v>
      </c>
      <c r="H676" s="11" t="s">
        <v>28</v>
      </c>
      <c r="I676" s="57">
        <v>43393.835370370369</v>
      </c>
      <c r="J676" s="57">
        <v>43393.844328703701</v>
      </c>
      <c r="K676" s="11" t="s">
        <v>1164</v>
      </c>
      <c r="L676" s="9">
        <f t="shared" si="44"/>
        <v>43393.834722222222</v>
      </c>
      <c r="M676" s="9">
        <f t="shared" si="45"/>
        <v>43393.84375</v>
      </c>
      <c r="N676" s="39" t="str">
        <f t="shared" si="46"/>
        <v>43393.834722222243393.84375</v>
      </c>
      <c r="O676" s="40" t="str">
        <f t="shared" si="43"/>
        <v>肯定的</v>
      </c>
    </row>
    <row r="677" spans="1:17" s="11" customFormat="1" ht="17.25" hidden="1" customHeight="1" x14ac:dyDescent="0.4">
      <c r="A677" s="7"/>
      <c r="B677" s="7">
        <v>10</v>
      </c>
      <c r="C677" s="7">
        <v>20</v>
      </c>
      <c r="D677" s="8">
        <v>43393.857673611114</v>
      </c>
      <c r="E677" s="7">
        <v>544</v>
      </c>
      <c r="F677" s="7" t="s">
        <v>22</v>
      </c>
      <c r="G677" s="7">
        <v>545</v>
      </c>
      <c r="H677" s="7" t="s">
        <v>20</v>
      </c>
      <c r="I677" s="8">
        <v>43393.849861111114</v>
      </c>
      <c r="J677" s="8">
        <v>43393.857141203705</v>
      </c>
      <c r="K677" s="7" t="s">
        <v>1164</v>
      </c>
      <c r="L677" s="9">
        <f t="shared" si="44"/>
        <v>43393.849305555559</v>
      </c>
      <c r="M677" s="9">
        <f t="shared" si="45"/>
        <v>43393.856944444444</v>
      </c>
      <c r="N677" s="39" t="str">
        <f t="shared" si="46"/>
        <v>43393.849305555643393.8569444444</v>
      </c>
      <c r="O677" s="40" t="str">
        <f t="shared" si="43"/>
        <v>肯定的</v>
      </c>
      <c r="P677" s="7"/>
      <c r="Q677" s="7"/>
    </row>
    <row r="678" spans="1:17" s="11" customFormat="1" ht="17.25" hidden="1" customHeight="1" x14ac:dyDescent="0.4">
      <c r="B678" s="7">
        <v>10</v>
      </c>
      <c r="C678" s="7">
        <v>21</v>
      </c>
      <c r="D678" s="57">
        <v>43394.436111111114</v>
      </c>
      <c r="E678" s="11">
        <v>546</v>
      </c>
      <c r="F678" s="11" t="s">
        <v>64</v>
      </c>
      <c r="G678" s="11">
        <v>526</v>
      </c>
      <c r="H678" s="11" t="s">
        <v>69</v>
      </c>
      <c r="I678" s="57">
        <v>43394.424328703702</v>
      </c>
      <c r="J678" s="57">
        <v>43394.433530092596</v>
      </c>
      <c r="K678" s="11" t="s">
        <v>1164</v>
      </c>
      <c r="L678" s="9">
        <f t="shared" si="44"/>
        <v>43394.424305555556</v>
      </c>
      <c r="M678" s="9">
        <f t="shared" si="45"/>
        <v>43394.433333333334</v>
      </c>
      <c r="N678" s="39" t="str">
        <f t="shared" si="46"/>
        <v>43394.424305555643394.4333333333</v>
      </c>
      <c r="O678" s="40" t="str">
        <f t="shared" si="43"/>
        <v>肯定的</v>
      </c>
    </row>
    <row r="679" spans="1:17" s="11" customFormat="1" ht="17.25" hidden="1" customHeight="1" x14ac:dyDescent="0.4">
      <c r="B679" s="7">
        <v>10</v>
      </c>
      <c r="C679" s="7">
        <v>21</v>
      </c>
      <c r="D679" s="57">
        <v>43394.440370370372</v>
      </c>
      <c r="E679" s="11">
        <v>515</v>
      </c>
      <c r="F679" s="11" t="s">
        <v>73</v>
      </c>
      <c r="G679" s="11">
        <v>508</v>
      </c>
      <c r="H679" s="11" t="s">
        <v>32</v>
      </c>
      <c r="I679" s="57">
        <v>43394.433645833335</v>
      </c>
      <c r="J679" s="57">
        <v>43394.437881944446</v>
      </c>
      <c r="K679" s="11" t="s">
        <v>1164</v>
      </c>
      <c r="L679" s="9">
        <f t="shared" si="44"/>
        <v>43394.433333333334</v>
      </c>
      <c r="M679" s="9">
        <f t="shared" si="45"/>
        <v>43394.4375</v>
      </c>
      <c r="N679" s="39" t="str">
        <f t="shared" si="46"/>
        <v>43394.433333333343394.4375</v>
      </c>
      <c r="O679" s="40" t="str">
        <f t="shared" si="43"/>
        <v>肯定的</v>
      </c>
    </row>
    <row r="680" spans="1:17" s="11" customFormat="1" ht="17.25" hidden="1" customHeight="1" x14ac:dyDescent="0.4">
      <c r="B680" s="7">
        <v>10</v>
      </c>
      <c r="C680" s="7">
        <v>21</v>
      </c>
      <c r="D680" s="57">
        <v>43394.453773148147</v>
      </c>
      <c r="E680" s="11">
        <v>546</v>
      </c>
      <c r="F680" s="11" t="s">
        <v>64</v>
      </c>
      <c r="G680" s="11">
        <v>515</v>
      </c>
      <c r="H680" s="11" t="s">
        <v>73</v>
      </c>
      <c r="I680" s="57">
        <v>43394.439953703702</v>
      </c>
      <c r="J680" s="57">
        <v>43394.452557870369</v>
      </c>
      <c r="K680" s="11" t="s">
        <v>1164</v>
      </c>
      <c r="L680" s="9">
        <f t="shared" si="44"/>
        <v>43394.439583333333</v>
      </c>
      <c r="M680" s="9">
        <f t="shared" si="45"/>
        <v>43394.45208333333</v>
      </c>
      <c r="N680" s="39" t="str">
        <f t="shared" si="46"/>
        <v>43394.439583333343394.4520833333</v>
      </c>
      <c r="O680" s="40" t="str">
        <f t="shared" si="43"/>
        <v>肯定的</v>
      </c>
    </row>
    <row r="681" spans="1:17" s="11" customFormat="1" ht="17.25" hidden="1" customHeight="1" x14ac:dyDescent="0.4">
      <c r="B681" s="7">
        <v>10</v>
      </c>
      <c r="C681" s="7">
        <v>21</v>
      </c>
      <c r="D681" s="57">
        <v>43394.469004629631</v>
      </c>
      <c r="E681" s="11">
        <v>523</v>
      </c>
      <c r="F681" s="11" t="s">
        <v>38</v>
      </c>
      <c r="G681" s="11">
        <v>538</v>
      </c>
      <c r="H681" s="11" t="s">
        <v>62</v>
      </c>
      <c r="I681" s="57">
        <v>43394.451631944445</v>
      </c>
      <c r="J681" s="57">
        <v>43394.468495370369</v>
      </c>
      <c r="K681" s="11" t="s">
        <v>1164</v>
      </c>
      <c r="L681" s="9">
        <f t="shared" si="44"/>
        <v>43394.451388888891</v>
      </c>
      <c r="M681" s="9">
        <f t="shared" si="45"/>
        <v>43394.468055555553</v>
      </c>
      <c r="N681" s="39" t="str">
        <f t="shared" si="46"/>
        <v>43394.451388888943394.4680555556</v>
      </c>
      <c r="O681" s="40" t="str">
        <f t="shared" si="43"/>
        <v>肯定的</v>
      </c>
    </row>
    <row r="682" spans="1:17" s="11" customFormat="1" ht="17.25" hidden="1" customHeight="1" x14ac:dyDescent="0.4">
      <c r="B682" s="7">
        <v>10</v>
      </c>
      <c r="C682" s="7">
        <v>21</v>
      </c>
      <c r="D682" s="57">
        <v>43394.504374999997</v>
      </c>
      <c r="E682" s="11">
        <v>500</v>
      </c>
      <c r="F682" s="11" t="s">
        <v>30</v>
      </c>
      <c r="G682" s="11">
        <v>508</v>
      </c>
      <c r="H682" s="11" t="s">
        <v>32</v>
      </c>
      <c r="I682" s="57">
        <v>43394.478263888886</v>
      </c>
      <c r="J682" s="57">
        <v>43394.484375</v>
      </c>
      <c r="K682" s="11" t="s">
        <v>1164</v>
      </c>
      <c r="L682" s="9">
        <f t="shared" si="44"/>
        <v>43394.477777777778</v>
      </c>
      <c r="M682" s="9">
        <f t="shared" si="45"/>
        <v>43394.484027777777</v>
      </c>
      <c r="N682" s="39" t="str">
        <f t="shared" si="46"/>
        <v>43394.477777777843394.4840277778</v>
      </c>
      <c r="O682" s="40" t="str">
        <f t="shared" si="43"/>
        <v>肯定的</v>
      </c>
    </row>
    <row r="683" spans="1:17" s="11" customFormat="1" ht="17.25" hidden="1" customHeight="1" x14ac:dyDescent="0.4">
      <c r="B683" s="7">
        <v>10</v>
      </c>
      <c r="C683" s="7">
        <v>21</v>
      </c>
      <c r="D683" s="57">
        <v>43394.49491898148</v>
      </c>
      <c r="E683" s="11">
        <v>515</v>
      </c>
      <c r="F683" s="11" t="s">
        <v>73</v>
      </c>
      <c r="G683" s="11">
        <v>514</v>
      </c>
      <c r="H683" s="11" t="s">
        <v>40</v>
      </c>
      <c r="I683" s="57">
        <v>43394.480729166666</v>
      </c>
      <c r="J683" s="57">
        <v>43394.492858796293</v>
      </c>
      <c r="K683" s="11" t="s">
        <v>1164</v>
      </c>
      <c r="L683" s="9">
        <f t="shared" si="44"/>
        <v>43394.480555555558</v>
      </c>
      <c r="M683" s="9">
        <f t="shared" si="45"/>
        <v>43394.492361111108</v>
      </c>
      <c r="N683" s="39" t="str">
        <f t="shared" si="46"/>
        <v>43394.480555555643394.4923611111</v>
      </c>
      <c r="O683" s="40" t="str">
        <f t="shared" ref="O683:O746" si="47">K683</f>
        <v>肯定的</v>
      </c>
    </row>
    <row r="684" spans="1:17" s="11" customFormat="1" ht="17.25" hidden="1" customHeight="1" x14ac:dyDescent="0.4">
      <c r="B684" s="7">
        <v>10</v>
      </c>
      <c r="C684" s="7">
        <v>21</v>
      </c>
      <c r="D684" s="57">
        <v>43394.497129629628</v>
      </c>
      <c r="E684" s="11">
        <v>546</v>
      </c>
      <c r="F684" s="11" t="s">
        <v>64</v>
      </c>
      <c r="G684" s="11">
        <v>523</v>
      </c>
      <c r="H684" s="11" t="s">
        <v>38</v>
      </c>
      <c r="I684" s="57">
        <v>43394.483032407406</v>
      </c>
      <c r="J684" s="57">
        <v>43394.495208333334</v>
      </c>
      <c r="K684" s="11" t="s">
        <v>1164</v>
      </c>
      <c r="L684" s="9">
        <f t="shared" si="44"/>
        <v>43394.482638888891</v>
      </c>
      <c r="M684" s="9">
        <f t="shared" si="45"/>
        <v>43394.495138888888</v>
      </c>
      <c r="N684" s="39" t="str">
        <f t="shared" si="46"/>
        <v>43394.482638888943394.4951388889</v>
      </c>
      <c r="O684" s="40" t="str">
        <f t="shared" si="47"/>
        <v>肯定的</v>
      </c>
    </row>
    <row r="685" spans="1:17" s="11" customFormat="1" ht="17.25" hidden="1" customHeight="1" x14ac:dyDescent="0.4">
      <c r="B685" s="7">
        <v>10</v>
      </c>
      <c r="C685" s="7">
        <v>21</v>
      </c>
      <c r="D685" s="57">
        <v>43394.514560185184</v>
      </c>
      <c r="E685" s="11">
        <v>548</v>
      </c>
      <c r="F685" s="11" t="s">
        <v>54</v>
      </c>
      <c r="G685" s="11">
        <v>523</v>
      </c>
      <c r="H685" s="11" t="s">
        <v>38</v>
      </c>
      <c r="I685" s="57">
        <v>43394.499826388892</v>
      </c>
      <c r="J685" s="57">
        <v>43394.513518518521</v>
      </c>
      <c r="K685" s="11" t="s">
        <v>1164</v>
      </c>
      <c r="L685" s="9">
        <f t="shared" si="44"/>
        <v>43394.499305555553</v>
      </c>
      <c r="M685" s="9">
        <f t="shared" si="45"/>
        <v>43394.513194444444</v>
      </c>
      <c r="N685" s="39" t="str">
        <f t="shared" si="46"/>
        <v>43394.499305555643394.5131944444</v>
      </c>
      <c r="O685" s="40" t="str">
        <f t="shared" si="47"/>
        <v>肯定的</v>
      </c>
    </row>
    <row r="686" spans="1:17" s="11" customFormat="1" ht="17.25" hidden="1" customHeight="1" x14ac:dyDescent="0.4">
      <c r="B686" s="7">
        <v>10</v>
      </c>
      <c r="C686" s="7">
        <v>21</v>
      </c>
      <c r="D686" s="57">
        <v>43394.514085648145</v>
      </c>
      <c r="E686" s="11">
        <v>508</v>
      </c>
      <c r="F686" s="11" t="s">
        <v>32</v>
      </c>
      <c r="G686" s="11">
        <v>545</v>
      </c>
      <c r="H686" s="11" t="s">
        <v>20</v>
      </c>
      <c r="I686" s="57">
        <v>43394.508055555554</v>
      </c>
      <c r="J686" s="57">
        <v>43394.513518518521</v>
      </c>
      <c r="K686" s="11" t="s">
        <v>1164</v>
      </c>
      <c r="L686" s="9">
        <f t="shared" si="44"/>
        <v>43394.507638888892</v>
      </c>
      <c r="M686" s="9">
        <f t="shared" si="45"/>
        <v>43394.513194444444</v>
      </c>
      <c r="N686" s="39" t="str">
        <f t="shared" si="46"/>
        <v>43394.507638888943394.5131944444</v>
      </c>
      <c r="O686" s="40" t="str">
        <f t="shared" si="47"/>
        <v>肯定的</v>
      </c>
    </row>
    <row r="687" spans="1:17" s="11" customFormat="1" ht="17.25" hidden="1" customHeight="1" x14ac:dyDescent="0.4">
      <c r="B687" s="7">
        <v>10</v>
      </c>
      <c r="C687" s="7">
        <v>21</v>
      </c>
      <c r="D687" s="57">
        <v>43394.562615740739</v>
      </c>
      <c r="E687" s="11">
        <v>523</v>
      </c>
      <c r="F687" s="11" t="s">
        <v>38</v>
      </c>
      <c r="G687" s="11">
        <v>507</v>
      </c>
      <c r="H687" s="11" t="s">
        <v>66</v>
      </c>
      <c r="I687" s="57">
        <v>43394.508368055554</v>
      </c>
      <c r="J687" s="57">
        <v>43394.523287037038</v>
      </c>
      <c r="K687" s="11" t="s">
        <v>1164</v>
      </c>
      <c r="L687" s="9">
        <f t="shared" si="44"/>
        <v>43394.508333333331</v>
      </c>
      <c r="M687" s="9">
        <f t="shared" si="45"/>
        <v>43394.522916666669</v>
      </c>
      <c r="N687" s="39" t="str">
        <f t="shared" si="46"/>
        <v>43394.508333333343394.5229166667</v>
      </c>
      <c r="O687" s="40" t="str">
        <f t="shared" si="47"/>
        <v>肯定的</v>
      </c>
    </row>
    <row r="688" spans="1:17" s="11" customFormat="1" ht="17.25" hidden="1" customHeight="1" x14ac:dyDescent="0.4">
      <c r="B688" s="7">
        <v>10</v>
      </c>
      <c r="C688" s="7">
        <v>21</v>
      </c>
      <c r="D688" s="57">
        <v>43394.542951388888</v>
      </c>
      <c r="E688" s="11">
        <v>523</v>
      </c>
      <c r="F688" s="11" t="s">
        <v>38</v>
      </c>
      <c r="G688" s="11">
        <v>540</v>
      </c>
      <c r="H688" s="11" t="s">
        <v>71</v>
      </c>
      <c r="I688" s="57">
        <v>43394.523842592593</v>
      </c>
      <c r="J688" s="57">
        <v>43394.54278935185</v>
      </c>
      <c r="K688" s="11" t="s">
        <v>1164</v>
      </c>
      <c r="L688" s="9">
        <f t="shared" si="44"/>
        <v>43394.523611111108</v>
      </c>
      <c r="M688" s="9">
        <f t="shared" si="45"/>
        <v>43394.542361111111</v>
      </c>
      <c r="N688" s="39" t="str">
        <f t="shared" si="46"/>
        <v>43394.523611111143394.5423611111</v>
      </c>
      <c r="O688" s="40" t="str">
        <f t="shared" si="47"/>
        <v>肯定的</v>
      </c>
    </row>
    <row r="689" spans="1:460" s="11" customFormat="1" ht="17.25" hidden="1" customHeight="1" x14ac:dyDescent="0.4">
      <c r="B689" s="7">
        <v>10</v>
      </c>
      <c r="C689" s="7">
        <v>21</v>
      </c>
      <c r="D689" s="57">
        <v>43394.5390625</v>
      </c>
      <c r="E689" s="11">
        <v>528</v>
      </c>
      <c r="F689" s="11" t="s">
        <v>35</v>
      </c>
      <c r="G689" s="11">
        <v>539</v>
      </c>
      <c r="H689" s="11" t="s">
        <v>42</v>
      </c>
      <c r="I689" s="57">
        <v>43394.527673611112</v>
      </c>
      <c r="J689" s="57">
        <v>43394.538969907408</v>
      </c>
      <c r="K689" s="11" t="s">
        <v>1166</v>
      </c>
      <c r="L689" s="9">
        <f t="shared" si="44"/>
        <v>43394.527083333334</v>
      </c>
      <c r="M689" s="9">
        <f t="shared" si="45"/>
        <v>43394.538888888892</v>
      </c>
      <c r="N689" s="39" t="str">
        <f t="shared" si="46"/>
        <v>43394.527083333343394.5388888889</v>
      </c>
      <c r="O689" s="40" t="str">
        <f t="shared" si="47"/>
        <v>否定的</v>
      </c>
    </row>
    <row r="690" spans="1:460" s="11" customFormat="1" ht="17.25" hidden="1" customHeight="1" x14ac:dyDescent="0.4">
      <c r="B690" s="7">
        <v>10</v>
      </c>
      <c r="C690" s="7">
        <v>21</v>
      </c>
      <c r="D690" s="57">
        <v>43394.546736111108</v>
      </c>
      <c r="E690" s="11">
        <v>533</v>
      </c>
      <c r="F690" s="11" t="s">
        <v>92</v>
      </c>
      <c r="G690" s="11">
        <v>500</v>
      </c>
      <c r="H690" s="11" t="s">
        <v>30</v>
      </c>
      <c r="I690" s="57">
        <v>43394.529675925929</v>
      </c>
      <c r="J690" s="57">
        <v>43394.546238425923</v>
      </c>
      <c r="K690" s="11" t="s">
        <v>1164</v>
      </c>
      <c r="L690" s="9">
        <f t="shared" si="44"/>
        <v>43394.529166666667</v>
      </c>
      <c r="M690" s="9">
        <f t="shared" si="45"/>
        <v>43394.54583333333</v>
      </c>
      <c r="N690" s="39" t="str">
        <f t="shared" si="46"/>
        <v>43394.529166666743394.5458333333</v>
      </c>
      <c r="O690" s="40" t="str">
        <f t="shared" si="47"/>
        <v>肯定的</v>
      </c>
    </row>
    <row r="691" spans="1:460" s="11" customFormat="1" ht="17.25" hidden="1" customHeight="1" x14ac:dyDescent="0.4">
      <c r="B691" s="7">
        <v>10</v>
      </c>
      <c r="C691" s="7">
        <v>21</v>
      </c>
      <c r="D691" s="57">
        <v>43394.556608796294</v>
      </c>
      <c r="E691" s="11">
        <v>545</v>
      </c>
      <c r="F691" s="11" t="s">
        <v>20</v>
      </c>
      <c r="G691" s="11">
        <v>546</v>
      </c>
      <c r="H691" s="11" t="s">
        <v>64</v>
      </c>
      <c r="I691" s="57">
        <v>43394.54482638889</v>
      </c>
      <c r="J691" s="57">
        <v>43394.556550925925</v>
      </c>
      <c r="K691" s="11" t="s">
        <v>1164</v>
      </c>
      <c r="L691" s="9">
        <f t="shared" si="44"/>
        <v>43394.544444444444</v>
      </c>
      <c r="M691" s="9">
        <f t="shared" si="45"/>
        <v>43394.556250000001</v>
      </c>
      <c r="N691" s="39" t="str">
        <f t="shared" si="46"/>
        <v>43394.544444444443394.55625</v>
      </c>
      <c r="O691" s="40" t="str">
        <f t="shared" si="47"/>
        <v>肯定的</v>
      </c>
    </row>
    <row r="692" spans="1:460" s="11" customFormat="1" ht="17.25" hidden="1" customHeight="1" x14ac:dyDescent="0.4">
      <c r="B692" s="7">
        <v>10</v>
      </c>
      <c r="C692" s="7">
        <v>21</v>
      </c>
      <c r="D692" s="57">
        <v>43394.560706018521</v>
      </c>
      <c r="E692" s="11">
        <v>539</v>
      </c>
      <c r="F692" s="11" t="s">
        <v>42</v>
      </c>
      <c r="G692" s="11">
        <v>549</v>
      </c>
      <c r="H692" s="11" t="s">
        <v>77</v>
      </c>
      <c r="I692" s="57">
        <v>43394.546863425923</v>
      </c>
      <c r="J692" s="57">
        <v>43394.559317129628</v>
      </c>
      <c r="K692" s="11" t="s">
        <v>1164</v>
      </c>
      <c r="L692" s="9">
        <f t="shared" si="44"/>
        <v>43394.546527777777</v>
      </c>
      <c r="M692" s="9">
        <f t="shared" si="45"/>
        <v>43394.559027777781</v>
      </c>
      <c r="N692" s="39" t="str">
        <f t="shared" si="46"/>
        <v>43394.546527777843394.5590277778</v>
      </c>
      <c r="O692" s="40" t="str">
        <f t="shared" si="47"/>
        <v>肯定的</v>
      </c>
    </row>
    <row r="693" spans="1:460" s="11" customFormat="1" ht="17.25" hidden="1" customHeight="1" x14ac:dyDescent="0.4">
      <c r="B693" s="7">
        <v>10</v>
      </c>
      <c r="C693" s="7">
        <v>21</v>
      </c>
      <c r="D693" s="57">
        <v>43394.591111111113</v>
      </c>
      <c r="E693" s="11">
        <v>533</v>
      </c>
      <c r="F693" s="11" t="s">
        <v>92</v>
      </c>
      <c r="G693" s="11">
        <v>502</v>
      </c>
      <c r="H693" s="11" t="s">
        <v>49</v>
      </c>
      <c r="I693" s="57">
        <v>43394.55773148148</v>
      </c>
      <c r="J693" s="57">
        <v>43394.587627314817</v>
      </c>
      <c r="K693" s="11" t="s">
        <v>1164</v>
      </c>
      <c r="L693" s="9">
        <f t="shared" si="44"/>
        <v>43394.557638888888</v>
      </c>
      <c r="M693" s="9">
        <f t="shared" si="45"/>
        <v>43394.587500000001</v>
      </c>
      <c r="N693" s="39" t="str">
        <f t="shared" si="46"/>
        <v>43394.557638888943394.5875</v>
      </c>
      <c r="O693" s="40" t="str">
        <f t="shared" si="47"/>
        <v>肯定的</v>
      </c>
    </row>
    <row r="694" spans="1:460" s="11" customFormat="1" ht="17.25" hidden="1" customHeight="1" x14ac:dyDescent="0.4">
      <c r="A694" s="7"/>
      <c r="B694" s="7">
        <v>10</v>
      </c>
      <c r="C694" s="7">
        <v>21</v>
      </c>
      <c r="D694" s="8">
        <v>43394.575902777775</v>
      </c>
      <c r="E694" s="7">
        <v>507</v>
      </c>
      <c r="F694" s="7" t="s">
        <v>66</v>
      </c>
      <c r="G694" s="7">
        <v>549</v>
      </c>
      <c r="H694" s="7" t="s">
        <v>77</v>
      </c>
      <c r="I694" s="8">
        <v>43394.563333333332</v>
      </c>
      <c r="J694" s="8">
        <v>43394.574999999997</v>
      </c>
      <c r="K694" s="7" t="s">
        <v>1164</v>
      </c>
      <c r="L694" s="9">
        <f t="shared" si="44"/>
        <v>43394.563194444447</v>
      </c>
      <c r="M694" s="9">
        <f t="shared" si="45"/>
        <v>43394.574999999997</v>
      </c>
      <c r="N694" s="39" t="str">
        <f t="shared" si="46"/>
        <v>43394.563194444443394.575</v>
      </c>
      <c r="O694" s="40" t="str">
        <f t="shared" si="47"/>
        <v>肯定的</v>
      </c>
      <c r="P694" s="7"/>
      <c r="Q694" s="7"/>
    </row>
    <row r="695" spans="1:460" s="11" customFormat="1" ht="17.25" hidden="1" customHeight="1" x14ac:dyDescent="0.4">
      <c r="A695" s="7"/>
      <c r="B695" s="7">
        <v>10</v>
      </c>
      <c r="C695" s="7">
        <v>21</v>
      </c>
      <c r="D695" s="8">
        <v>43394.602256944447</v>
      </c>
      <c r="E695" s="7">
        <v>507</v>
      </c>
      <c r="F695" s="7" t="s">
        <v>66</v>
      </c>
      <c r="G695" s="7">
        <v>503</v>
      </c>
      <c r="H695" s="7" t="s">
        <v>26</v>
      </c>
      <c r="I695" s="8">
        <v>43394.574259259258</v>
      </c>
      <c r="J695" s="8">
        <v>43394.599988425929</v>
      </c>
      <c r="K695" s="7" t="s">
        <v>1164</v>
      </c>
      <c r="L695" s="9">
        <f t="shared" si="44"/>
        <v>43394.573611111111</v>
      </c>
      <c r="M695" s="9">
        <f t="shared" si="45"/>
        <v>43394.599305555559</v>
      </c>
      <c r="N695" s="39" t="str">
        <f t="shared" si="46"/>
        <v>43394.573611111143394.5993055556</v>
      </c>
      <c r="O695" s="40" t="str">
        <f t="shared" si="47"/>
        <v>肯定的</v>
      </c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7"/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7"/>
      <c r="KG695" s="7"/>
      <c r="KH695" s="7"/>
      <c r="KI695" s="7"/>
      <c r="KJ695" s="7"/>
      <c r="KK695" s="7"/>
      <c r="KL695" s="7"/>
      <c r="KM695" s="7"/>
      <c r="KN695" s="7"/>
      <c r="KO695" s="7"/>
      <c r="KP695" s="7"/>
      <c r="KQ695" s="7"/>
      <c r="KR695" s="7"/>
      <c r="KS695" s="7"/>
      <c r="KT695" s="7"/>
      <c r="KU695" s="7"/>
      <c r="KV695" s="7"/>
      <c r="KW695" s="7"/>
      <c r="KX695" s="7"/>
      <c r="KY695" s="7"/>
      <c r="KZ695" s="7"/>
      <c r="LA695" s="7"/>
      <c r="LB695" s="7"/>
      <c r="LC695" s="7"/>
      <c r="LD695" s="7"/>
      <c r="LE695" s="7"/>
      <c r="LF695" s="7"/>
      <c r="LG695" s="7"/>
      <c r="LH695" s="7"/>
      <c r="LI695" s="7"/>
      <c r="LJ695" s="7"/>
      <c r="LK695" s="7"/>
      <c r="LL695" s="7"/>
      <c r="LM695" s="7"/>
      <c r="LN695" s="7"/>
      <c r="LO695" s="7"/>
      <c r="LP695" s="7"/>
      <c r="LQ695" s="7"/>
      <c r="LR695" s="7"/>
      <c r="LS695" s="7"/>
      <c r="LT695" s="7"/>
      <c r="LU695" s="7"/>
      <c r="LV695" s="7"/>
      <c r="LW695" s="7"/>
      <c r="LX695" s="7"/>
      <c r="LY695" s="7"/>
      <c r="LZ695" s="7"/>
      <c r="MA695" s="7"/>
      <c r="MB695" s="7"/>
      <c r="MC695" s="7"/>
      <c r="MD695" s="7"/>
      <c r="ME695" s="7"/>
      <c r="MF695" s="7"/>
      <c r="MG695" s="7"/>
      <c r="MH695" s="7"/>
      <c r="MI695" s="7"/>
      <c r="MJ695" s="7"/>
      <c r="MK695" s="7"/>
      <c r="ML695" s="7"/>
      <c r="MM695" s="7"/>
      <c r="MN695" s="7"/>
      <c r="MO695" s="7"/>
      <c r="MP695" s="7"/>
      <c r="MQ695" s="7"/>
      <c r="MR695" s="7"/>
      <c r="MS695" s="7"/>
      <c r="MT695" s="7"/>
      <c r="MU695" s="7"/>
      <c r="MV695" s="7"/>
      <c r="MW695" s="7"/>
      <c r="MX695" s="7"/>
      <c r="MY695" s="7"/>
      <c r="MZ695" s="7"/>
      <c r="NA695" s="7"/>
      <c r="NB695" s="7"/>
      <c r="NC695" s="7"/>
      <c r="ND695" s="7"/>
      <c r="NE695" s="7"/>
      <c r="NF695" s="7"/>
      <c r="NG695" s="7"/>
      <c r="NH695" s="7"/>
      <c r="NI695" s="7"/>
      <c r="NJ695" s="7"/>
      <c r="NK695" s="7"/>
      <c r="NL695" s="7"/>
      <c r="NM695" s="7"/>
      <c r="NN695" s="7"/>
      <c r="NO695" s="7"/>
      <c r="NP695" s="7"/>
      <c r="NQ695" s="7"/>
      <c r="NR695" s="7"/>
      <c r="NS695" s="7"/>
      <c r="NT695" s="7"/>
      <c r="NU695" s="7"/>
      <c r="NV695" s="7"/>
      <c r="NW695" s="7"/>
      <c r="NX695" s="7"/>
      <c r="NY695" s="7"/>
      <c r="NZ695" s="7"/>
      <c r="OA695" s="7"/>
      <c r="OB695" s="7"/>
      <c r="OC695" s="7"/>
      <c r="OD695" s="7"/>
      <c r="OE695" s="7"/>
      <c r="OF695" s="7"/>
      <c r="OG695" s="7"/>
      <c r="OH695" s="7"/>
      <c r="OI695" s="7"/>
      <c r="OJ695" s="7"/>
      <c r="OK695" s="7"/>
      <c r="OL695" s="7"/>
      <c r="OM695" s="7"/>
      <c r="ON695" s="7"/>
      <c r="OO695" s="7"/>
      <c r="OP695" s="7"/>
      <c r="OQ695" s="7"/>
      <c r="OR695" s="7"/>
      <c r="OS695" s="7"/>
      <c r="OT695" s="7"/>
      <c r="OU695" s="7"/>
      <c r="OV695" s="7"/>
      <c r="OW695" s="7"/>
      <c r="OX695" s="7"/>
      <c r="OY695" s="7"/>
      <c r="OZ695" s="7"/>
      <c r="PA695" s="7"/>
      <c r="PB695" s="7"/>
      <c r="PC695" s="7"/>
      <c r="PD695" s="7"/>
      <c r="PE695" s="7"/>
      <c r="PF695" s="7"/>
      <c r="PG695" s="7"/>
      <c r="PH695" s="7"/>
      <c r="PI695" s="7"/>
      <c r="PJ695" s="7"/>
      <c r="PK695" s="7"/>
      <c r="PL695" s="7"/>
      <c r="PM695" s="7"/>
      <c r="PN695" s="7"/>
      <c r="PO695" s="7"/>
      <c r="PP695" s="7"/>
      <c r="PQ695" s="7"/>
      <c r="PR695" s="7"/>
      <c r="PS695" s="7"/>
      <c r="PT695" s="7"/>
      <c r="PU695" s="7"/>
      <c r="PV695" s="7"/>
      <c r="PW695" s="7"/>
      <c r="PX695" s="7"/>
      <c r="PY695" s="7"/>
      <c r="PZ695" s="7"/>
      <c r="QA695" s="7"/>
      <c r="QB695" s="7"/>
      <c r="QC695" s="7"/>
      <c r="QD695" s="7"/>
      <c r="QE695" s="7"/>
      <c r="QF695" s="7"/>
      <c r="QG695" s="7"/>
      <c r="QH695" s="7"/>
      <c r="QI695" s="7"/>
      <c r="QJ695" s="7"/>
      <c r="QK695" s="7"/>
      <c r="QL695" s="7"/>
      <c r="QM695" s="7"/>
      <c r="QN695" s="7"/>
      <c r="QO695" s="7"/>
      <c r="QP695" s="7"/>
      <c r="QQ695" s="7"/>
      <c r="QR695" s="7"/>
    </row>
    <row r="696" spans="1:460" s="12" customFormat="1" ht="17.25" hidden="1" customHeight="1" x14ac:dyDescent="0.4">
      <c r="B696" s="7">
        <v>10</v>
      </c>
      <c r="C696" s="7">
        <v>21</v>
      </c>
      <c r="D696" s="13">
        <v>43394.623124999998</v>
      </c>
      <c r="E696" s="12">
        <v>546</v>
      </c>
      <c r="F696" s="12" t="s">
        <v>64</v>
      </c>
      <c r="G696" s="12">
        <v>539</v>
      </c>
      <c r="H696" s="12" t="s">
        <v>42</v>
      </c>
      <c r="I696" s="13">
        <v>43394.592673611114</v>
      </c>
      <c r="J696" s="13">
        <v>43394.618854166663</v>
      </c>
      <c r="K696" s="12" t="s">
        <v>1164</v>
      </c>
      <c r="L696" s="9">
        <f t="shared" si="44"/>
        <v>43394.592361111114</v>
      </c>
      <c r="M696" s="9">
        <f t="shared" si="45"/>
        <v>43394.618750000001</v>
      </c>
      <c r="N696" s="39" t="str">
        <f t="shared" si="46"/>
        <v>43394.592361111143394.61875</v>
      </c>
      <c r="O696" s="56" t="str">
        <f t="shared" si="47"/>
        <v>肯定的</v>
      </c>
    </row>
    <row r="697" spans="1:460" s="11" customFormat="1" ht="17.25" hidden="1" customHeight="1" x14ac:dyDescent="0.4">
      <c r="B697" s="7">
        <v>10</v>
      </c>
      <c r="C697" s="7">
        <v>21</v>
      </c>
      <c r="D697" s="57">
        <v>43394.631643518522</v>
      </c>
      <c r="E697" s="11">
        <v>523</v>
      </c>
      <c r="F697" s="11" t="s">
        <v>38</v>
      </c>
      <c r="G697" s="11">
        <v>541</v>
      </c>
      <c r="H697" s="11" t="s">
        <v>56</v>
      </c>
      <c r="I697" s="57">
        <v>43394.614259259259</v>
      </c>
      <c r="J697" s="57">
        <v>43394.630844907406</v>
      </c>
      <c r="K697" s="11" t="s">
        <v>1164</v>
      </c>
      <c r="L697" s="9">
        <f t="shared" si="44"/>
        <v>43394.613888888889</v>
      </c>
      <c r="M697" s="9">
        <f t="shared" si="45"/>
        <v>43394.630555555559</v>
      </c>
      <c r="N697" s="39" t="str">
        <f t="shared" si="46"/>
        <v>43394.613888888943394.6305555556</v>
      </c>
      <c r="O697" s="40" t="str">
        <f t="shared" si="47"/>
        <v>肯定的</v>
      </c>
    </row>
    <row r="698" spans="1:460" s="11" customFormat="1" ht="17.25" hidden="1" customHeight="1" x14ac:dyDescent="0.4">
      <c r="B698" s="7">
        <v>10</v>
      </c>
      <c r="C698" s="7">
        <v>21</v>
      </c>
      <c r="D698" s="57">
        <v>43394.650856481479</v>
      </c>
      <c r="E698" s="11">
        <v>544</v>
      </c>
      <c r="F698" s="11" t="s">
        <v>22</v>
      </c>
      <c r="G698" s="11">
        <v>525</v>
      </c>
      <c r="H698" s="11" t="s">
        <v>51</v>
      </c>
      <c r="I698" s="57">
        <v>43394.620567129627</v>
      </c>
      <c r="J698" s="57">
        <v>43394.646192129629</v>
      </c>
      <c r="K698" s="11" t="s">
        <v>1164</v>
      </c>
      <c r="L698" s="9">
        <f t="shared" si="44"/>
        <v>43394.620138888888</v>
      </c>
      <c r="M698" s="9">
        <f t="shared" si="45"/>
        <v>43394.645833333336</v>
      </c>
      <c r="N698" s="39" t="str">
        <f t="shared" si="46"/>
        <v>43394.620138888943394.6458333333</v>
      </c>
      <c r="O698" s="40" t="str">
        <f t="shared" si="47"/>
        <v>肯定的</v>
      </c>
    </row>
    <row r="699" spans="1:460" s="11" customFormat="1" ht="17.25" hidden="1" customHeight="1" x14ac:dyDescent="0.4">
      <c r="B699" s="7">
        <v>10</v>
      </c>
      <c r="C699" s="7">
        <v>21</v>
      </c>
      <c r="D699" s="57">
        <v>43394.648159722223</v>
      </c>
      <c r="E699" s="11">
        <v>541</v>
      </c>
      <c r="F699" s="11" t="s">
        <v>56</v>
      </c>
      <c r="G699" s="11">
        <v>508</v>
      </c>
      <c r="H699" s="11" t="s">
        <v>32</v>
      </c>
      <c r="I699" s="57">
        <v>43394.629780092589</v>
      </c>
      <c r="J699" s="57">
        <v>43394.643854166665</v>
      </c>
      <c r="K699" s="11" t="s">
        <v>1164</v>
      </c>
      <c r="L699" s="9">
        <f t="shared" si="44"/>
        <v>43394.629166666666</v>
      </c>
      <c r="M699" s="9">
        <f t="shared" si="45"/>
        <v>43394.643750000003</v>
      </c>
      <c r="N699" s="39" t="str">
        <f t="shared" si="46"/>
        <v>43394.629166666743394.64375</v>
      </c>
      <c r="O699" s="40" t="str">
        <f t="shared" si="47"/>
        <v>肯定的</v>
      </c>
    </row>
    <row r="700" spans="1:460" s="11" customFormat="1" ht="17.25" hidden="1" customHeight="1" x14ac:dyDescent="0.4">
      <c r="B700" s="7">
        <v>10</v>
      </c>
      <c r="C700" s="7">
        <v>21</v>
      </c>
      <c r="D700" s="57">
        <v>43394.661168981482</v>
      </c>
      <c r="E700" s="11">
        <v>502</v>
      </c>
      <c r="F700" s="11" t="s">
        <v>49</v>
      </c>
      <c r="G700" s="11">
        <v>508</v>
      </c>
      <c r="H700" s="11" t="s">
        <v>32</v>
      </c>
      <c r="I700" s="57">
        <v>43394.635162037041</v>
      </c>
      <c r="J700" s="57">
        <v>43394.659560185188</v>
      </c>
      <c r="K700" s="11" t="s">
        <v>1164</v>
      </c>
      <c r="L700" s="9">
        <f t="shared" si="44"/>
        <v>43394.634722222225</v>
      </c>
      <c r="M700" s="9">
        <f t="shared" si="45"/>
        <v>43394.65902777778</v>
      </c>
      <c r="N700" s="39" t="str">
        <f t="shared" si="46"/>
        <v>43394.634722222243394.6590277778</v>
      </c>
      <c r="O700" s="40" t="str">
        <f t="shared" si="47"/>
        <v>肯定的</v>
      </c>
    </row>
    <row r="701" spans="1:460" s="11" customFormat="1" ht="17.25" hidden="1" customHeight="1" x14ac:dyDescent="0.4">
      <c r="B701" s="7">
        <v>10</v>
      </c>
      <c r="C701" s="7">
        <v>21</v>
      </c>
      <c r="D701" s="57">
        <v>43394.653854166667</v>
      </c>
      <c r="E701" s="11">
        <v>539</v>
      </c>
      <c r="F701" s="11" t="s">
        <v>42</v>
      </c>
      <c r="G701" s="11">
        <v>541</v>
      </c>
      <c r="H701" s="11" t="s">
        <v>56</v>
      </c>
      <c r="I701" s="57">
        <v>43394.639479166668</v>
      </c>
      <c r="J701" s="57">
        <v>43394.653645833336</v>
      </c>
      <c r="K701" s="11" t="s">
        <v>1164</v>
      </c>
      <c r="L701" s="9">
        <f t="shared" si="44"/>
        <v>43394.638888888891</v>
      </c>
      <c r="M701" s="9">
        <f t="shared" si="45"/>
        <v>43394.65347222222</v>
      </c>
      <c r="N701" s="39" t="str">
        <f t="shared" si="46"/>
        <v>43394.638888888943394.6534722222</v>
      </c>
      <c r="O701" s="40" t="str">
        <f t="shared" si="47"/>
        <v>肯定的</v>
      </c>
    </row>
    <row r="702" spans="1:460" s="11" customFormat="1" ht="17.25" hidden="1" customHeight="1" x14ac:dyDescent="0.4">
      <c r="B702" s="7">
        <v>10</v>
      </c>
      <c r="C702" s="7">
        <v>21</v>
      </c>
      <c r="D702" s="57">
        <v>43394.693923611114</v>
      </c>
      <c r="E702" s="11">
        <v>544</v>
      </c>
      <c r="F702" s="11" t="s">
        <v>22</v>
      </c>
      <c r="G702" s="11">
        <v>541</v>
      </c>
      <c r="H702" s="11" t="s">
        <v>56</v>
      </c>
      <c r="I702" s="57">
        <v>43394.653287037036</v>
      </c>
      <c r="J702" s="57">
        <v>43394.691631944443</v>
      </c>
      <c r="K702" s="11" t="s">
        <v>1164</v>
      </c>
      <c r="L702" s="9">
        <f t="shared" si="44"/>
        <v>43394.652777777781</v>
      </c>
      <c r="M702" s="9">
        <f t="shared" si="45"/>
        <v>43394.690972222219</v>
      </c>
      <c r="N702" s="39" t="str">
        <f t="shared" si="46"/>
        <v>43394.652777777843394.6909722222</v>
      </c>
      <c r="O702" s="40" t="str">
        <f t="shared" si="47"/>
        <v>肯定的</v>
      </c>
    </row>
    <row r="703" spans="1:460" s="11" customFormat="1" ht="17.25" hidden="1" customHeight="1" x14ac:dyDescent="0.4">
      <c r="B703" s="7">
        <v>10</v>
      </c>
      <c r="C703" s="7">
        <v>21</v>
      </c>
      <c r="D703" s="57">
        <v>43394.686377314814</v>
      </c>
      <c r="E703" s="11">
        <v>540</v>
      </c>
      <c r="F703" s="11" t="s">
        <v>71</v>
      </c>
      <c r="G703" s="11">
        <v>508</v>
      </c>
      <c r="H703" s="11" t="s">
        <v>32</v>
      </c>
      <c r="I703" s="57">
        <v>43394.65421296296</v>
      </c>
      <c r="J703" s="57">
        <v>43394.664479166669</v>
      </c>
      <c r="K703" s="11" t="s">
        <v>1164</v>
      </c>
      <c r="L703" s="9">
        <f t="shared" si="44"/>
        <v>43394.654166666667</v>
      </c>
      <c r="M703" s="9">
        <f t="shared" si="45"/>
        <v>43394.663888888892</v>
      </c>
      <c r="N703" s="39" t="str">
        <f t="shared" si="46"/>
        <v>43394.654166666743394.6638888889</v>
      </c>
      <c r="O703" s="40" t="str">
        <f t="shared" si="47"/>
        <v>肯定的</v>
      </c>
    </row>
    <row r="704" spans="1:460" s="11" customFormat="1" ht="17.25" hidden="1" customHeight="1" x14ac:dyDescent="0.4">
      <c r="B704" s="7">
        <v>10</v>
      </c>
      <c r="C704" s="7">
        <v>21</v>
      </c>
      <c r="D704" s="57">
        <v>43394.684675925928</v>
      </c>
      <c r="E704" s="11">
        <v>539</v>
      </c>
      <c r="F704" s="11" t="s">
        <v>42</v>
      </c>
      <c r="G704" s="11">
        <v>545</v>
      </c>
      <c r="H704" s="11" t="s">
        <v>20</v>
      </c>
      <c r="I704" s="57">
        <v>43394.655150462961</v>
      </c>
      <c r="J704" s="57">
        <v>43394.68409722222</v>
      </c>
      <c r="K704" s="11" t="s">
        <v>1164</v>
      </c>
      <c r="L704" s="9">
        <f t="shared" si="44"/>
        <v>43394.654861111114</v>
      </c>
      <c r="M704" s="9">
        <f t="shared" si="45"/>
        <v>43394.684027777781</v>
      </c>
      <c r="N704" s="39" t="str">
        <f t="shared" si="46"/>
        <v>43394.654861111143394.6840277778</v>
      </c>
      <c r="O704" s="40" t="str">
        <f t="shared" si="47"/>
        <v>肯定的</v>
      </c>
    </row>
    <row r="705" spans="1:17" s="11" customFormat="1" ht="17.25" hidden="1" customHeight="1" x14ac:dyDescent="0.4">
      <c r="B705" s="7">
        <v>10</v>
      </c>
      <c r="C705" s="7">
        <v>21</v>
      </c>
      <c r="D705" s="57">
        <v>43394.674143518518</v>
      </c>
      <c r="E705" s="11">
        <v>538</v>
      </c>
      <c r="F705" s="11" t="s">
        <v>62</v>
      </c>
      <c r="G705" s="11">
        <v>507</v>
      </c>
      <c r="H705" s="11" t="s">
        <v>66</v>
      </c>
      <c r="I705" s="57">
        <v>43394.655902777777</v>
      </c>
      <c r="J705" s="57">
        <v>43394.670729166668</v>
      </c>
      <c r="K705" s="11" t="s">
        <v>1164</v>
      </c>
      <c r="L705" s="9">
        <f t="shared" si="44"/>
        <v>43394.655555555553</v>
      </c>
      <c r="M705" s="9">
        <f t="shared" si="45"/>
        <v>43394.670138888891</v>
      </c>
      <c r="N705" s="39" t="str">
        <f t="shared" si="46"/>
        <v>43394.655555555643394.6701388889</v>
      </c>
      <c r="O705" s="40" t="str">
        <f t="shared" si="47"/>
        <v>肯定的</v>
      </c>
    </row>
    <row r="706" spans="1:17" s="11" customFormat="1" ht="17.25" hidden="1" customHeight="1" x14ac:dyDescent="0.4">
      <c r="B706" s="7">
        <v>10</v>
      </c>
      <c r="C706" s="7">
        <v>21</v>
      </c>
      <c r="D706" s="57">
        <v>43394.680474537039</v>
      </c>
      <c r="E706" s="11">
        <v>508</v>
      </c>
      <c r="F706" s="11" t="s">
        <v>32</v>
      </c>
      <c r="G706" s="11">
        <v>545</v>
      </c>
      <c r="H706" s="11" t="s">
        <v>20</v>
      </c>
      <c r="I706" s="57">
        <v>43394.659895833334</v>
      </c>
      <c r="J706" s="57">
        <v>43394.675868055558</v>
      </c>
      <c r="K706" s="11" t="s">
        <v>1164</v>
      </c>
      <c r="L706" s="9">
        <f t="shared" ref="L706:L769" si="48">INT(I706*1440)/1440</f>
        <v>43394.659722222219</v>
      </c>
      <c r="M706" s="9">
        <f t="shared" ref="M706:M769" si="49">INT(J706*1440)/1440</f>
        <v>43394.675694444442</v>
      </c>
      <c r="N706" s="39" t="str">
        <f t="shared" ref="N706:N769" si="50">CONCATENATE(L706,M706)</f>
        <v>43394.659722222243394.6756944444</v>
      </c>
      <c r="O706" s="40" t="str">
        <f t="shared" si="47"/>
        <v>肯定的</v>
      </c>
    </row>
    <row r="707" spans="1:17" s="11" customFormat="1" ht="17.25" hidden="1" customHeight="1" x14ac:dyDescent="0.4">
      <c r="B707" s="7">
        <v>10</v>
      </c>
      <c r="C707" s="7">
        <v>21</v>
      </c>
      <c r="D707" s="57">
        <v>43394.700046296297</v>
      </c>
      <c r="E707" s="11">
        <v>539</v>
      </c>
      <c r="F707" s="11" t="s">
        <v>42</v>
      </c>
      <c r="G707" s="11">
        <v>507</v>
      </c>
      <c r="H707" s="11" t="s">
        <v>66</v>
      </c>
      <c r="I707" s="57">
        <v>43394.674039351848</v>
      </c>
      <c r="J707" s="57">
        <v>43394.697905092595</v>
      </c>
      <c r="K707" s="11" t="s">
        <v>1164</v>
      </c>
      <c r="L707" s="9">
        <f t="shared" si="48"/>
        <v>43394.673611111109</v>
      </c>
      <c r="M707" s="9">
        <f t="shared" si="49"/>
        <v>43394.697222222225</v>
      </c>
      <c r="N707" s="39" t="str">
        <f t="shared" si="50"/>
        <v>43394.673611111143394.6972222222</v>
      </c>
      <c r="O707" s="40" t="str">
        <f t="shared" si="47"/>
        <v>肯定的</v>
      </c>
    </row>
    <row r="708" spans="1:17" s="11" customFormat="1" ht="17.25" hidden="1" customHeight="1" x14ac:dyDescent="0.4">
      <c r="B708" s="7">
        <v>10</v>
      </c>
      <c r="C708" s="7">
        <v>21</v>
      </c>
      <c r="D708" s="57">
        <v>43394.732685185183</v>
      </c>
      <c r="E708" s="11">
        <v>507</v>
      </c>
      <c r="F708" s="11" t="s">
        <v>66</v>
      </c>
      <c r="G708" s="11">
        <v>544</v>
      </c>
      <c r="H708" s="11" t="s">
        <v>22</v>
      </c>
      <c r="I708" s="57">
        <v>43394.71738425926</v>
      </c>
      <c r="J708" s="57">
        <v>43394.729247685187</v>
      </c>
      <c r="K708" s="11" t="s">
        <v>1164</v>
      </c>
      <c r="L708" s="9">
        <f t="shared" si="48"/>
        <v>43394.717361111114</v>
      </c>
      <c r="M708" s="9">
        <f t="shared" si="49"/>
        <v>43394.729166666664</v>
      </c>
      <c r="N708" s="39" t="str">
        <f t="shared" si="50"/>
        <v>43394.717361111143394.7291666667</v>
      </c>
      <c r="O708" s="40" t="str">
        <f t="shared" si="47"/>
        <v>肯定的</v>
      </c>
    </row>
    <row r="709" spans="1:17" s="11" customFormat="1" ht="17.25" hidden="1" customHeight="1" x14ac:dyDescent="0.4">
      <c r="A709" s="7"/>
      <c r="B709" s="7">
        <v>10</v>
      </c>
      <c r="C709" s="7">
        <v>21</v>
      </c>
      <c r="D709" s="8">
        <v>43394.732106481482</v>
      </c>
      <c r="E709" s="7">
        <v>530</v>
      </c>
      <c r="F709" s="7" t="s">
        <v>24</v>
      </c>
      <c r="G709" s="7">
        <v>521</v>
      </c>
      <c r="H709" s="7" t="s">
        <v>60</v>
      </c>
      <c r="I709" s="8">
        <v>43394.717442129629</v>
      </c>
      <c r="J709" s="8">
        <v>43394.729421296295</v>
      </c>
      <c r="K709" s="7" t="s">
        <v>1164</v>
      </c>
      <c r="L709" s="9">
        <f t="shared" si="48"/>
        <v>43394.717361111114</v>
      </c>
      <c r="M709" s="9">
        <f t="shared" si="49"/>
        <v>43394.729166666664</v>
      </c>
      <c r="N709" s="39" t="str">
        <f t="shared" si="50"/>
        <v>43394.717361111143394.7291666667</v>
      </c>
      <c r="O709" s="40" t="str">
        <f t="shared" si="47"/>
        <v>肯定的</v>
      </c>
      <c r="P709" s="7"/>
      <c r="Q709" s="7"/>
    </row>
    <row r="710" spans="1:17" s="11" customFormat="1" ht="17.25" hidden="1" customHeight="1" x14ac:dyDescent="0.4">
      <c r="B710" s="7">
        <v>10</v>
      </c>
      <c r="C710" s="7">
        <v>21</v>
      </c>
      <c r="D710" s="57">
        <v>43394.740613425929</v>
      </c>
      <c r="E710" s="11">
        <v>546</v>
      </c>
      <c r="F710" s="11" t="s">
        <v>64</v>
      </c>
      <c r="G710" s="11">
        <v>541</v>
      </c>
      <c r="H710" s="11" t="s">
        <v>56</v>
      </c>
      <c r="I710" s="57">
        <v>43394.721273148149</v>
      </c>
      <c r="J710" s="57">
        <v>43394.739421296297</v>
      </c>
      <c r="K710" s="11" t="s">
        <v>1164</v>
      </c>
      <c r="L710" s="9">
        <f t="shared" si="48"/>
        <v>43394.720833333333</v>
      </c>
      <c r="M710" s="9">
        <f t="shared" si="49"/>
        <v>43394.738888888889</v>
      </c>
      <c r="N710" s="39" t="str">
        <f t="shared" si="50"/>
        <v>43394.720833333343394.7388888889</v>
      </c>
      <c r="O710" s="40" t="str">
        <f t="shared" si="47"/>
        <v>肯定的</v>
      </c>
    </row>
    <row r="711" spans="1:17" s="11" customFormat="1" ht="17.25" hidden="1" customHeight="1" x14ac:dyDescent="0.4">
      <c r="B711" s="7">
        <v>10</v>
      </c>
      <c r="C711" s="7">
        <v>21</v>
      </c>
      <c r="D711" s="57">
        <v>43394.742314814815</v>
      </c>
      <c r="E711" s="11">
        <v>511</v>
      </c>
      <c r="F711" s="11" t="s">
        <v>36</v>
      </c>
      <c r="G711" s="11">
        <v>523</v>
      </c>
      <c r="H711" s="11" t="s">
        <v>38</v>
      </c>
      <c r="I711" s="57">
        <v>43394.735706018517</v>
      </c>
      <c r="J711" s="57">
        <v>43394.742071759261</v>
      </c>
      <c r="K711" s="11" t="s">
        <v>1164</v>
      </c>
      <c r="L711" s="9">
        <f t="shared" si="48"/>
        <v>43394.73541666667</v>
      </c>
      <c r="M711" s="9">
        <f t="shared" si="49"/>
        <v>43394.741666666669</v>
      </c>
      <c r="N711" s="39" t="str">
        <f t="shared" si="50"/>
        <v>43394.735416666743394.7416666667</v>
      </c>
      <c r="O711" s="40" t="str">
        <f t="shared" si="47"/>
        <v>肯定的</v>
      </c>
    </row>
    <row r="712" spans="1:17" s="11" customFormat="1" ht="17.25" hidden="1" customHeight="1" x14ac:dyDescent="0.4">
      <c r="B712" s="7">
        <v>10</v>
      </c>
      <c r="C712" s="7">
        <v>21</v>
      </c>
      <c r="D712" s="57">
        <v>43394.80023148148</v>
      </c>
      <c r="E712" s="11">
        <v>549</v>
      </c>
      <c r="F712" s="11" t="s">
        <v>77</v>
      </c>
      <c r="G712" s="11">
        <v>507</v>
      </c>
      <c r="H712" s="11" t="s">
        <v>66</v>
      </c>
      <c r="I712" s="57">
        <v>43394.792962962965</v>
      </c>
      <c r="J712" s="57">
        <v>43394.799305555556</v>
      </c>
      <c r="K712" s="11" t="s">
        <v>1164</v>
      </c>
      <c r="L712" s="9">
        <f t="shared" si="48"/>
        <v>43394.792361111111</v>
      </c>
      <c r="M712" s="9">
        <f t="shared" si="49"/>
        <v>43394.799305555556</v>
      </c>
      <c r="N712" s="39" t="str">
        <f t="shared" si="50"/>
        <v>43394.792361111143394.7993055556</v>
      </c>
      <c r="O712" s="40" t="str">
        <f t="shared" si="47"/>
        <v>肯定的</v>
      </c>
    </row>
    <row r="713" spans="1:17" s="11" customFormat="1" ht="17.25" hidden="1" customHeight="1" x14ac:dyDescent="0.4">
      <c r="B713" s="7">
        <v>10</v>
      </c>
      <c r="C713" s="7">
        <v>21</v>
      </c>
      <c r="D713" s="57">
        <v>43394.863553240742</v>
      </c>
      <c r="E713" s="11">
        <v>549</v>
      </c>
      <c r="F713" s="11" t="s">
        <v>77</v>
      </c>
      <c r="G713" s="11">
        <v>546</v>
      </c>
      <c r="H713" s="11" t="s">
        <v>64</v>
      </c>
      <c r="I713" s="57">
        <v>43394.85429398148</v>
      </c>
      <c r="J713" s="57">
        <v>43394.862476851849</v>
      </c>
      <c r="K713" s="11" t="s">
        <v>1164</v>
      </c>
      <c r="L713" s="9">
        <f t="shared" si="48"/>
        <v>43394.854166666664</v>
      </c>
      <c r="M713" s="9">
        <f t="shared" si="49"/>
        <v>43394.861805555556</v>
      </c>
      <c r="N713" s="39" t="str">
        <f t="shared" si="50"/>
        <v>43394.854166666743394.8618055556</v>
      </c>
      <c r="O713" s="40" t="str">
        <f t="shared" si="47"/>
        <v>肯定的</v>
      </c>
    </row>
    <row r="714" spans="1:17" s="11" customFormat="1" ht="17.25" hidden="1" customHeight="1" x14ac:dyDescent="0.4">
      <c r="B714" s="7">
        <v>10</v>
      </c>
      <c r="C714" s="7">
        <v>21</v>
      </c>
      <c r="D714" s="57">
        <v>43394.872569444444</v>
      </c>
      <c r="E714" s="11">
        <v>507</v>
      </c>
      <c r="F714" s="11" t="s">
        <v>66</v>
      </c>
      <c r="G714" s="11">
        <v>541</v>
      </c>
      <c r="H714" s="11" t="s">
        <v>56</v>
      </c>
      <c r="I714" s="57">
        <v>43394.860023148147</v>
      </c>
      <c r="J714" s="57">
        <v>43394.872002314813</v>
      </c>
      <c r="K714" s="11" t="s">
        <v>1164</v>
      </c>
      <c r="L714" s="9">
        <f t="shared" si="48"/>
        <v>43394.859722222223</v>
      </c>
      <c r="M714" s="9">
        <f t="shared" si="49"/>
        <v>43394.871527777781</v>
      </c>
      <c r="N714" s="39" t="str">
        <f t="shared" si="50"/>
        <v>43394.859722222243394.8715277778</v>
      </c>
      <c r="O714" s="40" t="str">
        <f t="shared" si="47"/>
        <v>肯定的</v>
      </c>
    </row>
    <row r="715" spans="1:17" s="11" customFormat="1" ht="17.25" hidden="1" customHeight="1" x14ac:dyDescent="0.4">
      <c r="A715" s="7"/>
      <c r="B715" s="7">
        <v>10</v>
      </c>
      <c r="C715" s="7">
        <v>21</v>
      </c>
      <c r="D715" s="8">
        <v>43394.877222222225</v>
      </c>
      <c r="E715" s="7">
        <v>548</v>
      </c>
      <c r="F715" s="7" t="s">
        <v>54</v>
      </c>
      <c r="G715" s="7">
        <v>546</v>
      </c>
      <c r="H715" s="7" t="s">
        <v>64</v>
      </c>
      <c r="I715" s="8">
        <v>43394.863078703704</v>
      </c>
      <c r="J715" s="8">
        <v>43394.876759259256</v>
      </c>
      <c r="K715" s="7" t="s">
        <v>1164</v>
      </c>
      <c r="L715" s="9">
        <f t="shared" si="48"/>
        <v>43394.862500000003</v>
      </c>
      <c r="M715" s="9">
        <f t="shared" si="49"/>
        <v>43394.876388888886</v>
      </c>
      <c r="N715" s="39" t="str">
        <f t="shared" si="50"/>
        <v>43394.862543394.8763888889</v>
      </c>
      <c r="O715" s="40" t="str">
        <f t="shared" si="47"/>
        <v>肯定的</v>
      </c>
      <c r="P715" s="7"/>
      <c r="Q715" s="7"/>
    </row>
    <row r="716" spans="1:17" s="11" customFormat="1" ht="17.25" hidden="1" customHeight="1" x14ac:dyDescent="0.4">
      <c r="B716" s="7">
        <v>10</v>
      </c>
      <c r="C716" s="7">
        <v>22</v>
      </c>
      <c r="D716" s="57">
        <v>43395.427766203706</v>
      </c>
      <c r="E716" s="11">
        <v>546</v>
      </c>
      <c r="F716" s="11" t="s">
        <v>64</v>
      </c>
      <c r="G716" s="11">
        <v>549</v>
      </c>
      <c r="H716" s="11" t="s">
        <v>77</v>
      </c>
      <c r="I716" s="57">
        <v>43395.402592592596</v>
      </c>
      <c r="J716" s="57">
        <v>43395.424826388888</v>
      </c>
      <c r="K716" s="11" t="s">
        <v>1164</v>
      </c>
      <c r="L716" s="9">
        <f t="shared" si="48"/>
        <v>43395.402083333334</v>
      </c>
      <c r="M716" s="9">
        <f t="shared" si="49"/>
        <v>43395.424305555556</v>
      </c>
      <c r="N716" s="39" t="str">
        <f t="shared" si="50"/>
        <v>43395.402083333343395.4243055556</v>
      </c>
      <c r="O716" s="40" t="str">
        <f t="shared" si="47"/>
        <v>肯定的</v>
      </c>
    </row>
    <row r="717" spans="1:17" s="11" customFormat="1" ht="17.25" hidden="1" customHeight="1" x14ac:dyDescent="0.4">
      <c r="B717" s="7">
        <v>10</v>
      </c>
      <c r="C717" s="7">
        <v>22</v>
      </c>
      <c r="D717" s="57">
        <v>43395.425069444442</v>
      </c>
      <c r="E717" s="11">
        <v>545</v>
      </c>
      <c r="F717" s="11" t="s">
        <v>20</v>
      </c>
      <c r="G717" s="11">
        <v>539</v>
      </c>
      <c r="H717" s="11" t="s">
        <v>42</v>
      </c>
      <c r="I717" s="57">
        <v>43395.411944444444</v>
      </c>
      <c r="J717" s="57">
        <v>43395.423090277778</v>
      </c>
      <c r="K717" s="11" t="s">
        <v>1164</v>
      </c>
      <c r="L717" s="9">
        <f t="shared" si="48"/>
        <v>43395.411805555559</v>
      </c>
      <c r="M717" s="9">
        <f t="shared" si="49"/>
        <v>43395.42291666667</v>
      </c>
      <c r="N717" s="39" t="str">
        <f t="shared" si="50"/>
        <v>43395.411805555643395.4229166667</v>
      </c>
      <c r="O717" s="40" t="str">
        <f t="shared" si="47"/>
        <v>肯定的</v>
      </c>
    </row>
    <row r="718" spans="1:17" s="11" customFormat="1" ht="17.25" hidden="1" customHeight="1" x14ac:dyDescent="0.4">
      <c r="B718" s="7">
        <v>10</v>
      </c>
      <c r="C718" s="7">
        <v>22</v>
      </c>
      <c r="D718" s="57">
        <v>43395.492511574077</v>
      </c>
      <c r="E718" s="11">
        <v>507</v>
      </c>
      <c r="F718" s="11" t="s">
        <v>66</v>
      </c>
      <c r="G718" s="11">
        <v>543</v>
      </c>
      <c r="H718" s="11" t="s">
        <v>28</v>
      </c>
      <c r="I718" s="57">
        <v>43395.465289351851</v>
      </c>
      <c r="J718" s="57">
        <v>43395.491412037038</v>
      </c>
      <c r="K718" s="11" t="s">
        <v>1164</v>
      </c>
      <c r="L718" s="9">
        <f t="shared" si="48"/>
        <v>43395.465277777781</v>
      </c>
      <c r="M718" s="9">
        <f t="shared" si="49"/>
        <v>43395.490972222222</v>
      </c>
      <c r="N718" s="39" t="str">
        <f t="shared" si="50"/>
        <v>43395.465277777843395.4909722222</v>
      </c>
      <c r="O718" s="40" t="str">
        <f t="shared" si="47"/>
        <v>肯定的</v>
      </c>
    </row>
    <row r="719" spans="1:17" s="11" customFormat="1" ht="17.25" hidden="1" customHeight="1" x14ac:dyDescent="0.4">
      <c r="B719" s="7">
        <v>10</v>
      </c>
      <c r="C719" s="7">
        <v>22</v>
      </c>
      <c r="D719" s="57">
        <v>43395.508576388886</v>
      </c>
      <c r="E719" s="11">
        <v>538</v>
      </c>
      <c r="F719" s="11" t="s">
        <v>62</v>
      </c>
      <c r="G719" s="11">
        <v>546</v>
      </c>
      <c r="H719" s="11" t="s">
        <v>64</v>
      </c>
      <c r="I719" s="57">
        <v>43395.480613425927</v>
      </c>
      <c r="J719" s="57">
        <v>43395.508113425924</v>
      </c>
      <c r="K719" s="11" t="s">
        <v>1164</v>
      </c>
      <c r="L719" s="9">
        <f t="shared" si="48"/>
        <v>43395.480555555558</v>
      </c>
      <c r="M719" s="9">
        <f t="shared" si="49"/>
        <v>43395.507638888892</v>
      </c>
      <c r="N719" s="39" t="str">
        <f t="shared" si="50"/>
        <v>43395.480555555643395.5076388889</v>
      </c>
      <c r="O719" s="40" t="str">
        <f t="shared" si="47"/>
        <v>肯定的</v>
      </c>
    </row>
    <row r="720" spans="1:17" s="11" customFormat="1" ht="17.25" hidden="1" customHeight="1" x14ac:dyDescent="0.4">
      <c r="B720" s="7">
        <v>10</v>
      </c>
      <c r="C720" s="7">
        <v>22</v>
      </c>
      <c r="D720" s="57">
        <v>43395.502847222226</v>
      </c>
      <c r="E720" s="11">
        <v>539</v>
      </c>
      <c r="F720" s="11" t="s">
        <v>42</v>
      </c>
      <c r="G720" s="11">
        <v>543</v>
      </c>
      <c r="H720" s="11" t="s">
        <v>28</v>
      </c>
      <c r="I720" s="57">
        <v>43395.49355324074</v>
      </c>
      <c r="J720" s="57">
        <v>43395.502662037034</v>
      </c>
      <c r="K720" s="11" t="s">
        <v>1164</v>
      </c>
      <c r="L720" s="9">
        <f t="shared" si="48"/>
        <v>43395.493055555555</v>
      </c>
      <c r="M720" s="9">
        <f t="shared" si="49"/>
        <v>43395.502083333333</v>
      </c>
      <c r="N720" s="39" t="str">
        <f t="shared" si="50"/>
        <v>43395.493055555643395.5020833333</v>
      </c>
      <c r="O720" s="40" t="str">
        <f t="shared" si="47"/>
        <v>肯定的</v>
      </c>
    </row>
    <row r="721" spans="1:460" s="11" customFormat="1" ht="17.25" hidden="1" customHeight="1" x14ac:dyDescent="0.4">
      <c r="B721" s="7">
        <v>10</v>
      </c>
      <c r="C721" s="7">
        <v>22</v>
      </c>
      <c r="D721" s="57">
        <v>43395.515185185184</v>
      </c>
      <c r="E721" s="11">
        <v>534</v>
      </c>
      <c r="F721" s="11" t="s">
        <v>81</v>
      </c>
      <c r="G721" s="11">
        <v>546</v>
      </c>
      <c r="H721" s="11" t="s">
        <v>64</v>
      </c>
      <c r="I721" s="57">
        <v>43395.498379629629</v>
      </c>
      <c r="J721" s="57">
        <v>43395.514444444445</v>
      </c>
      <c r="K721" s="11" t="s">
        <v>1164</v>
      </c>
      <c r="L721" s="9">
        <f t="shared" si="48"/>
        <v>43395.497916666667</v>
      </c>
      <c r="M721" s="9">
        <f t="shared" si="49"/>
        <v>43395.513888888891</v>
      </c>
      <c r="N721" s="39" t="str">
        <f t="shared" si="50"/>
        <v>43395.497916666743395.5138888889</v>
      </c>
      <c r="O721" s="40" t="str">
        <f t="shared" si="47"/>
        <v>肯定的</v>
      </c>
    </row>
    <row r="722" spans="1:460" s="11" customFormat="1" ht="17.25" hidden="1" customHeight="1" x14ac:dyDescent="0.4">
      <c r="B722" s="7">
        <v>10</v>
      </c>
      <c r="C722" s="7">
        <v>22</v>
      </c>
      <c r="D722" s="57">
        <v>43395.548611111109</v>
      </c>
      <c r="E722" s="11">
        <v>532</v>
      </c>
      <c r="F722" s="11" t="s">
        <v>75</v>
      </c>
      <c r="G722" s="11">
        <v>507</v>
      </c>
      <c r="H722" s="11" t="s">
        <v>66</v>
      </c>
      <c r="I722" s="57">
        <v>43395.499178240738</v>
      </c>
      <c r="J722" s="57">
        <v>43395.547175925924</v>
      </c>
      <c r="K722" s="11" t="s">
        <v>1164</v>
      </c>
      <c r="L722" s="9">
        <f t="shared" si="48"/>
        <v>43395.498611111114</v>
      </c>
      <c r="M722" s="9">
        <f t="shared" si="49"/>
        <v>43395.546527777777</v>
      </c>
      <c r="N722" s="39" t="str">
        <f t="shared" si="50"/>
        <v>43395.498611111143395.5465277778</v>
      </c>
      <c r="O722" s="40" t="str">
        <f t="shared" si="47"/>
        <v>肯定的</v>
      </c>
    </row>
    <row r="723" spans="1:460" s="11" customFormat="1" ht="17.25" hidden="1" customHeight="1" x14ac:dyDescent="0.4">
      <c r="B723" s="7">
        <v>10</v>
      </c>
      <c r="C723" s="7">
        <v>22</v>
      </c>
      <c r="D723" s="57">
        <v>43395.544768518521</v>
      </c>
      <c r="E723" s="11">
        <v>503</v>
      </c>
      <c r="F723" s="11" t="s">
        <v>26</v>
      </c>
      <c r="G723" s="11">
        <v>545</v>
      </c>
      <c r="H723" s="11" t="s">
        <v>20</v>
      </c>
      <c r="I723" s="57">
        <v>43395.53398148148</v>
      </c>
      <c r="J723" s="57">
        <v>43395.544039351851</v>
      </c>
      <c r="K723" s="11" t="s">
        <v>1164</v>
      </c>
      <c r="L723" s="9">
        <f t="shared" si="48"/>
        <v>43395.533333333333</v>
      </c>
      <c r="M723" s="9">
        <f t="shared" si="49"/>
        <v>43395.543749999997</v>
      </c>
      <c r="N723" s="39" t="str">
        <f t="shared" si="50"/>
        <v>43395.533333333343395.54375</v>
      </c>
      <c r="O723" s="40" t="str">
        <f t="shared" si="47"/>
        <v>肯定的</v>
      </c>
    </row>
    <row r="724" spans="1:460" s="11" customFormat="1" ht="17.25" hidden="1" customHeight="1" x14ac:dyDescent="0.4">
      <c r="A724" s="7"/>
      <c r="B724" s="7">
        <v>10</v>
      </c>
      <c r="C724" s="7">
        <v>22</v>
      </c>
      <c r="D724" s="8">
        <v>43395.596331018518</v>
      </c>
      <c r="E724" s="7">
        <v>503</v>
      </c>
      <c r="F724" s="7" t="s">
        <v>26</v>
      </c>
      <c r="G724" s="7">
        <v>546</v>
      </c>
      <c r="H724" s="7" t="s">
        <v>64</v>
      </c>
      <c r="I724" s="8">
        <v>43395.587858796294</v>
      </c>
      <c r="J724" s="8">
        <v>43395.596041666664</v>
      </c>
      <c r="K724" s="7" t="s">
        <v>1164</v>
      </c>
      <c r="L724" s="9">
        <f t="shared" si="48"/>
        <v>43395.587500000001</v>
      </c>
      <c r="M724" s="9">
        <f t="shared" si="49"/>
        <v>43395.595833333333</v>
      </c>
      <c r="N724" s="39" t="str">
        <f t="shared" si="50"/>
        <v>43395.587543395.5958333333</v>
      </c>
      <c r="O724" s="40" t="str">
        <f t="shared" si="47"/>
        <v>肯定的</v>
      </c>
      <c r="P724" s="7"/>
      <c r="Q724" s="7"/>
    </row>
    <row r="725" spans="1:460" s="11" customFormat="1" ht="17.25" hidden="1" customHeight="1" x14ac:dyDescent="0.4">
      <c r="A725" s="7"/>
      <c r="B725" s="7">
        <v>10</v>
      </c>
      <c r="C725" s="7">
        <v>22</v>
      </c>
      <c r="D725" s="8">
        <v>43395.653495370374</v>
      </c>
      <c r="E725" s="7">
        <v>546</v>
      </c>
      <c r="F725" s="7" t="s">
        <v>64</v>
      </c>
      <c r="G725" s="7">
        <v>530</v>
      </c>
      <c r="H725" s="7" t="s">
        <v>24</v>
      </c>
      <c r="I725" s="8">
        <v>43395.634560185186</v>
      </c>
      <c r="J725" s="8">
        <v>43395.648831018516</v>
      </c>
      <c r="K725" s="7" t="s">
        <v>1164</v>
      </c>
      <c r="L725" s="9">
        <f t="shared" si="48"/>
        <v>43395.634027777778</v>
      </c>
      <c r="M725" s="9">
        <f t="shared" si="49"/>
        <v>43395.648611111108</v>
      </c>
      <c r="N725" s="39" t="str">
        <f t="shared" si="50"/>
        <v>43395.634027777843395.6486111111</v>
      </c>
      <c r="O725" s="40" t="str">
        <f t="shared" si="47"/>
        <v>肯定的</v>
      </c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7"/>
      <c r="KG725" s="7"/>
      <c r="KH725" s="7"/>
      <c r="KI725" s="7"/>
      <c r="KJ725" s="7"/>
      <c r="KK725" s="7"/>
      <c r="KL725" s="7"/>
      <c r="KM725" s="7"/>
      <c r="KN725" s="7"/>
      <c r="KO725" s="7"/>
      <c r="KP725" s="7"/>
      <c r="KQ725" s="7"/>
      <c r="KR725" s="7"/>
      <c r="KS725" s="7"/>
      <c r="KT725" s="7"/>
      <c r="KU725" s="7"/>
      <c r="KV725" s="7"/>
      <c r="KW725" s="7"/>
      <c r="KX725" s="7"/>
      <c r="KY725" s="7"/>
      <c r="KZ725" s="7"/>
      <c r="LA725" s="7"/>
      <c r="LB725" s="7"/>
      <c r="LC725" s="7"/>
      <c r="LD725" s="7"/>
      <c r="LE725" s="7"/>
      <c r="LF725" s="7"/>
      <c r="LG725" s="7"/>
      <c r="LH725" s="7"/>
      <c r="LI725" s="7"/>
      <c r="LJ725" s="7"/>
      <c r="LK725" s="7"/>
      <c r="LL725" s="7"/>
      <c r="LM725" s="7"/>
      <c r="LN725" s="7"/>
      <c r="LO725" s="7"/>
      <c r="LP725" s="7"/>
      <c r="LQ725" s="7"/>
      <c r="LR725" s="7"/>
      <c r="LS725" s="7"/>
      <c r="LT725" s="7"/>
      <c r="LU725" s="7"/>
      <c r="LV725" s="7"/>
      <c r="LW725" s="7"/>
      <c r="LX725" s="7"/>
      <c r="LY725" s="7"/>
      <c r="LZ725" s="7"/>
      <c r="MA725" s="7"/>
      <c r="MB725" s="7"/>
      <c r="MC725" s="7"/>
      <c r="MD725" s="7"/>
      <c r="ME725" s="7"/>
      <c r="MF725" s="7"/>
      <c r="MG725" s="7"/>
      <c r="MH725" s="7"/>
      <c r="MI725" s="7"/>
      <c r="MJ725" s="7"/>
      <c r="MK725" s="7"/>
      <c r="ML725" s="7"/>
      <c r="MM725" s="7"/>
      <c r="MN725" s="7"/>
      <c r="MO725" s="7"/>
      <c r="MP725" s="7"/>
      <c r="MQ725" s="7"/>
      <c r="MR725" s="7"/>
      <c r="MS725" s="7"/>
      <c r="MT725" s="7"/>
      <c r="MU725" s="7"/>
      <c r="MV725" s="7"/>
      <c r="MW725" s="7"/>
      <c r="MX725" s="7"/>
      <c r="MY725" s="7"/>
      <c r="MZ725" s="7"/>
      <c r="NA725" s="7"/>
      <c r="NB725" s="7"/>
      <c r="NC725" s="7"/>
      <c r="ND725" s="7"/>
      <c r="NE725" s="7"/>
      <c r="NF725" s="7"/>
      <c r="NG725" s="7"/>
      <c r="NH725" s="7"/>
      <c r="NI725" s="7"/>
      <c r="NJ725" s="7"/>
      <c r="NK725" s="7"/>
      <c r="NL725" s="7"/>
      <c r="NM725" s="7"/>
      <c r="NN725" s="7"/>
      <c r="NO725" s="7"/>
      <c r="NP725" s="7"/>
      <c r="NQ725" s="7"/>
      <c r="NR725" s="7"/>
      <c r="NS725" s="7"/>
      <c r="NT725" s="7"/>
      <c r="NU725" s="7"/>
      <c r="NV725" s="7"/>
      <c r="NW725" s="7"/>
      <c r="NX725" s="7"/>
      <c r="NY725" s="7"/>
      <c r="NZ725" s="7"/>
      <c r="OA725" s="7"/>
      <c r="OB725" s="7"/>
      <c r="OC725" s="7"/>
      <c r="OD725" s="7"/>
      <c r="OE725" s="7"/>
      <c r="OF725" s="7"/>
      <c r="OG725" s="7"/>
      <c r="OH725" s="7"/>
      <c r="OI725" s="7"/>
      <c r="OJ725" s="7"/>
      <c r="OK725" s="7"/>
      <c r="OL725" s="7"/>
      <c r="OM725" s="7"/>
      <c r="ON725" s="7"/>
      <c r="OO725" s="7"/>
      <c r="OP725" s="7"/>
      <c r="OQ725" s="7"/>
      <c r="OR725" s="7"/>
      <c r="OS725" s="7"/>
      <c r="OT725" s="7"/>
      <c r="OU725" s="7"/>
      <c r="OV725" s="7"/>
      <c r="OW725" s="7"/>
      <c r="OX725" s="7"/>
      <c r="OY725" s="7"/>
      <c r="OZ725" s="7"/>
      <c r="PA725" s="7"/>
      <c r="PB725" s="7"/>
      <c r="PC725" s="7"/>
      <c r="PD725" s="7"/>
      <c r="PE725" s="7"/>
      <c r="PF725" s="7"/>
      <c r="PG725" s="7"/>
      <c r="PH725" s="7"/>
      <c r="PI725" s="7"/>
      <c r="PJ725" s="7"/>
      <c r="PK725" s="7"/>
      <c r="PL725" s="7"/>
      <c r="PM725" s="7"/>
      <c r="PN725" s="7"/>
      <c r="PO725" s="7"/>
      <c r="PP725" s="7"/>
      <c r="PQ725" s="7"/>
      <c r="PR725" s="7"/>
      <c r="PS725" s="7"/>
      <c r="PT725" s="7"/>
      <c r="PU725" s="7"/>
      <c r="PV725" s="7"/>
      <c r="PW725" s="7"/>
      <c r="PX725" s="7"/>
      <c r="PY725" s="7"/>
      <c r="PZ725" s="7"/>
      <c r="QA725" s="7"/>
      <c r="QB725" s="7"/>
      <c r="QC725" s="7"/>
      <c r="QD725" s="7"/>
      <c r="QE725" s="7"/>
      <c r="QF725" s="7"/>
      <c r="QG725" s="7"/>
      <c r="QH725" s="7"/>
      <c r="QI725" s="7"/>
      <c r="QJ725" s="7"/>
      <c r="QK725" s="7"/>
      <c r="QL725" s="7"/>
      <c r="QM725" s="7"/>
      <c r="QN725" s="7"/>
      <c r="QO725" s="7"/>
      <c r="QP725" s="7"/>
      <c r="QQ725" s="7"/>
      <c r="QR725" s="7"/>
    </row>
    <row r="726" spans="1:460" s="12" customFormat="1" ht="17.25" hidden="1" customHeight="1" x14ac:dyDescent="0.4">
      <c r="B726" s="7">
        <v>10</v>
      </c>
      <c r="C726" s="7">
        <v>22</v>
      </c>
      <c r="D726" s="13">
        <v>43395.680497685185</v>
      </c>
      <c r="E726" s="12">
        <v>546</v>
      </c>
      <c r="F726" s="12" t="s">
        <v>64</v>
      </c>
      <c r="G726" s="12">
        <v>523</v>
      </c>
      <c r="H726" s="12" t="s">
        <v>38</v>
      </c>
      <c r="I726" s="13">
        <v>43395.658784722225</v>
      </c>
      <c r="J726" s="13">
        <v>43395.67560185185</v>
      </c>
      <c r="K726" s="12" t="s">
        <v>1164</v>
      </c>
      <c r="L726" s="9">
        <f t="shared" si="48"/>
        <v>43395.658333333333</v>
      </c>
      <c r="M726" s="9">
        <f t="shared" si="49"/>
        <v>43395.675000000003</v>
      </c>
      <c r="N726" s="39" t="str">
        <f t="shared" si="50"/>
        <v>43395.658333333343395.675</v>
      </c>
      <c r="O726" s="56" t="str">
        <f t="shared" si="47"/>
        <v>肯定的</v>
      </c>
    </row>
    <row r="727" spans="1:460" s="11" customFormat="1" ht="17.25" hidden="1" customHeight="1" x14ac:dyDescent="0.4">
      <c r="B727" s="7">
        <v>10</v>
      </c>
      <c r="C727" s="7">
        <v>22</v>
      </c>
      <c r="D727" s="57">
        <v>43395.688356481478</v>
      </c>
      <c r="E727" s="11">
        <v>507</v>
      </c>
      <c r="F727" s="11" t="s">
        <v>66</v>
      </c>
      <c r="G727" s="11">
        <v>511</v>
      </c>
      <c r="H727" s="11" t="s">
        <v>36</v>
      </c>
      <c r="I727" s="57">
        <v>43395.671238425923</v>
      </c>
      <c r="J727" s="57">
        <v>43395.688171296293</v>
      </c>
      <c r="K727" s="11" t="s">
        <v>1164</v>
      </c>
      <c r="L727" s="9">
        <f t="shared" si="48"/>
        <v>43395.67083333333</v>
      </c>
      <c r="M727" s="9">
        <f t="shared" si="49"/>
        <v>43395.6875</v>
      </c>
      <c r="N727" s="39" t="str">
        <f t="shared" si="50"/>
        <v>43395.670833333343395.6875</v>
      </c>
      <c r="O727" s="40" t="str">
        <f t="shared" si="47"/>
        <v>肯定的</v>
      </c>
    </row>
    <row r="728" spans="1:460" s="11" customFormat="1" ht="17.25" hidden="1" customHeight="1" x14ac:dyDescent="0.4">
      <c r="B728" s="7">
        <v>10</v>
      </c>
      <c r="C728" s="7">
        <v>22</v>
      </c>
      <c r="D728" s="57">
        <v>43395.691990740743</v>
      </c>
      <c r="E728" s="11">
        <v>515</v>
      </c>
      <c r="F728" s="11" t="s">
        <v>73</v>
      </c>
      <c r="G728" s="11">
        <v>533</v>
      </c>
      <c r="H728" s="11" t="s">
        <v>92</v>
      </c>
      <c r="I728" s="57">
        <v>43395.673611111109</v>
      </c>
      <c r="J728" s="57">
        <v>43395.68854166667</v>
      </c>
      <c r="K728" s="11" t="s">
        <v>1164</v>
      </c>
      <c r="L728" s="9">
        <f t="shared" si="48"/>
        <v>43395.673611111109</v>
      </c>
      <c r="M728" s="9">
        <f t="shared" si="49"/>
        <v>43395.688194444447</v>
      </c>
      <c r="N728" s="39" t="str">
        <f t="shared" si="50"/>
        <v>43395.673611111143395.6881944444</v>
      </c>
      <c r="O728" s="40" t="str">
        <f t="shared" si="47"/>
        <v>肯定的</v>
      </c>
    </row>
    <row r="729" spans="1:460" s="11" customFormat="1" ht="17.25" hidden="1" customHeight="1" x14ac:dyDescent="0.4">
      <c r="B729" s="7">
        <v>10</v>
      </c>
      <c r="C729" s="7">
        <v>22</v>
      </c>
      <c r="D729" s="57">
        <v>43395.695775462962</v>
      </c>
      <c r="E729" s="11">
        <v>523</v>
      </c>
      <c r="F729" s="11" t="s">
        <v>38</v>
      </c>
      <c r="G729" s="11">
        <v>526</v>
      </c>
      <c r="H729" s="11" t="s">
        <v>69</v>
      </c>
      <c r="I729" s="57">
        <v>43395.683842592596</v>
      </c>
      <c r="J729" s="57">
        <v>43395.695567129631</v>
      </c>
      <c r="K729" s="11" t="s">
        <v>1164</v>
      </c>
      <c r="L729" s="9">
        <f t="shared" si="48"/>
        <v>43395.683333333334</v>
      </c>
      <c r="M729" s="9">
        <f t="shared" si="49"/>
        <v>43395.695138888892</v>
      </c>
      <c r="N729" s="39" t="str">
        <f t="shared" si="50"/>
        <v>43395.683333333343395.6951388889</v>
      </c>
      <c r="O729" s="40" t="str">
        <f t="shared" si="47"/>
        <v>肯定的</v>
      </c>
    </row>
    <row r="730" spans="1:460" s="11" customFormat="1" ht="17.25" hidden="1" customHeight="1" x14ac:dyDescent="0.4">
      <c r="B730" s="7">
        <v>10</v>
      </c>
      <c r="C730" s="7">
        <v>22</v>
      </c>
      <c r="D730" s="57">
        <v>43395.734131944446</v>
      </c>
      <c r="E730" s="11">
        <v>526</v>
      </c>
      <c r="F730" s="11" t="s">
        <v>69</v>
      </c>
      <c r="G730" s="11">
        <v>544</v>
      </c>
      <c r="H730" s="11" t="s">
        <v>22</v>
      </c>
      <c r="I730" s="57">
        <v>43395.691192129627</v>
      </c>
      <c r="J730" s="57">
        <v>43395.73400462963</v>
      </c>
      <c r="K730" s="11" t="s">
        <v>1164</v>
      </c>
      <c r="L730" s="9">
        <f t="shared" si="48"/>
        <v>43395.690972222219</v>
      </c>
      <c r="M730" s="9">
        <f t="shared" si="49"/>
        <v>43395.73333333333</v>
      </c>
      <c r="N730" s="39" t="str">
        <f t="shared" si="50"/>
        <v>43395.690972222243395.7333333333</v>
      </c>
      <c r="O730" s="40" t="str">
        <f t="shared" si="47"/>
        <v>肯定的</v>
      </c>
    </row>
    <row r="731" spans="1:460" s="11" customFormat="1" ht="17.25" hidden="1" customHeight="1" x14ac:dyDescent="0.4">
      <c r="B731" s="7">
        <v>10</v>
      </c>
      <c r="C731" s="7">
        <v>22</v>
      </c>
      <c r="D731" s="57">
        <v>43395.705543981479</v>
      </c>
      <c r="E731" s="11">
        <v>533</v>
      </c>
      <c r="F731" s="11" t="s">
        <v>92</v>
      </c>
      <c r="G731" s="11">
        <v>502</v>
      </c>
      <c r="H731" s="11" t="s">
        <v>49</v>
      </c>
      <c r="I731" s="57">
        <v>43395.693379629629</v>
      </c>
      <c r="J731" s="57">
        <v>43395.703900462962</v>
      </c>
      <c r="K731" s="11" t="s">
        <v>1164</v>
      </c>
      <c r="L731" s="9">
        <f t="shared" si="48"/>
        <v>43395.693055555559</v>
      </c>
      <c r="M731" s="9">
        <f t="shared" si="49"/>
        <v>43395.703472222223</v>
      </c>
      <c r="N731" s="39" t="str">
        <f t="shared" si="50"/>
        <v>43395.693055555643395.7034722222</v>
      </c>
      <c r="O731" s="40" t="str">
        <f t="shared" si="47"/>
        <v>肯定的</v>
      </c>
    </row>
    <row r="732" spans="1:460" s="11" customFormat="1" ht="17.25" hidden="1" customHeight="1" x14ac:dyDescent="0.4">
      <c r="B732" s="7">
        <v>10</v>
      </c>
      <c r="C732" s="7">
        <v>22</v>
      </c>
      <c r="D732" s="57">
        <v>43395.708749999998</v>
      </c>
      <c r="E732" s="11">
        <v>540</v>
      </c>
      <c r="F732" s="11" t="s">
        <v>71</v>
      </c>
      <c r="G732" s="11">
        <v>502</v>
      </c>
      <c r="H732" s="11" t="s">
        <v>49</v>
      </c>
      <c r="I732" s="57">
        <v>43395.694918981484</v>
      </c>
      <c r="J732" s="57">
        <v>43395.70685185185</v>
      </c>
      <c r="K732" s="11" t="s">
        <v>1166</v>
      </c>
      <c r="L732" s="9">
        <f t="shared" si="48"/>
        <v>43395.694444444445</v>
      </c>
      <c r="M732" s="9">
        <f t="shared" si="49"/>
        <v>43395.706250000003</v>
      </c>
      <c r="N732" s="39" t="str">
        <f t="shared" si="50"/>
        <v>43395.694444444443395.70625</v>
      </c>
      <c r="O732" s="40" t="str">
        <f t="shared" si="47"/>
        <v>否定的</v>
      </c>
    </row>
    <row r="733" spans="1:460" s="11" customFormat="1" ht="17.25" hidden="1" customHeight="1" x14ac:dyDescent="0.4">
      <c r="B733" s="7">
        <v>10</v>
      </c>
      <c r="C733" s="7">
        <v>22</v>
      </c>
      <c r="D733" s="57">
        <v>43395.71570601852</v>
      </c>
      <c r="E733" s="11">
        <v>500</v>
      </c>
      <c r="F733" s="11" t="s">
        <v>30</v>
      </c>
      <c r="G733" s="11">
        <v>543</v>
      </c>
      <c r="H733" s="11" t="s">
        <v>28</v>
      </c>
      <c r="I733" s="57">
        <v>43395.700150462966</v>
      </c>
      <c r="J733" s="57">
        <v>43395.711018518516</v>
      </c>
      <c r="K733" s="11" t="s">
        <v>1164</v>
      </c>
      <c r="L733" s="9">
        <f t="shared" si="48"/>
        <v>43395.7</v>
      </c>
      <c r="M733" s="9">
        <f t="shared" si="49"/>
        <v>43395.710416666669</v>
      </c>
      <c r="N733" s="39" t="str">
        <f t="shared" si="50"/>
        <v>43395.743395.7104166667</v>
      </c>
      <c r="O733" s="40" t="str">
        <f t="shared" si="47"/>
        <v>肯定的</v>
      </c>
    </row>
    <row r="734" spans="1:460" s="11" customFormat="1" ht="17.25" hidden="1" customHeight="1" x14ac:dyDescent="0.4">
      <c r="B734" s="7">
        <v>10</v>
      </c>
      <c r="C734" s="7">
        <v>22</v>
      </c>
      <c r="D734" s="57">
        <v>43395.730451388888</v>
      </c>
      <c r="E734" s="11">
        <v>525</v>
      </c>
      <c r="F734" s="11" t="s">
        <v>51</v>
      </c>
      <c r="G734" s="11">
        <v>546</v>
      </c>
      <c r="H734" s="11" t="s">
        <v>64</v>
      </c>
      <c r="I734" s="57">
        <v>43395.713784722226</v>
      </c>
      <c r="J734" s="57">
        <v>43395.730416666665</v>
      </c>
      <c r="K734" s="11" t="s">
        <v>1164</v>
      </c>
      <c r="L734" s="9">
        <f t="shared" si="48"/>
        <v>43395.713194444441</v>
      </c>
      <c r="M734" s="9">
        <f t="shared" si="49"/>
        <v>43395.729861111111</v>
      </c>
      <c r="N734" s="39" t="str">
        <f t="shared" si="50"/>
        <v>43395.713194444443395.7298611111</v>
      </c>
      <c r="O734" s="40" t="str">
        <f t="shared" si="47"/>
        <v>肯定的</v>
      </c>
    </row>
    <row r="735" spans="1:460" s="11" customFormat="1" ht="17.25" hidden="1" customHeight="1" x14ac:dyDescent="0.4">
      <c r="B735" s="7">
        <v>10</v>
      </c>
      <c r="C735" s="7">
        <v>22</v>
      </c>
      <c r="D735" s="57">
        <v>43395.753449074073</v>
      </c>
      <c r="E735" s="11">
        <v>523</v>
      </c>
      <c r="F735" s="11" t="s">
        <v>38</v>
      </c>
      <c r="G735" s="11">
        <v>543</v>
      </c>
      <c r="H735" s="11" t="s">
        <v>28</v>
      </c>
      <c r="I735" s="57">
        <v>43395.723217592589</v>
      </c>
      <c r="J735" s="57">
        <v>43395.751296296294</v>
      </c>
      <c r="K735" s="11" t="s">
        <v>1164</v>
      </c>
      <c r="L735" s="9">
        <f t="shared" si="48"/>
        <v>43395.722916666666</v>
      </c>
      <c r="M735" s="9">
        <f t="shared" si="49"/>
        <v>43395.750694444447</v>
      </c>
      <c r="N735" s="39" t="str">
        <f t="shared" si="50"/>
        <v>43395.722916666743395.7506944444</v>
      </c>
      <c r="O735" s="40" t="str">
        <f t="shared" si="47"/>
        <v>肯定的</v>
      </c>
    </row>
    <row r="736" spans="1:460" s="11" customFormat="1" ht="17.25" hidden="1" customHeight="1" x14ac:dyDescent="0.4">
      <c r="B736" s="7">
        <v>10</v>
      </c>
      <c r="C736" s="7">
        <v>22</v>
      </c>
      <c r="D736" s="57">
        <v>43395.756527777776</v>
      </c>
      <c r="E736" s="11">
        <v>507</v>
      </c>
      <c r="F736" s="11" t="s">
        <v>66</v>
      </c>
      <c r="G736" s="11">
        <v>544</v>
      </c>
      <c r="H736" s="11" t="s">
        <v>22</v>
      </c>
      <c r="I736" s="57">
        <v>43395.740729166668</v>
      </c>
      <c r="J736" s="57">
        <v>43395.756388888891</v>
      </c>
      <c r="K736" s="11" t="s">
        <v>1164</v>
      </c>
      <c r="L736" s="9">
        <f t="shared" si="48"/>
        <v>43395.740277777775</v>
      </c>
      <c r="M736" s="9">
        <f t="shared" si="49"/>
        <v>43395.756249999999</v>
      </c>
      <c r="N736" s="39" t="str">
        <f t="shared" si="50"/>
        <v>43395.740277777843395.75625</v>
      </c>
      <c r="O736" s="40" t="str">
        <f t="shared" si="47"/>
        <v>肯定的</v>
      </c>
    </row>
    <row r="737" spans="1:17" s="11" customFormat="1" ht="17.25" hidden="1" customHeight="1" x14ac:dyDescent="0.4">
      <c r="B737" s="7">
        <v>10</v>
      </c>
      <c r="C737" s="7">
        <v>22</v>
      </c>
      <c r="D737" s="57">
        <v>43395.766203703701</v>
      </c>
      <c r="E737" s="11">
        <v>532</v>
      </c>
      <c r="F737" s="11" t="s">
        <v>75</v>
      </c>
      <c r="G737" s="11">
        <v>514</v>
      </c>
      <c r="H737" s="11" t="s">
        <v>40</v>
      </c>
      <c r="I737" s="57">
        <v>43395.756678240738</v>
      </c>
      <c r="J737" s="57">
        <v>43395.765798611108</v>
      </c>
      <c r="K737" s="11" t="s">
        <v>1164</v>
      </c>
      <c r="L737" s="9">
        <f t="shared" si="48"/>
        <v>43395.756249999999</v>
      </c>
      <c r="M737" s="9">
        <f t="shared" si="49"/>
        <v>43395.765277777777</v>
      </c>
      <c r="N737" s="39" t="str">
        <f t="shared" si="50"/>
        <v>43395.7562543395.7652777778</v>
      </c>
      <c r="O737" s="40" t="str">
        <f t="shared" si="47"/>
        <v>肯定的</v>
      </c>
    </row>
    <row r="738" spans="1:17" s="11" customFormat="1" ht="17.25" hidden="1" customHeight="1" x14ac:dyDescent="0.4">
      <c r="B738" s="7">
        <v>10</v>
      </c>
      <c r="C738" s="7">
        <v>22</v>
      </c>
      <c r="D738" s="57">
        <v>43395.775173611109</v>
      </c>
      <c r="E738" s="11">
        <v>533</v>
      </c>
      <c r="F738" s="11" t="s">
        <v>92</v>
      </c>
      <c r="G738" s="11">
        <v>500</v>
      </c>
      <c r="H738" s="11" t="s">
        <v>30</v>
      </c>
      <c r="I738" s="57">
        <v>43395.757002314815</v>
      </c>
      <c r="J738" s="57">
        <v>43395.772615740738</v>
      </c>
      <c r="K738" s="11" t="s">
        <v>1164</v>
      </c>
      <c r="L738" s="9">
        <f t="shared" si="48"/>
        <v>43395.756944444445</v>
      </c>
      <c r="M738" s="9">
        <f t="shared" si="49"/>
        <v>43395.772222222222</v>
      </c>
      <c r="N738" s="39" t="str">
        <f t="shared" si="50"/>
        <v>43395.756944444443395.7722222222</v>
      </c>
      <c r="O738" s="40" t="str">
        <f t="shared" si="47"/>
        <v>肯定的</v>
      </c>
    </row>
    <row r="739" spans="1:17" s="11" customFormat="1" ht="17.25" hidden="1" customHeight="1" x14ac:dyDescent="0.4">
      <c r="A739" s="7"/>
      <c r="B739" s="7">
        <v>10</v>
      </c>
      <c r="C739" s="7">
        <v>22</v>
      </c>
      <c r="D739" s="8">
        <v>43395.770138888889</v>
      </c>
      <c r="E739" s="7">
        <v>533</v>
      </c>
      <c r="F739" s="7" t="s">
        <v>92</v>
      </c>
      <c r="G739" s="7">
        <v>502</v>
      </c>
      <c r="H739" s="7" t="s">
        <v>49</v>
      </c>
      <c r="I739" s="8">
        <v>43395.760833333334</v>
      </c>
      <c r="J739" s="8">
        <v>43395.768483796295</v>
      </c>
      <c r="K739" s="7" t="s">
        <v>1164</v>
      </c>
      <c r="L739" s="9">
        <f t="shared" si="48"/>
        <v>43395.760416666664</v>
      </c>
      <c r="M739" s="9">
        <f t="shared" si="49"/>
        <v>43395.768055555556</v>
      </c>
      <c r="N739" s="39" t="str">
        <f t="shared" si="50"/>
        <v>43395.760416666743395.7680555556</v>
      </c>
      <c r="O739" s="40" t="str">
        <f t="shared" si="47"/>
        <v>肯定的</v>
      </c>
      <c r="P739" s="7"/>
      <c r="Q739" s="7"/>
    </row>
    <row r="740" spans="1:17" s="11" customFormat="1" ht="17.25" hidden="1" customHeight="1" x14ac:dyDescent="0.4">
      <c r="B740" s="7">
        <v>10</v>
      </c>
      <c r="C740" s="7">
        <v>22</v>
      </c>
      <c r="D740" s="57">
        <v>43395.770787037036</v>
      </c>
      <c r="E740" s="11">
        <v>539</v>
      </c>
      <c r="F740" s="11" t="s">
        <v>42</v>
      </c>
      <c r="G740" s="11">
        <v>509</v>
      </c>
      <c r="H740" s="11" t="s">
        <v>58</v>
      </c>
      <c r="I740" s="57">
        <v>43395.764143518521</v>
      </c>
      <c r="J740" s="57">
        <v>43395.770520833335</v>
      </c>
      <c r="K740" s="11" t="s">
        <v>1164</v>
      </c>
      <c r="L740" s="9">
        <f t="shared" si="48"/>
        <v>43395.763888888891</v>
      </c>
      <c r="M740" s="9">
        <f t="shared" si="49"/>
        <v>43395.770138888889</v>
      </c>
      <c r="N740" s="39" t="str">
        <f t="shared" si="50"/>
        <v>43395.763888888943395.7701388889</v>
      </c>
      <c r="O740" s="40" t="str">
        <f t="shared" si="47"/>
        <v>肯定的</v>
      </c>
    </row>
    <row r="741" spans="1:17" s="11" customFormat="1" ht="17.25" hidden="1" customHeight="1" x14ac:dyDescent="0.4">
      <c r="B741" s="7">
        <v>10</v>
      </c>
      <c r="C741" s="7">
        <v>22</v>
      </c>
      <c r="D741" s="57">
        <v>43395.868831018517</v>
      </c>
      <c r="E741" s="11">
        <v>545</v>
      </c>
      <c r="F741" s="11" t="s">
        <v>20</v>
      </c>
      <c r="G741" s="11">
        <v>507</v>
      </c>
      <c r="H741" s="11" t="s">
        <v>66</v>
      </c>
      <c r="I741" s="57">
        <v>43395.785995370374</v>
      </c>
      <c r="J741" s="57">
        <v>43395.792916666665</v>
      </c>
      <c r="K741" s="11" t="s">
        <v>1164</v>
      </c>
      <c r="L741" s="9">
        <f t="shared" si="48"/>
        <v>43395.785416666666</v>
      </c>
      <c r="M741" s="9">
        <f t="shared" si="49"/>
        <v>43395.792361111111</v>
      </c>
      <c r="N741" s="39" t="str">
        <f t="shared" si="50"/>
        <v>43395.785416666743395.7923611111</v>
      </c>
      <c r="O741" s="40" t="str">
        <f t="shared" si="47"/>
        <v>肯定的</v>
      </c>
    </row>
    <row r="742" spans="1:17" s="11" customFormat="1" ht="17.25" hidden="1" customHeight="1" x14ac:dyDescent="0.4">
      <c r="B742" s="7">
        <v>10</v>
      </c>
      <c r="C742" s="7">
        <v>22</v>
      </c>
      <c r="D742" s="57">
        <v>43395.795659722222</v>
      </c>
      <c r="E742" s="11">
        <v>503</v>
      </c>
      <c r="F742" s="11" t="s">
        <v>26</v>
      </c>
      <c r="G742" s="11">
        <v>545</v>
      </c>
      <c r="H742" s="11" t="s">
        <v>20</v>
      </c>
      <c r="I742" s="57">
        <v>43395.788136574076</v>
      </c>
      <c r="J742" s="57">
        <v>43395.793379629627</v>
      </c>
      <c r="K742" s="11" t="s">
        <v>1164</v>
      </c>
      <c r="L742" s="9">
        <f t="shared" si="48"/>
        <v>43395.787499999999</v>
      </c>
      <c r="M742" s="9">
        <f t="shared" si="49"/>
        <v>43395.793055555558</v>
      </c>
      <c r="N742" s="39" t="str">
        <f t="shared" si="50"/>
        <v>43395.787543395.7930555556</v>
      </c>
      <c r="O742" s="40" t="str">
        <f t="shared" si="47"/>
        <v>肯定的</v>
      </c>
    </row>
    <row r="743" spans="1:17" s="11" customFormat="1" ht="17.25" hidden="1" customHeight="1" x14ac:dyDescent="0.4">
      <c r="B743" s="7">
        <v>10</v>
      </c>
      <c r="C743" s="7">
        <v>22</v>
      </c>
      <c r="D743" s="57">
        <v>43395.848425925928</v>
      </c>
      <c r="E743" s="11">
        <v>543</v>
      </c>
      <c r="F743" s="11" t="s">
        <v>28</v>
      </c>
      <c r="G743" s="11">
        <v>530</v>
      </c>
      <c r="H743" s="11" t="s">
        <v>24</v>
      </c>
      <c r="I743" s="57">
        <v>43395.83965277778</v>
      </c>
      <c r="J743" s="57">
        <v>43395.848090277781</v>
      </c>
      <c r="K743" s="11" t="s">
        <v>1164</v>
      </c>
      <c r="L743" s="9">
        <f t="shared" si="48"/>
        <v>43395.839583333334</v>
      </c>
      <c r="M743" s="9">
        <f t="shared" si="49"/>
        <v>43395.847916666666</v>
      </c>
      <c r="N743" s="39" t="str">
        <f t="shared" si="50"/>
        <v>43395.839583333343395.8479166667</v>
      </c>
      <c r="O743" s="40" t="str">
        <f t="shared" si="47"/>
        <v>肯定的</v>
      </c>
    </row>
    <row r="744" spans="1:17" s="11" customFormat="1" ht="17.25" hidden="1" customHeight="1" x14ac:dyDescent="0.4">
      <c r="B744" s="7">
        <v>10</v>
      </c>
      <c r="C744" s="7">
        <v>22</v>
      </c>
      <c r="D744" s="57">
        <v>43395.849780092591</v>
      </c>
      <c r="E744" s="11">
        <v>545</v>
      </c>
      <c r="F744" s="11" t="s">
        <v>20</v>
      </c>
      <c r="G744" s="11">
        <v>533</v>
      </c>
      <c r="H744" s="11" t="s">
        <v>92</v>
      </c>
      <c r="I744" s="57">
        <v>43395.843981481485</v>
      </c>
      <c r="J744" s="57">
        <v>43395.849641203706</v>
      </c>
      <c r="K744" s="11" t="s">
        <v>1164</v>
      </c>
      <c r="L744" s="9">
        <f t="shared" si="48"/>
        <v>43395.84375</v>
      </c>
      <c r="M744" s="9">
        <f t="shared" si="49"/>
        <v>43395.849305555559</v>
      </c>
      <c r="N744" s="39" t="str">
        <f t="shared" si="50"/>
        <v>43395.8437543395.8493055556</v>
      </c>
      <c r="O744" s="40" t="str">
        <f t="shared" si="47"/>
        <v>肯定的</v>
      </c>
    </row>
    <row r="745" spans="1:17" s="11" customFormat="1" ht="17.25" hidden="1" customHeight="1" x14ac:dyDescent="0.4">
      <c r="A745" s="7"/>
      <c r="B745" s="7">
        <v>10</v>
      </c>
      <c r="C745" s="7">
        <v>22</v>
      </c>
      <c r="D745" s="8">
        <v>43395.863958333335</v>
      </c>
      <c r="E745" s="7">
        <v>523</v>
      </c>
      <c r="F745" s="7" t="s">
        <v>38</v>
      </c>
      <c r="G745" s="7">
        <v>546</v>
      </c>
      <c r="H745" s="7" t="s">
        <v>64</v>
      </c>
      <c r="I745" s="8">
        <v>43395.854594907411</v>
      </c>
      <c r="J745" s="8">
        <v>43395.862326388888</v>
      </c>
      <c r="K745" s="7" t="s">
        <v>1164</v>
      </c>
      <c r="L745" s="9">
        <f t="shared" si="48"/>
        <v>43395.854166666664</v>
      </c>
      <c r="M745" s="9">
        <f t="shared" si="49"/>
        <v>43395.861805555556</v>
      </c>
      <c r="N745" s="39" t="str">
        <f t="shared" si="50"/>
        <v>43395.854166666743395.8618055556</v>
      </c>
      <c r="O745" s="40" t="str">
        <f t="shared" si="47"/>
        <v>肯定的</v>
      </c>
      <c r="P745" s="7"/>
      <c r="Q745" s="7"/>
    </row>
    <row r="746" spans="1:17" s="11" customFormat="1" ht="17.25" hidden="1" customHeight="1" x14ac:dyDescent="0.4">
      <c r="B746" s="7">
        <v>10</v>
      </c>
      <c r="C746" s="7">
        <v>23</v>
      </c>
      <c r="D746" s="57">
        <v>43396.429872685185</v>
      </c>
      <c r="E746" s="11">
        <v>525</v>
      </c>
      <c r="F746" s="11" t="s">
        <v>51</v>
      </c>
      <c r="G746" s="11">
        <v>502</v>
      </c>
      <c r="H746" s="11" t="s">
        <v>49</v>
      </c>
      <c r="I746" s="57">
        <v>43396.401516203703</v>
      </c>
      <c r="J746" s="57">
        <v>43396.429166666669</v>
      </c>
      <c r="K746" s="11" t="s">
        <v>1164</v>
      </c>
      <c r="L746" s="9">
        <f t="shared" si="48"/>
        <v>43396.401388888888</v>
      </c>
      <c r="M746" s="9">
        <f t="shared" si="49"/>
        <v>43396.429166666669</v>
      </c>
      <c r="N746" s="39" t="str">
        <f t="shared" si="50"/>
        <v>43396.401388888943396.4291666667</v>
      </c>
      <c r="O746" s="40" t="str">
        <f t="shared" si="47"/>
        <v>肯定的</v>
      </c>
    </row>
    <row r="747" spans="1:17" s="11" customFormat="1" ht="17.25" hidden="1" customHeight="1" x14ac:dyDescent="0.4">
      <c r="B747" s="7">
        <v>10</v>
      </c>
      <c r="C747" s="7">
        <v>23</v>
      </c>
      <c r="D747" s="57">
        <v>43396.438692129632</v>
      </c>
      <c r="E747" s="11">
        <v>541</v>
      </c>
      <c r="F747" s="11" t="s">
        <v>56</v>
      </c>
      <c r="G747" s="11">
        <v>503</v>
      </c>
      <c r="H747" s="11" t="s">
        <v>26</v>
      </c>
      <c r="I747" s="57">
        <v>43396.41679398148</v>
      </c>
      <c r="J747" s="57">
        <v>43396.438136574077</v>
      </c>
      <c r="K747" s="11" t="s">
        <v>1164</v>
      </c>
      <c r="L747" s="9">
        <f t="shared" si="48"/>
        <v>43396.416666666664</v>
      </c>
      <c r="M747" s="9">
        <f t="shared" si="49"/>
        <v>43396.4375</v>
      </c>
      <c r="N747" s="39" t="str">
        <f t="shared" si="50"/>
        <v>43396.416666666743396.4375</v>
      </c>
      <c r="O747" s="40" t="str">
        <f t="shared" ref="O747:O810" si="51">K747</f>
        <v>肯定的</v>
      </c>
    </row>
    <row r="748" spans="1:17" s="11" customFormat="1" ht="17.25" hidden="1" customHeight="1" x14ac:dyDescent="0.4">
      <c r="B748" s="7">
        <v>10</v>
      </c>
      <c r="C748" s="7">
        <v>23</v>
      </c>
      <c r="D748" s="57">
        <v>43396.429467592592</v>
      </c>
      <c r="E748" s="11">
        <v>545</v>
      </c>
      <c r="F748" s="11" t="s">
        <v>20</v>
      </c>
      <c r="G748" s="11">
        <v>543</v>
      </c>
      <c r="H748" s="11" t="s">
        <v>28</v>
      </c>
      <c r="I748" s="57">
        <v>43396.418043981481</v>
      </c>
      <c r="J748" s="57">
        <v>43396.429097222222</v>
      </c>
      <c r="K748" s="11" t="s">
        <v>1164</v>
      </c>
      <c r="L748" s="9">
        <f t="shared" si="48"/>
        <v>43396.417361111111</v>
      </c>
      <c r="M748" s="9">
        <f t="shared" si="49"/>
        <v>43396.428472222222</v>
      </c>
      <c r="N748" s="39" t="str">
        <f t="shared" si="50"/>
        <v>43396.417361111143396.4284722222</v>
      </c>
      <c r="O748" s="40" t="str">
        <f t="shared" si="51"/>
        <v>肯定的</v>
      </c>
    </row>
    <row r="749" spans="1:17" s="11" customFormat="1" ht="17.25" hidden="1" customHeight="1" x14ac:dyDescent="0.4">
      <c r="B749" s="7">
        <v>10</v>
      </c>
      <c r="C749" s="7">
        <v>23</v>
      </c>
      <c r="D749" s="57">
        <v>43396.468553240738</v>
      </c>
      <c r="E749" s="11">
        <v>514</v>
      </c>
      <c r="F749" s="11" t="s">
        <v>40</v>
      </c>
      <c r="G749" s="11">
        <v>508</v>
      </c>
      <c r="H749" s="11" t="s">
        <v>32</v>
      </c>
      <c r="I749" s="57">
        <v>43396.456597222219</v>
      </c>
      <c r="J749" s="57">
        <v>43396.468310185184</v>
      </c>
      <c r="K749" s="11" t="s">
        <v>1164</v>
      </c>
      <c r="L749" s="9">
        <f t="shared" si="48"/>
        <v>43396.456250000003</v>
      </c>
      <c r="M749" s="9">
        <f t="shared" si="49"/>
        <v>43396.468055555553</v>
      </c>
      <c r="N749" s="39" t="str">
        <f t="shared" si="50"/>
        <v>43396.4562543396.4680555556</v>
      </c>
      <c r="O749" s="40" t="str">
        <f t="shared" si="51"/>
        <v>肯定的</v>
      </c>
    </row>
    <row r="750" spans="1:17" s="11" customFormat="1" ht="17.25" hidden="1" customHeight="1" x14ac:dyDescent="0.4">
      <c r="A750" s="7"/>
      <c r="B750" s="7">
        <v>10</v>
      </c>
      <c r="C750" s="7">
        <v>23</v>
      </c>
      <c r="D750" s="8">
        <v>43396.473657407405</v>
      </c>
      <c r="E750" s="7">
        <v>514</v>
      </c>
      <c r="F750" s="7" t="s">
        <v>40</v>
      </c>
      <c r="G750" s="7">
        <v>508</v>
      </c>
      <c r="H750" s="7" t="s">
        <v>32</v>
      </c>
      <c r="I750" s="8">
        <v>43396.457013888888</v>
      </c>
      <c r="J750" s="8">
        <v>43396.469004629631</v>
      </c>
      <c r="K750" s="7" t="s">
        <v>1164</v>
      </c>
      <c r="L750" s="9">
        <f t="shared" si="48"/>
        <v>43396.456944444442</v>
      </c>
      <c r="M750" s="9">
        <f t="shared" si="49"/>
        <v>43396.46875</v>
      </c>
      <c r="N750" s="39" t="str">
        <f t="shared" si="50"/>
        <v>43396.456944444443396.46875</v>
      </c>
      <c r="O750" s="40" t="str">
        <f t="shared" si="51"/>
        <v>肯定的</v>
      </c>
      <c r="P750" s="7"/>
      <c r="Q750" s="7"/>
    </row>
    <row r="751" spans="1:17" s="11" customFormat="1" ht="17.25" hidden="1" customHeight="1" x14ac:dyDescent="0.4">
      <c r="B751" s="7">
        <v>10</v>
      </c>
      <c r="C751" s="7">
        <v>23</v>
      </c>
      <c r="D751" s="57">
        <v>43396.479780092595</v>
      </c>
      <c r="E751" s="11">
        <v>503</v>
      </c>
      <c r="F751" s="11" t="s">
        <v>26</v>
      </c>
      <c r="G751" s="11">
        <v>508</v>
      </c>
      <c r="H751" s="11" t="s">
        <v>32</v>
      </c>
      <c r="I751" s="57">
        <v>43396.469756944447</v>
      </c>
      <c r="J751" s="57">
        <v>43396.476087962961</v>
      </c>
      <c r="K751" s="11" t="s">
        <v>1164</v>
      </c>
      <c r="L751" s="9">
        <f t="shared" si="48"/>
        <v>43396.469444444447</v>
      </c>
      <c r="M751" s="9">
        <f t="shared" si="49"/>
        <v>43396.475694444445</v>
      </c>
      <c r="N751" s="39" t="str">
        <f t="shared" si="50"/>
        <v>43396.469444444443396.4756944444</v>
      </c>
      <c r="O751" s="40" t="str">
        <f t="shared" si="51"/>
        <v>肯定的</v>
      </c>
    </row>
    <row r="752" spans="1:17" s="11" customFormat="1" ht="17.25" hidden="1" customHeight="1" x14ac:dyDescent="0.4">
      <c r="B752" s="7">
        <v>10</v>
      </c>
      <c r="C752" s="7">
        <v>23</v>
      </c>
      <c r="D752" s="57">
        <v>43396.487291666665</v>
      </c>
      <c r="E752" s="11">
        <v>508</v>
      </c>
      <c r="F752" s="11" t="s">
        <v>32</v>
      </c>
      <c r="G752" s="11">
        <v>540</v>
      </c>
      <c r="H752" s="11" t="s">
        <v>71</v>
      </c>
      <c r="I752" s="57">
        <v>43396.476342592592</v>
      </c>
      <c r="J752" s="57">
        <v>43396.486967592595</v>
      </c>
      <c r="K752" s="11" t="s">
        <v>1164</v>
      </c>
      <c r="L752" s="9">
        <f t="shared" si="48"/>
        <v>43396.475694444445</v>
      </c>
      <c r="M752" s="9">
        <f t="shared" si="49"/>
        <v>43396.486805555556</v>
      </c>
      <c r="N752" s="39" t="str">
        <f t="shared" si="50"/>
        <v>43396.475694444443396.4868055556</v>
      </c>
      <c r="O752" s="40" t="str">
        <f t="shared" si="51"/>
        <v>肯定的</v>
      </c>
    </row>
    <row r="753" spans="1:460" s="11" customFormat="1" ht="17.25" hidden="1" customHeight="1" x14ac:dyDescent="0.4">
      <c r="B753" s="7">
        <v>10</v>
      </c>
      <c r="C753" s="7">
        <v>23</v>
      </c>
      <c r="D753" s="57">
        <v>43396.540775462963</v>
      </c>
      <c r="E753" s="11">
        <v>521</v>
      </c>
      <c r="F753" s="11" t="s">
        <v>60</v>
      </c>
      <c r="G753" s="11">
        <v>548</v>
      </c>
      <c r="H753" s="11" t="s">
        <v>54</v>
      </c>
      <c r="I753" s="57">
        <v>43396.513252314813</v>
      </c>
      <c r="J753" s="57">
        <v>43396.539629629631</v>
      </c>
      <c r="K753" s="11" t="s">
        <v>1164</v>
      </c>
      <c r="L753" s="9">
        <f t="shared" si="48"/>
        <v>43396.513194444444</v>
      </c>
      <c r="M753" s="9">
        <f t="shared" si="49"/>
        <v>43396.539583333331</v>
      </c>
      <c r="N753" s="39" t="str">
        <f t="shared" si="50"/>
        <v>43396.513194444443396.5395833333</v>
      </c>
      <c r="O753" s="40" t="str">
        <f t="shared" si="51"/>
        <v>肯定的</v>
      </c>
    </row>
    <row r="754" spans="1:460" s="11" customFormat="1" ht="17.25" hidden="1" customHeight="1" x14ac:dyDescent="0.4">
      <c r="B754" s="7">
        <v>10</v>
      </c>
      <c r="C754" s="7">
        <v>23</v>
      </c>
      <c r="D754" s="57">
        <v>43396.526631944442</v>
      </c>
      <c r="E754" s="11">
        <v>526</v>
      </c>
      <c r="F754" s="11" t="s">
        <v>69</v>
      </c>
      <c r="G754" s="11">
        <v>511</v>
      </c>
      <c r="H754" s="11" t="s">
        <v>36</v>
      </c>
      <c r="I754" s="57">
        <v>43396.520740740743</v>
      </c>
      <c r="J754" s="57">
        <v>43396.525902777779</v>
      </c>
      <c r="K754" s="11" t="s">
        <v>1164</v>
      </c>
      <c r="L754" s="9">
        <f t="shared" si="48"/>
        <v>43396.520138888889</v>
      </c>
      <c r="M754" s="9">
        <f t="shared" si="49"/>
        <v>43396.525694444441</v>
      </c>
      <c r="N754" s="39" t="str">
        <f t="shared" si="50"/>
        <v>43396.520138888943396.5256944444</v>
      </c>
      <c r="O754" s="40" t="str">
        <f t="shared" si="51"/>
        <v>肯定的</v>
      </c>
    </row>
    <row r="755" spans="1:460" s="11" customFormat="1" ht="17.25" hidden="1" customHeight="1" x14ac:dyDescent="0.4">
      <c r="B755" s="7">
        <v>10</v>
      </c>
      <c r="C755" s="7">
        <v>23</v>
      </c>
      <c r="D755" s="57">
        <v>43396.583726851852</v>
      </c>
      <c r="E755" s="11">
        <v>545</v>
      </c>
      <c r="F755" s="11" t="s">
        <v>20</v>
      </c>
      <c r="G755" s="11">
        <v>539</v>
      </c>
      <c r="H755" s="11" t="s">
        <v>42</v>
      </c>
      <c r="I755" s="57">
        <v>43396.565486111111</v>
      </c>
      <c r="J755" s="57">
        <v>43396.580787037034</v>
      </c>
      <c r="K755" s="11" t="s">
        <v>1164</v>
      </c>
      <c r="L755" s="9">
        <f t="shared" si="48"/>
        <v>43396.56527777778</v>
      </c>
      <c r="M755" s="9">
        <f t="shared" si="49"/>
        <v>43396.580555555556</v>
      </c>
      <c r="N755" s="39" t="str">
        <f t="shared" si="50"/>
        <v>43396.565277777843396.5805555556</v>
      </c>
      <c r="O755" s="40" t="str">
        <f t="shared" si="51"/>
        <v>肯定的</v>
      </c>
    </row>
    <row r="756" spans="1:460" s="11" customFormat="1" ht="17.25" hidden="1" customHeight="1" x14ac:dyDescent="0.4">
      <c r="B756" s="7">
        <v>10</v>
      </c>
      <c r="C756" s="7">
        <v>23</v>
      </c>
      <c r="D756" s="57">
        <v>43396.584664351853</v>
      </c>
      <c r="E756" s="11">
        <v>543</v>
      </c>
      <c r="F756" s="11" t="s">
        <v>28</v>
      </c>
      <c r="G756" s="11">
        <v>540</v>
      </c>
      <c r="H756" s="11" t="s">
        <v>71</v>
      </c>
      <c r="I756" s="57">
        <v>43396.575231481482</v>
      </c>
      <c r="J756" s="57">
        <v>43396.584502314814</v>
      </c>
      <c r="K756" s="11" t="s">
        <v>1164</v>
      </c>
      <c r="L756" s="9">
        <f t="shared" si="48"/>
        <v>43396.574999999997</v>
      </c>
      <c r="M756" s="9">
        <f t="shared" si="49"/>
        <v>43396.584027777775</v>
      </c>
      <c r="N756" s="39" t="str">
        <f t="shared" si="50"/>
        <v>43396.57543396.5840277778</v>
      </c>
      <c r="O756" s="40" t="str">
        <f t="shared" si="51"/>
        <v>肯定的</v>
      </c>
    </row>
    <row r="757" spans="1:460" s="11" customFormat="1" ht="17.25" hidden="1" customHeight="1" x14ac:dyDescent="0.4">
      <c r="B757" s="7">
        <v>10</v>
      </c>
      <c r="C757" s="7">
        <v>23</v>
      </c>
      <c r="D757" s="57">
        <v>43396.598657407405</v>
      </c>
      <c r="E757" s="11">
        <v>533</v>
      </c>
      <c r="F757" s="11" t="s">
        <v>92</v>
      </c>
      <c r="G757" s="11">
        <v>508</v>
      </c>
      <c r="H757" s="11" t="s">
        <v>32</v>
      </c>
      <c r="I757" s="57">
        <v>43396.587175925924</v>
      </c>
      <c r="J757" s="57">
        <v>43396.59746527778</v>
      </c>
      <c r="K757" s="11" t="s">
        <v>1164</v>
      </c>
      <c r="L757" s="9">
        <f t="shared" si="48"/>
        <v>43396.586805555555</v>
      </c>
      <c r="M757" s="9">
        <f t="shared" si="49"/>
        <v>43396.597222222219</v>
      </c>
      <c r="N757" s="39" t="str">
        <f t="shared" si="50"/>
        <v>43396.586805555643396.5972222222</v>
      </c>
      <c r="O757" s="40" t="str">
        <f t="shared" si="51"/>
        <v>肯定的</v>
      </c>
    </row>
    <row r="758" spans="1:460" s="11" customFormat="1" ht="17.25" hidden="1" customHeight="1" x14ac:dyDescent="0.4">
      <c r="B758" s="7">
        <v>10</v>
      </c>
      <c r="C758" s="7">
        <v>23</v>
      </c>
      <c r="D758" s="57">
        <v>43396.599039351851</v>
      </c>
      <c r="E758" s="11">
        <v>546</v>
      </c>
      <c r="F758" s="11" t="s">
        <v>64</v>
      </c>
      <c r="G758" s="11">
        <v>543</v>
      </c>
      <c r="H758" s="11" t="s">
        <v>28</v>
      </c>
      <c r="I758" s="57">
        <v>43396.590127314812</v>
      </c>
      <c r="J758" s="57">
        <v>43396.598935185182</v>
      </c>
      <c r="K758" s="11" t="s">
        <v>1164</v>
      </c>
      <c r="L758" s="9">
        <f t="shared" si="48"/>
        <v>43396.589583333334</v>
      </c>
      <c r="M758" s="9">
        <f t="shared" si="49"/>
        <v>43396.598611111112</v>
      </c>
      <c r="N758" s="39" t="str">
        <f t="shared" si="50"/>
        <v>43396.589583333343396.5986111111</v>
      </c>
      <c r="O758" s="40" t="str">
        <f t="shared" si="51"/>
        <v>肯定的</v>
      </c>
    </row>
    <row r="759" spans="1:460" s="11" customFormat="1" ht="17.25" hidden="1" customHeight="1" x14ac:dyDescent="0.4">
      <c r="B759" s="7">
        <v>10</v>
      </c>
      <c r="C759" s="7">
        <v>23</v>
      </c>
      <c r="D759" s="57">
        <v>43396.612233796295</v>
      </c>
      <c r="E759" s="11">
        <v>546</v>
      </c>
      <c r="F759" s="11" t="s">
        <v>64</v>
      </c>
      <c r="G759" s="11">
        <v>539</v>
      </c>
      <c r="H759" s="11" t="s">
        <v>42</v>
      </c>
      <c r="I759" s="57">
        <v>43396.60328703704</v>
      </c>
      <c r="J759" s="57">
        <v>43396.612129629626</v>
      </c>
      <c r="K759" s="11" t="s">
        <v>1164</v>
      </c>
      <c r="L759" s="9">
        <f t="shared" si="48"/>
        <v>43396.602777777778</v>
      </c>
      <c r="M759" s="9">
        <f t="shared" si="49"/>
        <v>43396.611805555556</v>
      </c>
      <c r="N759" s="39" t="str">
        <f t="shared" si="50"/>
        <v>43396.602777777843396.6118055556</v>
      </c>
      <c r="O759" s="40" t="str">
        <f t="shared" si="51"/>
        <v>肯定的</v>
      </c>
    </row>
    <row r="760" spans="1:460" s="11" customFormat="1" ht="17.25" hidden="1" customHeight="1" x14ac:dyDescent="0.4">
      <c r="B760" s="7">
        <v>10</v>
      </c>
      <c r="C760" s="7">
        <v>23</v>
      </c>
      <c r="D760" s="57">
        <v>43396.627199074072</v>
      </c>
      <c r="E760" s="11">
        <v>546</v>
      </c>
      <c r="F760" s="11" t="s">
        <v>64</v>
      </c>
      <c r="G760" s="11">
        <v>530</v>
      </c>
      <c r="H760" s="11" t="s">
        <v>24</v>
      </c>
      <c r="I760" s="57">
        <v>43396.610833333332</v>
      </c>
      <c r="J760" s="57">
        <v>43396.625162037039</v>
      </c>
      <c r="K760" s="11" t="s">
        <v>1164</v>
      </c>
      <c r="L760" s="9">
        <f t="shared" si="48"/>
        <v>43396.61041666667</v>
      </c>
      <c r="M760" s="9">
        <f t="shared" si="49"/>
        <v>43396.625</v>
      </c>
      <c r="N760" s="39" t="str">
        <f t="shared" si="50"/>
        <v>43396.610416666743396.625</v>
      </c>
      <c r="O760" s="40" t="str">
        <f t="shared" si="51"/>
        <v>肯定的</v>
      </c>
    </row>
    <row r="761" spans="1:460" s="11" customFormat="1" ht="17.25" hidden="1" customHeight="1" x14ac:dyDescent="0.4">
      <c r="B761" s="7">
        <v>10</v>
      </c>
      <c r="C761" s="7">
        <v>23</v>
      </c>
      <c r="D761" s="57">
        <v>43396.636412037034</v>
      </c>
      <c r="E761" s="11">
        <v>508</v>
      </c>
      <c r="F761" s="11" t="s">
        <v>32</v>
      </c>
      <c r="G761" s="11">
        <v>543</v>
      </c>
      <c r="H761" s="11" t="s">
        <v>28</v>
      </c>
      <c r="I761" s="57">
        <v>43396.618981481479</v>
      </c>
      <c r="J761" s="57">
        <v>43396.62840277778</v>
      </c>
      <c r="K761" s="11" t="s">
        <v>1164</v>
      </c>
      <c r="L761" s="9">
        <f t="shared" si="48"/>
        <v>43396.618750000001</v>
      </c>
      <c r="M761" s="9">
        <f t="shared" si="49"/>
        <v>43396.62777777778</v>
      </c>
      <c r="N761" s="39" t="str">
        <f t="shared" si="50"/>
        <v>43396.6187543396.6277777778</v>
      </c>
      <c r="O761" s="40" t="str">
        <f t="shared" si="51"/>
        <v>肯定的</v>
      </c>
    </row>
    <row r="762" spans="1:460" s="11" customFormat="1" ht="17.25" hidden="1" customHeight="1" x14ac:dyDescent="0.4">
      <c r="B762" s="7">
        <v>10</v>
      </c>
      <c r="C762" s="7">
        <v>23</v>
      </c>
      <c r="D762" s="57">
        <v>43396.633611111109</v>
      </c>
      <c r="E762" s="11">
        <v>515</v>
      </c>
      <c r="F762" s="11" t="s">
        <v>73</v>
      </c>
      <c r="G762" s="11">
        <v>533</v>
      </c>
      <c r="H762" s="11" t="s">
        <v>92</v>
      </c>
      <c r="I762" s="57">
        <v>43396.627812500003</v>
      </c>
      <c r="J762" s="57">
        <v>43396.633564814816</v>
      </c>
      <c r="K762" s="11" t="s">
        <v>1164</v>
      </c>
      <c r="L762" s="9">
        <f t="shared" si="48"/>
        <v>43396.62777777778</v>
      </c>
      <c r="M762" s="9">
        <f t="shared" si="49"/>
        <v>43396.633333333331</v>
      </c>
      <c r="N762" s="39" t="str">
        <f t="shared" si="50"/>
        <v>43396.627777777843396.6333333333</v>
      </c>
      <c r="O762" s="40" t="str">
        <f t="shared" si="51"/>
        <v>肯定的</v>
      </c>
    </row>
    <row r="763" spans="1:460" s="11" customFormat="1" ht="17.25" hidden="1" customHeight="1" x14ac:dyDescent="0.4">
      <c r="A763" s="7"/>
      <c r="B763" s="7">
        <v>10</v>
      </c>
      <c r="C763" s="7">
        <v>23</v>
      </c>
      <c r="D763" s="8">
        <v>43396.641608796293</v>
      </c>
      <c r="E763" s="7">
        <v>530</v>
      </c>
      <c r="F763" s="7" t="s">
        <v>24</v>
      </c>
      <c r="G763" s="7">
        <v>507</v>
      </c>
      <c r="H763" s="7" t="s">
        <v>66</v>
      </c>
      <c r="I763" s="8">
        <v>43396.630694444444</v>
      </c>
      <c r="J763" s="8">
        <v>43396.639768518522</v>
      </c>
      <c r="K763" s="7" t="s">
        <v>1164</v>
      </c>
      <c r="L763" s="9">
        <f t="shared" si="48"/>
        <v>43396.630555555559</v>
      </c>
      <c r="M763" s="9">
        <f t="shared" si="49"/>
        <v>43396.63958333333</v>
      </c>
      <c r="N763" s="39" t="str">
        <f t="shared" si="50"/>
        <v>43396.630555555643396.6395833333</v>
      </c>
      <c r="O763" s="40" t="str">
        <f t="shared" si="51"/>
        <v>肯定的</v>
      </c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7"/>
      <c r="KG763" s="7"/>
      <c r="KH763" s="7"/>
      <c r="KI763" s="7"/>
      <c r="KJ763" s="7"/>
      <c r="KK763" s="7"/>
      <c r="KL763" s="7"/>
      <c r="KM763" s="7"/>
      <c r="KN763" s="7"/>
      <c r="KO763" s="7"/>
      <c r="KP763" s="7"/>
      <c r="KQ763" s="7"/>
      <c r="KR763" s="7"/>
      <c r="KS763" s="7"/>
      <c r="KT763" s="7"/>
      <c r="KU763" s="7"/>
      <c r="KV763" s="7"/>
      <c r="KW763" s="7"/>
      <c r="KX763" s="7"/>
      <c r="KY763" s="7"/>
      <c r="KZ763" s="7"/>
      <c r="LA763" s="7"/>
      <c r="LB763" s="7"/>
      <c r="LC763" s="7"/>
      <c r="LD763" s="7"/>
      <c r="LE763" s="7"/>
      <c r="LF763" s="7"/>
      <c r="LG763" s="7"/>
      <c r="LH763" s="7"/>
      <c r="LI763" s="7"/>
      <c r="LJ763" s="7"/>
      <c r="LK763" s="7"/>
      <c r="LL763" s="7"/>
      <c r="LM763" s="7"/>
      <c r="LN763" s="7"/>
      <c r="LO763" s="7"/>
      <c r="LP763" s="7"/>
      <c r="LQ763" s="7"/>
      <c r="LR763" s="7"/>
      <c r="LS763" s="7"/>
      <c r="LT763" s="7"/>
      <c r="LU763" s="7"/>
      <c r="LV763" s="7"/>
      <c r="LW763" s="7"/>
      <c r="LX763" s="7"/>
      <c r="LY763" s="7"/>
      <c r="LZ763" s="7"/>
      <c r="MA763" s="7"/>
      <c r="MB763" s="7"/>
      <c r="MC763" s="7"/>
      <c r="MD763" s="7"/>
      <c r="ME763" s="7"/>
      <c r="MF763" s="7"/>
      <c r="MG763" s="7"/>
      <c r="MH763" s="7"/>
      <c r="MI763" s="7"/>
      <c r="MJ763" s="7"/>
      <c r="MK763" s="7"/>
      <c r="ML763" s="7"/>
      <c r="MM763" s="7"/>
      <c r="MN763" s="7"/>
      <c r="MO763" s="7"/>
      <c r="MP763" s="7"/>
      <c r="MQ763" s="7"/>
      <c r="MR763" s="7"/>
      <c r="MS763" s="7"/>
      <c r="MT763" s="7"/>
      <c r="MU763" s="7"/>
      <c r="MV763" s="7"/>
      <c r="MW763" s="7"/>
      <c r="MX763" s="7"/>
      <c r="MY763" s="7"/>
      <c r="MZ763" s="7"/>
      <c r="NA763" s="7"/>
      <c r="NB763" s="7"/>
      <c r="NC763" s="7"/>
      <c r="ND763" s="7"/>
      <c r="NE763" s="7"/>
      <c r="NF763" s="7"/>
      <c r="NG763" s="7"/>
      <c r="NH763" s="7"/>
      <c r="NI763" s="7"/>
      <c r="NJ763" s="7"/>
      <c r="NK763" s="7"/>
      <c r="NL763" s="7"/>
      <c r="NM763" s="7"/>
      <c r="NN763" s="7"/>
      <c r="NO763" s="7"/>
      <c r="NP763" s="7"/>
      <c r="NQ763" s="7"/>
      <c r="NR763" s="7"/>
      <c r="NS763" s="7"/>
      <c r="NT763" s="7"/>
      <c r="NU763" s="7"/>
      <c r="NV763" s="7"/>
      <c r="NW763" s="7"/>
      <c r="NX763" s="7"/>
      <c r="NY763" s="7"/>
      <c r="NZ763" s="7"/>
      <c r="OA763" s="7"/>
      <c r="OB763" s="7"/>
      <c r="OC763" s="7"/>
      <c r="OD763" s="7"/>
      <c r="OE763" s="7"/>
      <c r="OF763" s="7"/>
      <c r="OG763" s="7"/>
      <c r="OH763" s="7"/>
      <c r="OI763" s="7"/>
      <c r="OJ763" s="7"/>
      <c r="OK763" s="7"/>
      <c r="OL763" s="7"/>
      <c r="OM763" s="7"/>
      <c r="ON763" s="7"/>
      <c r="OO763" s="7"/>
      <c r="OP763" s="7"/>
      <c r="OQ763" s="7"/>
      <c r="OR763" s="7"/>
      <c r="OS763" s="7"/>
      <c r="OT763" s="7"/>
      <c r="OU763" s="7"/>
      <c r="OV763" s="7"/>
      <c r="OW763" s="7"/>
      <c r="OX763" s="7"/>
      <c r="OY763" s="7"/>
      <c r="OZ763" s="7"/>
      <c r="PA763" s="7"/>
      <c r="PB763" s="7"/>
      <c r="PC763" s="7"/>
      <c r="PD763" s="7"/>
      <c r="PE763" s="7"/>
      <c r="PF763" s="7"/>
      <c r="PG763" s="7"/>
      <c r="PH763" s="7"/>
      <c r="PI763" s="7"/>
      <c r="PJ763" s="7"/>
      <c r="PK763" s="7"/>
      <c r="PL763" s="7"/>
      <c r="PM763" s="7"/>
      <c r="PN763" s="7"/>
      <c r="PO763" s="7"/>
      <c r="PP763" s="7"/>
      <c r="PQ763" s="7"/>
      <c r="PR763" s="7"/>
      <c r="PS763" s="7"/>
      <c r="PT763" s="7"/>
      <c r="PU763" s="7"/>
      <c r="PV763" s="7"/>
      <c r="PW763" s="7"/>
      <c r="PX763" s="7"/>
      <c r="PY763" s="7"/>
      <c r="PZ763" s="7"/>
      <c r="QA763" s="7"/>
      <c r="QB763" s="7"/>
      <c r="QC763" s="7"/>
      <c r="QD763" s="7"/>
      <c r="QE763" s="7"/>
      <c r="QF763" s="7"/>
      <c r="QG763" s="7"/>
      <c r="QH763" s="7"/>
      <c r="QI763" s="7"/>
      <c r="QJ763" s="7"/>
      <c r="QK763" s="7"/>
      <c r="QL763" s="7"/>
      <c r="QM763" s="7"/>
      <c r="QN763" s="7"/>
      <c r="QO763" s="7"/>
      <c r="QP763" s="7"/>
      <c r="QQ763" s="7"/>
      <c r="QR763" s="7"/>
    </row>
    <row r="764" spans="1:460" s="12" customFormat="1" ht="17.25" hidden="1" customHeight="1" x14ac:dyDescent="0.4">
      <c r="B764" s="7">
        <v>10</v>
      </c>
      <c r="C764" s="7">
        <v>23</v>
      </c>
      <c r="D764" s="13">
        <v>43396.645613425928</v>
      </c>
      <c r="E764" s="12">
        <v>539</v>
      </c>
      <c r="F764" s="12" t="s">
        <v>42</v>
      </c>
      <c r="G764" s="12">
        <v>513</v>
      </c>
      <c r="H764" s="12" t="s">
        <v>44</v>
      </c>
      <c r="I764" s="13">
        <v>43396.636655092596</v>
      </c>
      <c r="J764" s="13">
        <v>43396.644942129627</v>
      </c>
      <c r="K764" s="12" t="s">
        <v>1164</v>
      </c>
      <c r="L764" s="9">
        <f t="shared" si="48"/>
        <v>43396.636111111111</v>
      </c>
      <c r="M764" s="9">
        <f t="shared" si="49"/>
        <v>43396.644444444442</v>
      </c>
      <c r="N764" s="39" t="str">
        <f t="shared" si="50"/>
        <v>43396.636111111143396.6444444444</v>
      </c>
      <c r="O764" s="56" t="str">
        <f t="shared" si="51"/>
        <v>肯定的</v>
      </c>
    </row>
    <row r="765" spans="1:460" s="11" customFormat="1" ht="17.25" hidden="1" customHeight="1" x14ac:dyDescent="0.4">
      <c r="B765" s="7">
        <v>10</v>
      </c>
      <c r="C765" s="7">
        <v>23</v>
      </c>
      <c r="D765" s="57">
        <v>43396.650289351855</v>
      </c>
      <c r="E765" s="11">
        <v>503</v>
      </c>
      <c r="F765" s="11" t="s">
        <v>26</v>
      </c>
      <c r="G765" s="11">
        <v>541</v>
      </c>
      <c r="H765" s="11" t="s">
        <v>56</v>
      </c>
      <c r="I765" s="57">
        <v>43396.641863425924</v>
      </c>
      <c r="J765" s="57">
        <v>43396.649618055555</v>
      </c>
      <c r="K765" s="11" t="s">
        <v>1164</v>
      </c>
      <c r="L765" s="9">
        <f t="shared" si="48"/>
        <v>43396.64166666667</v>
      </c>
      <c r="M765" s="9">
        <f t="shared" si="49"/>
        <v>43396.649305555555</v>
      </c>
      <c r="N765" s="39" t="str">
        <f t="shared" si="50"/>
        <v>43396.641666666743396.6493055556</v>
      </c>
      <c r="O765" s="40" t="str">
        <f t="shared" si="51"/>
        <v>肯定的</v>
      </c>
    </row>
    <row r="766" spans="1:460" s="11" customFormat="1" ht="17.25" hidden="1" customHeight="1" x14ac:dyDescent="0.4">
      <c r="B766" s="7">
        <v>10</v>
      </c>
      <c r="C766" s="7">
        <v>23</v>
      </c>
      <c r="D766" s="57">
        <v>43396.658645833333</v>
      </c>
      <c r="E766" s="11">
        <v>507</v>
      </c>
      <c r="F766" s="11" t="s">
        <v>66</v>
      </c>
      <c r="G766" s="11">
        <v>503</v>
      </c>
      <c r="H766" s="11" t="s">
        <v>26</v>
      </c>
      <c r="I766" s="57">
        <v>43396.651967592596</v>
      </c>
      <c r="J766" s="57">
        <v>43396.657488425924</v>
      </c>
      <c r="K766" s="11" t="s">
        <v>1164</v>
      </c>
      <c r="L766" s="9">
        <f t="shared" si="48"/>
        <v>43396.651388888888</v>
      </c>
      <c r="M766" s="9">
        <f t="shared" si="49"/>
        <v>43396.656944444447</v>
      </c>
      <c r="N766" s="39" t="str">
        <f t="shared" si="50"/>
        <v>43396.651388888943396.6569444444</v>
      </c>
      <c r="O766" s="40" t="str">
        <f t="shared" si="51"/>
        <v>肯定的</v>
      </c>
    </row>
    <row r="767" spans="1:460" s="11" customFormat="1" ht="17.25" hidden="1" customHeight="1" x14ac:dyDescent="0.4">
      <c r="B767" s="7">
        <v>10</v>
      </c>
      <c r="C767" s="7">
        <v>23</v>
      </c>
      <c r="D767" s="57">
        <v>43396.693287037036</v>
      </c>
      <c r="E767" s="11">
        <v>546</v>
      </c>
      <c r="F767" s="11" t="s">
        <v>64</v>
      </c>
      <c r="G767" s="11">
        <v>523</v>
      </c>
      <c r="H767" s="11" t="s">
        <v>38</v>
      </c>
      <c r="I767" s="57">
        <v>43396.685763888891</v>
      </c>
      <c r="J767" s="57">
        <v>43396.692407407405</v>
      </c>
      <c r="K767" s="11" t="s">
        <v>1164</v>
      </c>
      <c r="L767" s="9">
        <f t="shared" si="48"/>
        <v>43396.685416666667</v>
      </c>
      <c r="M767" s="9">
        <f t="shared" si="49"/>
        <v>43396.692361111112</v>
      </c>
      <c r="N767" s="39" t="str">
        <f t="shared" si="50"/>
        <v>43396.685416666743396.6923611111</v>
      </c>
      <c r="O767" s="40" t="str">
        <f t="shared" si="51"/>
        <v>肯定的</v>
      </c>
    </row>
    <row r="768" spans="1:460" s="11" customFormat="1" ht="17.25" hidden="1" customHeight="1" x14ac:dyDescent="0.4">
      <c r="B768" s="7">
        <v>10</v>
      </c>
      <c r="C768" s="7">
        <v>23</v>
      </c>
      <c r="D768" s="57">
        <v>43396.810682870368</v>
      </c>
      <c r="E768" s="11">
        <v>507</v>
      </c>
      <c r="F768" s="11" t="s">
        <v>66</v>
      </c>
      <c r="G768" s="11">
        <v>528</v>
      </c>
      <c r="H768" s="11" t="s">
        <v>35</v>
      </c>
      <c r="I768" s="57">
        <v>43396.688113425924</v>
      </c>
      <c r="J768" s="57">
        <v>43396.731226851851</v>
      </c>
      <c r="K768" s="11" t="s">
        <v>1166</v>
      </c>
      <c r="L768" s="9">
        <f t="shared" si="48"/>
        <v>43396.6875</v>
      </c>
      <c r="M768" s="9">
        <f t="shared" si="49"/>
        <v>43396.730555555558</v>
      </c>
      <c r="N768" s="39" t="str">
        <f t="shared" si="50"/>
        <v>43396.687543396.7305555556</v>
      </c>
      <c r="O768" s="40" t="str">
        <f t="shared" si="51"/>
        <v>否定的</v>
      </c>
    </row>
    <row r="769" spans="1:17" s="11" customFormat="1" ht="17.25" hidden="1" customHeight="1" x14ac:dyDescent="0.4">
      <c r="B769" s="7">
        <v>10</v>
      </c>
      <c r="C769" s="7">
        <v>23</v>
      </c>
      <c r="D769" s="57">
        <v>43396.713460648149</v>
      </c>
      <c r="E769" s="11">
        <v>507</v>
      </c>
      <c r="F769" s="11" t="s">
        <v>66</v>
      </c>
      <c r="G769" s="11">
        <v>534</v>
      </c>
      <c r="H769" s="11" t="s">
        <v>81</v>
      </c>
      <c r="I769" s="57">
        <v>43396.703530092593</v>
      </c>
      <c r="J769" s="57">
        <v>43396.713229166664</v>
      </c>
      <c r="K769" s="11" t="s">
        <v>1164</v>
      </c>
      <c r="L769" s="9">
        <f t="shared" si="48"/>
        <v>43396.703472222223</v>
      </c>
      <c r="M769" s="9">
        <f t="shared" si="49"/>
        <v>43396.713194444441</v>
      </c>
      <c r="N769" s="39" t="str">
        <f t="shared" si="50"/>
        <v>43396.703472222243396.7131944444</v>
      </c>
      <c r="O769" s="40" t="str">
        <f t="shared" si="51"/>
        <v>肯定的</v>
      </c>
    </row>
    <row r="770" spans="1:17" s="11" customFormat="1" ht="17.25" hidden="1" customHeight="1" x14ac:dyDescent="0.4">
      <c r="B770" s="7">
        <v>10</v>
      </c>
      <c r="C770" s="7">
        <v>23</v>
      </c>
      <c r="D770" s="57">
        <v>43396.751481481479</v>
      </c>
      <c r="E770" s="11">
        <v>523</v>
      </c>
      <c r="F770" s="11" t="s">
        <v>38</v>
      </c>
      <c r="G770" s="11">
        <v>543</v>
      </c>
      <c r="H770" s="11" t="s">
        <v>28</v>
      </c>
      <c r="I770" s="57">
        <v>43396.721631944441</v>
      </c>
      <c r="J770" s="57">
        <v>43396.751354166663</v>
      </c>
      <c r="K770" s="11" t="s">
        <v>1164</v>
      </c>
      <c r="L770" s="9">
        <f t="shared" ref="L770:L833" si="52">INT(I770*1440)/1440</f>
        <v>43396.72152777778</v>
      </c>
      <c r="M770" s="9">
        <f t="shared" ref="M770:M833" si="53">INT(J770*1440)/1440</f>
        <v>43396.750694444447</v>
      </c>
      <c r="N770" s="39" t="str">
        <f t="shared" ref="N770:N833" si="54">CONCATENATE(L770,M770)</f>
        <v>43396.721527777843396.7506944444</v>
      </c>
      <c r="O770" s="40" t="str">
        <f t="shared" si="51"/>
        <v>肯定的</v>
      </c>
    </row>
    <row r="771" spans="1:17" s="11" customFormat="1" ht="17.25" hidden="1" customHeight="1" x14ac:dyDescent="0.4">
      <c r="B771" s="7">
        <v>10</v>
      </c>
      <c r="C771" s="7">
        <v>23</v>
      </c>
      <c r="D771" s="57">
        <v>43396.736956018518</v>
      </c>
      <c r="E771" s="11">
        <v>539</v>
      </c>
      <c r="F771" s="11" t="s">
        <v>42</v>
      </c>
      <c r="G771" s="11">
        <v>509</v>
      </c>
      <c r="H771" s="11" t="s">
        <v>58</v>
      </c>
      <c r="I771" s="57">
        <v>43396.724675925929</v>
      </c>
      <c r="J771" s="57">
        <v>43396.736307870371</v>
      </c>
      <c r="K771" s="11" t="s">
        <v>1164</v>
      </c>
      <c r="L771" s="9">
        <f t="shared" si="52"/>
        <v>43396.724305555559</v>
      </c>
      <c r="M771" s="9">
        <f t="shared" si="53"/>
        <v>43396.736111111109</v>
      </c>
      <c r="N771" s="39" t="str">
        <f t="shared" si="54"/>
        <v>43396.724305555643396.7361111111</v>
      </c>
      <c r="O771" s="40" t="str">
        <f t="shared" si="51"/>
        <v>肯定的</v>
      </c>
    </row>
    <row r="772" spans="1:17" s="11" customFormat="1" ht="17.25" hidden="1" customHeight="1" x14ac:dyDescent="0.4">
      <c r="B772" s="7">
        <v>10</v>
      </c>
      <c r="C772" s="7">
        <v>23</v>
      </c>
      <c r="D772" s="57">
        <v>43396.78230324074</v>
      </c>
      <c r="E772" s="11">
        <v>507</v>
      </c>
      <c r="F772" s="11" t="s">
        <v>66</v>
      </c>
      <c r="G772" s="11">
        <v>533</v>
      </c>
      <c r="H772" s="11" t="s">
        <v>92</v>
      </c>
      <c r="I772" s="57">
        <v>43396.731365740743</v>
      </c>
      <c r="J772" s="57">
        <v>43396.782002314816</v>
      </c>
      <c r="K772" s="11" t="s">
        <v>1164</v>
      </c>
      <c r="L772" s="9">
        <f t="shared" si="52"/>
        <v>43396.731249999997</v>
      </c>
      <c r="M772" s="9">
        <f t="shared" si="53"/>
        <v>43396.781944444447</v>
      </c>
      <c r="N772" s="39" t="str">
        <f t="shared" si="54"/>
        <v>43396.7312543396.7819444444</v>
      </c>
      <c r="O772" s="40" t="str">
        <f t="shared" si="51"/>
        <v>肯定的</v>
      </c>
    </row>
    <row r="773" spans="1:17" s="11" customFormat="1" ht="17.25" hidden="1" customHeight="1" x14ac:dyDescent="0.4">
      <c r="B773" s="7">
        <v>10</v>
      </c>
      <c r="C773" s="7">
        <v>23</v>
      </c>
      <c r="D773" s="57">
        <v>43396.75068287037</v>
      </c>
      <c r="E773" s="11">
        <v>509</v>
      </c>
      <c r="F773" s="11" t="s">
        <v>58</v>
      </c>
      <c r="G773" s="11">
        <v>523</v>
      </c>
      <c r="H773" s="11" t="s">
        <v>38</v>
      </c>
      <c r="I773" s="57">
        <v>43396.737141203703</v>
      </c>
      <c r="J773" s="57">
        <v>43396.748761574076</v>
      </c>
      <c r="K773" s="11" t="s">
        <v>1164</v>
      </c>
      <c r="L773" s="9">
        <f t="shared" si="52"/>
        <v>43396.736805555556</v>
      </c>
      <c r="M773" s="9">
        <f t="shared" si="53"/>
        <v>43396.748611111114</v>
      </c>
      <c r="N773" s="39" t="str">
        <f t="shared" si="54"/>
        <v>43396.736805555643396.7486111111</v>
      </c>
      <c r="O773" s="40" t="str">
        <f t="shared" si="51"/>
        <v>肯定的</v>
      </c>
    </row>
    <row r="774" spans="1:17" s="11" customFormat="1" ht="17.25" hidden="1" customHeight="1" x14ac:dyDescent="0.4">
      <c r="B774" s="7">
        <v>10</v>
      </c>
      <c r="C774" s="7">
        <v>23</v>
      </c>
      <c r="D774" s="57">
        <v>43396.780486111114</v>
      </c>
      <c r="E774" s="11">
        <v>545</v>
      </c>
      <c r="F774" s="11" t="s">
        <v>20</v>
      </c>
      <c r="G774" s="11">
        <v>533</v>
      </c>
      <c r="H774" s="11" t="s">
        <v>92</v>
      </c>
      <c r="I774" s="57">
        <v>43396.768449074072</v>
      </c>
      <c r="J774" s="57">
        <v>43396.779814814814</v>
      </c>
      <c r="K774" s="11" t="s">
        <v>1164</v>
      </c>
      <c r="L774" s="9">
        <f t="shared" si="52"/>
        <v>43396.768055555556</v>
      </c>
      <c r="M774" s="9">
        <f t="shared" si="53"/>
        <v>43396.779166666667</v>
      </c>
      <c r="N774" s="39" t="str">
        <f t="shared" si="54"/>
        <v>43396.768055555643396.7791666667</v>
      </c>
      <c r="O774" s="40" t="str">
        <f t="shared" si="51"/>
        <v>肯定的</v>
      </c>
    </row>
    <row r="775" spans="1:17" s="11" customFormat="1" ht="17.25" hidden="1" customHeight="1" x14ac:dyDescent="0.4">
      <c r="B775" s="7">
        <v>10</v>
      </c>
      <c r="C775" s="7">
        <v>23</v>
      </c>
      <c r="D775" s="57">
        <v>43396.806111111109</v>
      </c>
      <c r="E775" s="11">
        <v>507</v>
      </c>
      <c r="F775" s="11" t="s">
        <v>66</v>
      </c>
      <c r="G775" s="11">
        <v>528</v>
      </c>
      <c r="H775" s="11" t="s">
        <v>35</v>
      </c>
      <c r="I775" s="57">
        <v>43396.791574074072</v>
      </c>
      <c r="J775" s="57">
        <v>43396.802789351852</v>
      </c>
      <c r="K775" s="11" t="s">
        <v>1164</v>
      </c>
      <c r="L775" s="9">
        <f t="shared" si="52"/>
        <v>43396.790972222225</v>
      </c>
      <c r="M775" s="9">
        <f t="shared" si="53"/>
        <v>43396.802777777775</v>
      </c>
      <c r="N775" s="39" t="str">
        <f t="shared" si="54"/>
        <v>43396.790972222243396.8027777778</v>
      </c>
      <c r="O775" s="40" t="str">
        <f t="shared" si="51"/>
        <v>肯定的</v>
      </c>
    </row>
    <row r="776" spans="1:17" s="11" customFormat="1" ht="17.25" hidden="1" customHeight="1" x14ac:dyDescent="0.4">
      <c r="B776" s="7">
        <v>10</v>
      </c>
      <c r="C776" s="7">
        <v>23</v>
      </c>
      <c r="D776" s="57">
        <v>43396.814791666664</v>
      </c>
      <c r="E776" s="11">
        <v>538</v>
      </c>
      <c r="F776" s="11" t="s">
        <v>62</v>
      </c>
      <c r="G776" s="11">
        <v>545</v>
      </c>
      <c r="H776" s="11" t="s">
        <v>20</v>
      </c>
      <c r="I776" s="57">
        <v>43396.798425925925</v>
      </c>
      <c r="J776" s="57">
        <v>43396.812893518516</v>
      </c>
      <c r="K776" s="11" t="s">
        <v>1164</v>
      </c>
      <c r="L776" s="9">
        <f t="shared" si="52"/>
        <v>43396.79791666667</v>
      </c>
      <c r="M776" s="9">
        <f t="shared" si="53"/>
        <v>43396.8125</v>
      </c>
      <c r="N776" s="39" t="str">
        <f t="shared" si="54"/>
        <v>43396.797916666743396.8125</v>
      </c>
      <c r="O776" s="40" t="str">
        <f t="shared" si="51"/>
        <v>肯定的</v>
      </c>
    </row>
    <row r="777" spans="1:17" s="11" customFormat="1" ht="17.25" hidden="1" customHeight="1" x14ac:dyDescent="0.4">
      <c r="B777" s="7">
        <v>10</v>
      </c>
      <c r="C777" s="7">
        <v>23</v>
      </c>
      <c r="D777" s="57">
        <v>43396.840069444443</v>
      </c>
      <c r="E777" s="11">
        <v>507</v>
      </c>
      <c r="F777" s="11" t="s">
        <v>66</v>
      </c>
      <c r="G777" s="11">
        <v>533</v>
      </c>
      <c r="H777" s="11" t="s">
        <v>92</v>
      </c>
      <c r="I777" s="57">
        <v>43396.82408564815</v>
      </c>
      <c r="J777" s="57">
        <v>43396.839780092596</v>
      </c>
      <c r="K777" s="11" t="s">
        <v>1164</v>
      </c>
      <c r="L777" s="9">
        <f t="shared" si="52"/>
        <v>43396.823611111111</v>
      </c>
      <c r="M777" s="9">
        <f t="shared" si="53"/>
        <v>43396.839583333334</v>
      </c>
      <c r="N777" s="39" t="str">
        <f t="shared" si="54"/>
        <v>43396.823611111143396.8395833333</v>
      </c>
      <c r="O777" s="40" t="str">
        <f t="shared" si="51"/>
        <v>肯定的</v>
      </c>
    </row>
    <row r="778" spans="1:17" s="11" customFormat="1" ht="17.25" hidden="1" customHeight="1" x14ac:dyDescent="0.4">
      <c r="A778" s="7"/>
      <c r="B778" s="7">
        <v>10</v>
      </c>
      <c r="C778" s="7">
        <v>23</v>
      </c>
      <c r="D778" s="8">
        <v>43396.879803240743</v>
      </c>
      <c r="E778" s="7">
        <v>544</v>
      </c>
      <c r="F778" s="7" t="s">
        <v>22</v>
      </c>
      <c r="G778" s="7">
        <v>515</v>
      </c>
      <c r="H778" s="7" t="s">
        <v>73</v>
      </c>
      <c r="I778" s="8">
        <v>43396.833182870374</v>
      </c>
      <c r="J778" s="8">
        <v>43396.877476851849</v>
      </c>
      <c r="K778" s="7" t="s">
        <v>1164</v>
      </c>
      <c r="L778" s="9">
        <f t="shared" si="52"/>
        <v>43396.832638888889</v>
      </c>
      <c r="M778" s="9">
        <f t="shared" si="53"/>
        <v>43396.877083333333</v>
      </c>
      <c r="N778" s="39" t="str">
        <f t="shared" si="54"/>
        <v>43396.832638888943396.8770833333</v>
      </c>
      <c r="O778" s="40" t="str">
        <f t="shared" si="51"/>
        <v>肯定的</v>
      </c>
      <c r="P778" s="7"/>
      <c r="Q778" s="7"/>
    </row>
    <row r="779" spans="1:17" s="11" customFormat="1" ht="17.25" hidden="1" customHeight="1" x14ac:dyDescent="0.4">
      <c r="B779" s="7">
        <v>10</v>
      </c>
      <c r="C779" s="7">
        <v>23</v>
      </c>
      <c r="D779" s="57">
        <v>43396.84883101852</v>
      </c>
      <c r="E779" s="11">
        <v>507</v>
      </c>
      <c r="F779" s="11" t="s">
        <v>66</v>
      </c>
      <c r="G779" s="11">
        <v>543</v>
      </c>
      <c r="H779" s="11" t="s">
        <v>28</v>
      </c>
      <c r="I779" s="57">
        <v>43396.834780092591</v>
      </c>
      <c r="J779" s="57">
        <v>43396.846585648149</v>
      </c>
      <c r="K779" s="11" t="s">
        <v>1164</v>
      </c>
      <c r="L779" s="9">
        <f t="shared" si="52"/>
        <v>43396.834722222222</v>
      </c>
      <c r="M779" s="9">
        <f t="shared" si="53"/>
        <v>43396.84652777778</v>
      </c>
      <c r="N779" s="39" t="str">
        <f t="shared" si="54"/>
        <v>43396.834722222243396.8465277778</v>
      </c>
      <c r="O779" s="40" t="str">
        <f t="shared" si="51"/>
        <v>肯定的</v>
      </c>
    </row>
    <row r="780" spans="1:17" s="11" customFormat="1" ht="17.25" hidden="1" customHeight="1" x14ac:dyDescent="0.4">
      <c r="A780" s="7"/>
      <c r="B780" s="7">
        <v>10</v>
      </c>
      <c r="C780" s="7">
        <v>23</v>
      </c>
      <c r="D780" s="8">
        <v>43396.847696759258</v>
      </c>
      <c r="E780" s="7">
        <v>544</v>
      </c>
      <c r="F780" s="7" t="s">
        <v>22</v>
      </c>
      <c r="G780" s="7">
        <v>515</v>
      </c>
      <c r="H780" s="7" t="s">
        <v>73</v>
      </c>
      <c r="I780" s="8">
        <v>43396.843159722222</v>
      </c>
      <c r="J780" s="8">
        <v>43396.847534722219</v>
      </c>
      <c r="K780" s="7" t="s">
        <v>1164</v>
      </c>
      <c r="L780" s="9">
        <f t="shared" si="52"/>
        <v>43396.843055555553</v>
      </c>
      <c r="M780" s="9">
        <f t="shared" si="53"/>
        <v>43396.847222222219</v>
      </c>
      <c r="N780" s="39" t="str">
        <f t="shared" si="54"/>
        <v>43396.843055555643396.8472222222</v>
      </c>
      <c r="O780" s="40" t="str">
        <f t="shared" si="51"/>
        <v>肯定的</v>
      </c>
      <c r="P780" s="7"/>
      <c r="Q780" s="7"/>
    </row>
    <row r="781" spans="1:17" s="11" customFormat="1" ht="17.25" hidden="1" customHeight="1" x14ac:dyDescent="0.4">
      <c r="B781" s="7">
        <v>10</v>
      </c>
      <c r="C781" s="7">
        <v>24</v>
      </c>
      <c r="D781" s="57">
        <v>43397.43310185185</v>
      </c>
      <c r="E781" s="11">
        <v>546</v>
      </c>
      <c r="F781" s="11" t="s">
        <v>64</v>
      </c>
      <c r="G781" s="11">
        <v>543</v>
      </c>
      <c r="H781" s="11" t="s">
        <v>28</v>
      </c>
      <c r="I781" s="57">
        <v>43397.424432870372</v>
      </c>
      <c r="J781" s="57">
        <v>43397.432800925926</v>
      </c>
      <c r="K781" s="11" t="s">
        <v>1164</v>
      </c>
      <c r="L781" s="9">
        <f t="shared" si="52"/>
        <v>43397.424305555556</v>
      </c>
      <c r="M781" s="9">
        <f t="shared" si="53"/>
        <v>43397.432638888888</v>
      </c>
      <c r="N781" s="39" t="str">
        <f t="shared" si="54"/>
        <v>43397.424305555643397.4326388889</v>
      </c>
      <c r="O781" s="40" t="str">
        <f t="shared" si="51"/>
        <v>肯定的</v>
      </c>
    </row>
    <row r="782" spans="1:17" s="11" customFormat="1" ht="17.25" hidden="1" customHeight="1" x14ac:dyDescent="0.4">
      <c r="B782" s="7">
        <v>10</v>
      </c>
      <c r="C782" s="7">
        <v>24</v>
      </c>
      <c r="D782" s="57">
        <v>43397.49</v>
      </c>
      <c r="E782" s="11">
        <v>538</v>
      </c>
      <c r="F782" s="11" t="s">
        <v>62</v>
      </c>
      <c r="G782" s="11">
        <v>546</v>
      </c>
      <c r="H782" s="11" t="s">
        <v>64</v>
      </c>
      <c r="I782" s="57">
        <v>43397.468692129631</v>
      </c>
      <c r="J782" s="57">
        <v>43397.487858796296</v>
      </c>
      <c r="K782" s="11" t="s">
        <v>1164</v>
      </c>
      <c r="L782" s="9">
        <f t="shared" si="52"/>
        <v>43397.468055555553</v>
      </c>
      <c r="M782" s="9">
        <f t="shared" si="53"/>
        <v>43397.487500000003</v>
      </c>
      <c r="N782" s="39" t="str">
        <f t="shared" si="54"/>
        <v>43397.468055555643397.4875</v>
      </c>
      <c r="O782" s="40" t="str">
        <f t="shared" si="51"/>
        <v>肯定的</v>
      </c>
    </row>
    <row r="783" spans="1:17" s="11" customFormat="1" ht="17.25" hidden="1" customHeight="1" x14ac:dyDescent="0.4">
      <c r="B783" s="7">
        <v>10</v>
      </c>
      <c r="C783" s="7">
        <v>24</v>
      </c>
      <c r="D783" s="57">
        <v>43397.50917824074</v>
      </c>
      <c r="E783" s="11">
        <v>507</v>
      </c>
      <c r="F783" s="11" t="s">
        <v>66</v>
      </c>
      <c r="G783" s="11">
        <v>533</v>
      </c>
      <c r="H783" s="11" t="s">
        <v>92</v>
      </c>
      <c r="I783" s="57">
        <v>43397.492152777777</v>
      </c>
      <c r="J783" s="57">
        <v>43397.508715277778</v>
      </c>
      <c r="K783" s="11" t="s">
        <v>1164</v>
      </c>
      <c r="L783" s="9">
        <f t="shared" si="52"/>
        <v>43397.491666666669</v>
      </c>
      <c r="M783" s="9">
        <f t="shared" si="53"/>
        <v>43397.508333333331</v>
      </c>
      <c r="N783" s="39" t="str">
        <f t="shared" si="54"/>
        <v>43397.491666666743397.5083333333</v>
      </c>
      <c r="O783" s="40" t="str">
        <f t="shared" si="51"/>
        <v>肯定的</v>
      </c>
    </row>
    <row r="784" spans="1:17" s="11" customFormat="1" ht="17.25" hidden="1" customHeight="1" x14ac:dyDescent="0.4">
      <c r="B784" s="7">
        <v>10</v>
      </c>
      <c r="C784" s="7">
        <v>24</v>
      </c>
      <c r="D784" s="57">
        <v>43397.508750000001</v>
      </c>
      <c r="E784" s="11">
        <v>549</v>
      </c>
      <c r="F784" s="11" t="s">
        <v>77</v>
      </c>
      <c r="G784" s="11">
        <v>521</v>
      </c>
      <c r="H784" s="11" t="s">
        <v>60</v>
      </c>
      <c r="I784" s="57">
        <v>43397.500277777777</v>
      </c>
      <c r="J784" s="57">
        <v>43397.507662037038</v>
      </c>
      <c r="K784" s="11" t="s">
        <v>1164</v>
      </c>
      <c r="L784" s="9">
        <f t="shared" si="52"/>
        <v>43397.5</v>
      </c>
      <c r="M784" s="9">
        <f t="shared" si="53"/>
        <v>43397.507638888892</v>
      </c>
      <c r="N784" s="39" t="str">
        <f t="shared" si="54"/>
        <v>43397.543397.5076388889</v>
      </c>
      <c r="O784" s="40" t="str">
        <f t="shared" si="51"/>
        <v>肯定的</v>
      </c>
    </row>
    <row r="785" spans="2:15" s="11" customFormat="1" ht="17.25" hidden="1" customHeight="1" x14ac:dyDescent="0.4">
      <c r="B785" s="7">
        <v>10</v>
      </c>
      <c r="C785" s="7">
        <v>24</v>
      </c>
      <c r="D785" s="57">
        <v>43397.548935185187</v>
      </c>
      <c r="E785" s="11">
        <v>508</v>
      </c>
      <c r="F785" s="11" t="s">
        <v>32</v>
      </c>
      <c r="G785" s="11">
        <v>502</v>
      </c>
      <c r="H785" s="11" t="s">
        <v>49</v>
      </c>
      <c r="I785" s="57">
        <v>43397.540543981479</v>
      </c>
      <c r="J785" s="57">
        <v>43397.547488425924</v>
      </c>
      <c r="K785" s="11" t="s">
        <v>1164</v>
      </c>
      <c r="L785" s="9">
        <f t="shared" si="52"/>
        <v>43397.540277777778</v>
      </c>
      <c r="M785" s="9">
        <f t="shared" si="53"/>
        <v>43397.547222222223</v>
      </c>
      <c r="N785" s="39" t="str">
        <f t="shared" si="54"/>
        <v>43397.540277777843397.5472222222</v>
      </c>
      <c r="O785" s="40" t="str">
        <f t="shared" si="51"/>
        <v>肯定的</v>
      </c>
    </row>
    <row r="786" spans="2:15" s="11" customFormat="1" ht="17.25" hidden="1" customHeight="1" x14ac:dyDescent="0.4">
      <c r="B786" s="7">
        <v>10</v>
      </c>
      <c r="C786" s="7">
        <v>24</v>
      </c>
      <c r="D786" s="57">
        <v>43397.579942129632</v>
      </c>
      <c r="E786" s="11">
        <v>514</v>
      </c>
      <c r="F786" s="11" t="s">
        <v>40</v>
      </c>
      <c r="G786" s="11">
        <v>523</v>
      </c>
      <c r="H786" s="11" t="s">
        <v>38</v>
      </c>
      <c r="I786" s="57">
        <v>43397.564432870371</v>
      </c>
      <c r="J786" s="57">
        <v>43397.579756944448</v>
      </c>
      <c r="K786" s="11" t="s">
        <v>1164</v>
      </c>
      <c r="L786" s="9">
        <f t="shared" si="52"/>
        <v>43397.563888888886</v>
      </c>
      <c r="M786" s="9">
        <f t="shared" si="53"/>
        <v>43397.57916666667</v>
      </c>
      <c r="N786" s="39" t="str">
        <f t="shared" si="54"/>
        <v>43397.563888888943397.5791666667</v>
      </c>
      <c r="O786" s="40" t="str">
        <f t="shared" si="51"/>
        <v>肯定的</v>
      </c>
    </row>
    <row r="787" spans="2:15" s="11" customFormat="1" ht="17.25" hidden="1" customHeight="1" x14ac:dyDescent="0.4">
      <c r="B787" s="7">
        <v>10</v>
      </c>
      <c r="C787" s="7">
        <v>24</v>
      </c>
      <c r="D787" s="57">
        <v>43397.574733796297</v>
      </c>
      <c r="E787" s="11">
        <v>509</v>
      </c>
      <c r="F787" s="11" t="s">
        <v>58</v>
      </c>
      <c r="G787" s="11">
        <v>541</v>
      </c>
      <c r="H787" s="11" t="s">
        <v>56</v>
      </c>
      <c r="I787" s="57">
        <v>43397.56658564815</v>
      </c>
      <c r="J787" s="57">
        <v>43397.574594907404</v>
      </c>
      <c r="K787" s="11" t="s">
        <v>1164</v>
      </c>
      <c r="L787" s="9">
        <f t="shared" si="52"/>
        <v>43397.565972222219</v>
      </c>
      <c r="M787" s="9">
        <f t="shared" si="53"/>
        <v>43397.574305555558</v>
      </c>
      <c r="N787" s="39" t="str">
        <f t="shared" si="54"/>
        <v>43397.565972222243397.5743055556</v>
      </c>
      <c r="O787" s="40" t="str">
        <f t="shared" si="51"/>
        <v>肯定的</v>
      </c>
    </row>
    <row r="788" spans="2:15" s="11" customFormat="1" ht="17.25" hidden="1" customHeight="1" x14ac:dyDescent="0.4">
      <c r="B788" s="7">
        <v>10</v>
      </c>
      <c r="C788" s="7">
        <v>24</v>
      </c>
      <c r="D788" s="57">
        <v>43397.584467592591</v>
      </c>
      <c r="E788" s="11">
        <v>540</v>
      </c>
      <c r="F788" s="11" t="s">
        <v>71</v>
      </c>
      <c r="G788" s="11">
        <v>521</v>
      </c>
      <c r="H788" s="11" t="s">
        <v>60</v>
      </c>
      <c r="I788" s="57">
        <v>43397.572789351849</v>
      </c>
      <c r="J788" s="57">
        <v>43397.582349537035</v>
      </c>
      <c r="K788" s="11" t="s">
        <v>1164</v>
      </c>
      <c r="L788" s="9">
        <f t="shared" si="52"/>
        <v>43397.572222222225</v>
      </c>
      <c r="M788" s="9">
        <f t="shared" si="53"/>
        <v>43397.581944444442</v>
      </c>
      <c r="N788" s="39" t="str">
        <f t="shared" si="54"/>
        <v>43397.572222222243397.5819444444</v>
      </c>
      <c r="O788" s="40" t="str">
        <f t="shared" si="51"/>
        <v>肯定的</v>
      </c>
    </row>
    <row r="789" spans="2:15" s="11" customFormat="1" ht="17.25" hidden="1" customHeight="1" x14ac:dyDescent="0.4">
      <c r="B789" s="7">
        <v>10</v>
      </c>
      <c r="C789" s="7">
        <v>24</v>
      </c>
      <c r="D789" s="57">
        <v>43397.623865740738</v>
      </c>
      <c r="E789" s="11">
        <v>541</v>
      </c>
      <c r="F789" s="11" t="s">
        <v>56</v>
      </c>
      <c r="G789" s="11">
        <v>503</v>
      </c>
      <c r="H789" s="11" t="s">
        <v>26</v>
      </c>
      <c r="I789" s="57">
        <v>43397.612673611111</v>
      </c>
      <c r="J789" s="57">
        <v>43397.622303240743</v>
      </c>
      <c r="K789" s="11" t="s">
        <v>1164</v>
      </c>
      <c r="L789" s="9">
        <f t="shared" si="52"/>
        <v>43397.612500000003</v>
      </c>
      <c r="M789" s="9">
        <f t="shared" si="53"/>
        <v>43397.62222222222</v>
      </c>
      <c r="N789" s="39" t="str">
        <f t="shared" si="54"/>
        <v>43397.612543397.6222222222</v>
      </c>
      <c r="O789" s="40" t="str">
        <f t="shared" si="51"/>
        <v>肯定的</v>
      </c>
    </row>
    <row r="790" spans="2:15" s="11" customFormat="1" ht="17.25" hidden="1" customHeight="1" x14ac:dyDescent="0.4">
      <c r="B790" s="7">
        <v>10</v>
      </c>
      <c r="C790" s="7">
        <v>24</v>
      </c>
      <c r="D790" s="57">
        <v>43397.628796296296</v>
      </c>
      <c r="E790" s="11">
        <v>544</v>
      </c>
      <c r="F790" s="11" t="s">
        <v>22</v>
      </c>
      <c r="G790" s="11">
        <v>514</v>
      </c>
      <c r="H790" s="11" t="s">
        <v>40</v>
      </c>
      <c r="I790" s="57">
        <v>43397.622453703705</v>
      </c>
      <c r="J790" s="57">
        <v>43397.628472222219</v>
      </c>
      <c r="K790" s="11" t="s">
        <v>1164</v>
      </c>
      <c r="L790" s="9">
        <f t="shared" si="52"/>
        <v>43397.62222222222</v>
      </c>
      <c r="M790" s="9">
        <f t="shared" si="53"/>
        <v>43397.628472222219</v>
      </c>
      <c r="N790" s="39" t="str">
        <f t="shared" si="54"/>
        <v>43397.622222222243397.6284722222</v>
      </c>
      <c r="O790" s="40" t="str">
        <f t="shared" si="51"/>
        <v>肯定的</v>
      </c>
    </row>
    <row r="791" spans="2:15" s="11" customFormat="1" ht="17.25" hidden="1" customHeight="1" x14ac:dyDescent="0.4">
      <c r="B791" s="7">
        <v>10</v>
      </c>
      <c r="C791" s="7">
        <v>24</v>
      </c>
      <c r="D791" s="57">
        <v>43397.642083333332</v>
      </c>
      <c r="E791" s="11">
        <v>507</v>
      </c>
      <c r="F791" s="11" t="s">
        <v>66</v>
      </c>
      <c r="G791" s="11">
        <v>539</v>
      </c>
      <c r="H791" s="11" t="s">
        <v>42</v>
      </c>
      <c r="I791" s="57">
        <v>43397.628194444442</v>
      </c>
      <c r="J791" s="57">
        <v>43397.639039351852</v>
      </c>
      <c r="K791" s="11" t="s">
        <v>1164</v>
      </c>
      <c r="L791" s="9">
        <f t="shared" si="52"/>
        <v>43397.62777777778</v>
      </c>
      <c r="M791" s="9">
        <f t="shared" si="53"/>
        <v>43397.638888888891</v>
      </c>
      <c r="N791" s="39" t="str">
        <f t="shared" si="54"/>
        <v>43397.627777777843397.6388888889</v>
      </c>
      <c r="O791" s="40" t="str">
        <f t="shared" si="51"/>
        <v>肯定的</v>
      </c>
    </row>
    <row r="792" spans="2:15" s="11" customFormat="1" ht="17.25" hidden="1" customHeight="1" x14ac:dyDescent="0.4">
      <c r="B792" s="7">
        <v>10</v>
      </c>
      <c r="C792" s="7">
        <v>24</v>
      </c>
      <c r="D792" s="57">
        <v>43397.652708333335</v>
      </c>
      <c r="E792" s="11">
        <v>538</v>
      </c>
      <c r="F792" s="11" t="s">
        <v>62</v>
      </c>
      <c r="G792" s="11">
        <v>545</v>
      </c>
      <c r="H792" s="11" t="s">
        <v>20</v>
      </c>
      <c r="I792" s="57">
        <v>43397.639722222222</v>
      </c>
      <c r="J792" s="57">
        <v>43397.6481712963</v>
      </c>
      <c r="K792" s="11" t="s">
        <v>1164</v>
      </c>
      <c r="L792" s="9">
        <f t="shared" si="52"/>
        <v>43397.63958333333</v>
      </c>
      <c r="M792" s="9">
        <f t="shared" si="53"/>
        <v>43397.647916666669</v>
      </c>
      <c r="N792" s="39" t="str">
        <f t="shared" si="54"/>
        <v>43397.639583333343397.6479166667</v>
      </c>
      <c r="O792" s="40" t="str">
        <f t="shared" si="51"/>
        <v>肯定的</v>
      </c>
    </row>
    <row r="793" spans="2:15" s="11" customFormat="1" ht="17.25" hidden="1" customHeight="1" x14ac:dyDescent="0.4">
      <c r="B793" s="7">
        <v>10</v>
      </c>
      <c r="C793" s="7">
        <v>24</v>
      </c>
      <c r="D793" s="57">
        <v>43397.663784722223</v>
      </c>
      <c r="E793" s="11">
        <v>548</v>
      </c>
      <c r="F793" s="11" t="s">
        <v>54</v>
      </c>
      <c r="G793" s="11">
        <v>532</v>
      </c>
      <c r="H793" s="11" t="s">
        <v>75</v>
      </c>
      <c r="I793" s="57">
        <v>43397.644884259258</v>
      </c>
      <c r="J793" s="57">
        <v>43397.659398148149</v>
      </c>
      <c r="K793" s="11" t="s">
        <v>1164</v>
      </c>
      <c r="L793" s="9">
        <f t="shared" si="52"/>
        <v>43397.644444444442</v>
      </c>
      <c r="M793" s="9">
        <f t="shared" si="53"/>
        <v>43397.65902777778</v>
      </c>
      <c r="N793" s="39" t="str">
        <f t="shared" si="54"/>
        <v>43397.644444444443397.6590277778</v>
      </c>
      <c r="O793" s="40" t="str">
        <f t="shared" si="51"/>
        <v>肯定的</v>
      </c>
    </row>
    <row r="794" spans="2:15" s="11" customFormat="1" ht="17.25" hidden="1" customHeight="1" x14ac:dyDescent="0.4">
      <c r="B794" s="7">
        <v>10</v>
      </c>
      <c r="C794" s="7">
        <v>24</v>
      </c>
      <c r="D794" s="57">
        <v>43397.683495370373</v>
      </c>
      <c r="E794" s="11">
        <v>548</v>
      </c>
      <c r="F794" s="11" t="s">
        <v>54</v>
      </c>
      <c r="G794" s="11">
        <v>507</v>
      </c>
      <c r="H794" s="11" t="s">
        <v>66</v>
      </c>
      <c r="I794" s="57">
        <v>43397.662951388891</v>
      </c>
      <c r="J794" s="57">
        <v>43397.683055555557</v>
      </c>
      <c r="K794" s="11" t="s">
        <v>1166</v>
      </c>
      <c r="L794" s="9">
        <f t="shared" si="52"/>
        <v>43397.662499999999</v>
      </c>
      <c r="M794" s="9">
        <f t="shared" si="53"/>
        <v>43397.682638888888</v>
      </c>
      <c r="N794" s="39" t="str">
        <f t="shared" si="54"/>
        <v>43397.662543397.6826388889</v>
      </c>
      <c r="O794" s="40" t="str">
        <f t="shared" si="51"/>
        <v>否定的</v>
      </c>
    </row>
    <row r="795" spans="2:15" s="11" customFormat="1" ht="17.25" hidden="1" customHeight="1" x14ac:dyDescent="0.4">
      <c r="B795" s="7">
        <v>10</v>
      </c>
      <c r="C795" s="7">
        <v>24</v>
      </c>
      <c r="D795" s="57">
        <v>43397.68440972222</v>
      </c>
      <c r="E795" s="11">
        <v>548</v>
      </c>
      <c r="F795" s="11" t="s">
        <v>54</v>
      </c>
      <c r="G795" s="11">
        <v>502</v>
      </c>
      <c r="H795" s="11" t="s">
        <v>49</v>
      </c>
      <c r="I795" s="57">
        <v>43397.664675925924</v>
      </c>
      <c r="J795" s="57">
        <v>43397.680208333331</v>
      </c>
      <c r="K795" s="11" t="s">
        <v>1166</v>
      </c>
      <c r="L795" s="9">
        <f t="shared" si="52"/>
        <v>43397.664583333331</v>
      </c>
      <c r="M795" s="9">
        <f t="shared" si="53"/>
        <v>43397.679861111108</v>
      </c>
      <c r="N795" s="39" t="str">
        <f t="shared" si="54"/>
        <v>43397.664583333343397.6798611111</v>
      </c>
      <c r="O795" s="40" t="str">
        <f t="shared" si="51"/>
        <v>否定的</v>
      </c>
    </row>
    <row r="796" spans="2:15" s="11" customFormat="1" ht="17.25" hidden="1" customHeight="1" x14ac:dyDescent="0.4">
      <c r="B796" s="7">
        <v>10</v>
      </c>
      <c r="C796" s="7">
        <v>24</v>
      </c>
      <c r="D796" s="57">
        <v>43397.697604166664</v>
      </c>
      <c r="E796" s="11">
        <v>539</v>
      </c>
      <c r="F796" s="11" t="s">
        <v>42</v>
      </c>
      <c r="G796" s="11">
        <v>523</v>
      </c>
      <c r="H796" s="11" t="s">
        <v>38</v>
      </c>
      <c r="I796" s="57">
        <v>43397.6796412037</v>
      </c>
      <c r="J796" s="57">
        <v>43397.696030092593</v>
      </c>
      <c r="K796" s="11" t="s">
        <v>1164</v>
      </c>
      <c r="L796" s="9">
        <f t="shared" si="52"/>
        <v>43397.679166666669</v>
      </c>
      <c r="M796" s="9">
        <f t="shared" si="53"/>
        <v>43397.695833333331</v>
      </c>
      <c r="N796" s="39" t="str">
        <f t="shared" si="54"/>
        <v>43397.679166666743397.6958333333</v>
      </c>
      <c r="O796" s="40" t="str">
        <f t="shared" si="51"/>
        <v>肯定的</v>
      </c>
    </row>
    <row r="797" spans="2:15" s="11" customFormat="1" ht="17.25" hidden="1" customHeight="1" x14ac:dyDescent="0.4">
      <c r="B797" s="7">
        <v>10</v>
      </c>
      <c r="C797" s="7">
        <v>24</v>
      </c>
      <c r="D797" s="57">
        <v>43397.69458333333</v>
      </c>
      <c r="E797" s="11">
        <v>508</v>
      </c>
      <c r="F797" s="11" t="s">
        <v>32</v>
      </c>
      <c r="G797" s="11">
        <v>533</v>
      </c>
      <c r="H797" s="11" t="s">
        <v>92</v>
      </c>
      <c r="I797" s="57">
        <v>43397.683437500003</v>
      </c>
      <c r="J797" s="57">
        <v>43397.694293981483</v>
      </c>
      <c r="K797" s="11" t="s">
        <v>1164</v>
      </c>
      <c r="L797" s="9">
        <f t="shared" si="52"/>
        <v>43397.683333333334</v>
      </c>
      <c r="M797" s="9">
        <f t="shared" si="53"/>
        <v>43397.693749999999</v>
      </c>
      <c r="N797" s="39" t="str">
        <f t="shared" si="54"/>
        <v>43397.683333333343397.69375</v>
      </c>
      <c r="O797" s="40" t="str">
        <f t="shared" si="51"/>
        <v>肯定的</v>
      </c>
    </row>
    <row r="798" spans="2:15" s="11" customFormat="1" ht="17.25" hidden="1" customHeight="1" x14ac:dyDescent="0.4">
      <c r="B798" s="7">
        <v>10</v>
      </c>
      <c r="C798" s="7">
        <v>24</v>
      </c>
      <c r="D798" s="57">
        <v>43397.697546296295</v>
      </c>
      <c r="E798" s="11">
        <v>523</v>
      </c>
      <c r="F798" s="11" t="s">
        <v>38</v>
      </c>
      <c r="G798" s="11">
        <v>546</v>
      </c>
      <c r="H798" s="11" t="s">
        <v>64</v>
      </c>
      <c r="I798" s="57">
        <v>43397.689189814817</v>
      </c>
      <c r="J798" s="57">
        <v>43397.696631944447</v>
      </c>
      <c r="K798" s="11" t="s">
        <v>1164</v>
      </c>
      <c r="L798" s="9">
        <f t="shared" si="52"/>
        <v>43397.688888888886</v>
      </c>
      <c r="M798" s="9">
        <f t="shared" si="53"/>
        <v>43397.696527777778</v>
      </c>
      <c r="N798" s="39" t="str">
        <f t="shared" si="54"/>
        <v>43397.688888888943397.6965277778</v>
      </c>
      <c r="O798" s="40" t="str">
        <f t="shared" si="51"/>
        <v>肯定的</v>
      </c>
    </row>
    <row r="799" spans="2:15" s="11" customFormat="1" ht="17.25" hidden="1" customHeight="1" x14ac:dyDescent="0.4">
      <c r="B799" s="7">
        <v>10</v>
      </c>
      <c r="C799" s="7">
        <v>24</v>
      </c>
      <c r="D799" s="57">
        <v>43397.715162037035</v>
      </c>
      <c r="E799" s="11">
        <v>546</v>
      </c>
      <c r="F799" s="11" t="s">
        <v>64</v>
      </c>
      <c r="G799" s="11">
        <v>523</v>
      </c>
      <c r="H799" s="11" t="s">
        <v>38</v>
      </c>
      <c r="I799" s="57">
        <v>43397.704131944447</v>
      </c>
      <c r="J799" s="57">
        <v>43397.714791666665</v>
      </c>
      <c r="K799" s="11" t="s">
        <v>1164</v>
      </c>
      <c r="L799" s="9">
        <f t="shared" si="52"/>
        <v>43397.703472222223</v>
      </c>
      <c r="M799" s="9">
        <f t="shared" si="53"/>
        <v>43397.714583333334</v>
      </c>
      <c r="N799" s="39" t="str">
        <f t="shared" si="54"/>
        <v>43397.703472222243397.7145833333</v>
      </c>
      <c r="O799" s="40" t="str">
        <f t="shared" si="51"/>
        <v>肯定的</v>
      </c>
    </row>
    <row r="800" spans="2:15" s="11" customFormat="1" ht="17.25" hidden="1" customHeight="1" x14ac:dyDescent="0.4">
      <c r="B800" s="7">
        <v>10</v>
      </c>
      <c r="C800" s="7">
        <v>24</v>
      </c>
      <c r="D800" s="57">
        <v>43397.716192129628</v>
      </c>
      <c r="E800" s="11">
        <v>510</v>
      </c>
      <c r="F800" s="11" t="s">
        <v>79</v>
      </c>
      <c r="G800" s="11">
        <v>539</v>
      </c>
      <c r="H800" s="11" t="s">
        <v>42</v>
      </c>
      <c r="I800" s="57">
        <v>43397.708275462966</v>
      </c>
      <c r="J800" s="57">
        <v>43397.71539351852</v>
      </c>
      <c r="K800" s="11" t="s">
        <v>1164</v>
      </c>
      <c r="L800" s="9">
        <f t="shared" si="52"/>
        <v>43397.707638888889</v>
      </c>
      <c r="M800" s="9">
        <f t="shared" si="53"/>
        <v>43397.715277777781</v>
      </c>
      <c r="N800" s="39" t="str">
        <f t="shared" si="54"/>
        <v>43397.707638888943397.7152777778</v>
      </c>
      <c r="O800" s="40" t="str">
        <f t="shared" si="51"/>
        <v>肯定的</v>
      </c>
    </row>
    <row r="801" spans="1:460" s="11" customFormat="1" ht="17.25" hidden="1" customHeight="1" x14ac:dyDescent="0.4">
      <c r="B801" s="7">
        <v>10</v>
      </c>
      <c r="C801" s="7">
        <v>24</v>
      </c>
      <c r="D801" s="57">
        <v>43397.727893518517</v>
      </c>
      <c r="E801" s="11">
        <v>539</v>
      </c>
      <c r="F801" s="11" t="s">
        <v>42</v>
      </c>
      <c r="G801" s="11">
        <v>509</v>
      </c>
      <c r="H801" s="11" t="s">
        <v>58</v>
      </c>
      <c r="I801" s="57">
        <v>43397.720567129632</v>
      </c>
      <c r="J801" s="57">
        <v>43397.727743055555</v>
      </c>
      <c r="K801" s="11" t="s">
        <v>1164</v>
      </c>
      <c r="L801" s="9">
        <f t="shared" si="52"/>
        <v>43397.720138888886</v>
      </c>
      <c r="M801" s="9">
        <f t="shared" si="53"/>
        <v>43397.727083333331</v>
      </c>
      <c r="N801" s="39" t="str">
        <f t="shared" si="54"/>
        <v>43397.720138888943397.7270833333</v>
      </c>
      <c r="O801" s="40" t="str">
        <f t="shared" si="51"/>
        <v>肯定的</v>
      </c>
    </row>
    <row r="802" spans="1:460" s="11" customFormat="1" ht="17.25" hidden="1" customHeight="1" x14ac:dyDescent="0.4">
      <c r="B802" s="7">
        <v>10</v>
      </c>
      <c r="C802" s="7">
        <v>24</v>
      </c>
      <c r="D802" s="57">
        <v>43397.730162037034</v>
      </c>
      <c r="E802" s="11">
        <v>514</v>
      </c>
      <c r="F802" s="11" t="s">
        <v>40</v>
      </c>
      <c r="G802" s="11">
        <v>534</v>
      </c>
      <c r="H802" s="11" t="s">
        <v>81</v>
      </c>
      <c r="I802" s="57">
        <v>43397.723217592589</v>
      </c>
      <c r="J802" s="57">
        <v>43397.727731481478</v>
      </c>
      <c r="K802" s="11" t="s">
        <v>1164</v>
      </c>
      <c r="L802" s="9">
        <f t="shared" si="52"/>
        <v>43397.722916666666</v>
      </c>
      <c r="M802" s="9">
        <f t="shared" si="53"/>
        <v>43397.727083333331</v>
      </c>
      <c r="N802" s="39" t="str">
        <f t="shared" si="54"/>
        <v>43397.722916666743397.7270833333</v>
      </c>
      <c r="O802" s="40" t="str">
        <f t="shared" si="51"/>
        <v>肯定的</v>
      </c>
    </row>
    <row r="803" spans="1:460" s="11" customFormat="1" ht="17.25" hidden="1" customHeight="1" x14ac:dyDescent="0.4">
      <c r="A803" s="7"/>
      <c r="B803" s="7">
        <v>10</v>
      </c>
      <c r="C803" s="7">
        <v>24</v>
      </c>
      <c r="D803" s="8">
        <v>43397.744259259256</v>
      </c>
      <c r="E803" s="7">
        <v>509</v>
      </c>
      <c r="F803" s="7" t="s">
        <v>58</v>
      </c>
      <c r="G803" s="7">
        <v>523</v>
      </c>
      <c r="H803" s="7" t="s">
        <v>38</v>
      </c>
      <c r="I803" s="8">
        <v>43397.731504629628</v>
      </c>
      <c r="J803" s="8">
        <v>43397.743449074071</v>
      </c>
      <c r="K803" s="7" t="s">
        <v>1164</v>
      </c>
      <c r="L803" s="9">
        <f t="shared" si="52"/>
        <v>43397.731249999997</v>
      </c>
      <c r="M803" s="9">
        <f t="shared" si="53"/>
        <v>43397.743055555555</v>
      </c>
      <c r="N803" s="39" t="str">
        <f t="shared" si="54"/>
        <v>43397.7312543397.7430555556</v>
      </c>
      <c r="O803" s="40" t="str">
        <f t="shared" si="51"/>
        <v>肯定的</v>
      </c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7"/>
      <c r="KG803" s="7"/>
      <c r="KH803" s="7"/>
      <c r="KI803" s="7"/>
      <c r="KJ803" s="7"/>
      <c r="KK803" s="7"/>
      <c r="KL803" s="7"/>
      <c r="KM803" s="7"/>
      <c r="KN803" s="7"/>
      <c r="KO803" s="7"/>
      <c r="KP803" s="7"/>
      <c r="KQ803" s="7"/>
      <c r="KR803" s="7"/>
      <c r="KS803" s="7"/>
      <c r="KT803" s="7"/>
      <c r="KU803" s="7"/>
      <c r="KV803" s="7"/>
      <c r="KW803" s="7"/>
      <c r="KX803" s="7"/>
      <c r="KY803" s="7"/>
      <c r="KZ803" s="7"/>
      <c r="LA803" s="7"/>
      <c r="LB803" s="7"/>
      <c r="LC803" s="7"/>
      <c r="LD803" s="7"/>
      <c r="LE803" s="7"/>
      <c r="LF803" s="7"/>
      <c r="LG803" s="7"/>
      <c r="LH803" s="7"/>
      <c r="LI803" s="7"/>
      <c r="LJ803" s="7"/>
      <c r="LK803" s="7"/>
      <c r="LL803" s="7"/>
      <c r="LM803" s="7"/>
      <c r="LN803" s="7"/>
      <c r="LO803" s="7"/>
      <c r="LP803" s="7"/>
      <c r="LQ803" s="7"/>
      <c r="LR803" s="7"/>
      <c r="LS803" s="7"/>
      <c r="LT803" s="7"/>
      <c r="LU803" s="7"/>
      <c r="LV803" s="7"/>
      <c r="LW803" s="7"/>
      <c r="LX803" s="7"/>
      <c r="LY803" s="7"/>
      <c r="LZ803" s="7"/>
      <c r="MA803" s="7"/>
      <c r="MB803" s="7"/>
      <c r="MC803" s="7"/>
      <c r="MD803" s="7"/>
      <c r="ME803" s="7"/>
      <c r="MF803" s="7"/>
      <c r="MG803" s="7"/>
      <c r="MH803" s="7"/>
      <c r="MI803" s="7"/>
      <c r="MJ803" s="7"/>
      <c r="MK803" s="7"/>
      <c r="ML803" s="7"/>
      <c r="MM803" s="7"/>
      <c r="MN803" s="7"/>
      <c r="MO803" s="7"/>
      <c r="MP803" s="7"/>
      <c r="MQ803" s="7"/>
      <c r="MR803" s="7"/>
      <c r="MS803" s="7"/>
      <c r="MT803" s="7"/>
      <c r="MU803" s="7"/>
      <c r="MV803" s="7"/>
      <c r="MW803" s="7"/>
      <c r="MX803" s="7"/>
      <c r="MY803" s="7"/>
      <c r="MZ803" s="7"/>
      <c r="NA803" s="7"/>
      <c r="NB803" s="7"/>
      <c r="NC803" s="7"/>
      <c r="ND803" s="7"/>
      <c r="NE803" s="7"/>
      <c r="NF803" s="7"/>
      <c r="NG803" s="7"/>
      <c r="NH803" s="7"/>
      <c r="NI803" s="7"/>
      <c r="NJ803" s="7"/>
      <c r="NK803" s="7"/>
      <c r="NL803" s="7"/>
      <c r="NM803" s="7"/>
      <c r="NN803" s="7"/>
      <c r="NO803" s="7"/>
      <c r="NP803" s="7"/>
      <c r="NQ803" s="7"/>
      <c r="NR803" s="7"/>
      <c r="NS803" s="7"/>
      <c r="NT803" s="7"/>
      <c r="NU803" s="7"/>
      <c r="NV803" s="7"/>
      <c r="NW803" s="7"/>
      <c r="NX803" s="7"/>
      <c r="NY803" s="7"/>
      <c r="NZ803" s="7"/>
      <c r="OA803" s="7"/>
      <c r="OB803" s="7"/>
      <c r="OC803" s="7"/>
      <c r="OD803" s="7"/>
      <c r="OE803" s="7"/>
      <c r="OF803" s="7"/>
      <c r="OG803" s="7"/>
      <c r="OH803" s="7"/>
      <c r="OI803" s="7"/>
      <c r="OJ803" s="7"/>
      <c r="OK803" s="7"/>
      <c r="OL803" s="7"/>
      <c r="OM803" s="7"/>
      <c r="ON803" s="7"/>
      <c r="OO803" s="7"/>
      <c r="OP803" s="7"/>
      <c r="OQ803" s="7"/>
      <c r="OR803" s="7"/>
      <c r="OS803" s="7"/>
      <c r="OT803" s="7"/>
      <c r="OU803" s="7"/>
      <c r="OV803" s="7"/>
      <c r="OW803" s="7"/>
      <c r="OX803" s="7"/>
      <c r="OY803" s="7"/>
      <c r="OZ803" s="7"/>
      <c r="PA803" s="7"/>
      <c r="PB803" s="7"/>
      <c r="PC803" s="7"/>
      <c r="PD803" s="7"/>
      <c r="PE803" s="7"/>
      <c r="PF803" s="7"/>
      <c r="PG803" s="7"/>
      <c r="PH803" s="7"/>
      <c r="PI803" s="7"/>
      <c r="PJ803" s="7"/>
      <c r="PK803" s="7"/>
      <c r="PL803" s="7"/>
      <c r="PM803" s="7"/>
      <c r="PN803" s="7"/>
      <c r="PO803" s="7"/>
      <c r="PP803" s="7"/>
      <c r="PQ803" s="7"/>
      <c r="PR803" s="7"/>
      <c r="PS803" s="7"/>
      <c r="PT803" s="7"/>
      <c r="PU803" s="7"/>
      <c r="PV803" s="7"/>
      <c r="PW803" s="7"/>
      <c r="PX803" s="7"/>
      <c r="PY803" s="7"/>
      <c r="PZ803" s="7"/>
      <c r="QA803" s="7"/>
      <c r="QB803" s="7"/>
      <c r="QC803" s="7"/>
      <c r="QD803" s="7"/>
      <c r="QE803" s="7"/>
      <c r="QF803" s="7"/>
      <c r="QG803" s="7"/>
      <c r="QH803" s="7"/>
      <c r="QI803" s="7"/>
      <c r="QJ803" s="7"/>
      <c r="QK803" s="7"/>
      <c r="QL803" s="7"/>
      <c r="QM803" s="7"/>
      <c r="QN803" s="7"/>
      <c r="QO803" s="7"/>
      <c r="QP803" s="7"/>
      <c r="QQ803" s="7"/>
      <c r="QR803" s="7"/>
    </row>
    <row r="804" spans="1:460" s="12" customFormat="1" ht="17.25" hidden="1" customHeight="1" x14ac:dyDescent="0.4">
      <c r="B804" s="7">
        <v>10</v>
      </c>
      <c r="C804" s="7">
        <v>24</v>
      </c>
      <c r="D804" s="13">
        <v>43397.749490740738</v>
      </c>
      <c r="E804" s="12">
        <v>543</v>
      </c>
      <c r="F804" s="12" t="s">
        <v>28</v>
      </c>
      <c r="G804" s="12">
        <v>510</v>
      </c>
      <c r="H804" s="12" t="s">
        <v>79</v>
      </c>
      <c r="I804" s="13">
        <v>43397.734120370369</v>
      </c>
      <c r="J804" s="13">
        <v>43397.745254629626</v>
      </c>
      <c r="K804" s="12" t="s">
        <v>1164</v>
      </c>
      <c r="L804" s="9">
        <f t="shared" si="52"/>
        <v>43397.734027777777</v>
      </c>
      <c r="M804" s="9">
        <f t="shared" si="53"/>
        <v>43397.745138888888</v>
      </c>
      <c r="N804" s="39" t="str">
        <f t="shared" si="54"/>
        <v>43397.734027777843397.7451388889</v>
      </c>
      <c r="O804" s="56" t="str">
        <f t="shared" si="51"/>
        <v>肯定的</v>
      </c>
    </row>
    <row r="805" spans="1:460" s="11" customFormat="1" ht="17.25" hidden="1" customHeight="1" x14ac:dyDescent="0.4">
      <c r="B805" s="7">
        <v>10</v>
      </c>
      <c r="C805" s="7">
        <v>24</v>
      </c>
      <c r="D805" s="57">
        <v>43397.766516203701</v>
      </c>
      <c r="E805" s="11">
        <v>543</v>
      </c>
      <c r="F805" s="11" t="s">
        <v>28</v>
      </c>
      <c r="G805" s="11">
        <v>507</v>
      </c>
      <c r="H805" s="11" t="s">
        <v>66</v>
      </c>
      <c r="I805" s="57">
        <v>43397.734756944446</v>
      </c>
      <c r="J805" s="57">
        <v>43397.764803240738</v>
      </c>
      <c r="K805" s="11" t="s">
        <v>1164</v>
      </c>
      <c r="L805" s="9">
        <f t="shared" si="52"/>
        <v>43397.734722222223</v>
      </c>
      <c r="M805" s="9">
        <f t="shared" si="53"/>
        <v>43397.76458333333</v>
      </c>
      <c r="N805" s="39" t="str">
        <f t="shared" si="54"/>
        <v>43397.734722222243397.7645833333</v>
      </c>
      <c r="O805" s="40" t="str">
        <f t="shared" si="51"/>
        <v>肯定的</v>
      </c>
    </row>
    <row r="806" spans="1:460" s="11" customFormat="1" ht="17.25" hidden="1" customHeight="1" x14ac:dyDescent="0.4">
      <c r="B806" s="7">
        <v>10</v>
      </c>
      <c r="C806" s="7">
        <v>24</v>
      </c>
      <c r="D806" s="57">
        <v>43397.749027777776</v>
      </c>
      <c r="E806" s="11">
        <v>549</v>
      </c>
      <c r="F806" s="11" t="s">
        <v>77</v>
      </c>
      <c r="G806" s="11">
        <v>543</v>
      </c>
      <c r="H806" s="11" t="s">
        <v>28</v>
      </c>
      <c r="I806" s="57">
        <v>43397.737638888888</v>
      </c>
      <c r="J806" s="57">
        <v>43397.747256944444</v>
      </c>
      <c r="K806" s="11" t="s">
        <v>1164</v>
      </c>
      <c r="L806" s="9">
        <f t="shared" si="52"/>
        <v>43397.737500000003</v>
      </c>
      <c r="M806" s="9">
        <f t="shared" si="53"/>
        <v>43397.74722222222</v>
      </c>
      <c r="N806" s="39" t="str">
        <f t="shared" si="54"/>
        <v>43397.737543397.7472222222</v>
      </c>
      <c r="O806" s="40" t="str">
        <f t="shared" si="51"/>
        <v>肯定的</v>
      </c>
    </row>
    <row r="807" spans="1:460" s="11" customFormat="1" ht="17.25" hidden="1" customHeight="1" x14ac:dyDescent="0.4">
      <c r="B807" s="7">
        <v>10</v>
      </c>
      <c r="C807" s="7">
        <v>24</v>
      </c>
      <c r="D807" s="57">
        <v>43397.755196759259</v>
      </c>
      <c r="E807" s="11">
        <v>523</v>
      </c>
      <c r="F807" s="11" t="s">
        <v>38</v>
      </c>
      <c r="G807" s="11">
        <v>543</v>
      </c>
      <c r="H807" s="11" t="s">
        <v>28</v>
      </c>
      <c r="I807" s="57">
        <v>43397.73841435185</v>
      </c>
      <c r="J807" s="57">
        <v>43397.754652777781</v>
      </c>
      <c r="K807" s="11" t="s">
        <v>1164</v>
      </c>
      <c r="L807" s="9">
        <f t="shared" si="52"/>
        <v>43397.738194444442</v>
      </c>
      <c r="M807" s="9">
        <f t="shared" si="53"/>
        <v>43397.754166666666</v>
      </c>
      <c r="N807" s="39" t="str">
        <f t="shared" si="54"/>
        <v>43397.738194444443397.7541666667</v>
      </c>
      <c r="O807" s="40" t="str">
        <f t="shared" si="51"/>
        <v>肯定的</v>
      </c>
    </row>
    <row r="808" spans="1:460" s="11" customFormat="1" ht="17.25" hidden="1" customHeight="1" x14ac:dyDescent="0.4">
      <c r="B808" s="7">
        <v>10</v>
      </c>
      <c r="C808" s="7">
        <v>24</v>
      </c>
      <c r="D808" s="57">
        <v>43397.770752314813</v>
      </c>
      <c r="E808" s="11">
        <v>546</v>
      </c>
      <c r="F808" s="11" t="s">
        <v>64</v>
      </c>
      <c r="G808" s="11">
        <v>541</v>
      </c>
      <c r="H808" s="11" t="s">
        <v>56</v>
      </c>
      <c r="I808" s="57">
        <v>43397.739525462966</v>
      </c>
      <c r="J808" s="57">
        <v>43397.770567129628</v>
      </c>
      <c r="K808" s="11" t="s">
        <v>1164</v>
      </c>
      <c r="L808" s="9">
        <f t="shared" si="52"/>
        <v>43397.738888888889</v>
      </c>
      <c r="M808" s="9">
        <f t="shared" si="53"/>
        <v>43397.770138888889</v>
      </c>
      <c r="N808" s="39" t="str">
        <f t="shared" si="54"/>
        <v>43397.738888888943397.7701388889</v>
      </c>
      <c r="O808" s="40" t="str">
        <f t="shared" si="51"/>
        <v>肯定的</v>
      </c>
    </row>
    <row r="809" spans="1:460" s="11" customFormat="1" ht="17.25" hidden="1" customHeight="1" x14ac:dyDescent="0.4">
      <c r="B809" s="7">
        <v>10</v>
      </c>
      <c r="C809" s="7">
        <v>24</v>
      </c>
      <c r="D809" s="57">
        <v>43397.755011574074</v>
      </c>
      <c r="E809" s="11">
        <v>507</v>
      </c>
      <c r="F809" s="11" t="s">
        <v>66</v>
      </c>
      <c r="G809" s="11">
        <v>543</v>
      </c>
      <c r="H809" s="11" t="s">
        <v>28</v>
      </c>
      <c r="I809" s="57">
        <v>43397.740057870367</v>
      </c>
      <c r="J809" s="57">
        <v>43397.754814814813</v>
      </c>
      <c r="K809" s="11" t="s">
        <v>1164</v>
      </c>
      <c r="L809" s="9">
        <f t="shared" si="52"/>
        <v>43397.739583333336</v>
      </c>
      <c r="M809" s="9">
        <f t="shared" si="53"/>
        <v>43397.754166666666</v>
      </c>
      <c r="N809" s="39" t="str">
        <f t="shared" si="54"/>
        <v>43397.739583333343397.7541666667</v>
      </c>
      <c r="O809" s="40" t="str">
        <f t="shared" si="51"/>
        <v>肯定的</v>
      </c>
    </row>
    <row r="810" spans="1:460" s="11" customFormat="1" ht="17.25" hidden="1" customHeight="1" x14ac:dyDescent="0.4">
      <c r="B810" s="7">
        <v>10</v>
      </c>
      <c r="C810" s="7">
        <v>24</v>
      </c>
      <c r="D810" s="57">
        <v>43397.766724537039</v>
      </c>
      <c r="E810" s="11">
        <v>515</v>
      </c>
      <c r="F810" s="11" t="s">
        <v>73</v>
      </c>
      <c r="G810" s="11">
        <v>511</v>
      </c>
      <c r="H810" s="11" t="s">
        <v>36</v>
      </c>
      <c r="I810" s="57">
        <v>43397.744444444441</v>
      </c>
      <c r="J810" s="57">
        <v>43397.76635416667</v>
      </c>
      <c r="K810" s="11" t="s">
        <v>1164</v>
      </c>
      <c r="L810" s="9">
        <f t="shared" si="52"/>
        <v>43397.744444444441</v>
      </c>
      <c r="M810" s="9">
        <f t="shared" si="53"/>
        <v>43397.765972222223</v>
      </c>
      <c r="N810" s="39" t="str">
        <f t="shared" si="54"/>
        <v>43397.744444444443397.7659722222</v>
      </c>
      <c r="O810" s="40" t="str">
        <f t="shared" si="51"/>
        <v>肯定的</v>
      </c>
    </row>
    <row r="811" spans="1:460" s="11" customFormat="1" ht="17.25" hidden="1" customHeight="1" x14ac:dyDescent="0.4">
      <c r="B811" s="7">
        <v>10</v>
      </c>
      <c r="C811" s="7">
        <v>24</v>
      </c>
      <c r="D811" s="57">
        <v>43397.809490740743</v>
      </c>
      <c r="E811" s="11">
        <v>543</v>
      </c>
      <c r="F811" s="11" t="s">
        <v>28</v>
      </c>
      <c r="G811" s="11">
        <v>541</v>
      </c>
      <c r="H811" s="11" t="s">
        <v>56</v>
      </c>
      <c r="I811" s="57">
        <v>43397.760682870372</v>
      </c>
      <c r="J811" s="57">
        <v>43397.808923611112</v>
      </c>
      <c r="K811" s="11" t="s">
        <v>1164</v>
      </c>
      <c r="L811" s="9">
        <f t="shared" si="52"/>
        <v>43397.760416666664</v>
      </c>
      <c r="M811" s="9">
        <f t="shared" si="53"/>
        <v>43397.808333333334</v>
      </c>
      <c r="N811" s="39" t="str">
        <f t="shared" si="54"/>
        <v>43397.760416666743397.8083333333</v>
      </c>
      <c r="O811" s="40" t="str">
        <f t="shared" ref="O811:O874" si="55">K811</f>
        <v>肯定的</v>
      </c>
    </row>
    <row r="812" spans="1:460" s="11" customFormat="1" ht="17.25" hidden="1" customHeight="1" x14ac:dyDescent="0.4">
      <c r="B812" s="7">
        <v>10</v>
      </c>
      <c r="C812" s="7">
        <v>24</v>
      </c>
      <c r="D812" s="57">
        <v>43397.786157407405</v>
      </c>
      <c r="E812" s="11">
        <v>509</v>
      </c>
      <c r="F812" s="11" t="s">
        <v>58</v>
      </c>
      <c r="G812" s="11">
        <v>532</v>
      </c>
      <c r="H812" s="11" t="s">
        <v>75</v>
      </c>
      <c r="I812" s="57">
        <v>43397.772870370369</v>
      </c>
      <c r="J812" s="57">
        <v>43397.785960648151</v>
      </c>
      <c r="K812" s="11" t="s">
        <v>1164</v>
      </c>
      <c r="L812" s="9">
        <f t="shared" si="52"/>
        <v>43397.772222222222</v>
      </c>
      <c r="M812" s="9">
        <f t="shared" si="53"/>
        <v>43397.785416666666</v>
      </c>
      <c r="N812" s="39" t="str">
        <f t="shared" si="54"/>
        <v>43397.772222222243397.7854166667</v>
      </c>
      <c r="O812" s="40" t="str">
        <f t="shared" si="55"/>
        <v>肯定的</v>
      </c>
    </row>
    <row r="813" spans="1:460" s="11" customFormat="1" ht="17.25" hidden="1" customHeight="1" x14ac:dyDescent="0.4">
      <c r="B813" s="7">
        <v>10</v>
      </c>
      <c r="C813" s="7">
        <v>24</v>
      </c>
      <c r="D813" s="57">
        <v>43397.791435185187</v>
      </c>
      <c r="E813" s="11">
        <v>515</v>
      </c>
      <c r="F813" s="11" t="s">
        <v>73</v>
      </c>
      <c r="G813" s="11">
        <v>543</v>
      </c>
      <c r="H813" s="11" t="s">
        <v>28</v>
      </c>
      <c r="I813" s="57">
        <v>43397.776319444441</v>
      </c>
      <c r="J813" s="57">
        <v>43397.789722222224</v>
      </c>
      <c r="K813" s="11" t="s">
        <v>1164</v>
      </c>
      <c r="L813" s="9">
        <f t="shared" si="52"/>
        <v>43397.775694444441</v>
      </c>
      <c r="M813" s="9">
        <f t="shared" si="53"/>
        <v>43397.789583333331</v>
      </c>
      <c r="N813" s="39" t="str">
        <f t="shared" si="54"/>
        <v>43397.775694444443397.7895833333</v>
      </c>
      <c r="O813" s="40" t="str">
        <f t="shared" si="55"/>
        <v>肯定的</v>
      </c>
    </row>
    <row r="814" spans="1:460" s="11" customFormat="1" ht="17.25" hidden="1" customHeight="1" x14ac:dyDescent="0.4">
      <c r="B814" s="7">
        <v>10</v>
      </c>
      <c r="C814" s="7">
        <v>24</v>
      </c>
      <c r="D814" s="57">
        <v>43397.794166666667</v>
      </c>
      <c r="E814" s="11">
        <v>511</v>
      </c>
      <c r="F814" s="11" t="s">
        <v>36</v>
      </c>
      <c r="G814" s="11">
        <v>521</v>
      </c>
      <c r="H814" s="11" t="s">
        <v>60</v>
      </c>
      <c r="I814" s="57">
        <v>43397.784016203703</v>
      </c>
      <c r="J814" s="57">
        <v>43397.790092592593</v>
      </c>
      <c r="K814" s="11" t="s">
        <v>1164</v>
      </c>
      <c r="L814" s="9">
        <f t="shared" si="52"/>
        <v>43397.783333333333</v>
      </c>
      <c r="M814" s="9">
        <f t="shared" si="53"/>
        <v>43397.789583333331</v>
      </c>
      <c r="N814" s="39" t="str">
        <f t="shared" si="54"/>
        <v>43397.783333333343397.7895833333</v>
      </c>
      <c r="O814" s="40" t="str">
        <f t="shared" si="55"/>
        <v>肯定的</v>
      </c>
    </row>
    <row r="815" spans="1:460" s="11" customFormat="1" ht="17.25" hidden="1" customHeight="1" x14ac:dyDescent="0.4">
      <c r="B815" s="7">
        <v>10</v>
      </c>
      <c r="C815" s="7">
        <v>24</v>
      </c>
      <c r="D815" s="57">
        <v>43397.810486111113</v>
      </c>
      <c r="E815" s="11">
        <v>549</v>
      </c>
      <c r="F815" s="11" t="s">
        <v>77</v>
      </c>
      <c r="G815" s="11">
        <v>514</v>
      </c>
      <c r="H815" s="11" t="s">
        <v>40</v>
      </c>
      <c r="I815" s="57">
        <v>43397.79351851852</v>
      </c>
      <c r="J815" s="57">
        <v>43397.806956018518</v>
      </c>
      <c r="K815" s="11" t="s">
        <v>1164</v>
      </c>
      <c r="L815" s="9">
        <f t="shared" si="52"/>
        <v>43397.793055555558</v>
      </c>
      <c r="M815" s="9">
        <f t="shared" si="53"/>
        <v>43397.806944444441</v>
      </c>
      <c r="N815" s="39" t="str">
        <f t="shared" si="54"/>
        <v>43397.793055555643397.8069444444</v>
      </c>
      <c r="O815" s="40" t="str">
        <f t="shared" si="55"/>
        <v>肯定的</v>
      </c>
    </row>
    <row r="816" spans="1:460" s="11" customFormat="1" ht="17.25" hidden="1" customHeight="1" x14ac:dyDescent="0.4">
      <c r="B816" s="7">
        <v>10</v>
      </c>
      <c r="C816" s="7">
        <v>24</v>
      </c>
      <c r="D816" s="57">
        <v>43397.807083333333</v>
      </c>
      <c r="E816" s="11">
        <v>521</v>
      </c>
      <c r="F816" s="11" t="s">
        <v>60</v>
      </c>
      <c r="G816" s="11">
        <v>533</v>
      </c>
      <c r="H816" s="11" t="s">
        <v>92</v>
      </c>
      <c r="I816" s="57">
        <v>43397.79478009259</v>
      </c>
      <c r="J816" s="57">
        <v>43397.806840277779</v>
      </c>
      <c r="K816" s="11" t="s">
        <v>1164</v>
      </c>
      <c r="L816" s="9">
        <f t="shared" si="52"/>
        <v>43397.794444444444</v>
      </c>
      <c r="M816" s="9">
        <f t="shared" si="53"/>
        <v>43397.806250000001</v>
      </c>
      <c r="N816" s="39" t="str">
        <f t="shared" si="54"/>
        <v>43397.794444444443397.80625</v>
      </c>
      <c r="O816" s="40" t="str">
        <f t="shared" si="55"/>
        <v>肯定的</v>
      </c>
    </row>
    <row r="817" spans="1:17" s="11" customFormat="1" ht="17.25" hidden="1" customHeight="1" x14ac:dyDescent="0.4">
      <c r="B817" s="7">
        <v>10</v>
      </c>
      <c r="C817" s="7">
        <v>24</v>
      </c>
      <c r="D817" s="57">
        <v>43397.806712962964</v>
      </c>
      <c r="E817" s="11">
        <v>521</v>
      </c>
      <c r="F817" s="11" t="s">
        <v>60</v>
      </c>
      <c r="G817" s="11">
        <v>546</v>
      </c>
      <c r="H817" s="11" t="s">
        <v>64</v>
      </c>
      <c r="I817" s="57">
        <v>43397.79483796296</v>
      </c>
      <c r="J817" s="57">
        <v>43397.803923611114</v>
      </c>
      <c r="K817" s="11" t="s">
        <v>1164</v>
      </c>
      <c r="L817" s="9">
        <f t="shared" si="52"/>
        <v>43397.794444444444</v>
      </c>
      <c r="M817" s="9">
        <f t="shared" si="53"/>
        <v>43397.803472222222</v>
      </c>
      <c r="N817" s="39" t="str">
        <f t="shared" si="54"/>
        <v>43397.794444444443397.8034722222</v>
      </c>
      <c r="O817" s="40" t="str">
        <f t="shared" si="55"/>
        <v>肯定的</v>
      </c>
    </row>
    <row r="818" spans="1:17" s="11" customFormat="1" ht="17.25" hidden="1" customHeight="1" x14ac:dyDescent="0.4">
      <c r="A818" s="7"/>
      <c r="B818" s="7">
        <v>10</v>
      </c>
      <c r="C818" s="7">
        <v>24</v>
      </c>
      <c r="D818" s="8">
        <v>43397.841666666667</v>
      </c>
      <c r="E818" s="7">
        <v>507</v>
      </c>
      <c r="F818" s="7" t="s">
        <v>66</v>
      </c>
      <c r="G818" s="7">
        <v>526</v>
      </c>
      <c r="H818" s="7" t="s">
        <v>69</v>
      </c>
      <c r="I818" s="8">
        <v>43397.827997685185</v>
      </c>
      <c r="J818" s="8">
        <v>43397.841458333336</v>
      </c>
      <c r="K818" s="7" t="s">
        <v>1164</v>
      </c>
      <c r="L818" s="9">
        <f t="shared" si="52"/>
        <v>43397.827777777777</v>
      </c>
      <c r="M818" s="9">
        <f t="shared" si="53"/>
        <v>43397.84097222222</v>
      </c>
      <c r="N818" s="39" t="str">
        <f t="shared" si="54"/>
        <v>43397.827777777843397.8409722222</v>
      </c>
      <c r="O818" s="40" t="str">
        <f t="shared" si="55"/>
        <v>肯定的</v>
      </c>
      <c r="P818" s="7"/>
      <c r="Q818" s="7"/>
    </row>
    <row r="819" spans="1:17" s="11" customFormat="1" ht="17.25" hidden="1" customHeight="1" x14ac:dyDescent="0.4">
      <c r="B819" s="7">
        <v>10</v>
      </c>
      <c r="C819" s="7">
        <v>25</v>
      </c>
      <c r="D819" s="57">
        <v>43398.479513888888</v>
      </c>
      <c r="E819" s="11">
        <v>515</v>
      </c>
      <c r="F819" s="11" t="s">
        <v>73</v>
      </c>
      <c r="G819" s="11">
        <v>514</v>
      </c>
      <c r="H819" s="11" t="s">
        <v>40</v>
      </c>
      <c r="I819" s="57">
        <v>43398.467962962961</v>
      </c>
      <c r="J819" s="57">
        <v>43398.479479166665</v>
      </c>
      <c r="K819" s="11" t="s">
        <v>1164</v>
      </c>
      <c r="L819" s="9">
        <f t="shared" si="52"/>
        <v>43398.467361111114</v>
      </c>
      <c r="M819" s="9">
        <f t="shared" si="53"/>
        <v>43398.479166666664</v>
      </c>
      <c r="N819" s="39" t="str">
        <f t="shared" si="54"/>
        <v>43398.467361111143398.4791666667</v>
      </c>
      <c r="O819" s="40" t="str">
        <f t="shared" si="55"/>
        <v>肯定的</v>
      </c>
    </row>
    <row r="820" spans="1:17" s="11" customFormat="1" ht="17.25" hidden="1" customHeight="1" x14ac:dyDescent="0.4">
      <c r="B820" s="7">
        <v>10</v>
      </c>
      <c r="C820" s="7">
        <v>25</v>
      </c>
      <c r="D820" s="57">
        <v>43398.509895833333</v>
      </c>
      <c r="E820" s="11">
        <v>514</v>
      </c>
      <c r="F820" s="11" t="s">
        <v>40</v>
      </c>
      <c r="G820" s="11">
        <v>548</v>
      </c>
      <c r="H820" s="11" t="s">
        <v>54</v>
      </c>
      <c r="I820" s="57">
        <v>43398.501643518517</v>
      </c>
      <c r="J820" s="57">
        <v>43398.509814814817</v>
      </c>
      <c r="K820" s="11" t="s">
        <v>1164</v>
      </c>
      <c r="L820" s="9">
        <f t="shared" si="52"/>
        <v>43398.501388888886</v>
      </c>
      <c r="M820" s="9">
        <f t="shared" si="53"/>
        <v>43398.509722222225</v>
      </c>
      <c r="N820" s="39" t="str">
        <f t="shared" si="54"/>
        <v>43398.501388888943398.5097222222</v>
      </c>
      <c r="O820" s="40" t="str">
        <f t="shared" si="55"/>
        <v>肯定的</v>
      </c>
    </row>
    <row r="821" spans="1:17" s="11" customFormat="1" ht="17.25" hidden="1" customHeight="1" x14ac:dyDescent="0.4">
      <c r="B821" s="7">
        <v>10</v>
      </c>
      <c r="C821" s="7">
        <v>25</v>
      </c>
      <c r="D821" s="57">
        <v>43398.530775462961</v>
      </c>
      <c r="E821" s="11">
        <v>528</v>
      </c>
      <c r="F821" s="11" t="s">
        <v>35</v>
      </c>
      <c r="G821" s="11">
        <v>533</v>
      </c>
      <c r="H821" s="11" t="s">
        <v>92</v>
      </c>
      <c r="I821" s="57">
        <v>43398.51059027778</v>
      </c>
      <c r="J821" s="57">
        <v>43398.530451388891</v>
      </c>
      <c r="K821" s="11" t="s">
        <v>1164</v>
      </c>
      <c r="L821" s="9">
        <f t="shared" si="52"/>
        <v>43398.510416666664</v>
      </c>
      <c r="M821" s="9">
        <f t="shared" si="53"/>
        <v>43398.529861111114</v>
      </c>
      <c r="N821" s="39" t="str">
        <f t="shared" si="54"/>
        <v>43398.510416666743398.5298611111</v>
      </c>
      <c r="O821" s="40" t="str">
        <f t="shared" si="55"/>
        <v>肯定的</v>
      </c>
    </row>
    <row r="822" spans="1:17" s="11" customFormat="1" ht="17.25" hidden="1" customHeight="1" x14ac:dyDescent="0.4">
      <c r="B822" s="7">
        <v>10</v>
      </c>
      <c r="C822" s="7">
        <v>25</v>
      </c>
      <c r="D822" s="57">
        <v>43398.520983796298</v>
      </c>
      <c r="E822" s="11">
        <v>514</v>
      </c>
      <c r="F822" s="11" t="s">
        <v>40</v>
      </c>
      <c r="G822" s="11">
        <v>534</v>
      </c>
      <c r="H822" s="11" t="s">
        <v>81</v>
      </c>
      <c r="I822" s="57">
        <v>43398.51321759259</v>
      </c>
      <c r="J822" s="57">
        <v>43398.517870370371</v>
      </c>
      <c r="K822" s="11" t="s">
        <v>1164</v>
      </c>
      <c r="L822" s="9">
        <f t="shared" si="52"/>
        <v>43398.513194444444</v>
      </c>
      <c r="M822" s="9">
        <f t="shared" si="53"/>
        <v>43398.517361111109</v>
      </c>
      <c r="N822" s="39" t="str">
        <f t="shared" si="54"/>
        <v>43398.513194444443398.5173611111</v>
      </c>
      <c r="O822" s="40" t="str">
        <f t="shared" si="55"/>
        <v>肯定的</v>
      </c>
    </row>
    <row r="823" spans="1:17" s="11" customFormat="1" ht="17.25" hidden="1" customHeight="1" x14ac:dyDescent="0.4">
      <c r="B823" s="7">
        <v>10</v>
      </c>
      <c r="C823" s="7">
        <v>25</v>
      </c>
      <c r="D823" s="57">
        <v>43398.580972222226</v>
      </c>
      <c r="E823" s="11">
        <v>513</v>
      </c>
      <c r="F823" s="11" t="s">
        <v>44</v>
      </c>
      <c r="G823" s="11">
        <v>546</v>
      </c>
      <c r="H823" s="11" t="s">
        <v>64</v>
      </c>
      <c r="I823" s="57">
        <v>43398.554942129631</v>
      </c>
      <c r="J823" s="57">
        <v>43398.577511574076</v>
      </c>
      <c r="K823" s="11" t="s">
        <v>1164</v>
      </c>
      <c r="L823" s="9">
        <f t="shared" si="52"/>
        <v>43398.554861111108</v>
      </c>
      <c r="M823" s="9">
        <f t="shared" si="53"/>
        <v>43398.57708333333</v>
      </c>
      <c r="N823" s="39" t="str">
        <f t="shared" si="54"/>
        <v>43398.554861111143398.5770833333</v>
      </c>
      <c r="O823" s="40" t="str">
        <f t="shared" si="55"/>
        <v>肯定的</v>
      </c>
    </row>
    <row r="824" spans="1:17" s="11" customFormat="1" ht="17.25" hidden="1" customHeight="1" x14ac:dyDescent="0.4">
      <c r="B824" s="7">
        <v>10</v>
      </c>
      <c r="C824" s="7">
        <v>25</v>
      </c>
      <c r="D824" s="57">
        <v>43398.584988425922</v>
      </c>
      <c r="E824" s="11">
        <v>530</v>
      </c>
      <c r="F824" s="11" t="s">
        <v>24</v>
      </c>
      <c r="G824" s="11">
        <v>533</v>
      </c>
      <c r="H824" s="11" t="s">
        <v>92</v>
      </c>
      <c r="I824" s="57">
        <v>43398.568171296298</v>
      </c>
      <c r="J824" s="57">
        <v>43398.584340277775</v>
      </c>
      <c r="K824" s="11" t="s">
        <v>1164</v>
      </c>
      <c r="L824" s="9">
        <f t="shared" si="52"/>
        <v>43398.568055555559</v>
      </c>
      <c r="M824" s="9">
        <f t="shared" si="53"/>
        <v>43398.584027777775</v>
      </c>
      <c r="N824" s="39" t="str">
        <f t="shared" si="54"/>
        <v>43398.568055555643398.5840277778</v>
      </c>
      <c r="O824" s="40" t="str">
        <f t="shared" si="55"/>
        <v>肯定的</v>
      </c>
    </row>
    <row r="825" spans="1:17" s="11" customFormat="1" ht="17.25" hidden="1" customHeight="1" x14ac:dyDescent="0.4">
      <c r="B825" s="7">
        <v>10</v>
      </c>
      <c r="C825" s="7">
        <v>25</v>
      </c>
      <c r="D825" s="57">
        <v>43398.600486111114</v>
      </c>
      <c r="E825" s="11">
        <v>534</v>
      </c>
      <c r="F825" s="11" t="s">
        <v>81</v>
      </c>
      <c r="G825" s="11">
        <v>523</v>
      </c>
      <c r="H825" s="11" t="s">
        <v>38</v>
      </c>
      <c r="I825" s="57">
        <v>43398.583148148151</v>
      </c>
      <c r="J825" s="57">
        <v>43398.600069444445</v>
      </c>
      <c r="K825" s="11" t="s">
        <v>1164</v>
      </c>
      <c r="L825" s="9">
        <f t="shared" si="52"/>
        <v>43398.582638888889</v>
      </c>
      <c r="M825" s="9">
        <f t="shared" si="53"/>
        <v>43398.6</v>
      </c>
      <c r="N825" s="39" t="str">
        <f t="shared" si="54"/>
        <v>43398.582638888943398.6</v>
      </c>
      <c r="O825" s="40" t="str">
        <f t="shared" si="55"/>
        <v>肯定的</v>
      </c>
    </row>
    <row r="826" spans="1:17" s="11" customFormat="1" ht="17.25" hidden="1" customHeight="1" x14ac:dyDescent="0.4">
      <c r="B826" s="7">
        <v>10</v>
      </c>
      <c r="C826" s="7">
        <v>25</v>
      </c>
      <c r="D826" s="57">
        <v>43398.606805555559</v>
      </c>
      <c r="E826" s="11">
        <v>546</v>
      </c>
      <c r="F826" s="11" t="s">
        <v>64</v>
      </c>
      <c r="G826" s="11">
        <v>540</v>
      </c>
      <c r="H826" s="11" t="s">
        <v>71</v>
      </c>
      <c r="I826" s="57">
        <v>43398.586828703701</v>
      </c>
      <c r="J826" s="57">
        <v>43398.60465277778</v>
      </c>
      <c r="K826" s="11" t="s">
        <v>1164</v>
      </c>
      <c r="L826" s="9">
        <f t="shared" si="52"/>
        <v>43398.586805555555</v>
      </c>
      <c r="M826" s="9">
        <f t="shared" si="53"/>
        <v>43398.604166666664</v>
      </c>
      <c r="N826" s="39" t="str">
        <f t="shared" si="54"/>
        <v>43398.586805555643398.6041666667</v>
      </c>
      <c r="O826" s="40" t="str">
        <f t="shared" si="55"/>
        <v>肯定的</v>
      </c>
    </row>
    <row r="827" spans="1:17" s="11" customFormat="1" ht="17.25" hidden="1" customHeight="1" x14ac:dyDescent="0.4">
      <c r="B827" s="7">
        <v>10</v>
      </c>
      <c r="C827" s="7">
        <v>25</v>
      </c>
      <c r="D827" s="57">
        <v>43398.602129629631</v>
      </c>
      <c r="E827" s="11">
        <v>546</v>
      </c>
      <c r="F827" s="11" t="s">
        <v>64</v>
      </c>
      <c r="G827" s="11">
        <v>543</v>
      </c>
      <c r="H827" s="11" t="s">
        <v>28</v>
      </c>
      <c r="I827" s="57">
        <v>43398.592083333337</v>
      </c>
      <c r="J827" s="57">
        <v>43398.599687499998</v>
      </c>
      <c r="K827" s="11" t="s">
        <v>1164</v>
      </c>
      <c r="L827" s="9">
        <f t="shared" si="52"/>
        <v>43398.591666666667</v>
      </c>
      <c r="M827" s="9">
        <f t="shared" si="53"/>
        <v>43398.599305555559</v>
      </c>
      <c r="N827" s="39" t="str">
        <f t="shared" si="54"/>
        <v>43398.591666666743398.5993055556</v>
      </c>
      <c r="O827" s="40" t="str">
        <f t="shared" si="55"/>
        <v>肯定的</v>
      </c>
    </row>
    <row r="828" spans="1:17" s="11" customFormat="1" ht="17.25" hidden="1" customHeight="1" x14ac:dyDescent="0.4">
      <c r="B828" s="7">
        <v>10</v>
      </c>
      <c r="C828" s="7">
        <v>25</v>
      </c>
      <c r="D828" s="57">
        <v>43398.614733796298</v>
      </c>
      <c r="E828" s="11">
        <v>546</v>
      </c>
      <c r="F828" s="11" t="s">
        <v>64</v>
      </c>
      <c r="G828" s="11">
        <v>530</v>
      </c>
      <c r="H828" s="11" t="s">
        <v>24</v>
      </c>
      <c r="I828" s="57">
        <v>43398.605011574073</v>
      </c>
      <c r="J828" s="57">
        <v>43398.611192129632</v>
      </c>
      <c r="K828" s="11" t="s">
        <v>1164</v>
      </c>
      <c r="L828" s="9">
        <f t="shared" si="52"/>
        <v>43398.604861111111</v>
      </c>
      <c r="M828" s="9">
        <f t="shared" si="53"/>
        <v>43398.611111111109</v>
      </c>
      <c r="N828" s="39" t="str">
        <f t="shared" si="54"/>
        <v>43398.604861111143398.6111111111</v>
      </c>
      <c r="O828" s="40" t="str">
        <f t="shared" si="55"/>
        <v>肯定的</v>
      </c>
    </row>
    <row r="829" spans="1:17" s="11" customFormat="1" ht="17.25" hidden="1" customHeight="1" x14ac:dyDescent="0.4">
      <c r="B829" s="7">
        <v>10</v>
      </c>
      <c r="C829" s="7">
        <v>25</v>
      </c>
      <c r="D829" s="57">
        <v>43398.639791666668</v>
      </c>
      <c r="E829" s="11">
        <v>525</v>
      </c>
      <c r="F829" s="11" t="s">
        <v>51</v>
      </c>
      <c r="G829" s="11">
        <v>502</v>
      </c>
      <c r="H829" s="11" t="s">
        <v>49</v>
      </c>
      <c r="I829" s="57">
        <v>43398.623437499999</v>
      </c>
      <c r="J829" s="57">
        <v>43398.63690972222</v>
      </c>
      <c r="K829" s="11" t="s">
        <v>1164</v>
      </c>
      <c r="L829" s="9">
        <f t="shared" si="52"/>
        <v>43398.622916666667</v>
      </c>
      <c r="M829" s="9">
        <f t="shared" si="53"/>
        <v>43398.636805555558</v>
      </c>
      <c r="N829" s="39" t="str">
        <f t="shared" si="54"/>
        <v>43398.622916666743398.6368055556</v>
      </c>
      <c r="O829" s="40" t="str">
        <f t="shared" si="55"/>
        <v>肯定的</v>
      </c>
    </row>
    <row r="830" spans="1:17" s="11" customFormat="1" ht="17.25" hidden="1" customHeight="1" x14ac:dyDescent="0.4">
      <c r="B830" s="7">
        <v>10</v>
      </c>
      <c r="C830" s="7">
        <v>25</v>
      </c>
      <c r="D830" s="57">
        <v>43398.63548611111</v>
      </c>
      <c r="E830" s="11">
        <v>502</v>
      </c>
      <c r="F830" s="11" t="s">
        <v>49</v>
      </c>
      <c r="G830" s="11">
        <v>548</v>
      </c>
      <c r="H830" s="11" t="s">
        <v>54</v>
      </c>
      <c r="I830" s="57">
        <v>43398.625381944446</v>
      </c>
      <c r="J830" s="57">
        <v>43398.632465277777</v>
      </c>
      <c r="K830" s="11" t="s">
        <v>1164</v>
      </c>
      <c r="L830" s="9">
        <f t="shared" si="52"/>
        <v>43398.625</v>
      </c>
      <c r="M830" s="9">
        <f t="shared" si="53"/>
        <v>43398.631944444445</v>
      </c>
      <c r="N830" s="39" t="str">
        <f t="shared" si="54"/>
        <v>43398.62543398.6319444444</v>
      </c>
      <c r="O830" s="40" t="str">
        <f t="shared" si="55"/>
        <v>肯定的</v>
      </c>
    </row>
    <row r="831" spans="1:17" s="11" customFormat="1" ht="17.25" hidden="1" customHeight="1" x14ac:dyDescent="0.4">
      <c r="B831" s="7">
        <v>10</v>
      </c>
      <c r="C831" s="7">
        <v>25</v>
      </c>
      <c r="D831" s="57">
        <v>43398.645358796297</v>
      </c>
      <c r="E831" s="11">
        <v>545</v>
      </c>
      <c r="F831" s="11" t="s">
        <v>20</v>
      </c>
      <c r="G831" s="11">
        <v>508</v>
      </c>
      <c r="H831" s="11" t="s">
        <v>32</v>
      </c>
      <c r="I831" s="57">
        <v>43398.633946759262</v>
      </c>
      <c r="J831" s="57">
        <v>43398.642627314817</v>
      </c>
      <c r="K831" s="11" t="s">
        <v>1164</v>
      </c>
      <c r="L831" s="9">
        <f t="shared" si="52"/>
        <v>43398.633333333331</v>
      </c>
      <c r="M831" s="9">
        <f t="shared" si="53"/>
        <v>43398.642361111109</v>
      </c>
      <c r="N831" s="39" t="str">
        <f t="shared" si="54"/>
        <v>43398.633333333343398.6423611111</v>
      </c>
      <c r="O831" s="40" t="str">
        <f t="shared" si="55"/>
        <v>肯定的</v>
      </c>
    </row>
    <row r="832" spans="1:17" s="11" customFormat="1" ht="17.25" hidden="1" customHeight="1" x14ac:dyDescent="0.4">
      <c r="B832" s="7">
        <v>10</v>
      </c>
      <c r="C832" s="7">
        <v>25</v>
      </c>
      <c r="D832" s="57">
        <v>43398.645185185182</v>
      </c>
      <c r="E832" s="11">
        <v>540</v>
      </c>
      <c r="F832" s="11" t="s">
        <v>71</v>
      </c>
      <c r="G832" s="11">
        <v>549</v>
      </c>
      <c r="H832" s="11" t="s">
        <v>77</v>
      </c>
      <c r="I832" s="57">
        <v>43398.634016203701</v>
      </c>
      <c r="J832" s="57">
        <v>43398.644895833335</v>
      </c>
      <c r="K832" s="11" t="s">
        <v>1164</v>
      </c>
      <c r="L832" s="9">
        <f t="shared" si="52"/>
        <v>43398.633333333331</v>
      </c>
      <c r="M832" s="9">
        <f t="shared" si="53"/>
        <v>43398.644444444442</v>
      </c>
      <c r="N832" s="39" t="str">
        <f t="shared" si="54"/>
        <v>43398.633333333343398.6444444444</v>
      </c>
      <c r="O832" s="40" t="str">
        <f t="shared" si="55"/>
        <v>肯定的</v>
      </c>
    </row>
    <row r="833" spans="1:15" s="11" customFormat="1" ht="17.25" hidden="1" customHeight="1" x14ac:dyDescent="0.4">
      <c r="B833" s="7">
        <v>10</v>
      </c>
      <c r="C833" s="7">
        <v>25</v>
      </c>
      <c r="D833" s="57">
        <v>43398.666284722225</v>
      </c>
      <c r="E833" s="11">
        <v>508</v>
      </c>
      <c r="F833" s="11" t="s">
        <v>32</v>
      </c>
      <c r="G833" s="11">
        <v>541</v>
      </c>
      <c r="H833" s="11" t="s">
        <v>56</v>
      </c>
      <c r="I833" s="57">
        <v>43398.647453703707</v>
      </c>
      <c r="J833" s="57">
        <v>43398.657025462962</v>
      </c>
      <c r="K833" s="11" t="s">
        <v>1164</v>
      </c>
      <c r="L833" s="9">
        <f t="shared" si="52"/>
        <v>43398.647222222222</v>
      </c>
      <c r="M833" s="9">
        <f t="shared" si="53"/>
        <v>43398.656944444447</v>
      </c>
      <c r="N833" s="39" t="str">
        <f t="shared" si="54"/>
        <v>43398.647222222243398.6569444444</v>
      </c>
      <c r="O833" s="40" t="str">
        <f t="shared" si="55"/>
        <v>肯定的</v>
      </c>
    </row>
    <row r="834" spans="1:15" s="11" customFormat="1" ht="17.25" hidden="1" customHeight="1" x14ac:dyDescent="0.4">
      <c r="B834" s="7">
        <v>10</v>
      </c>
      <c r="C834" s="7">
        <v>25</v>
      </c>
      <c r="D834" s="57">
        <v>43398.671759259261</v>
      </c>
      <c r="E834" s="11">
        <v>546</v>
      </c>
      <c r="F834" s="11" t="s">
        <v>64</v>
      </c>
      <c r="G834" s="11">
        <v>502</v>
      </c>
      <c r="H834" s="11" t="s">
        <v>49</v>
      </c>
      <c r="I834" s="57">
        <v>43398.662557870368</v>
      </c>
      <c r="J834" s="57">
        <v>43398.671041666668</v>
      </c>
      <c r="K834" s="11" t="s">
        <v>1164</v>
      </c>
      <c r="L834" s="9">
        <f t="shared" ref="L834:L897" si="56">INT(I834*1440)/1440</f>
        <v>43398.662499999999</v>
      </c>
      <c r="M834" s="9">
        <f t="shared" ref="M834:M897" si="57">INT(J834*1440)/1440</f>
        <v>43398.67083333333</v>
      </c>
      <c r="N834" s="39" t="str">
        <f t="shared" ref="N834:N897" si="58">CONCATENATE(L834,M834)</f>
        <v>43398.662543398.6708333333</v>
      </c>
      <c r="O834" s="40" t="str">
        <f t="shared" si="55"/>
        <v>肯定的</v>
      </c>
    </row>
    <row r="835" spans="1:15" s="11" customFormat="1" ht="17.25" hidden="1" customHeight="1" x14ac:dyDescent="0.4">
      <c r="B835" s="7">
        <v>10</v>
      </c>
      <c r="C835" s="7">
        <v>25</v>
      </c>
      <c r="D835" s="57">
        <v>43398.678402777776</v>
      </c>
      <c r="E835" s="11">
        <v>515</v>
      </c>
      <c r="F835" s="11" t="s">
        <v>73</v>
      </c>
      <c r="G835" s="11">
        <v>509</v>
      </c>
      <c r="H835" s="11" t="s">
        <v>58</v>
      </c>
      <c r="I835" s="57">
        <v>43398.672326388885</v>
      </c>
      <c r="J835" s="57">
        <v>43398.678298611114</v>
      </c>
      <c r="K835" s="11" t="s">
        <v>1164</v>
      </c>
      <c r="L835" s="9">
        <f t="shared" si="56"/>
        <v>43398.672222222223</v>
      </c>
      <c r="M835" s="9">
        <f t="shared" si="57"/>
        <v>43398.677777777775</v>
      </c>
      <c r="N835" s="39" t="str">
        <f t="shared" si="58"/>
        <v>43398.672222222243398.6777777778</v>
      </c>
      <c r="O835" s="40" t="str">
        <f t="shared" si="55"/>
        <v>肯定的</v>
      </c>
    </row>
    <row r="836" spans="1:15" s="11" customFormat="1" ht="17.25" hidden="1" customHeight="1" x14ac:dyDescent="0.4">
      <c r="B836" s="7">
        <v>10</v>
      </c>
      <c r="C836" s="7">
        <v>25</v>
      </c>
      <c r="D836" s="57">
        <v>43398.697488425925</v>
      </c>
      <c r="E836" s="11">
        <v>509</v>
      </c>
      <c r="F836" s="11" t="s">
        <v>58</v>
      </c>
      <c r="G836" s="11">
        <v>530</v>
      </c>
      <c r="H836" s="11" t="s">
        <v>24</v>
      </c>
      <c r="I836" s="57">
        <v>43398.682453703703</v>
      </c>
      <c r="J836" s="57">
        <v>43398.697094907409</v>
      </c>
      <c r="K836" s="11" t="s">
        <v>1166</v>
      </c>
      <c r="L836" s="9">
        <f t="shared" si="56"/>
        <v>43398.681944444441</v>
      </c>
      <c r="M836" s="9">
        <f t="shared" si="57"/>
        <v>43398.696527777778</v>
      </c>
      <c r="N836" s="39" t="str">
        <f t="shared" si="58"/>
        <v>43398.681944444443398.6965277778</v>
      </c>
      <c r="O836" s="40" t="str">
        <f t="shared" si="55"/>
        <v>否定的</v>
      </c>
    </row>
    <row r="837" spans="1:15" s="11" customFormat="1" ht="17.25" hidden="1" customHeight="1" x14ac:dyDescent="0.4">
      <c r="B837" s="7">
        <v>10</v>
      </c>
      <c r="C837" s="7">
        <v>25</v>
      </c>
      <c r="D837" s="57">
        <v>43398.693703703706</v>
      </c>
      <c r="E837" s="11">
        <v>532</v>
      </c>
      <c r="F837" s="11" t="s">
        <v>75</v>
      </c>
      <c r="G837" s="11">
        <v>523</v>
      </c>
      <c r="H837" s="11" t="s">
        <v>38</v>
      </c>
      <c r="I837" s="57">
        <v>43398.685127314813</v>
      </c>
      <c r="J837" s="57">
        <v>43398.693622685183</v>
      </c>
      <c r="K837" s="11" t="s">
        <v>1164</v>
      </c>
      <c r="L837" s="9">
        <f t="shared" si="56"/>
        <v>43398.68472222222</v>
      </c>
      <c r="M837" s="9">
        <f t="shared" si="57"/>
        <v>43398.693055555559</v>
      </c>
      <c r="N837" s="39" t="str">
        <f t="shared" si="58"/>
        <v>43398.684722222243398.6930555556</v>
      </c>
      <c r="O837" s="40" t="str">
        <f t="shared" si="55"/>
        <v>肯定的</v>
      </c>
    </row>
    <row r="838" spans="1:15" s="11" customFormat="1" ht="17.25" hidden="1" customHeight="1" x14ac:dyDescent="0.4">
      <c r="B838" s="7">
        <v>10</v>
      </c>
      <c r="C838" s="7">
        <v>25</v>
      </c>
      <c r="D838" s="57">
        <v>43398.715937499997</v>
      </c>
      <c r="E838" s="11">
        <v>523</v>
      </c>
      <c r="F838" s="11" t="s">
        <v>38</v>
      </c>
      <c r="G838" s="11">
        <v>540</v>
      </c>
      <c r="H838" s="11" t="s">
        <v>71</v>
      </c>
      <c r="I838" s="57">
        <v>43398.689317129632</v>
      </c>
      <c r="J838" s="57">
        <v>43398.710706018515</v>
      </c>
      <c r="K838" s="11" t="s">
        <v>1164</v>
      </c>
      <c r="L838" s="9">
        <f t="shared" si="56"/>
        <v>43398.688888888886</v>
      </c>
      <c r="M838" s="9">
        <f t="shared" si="57"/>
        <v>43398.710416666669</v>
      </c>
      <c r="N838" s="39" t="str">
        <f t="shared" si="58"/>
        <v>43398.688888888943398.7104166667</v>
      </c>
      <c r="O838" s="40" t="str">
        <f t="shared" si="55"/>
        <v>肯定的</v>
      </c>
    </row>
    <row r="839" spans="1:15" s="11" customFormat="1" ht="17.25" hidden="1" customHeight="1" x14ac:dyDescent="0.4">
      <c r="A839" s="7"/>
      <c r="B839" s="7">
        <v>10</v>
      </c>
      <c r="C839" s="7">
        <v>25</v>
      </c>
      <c r="D839" s="8">
        <v>43398.702511574076</v>
      </c>
      <c r="E839" s="7">
        <v>539</v>
      </c>
      <c r="F839" s="7" t="s">
        <v>42</v>
      </c>
      <c r="G839" s="7">
        <v>523</v>
      </c>
      <c r="H839" s="7" t="s">
        <v>38</v>
      </c>
      <c r="I839" s="8">
        <v>43398.69021990741</v>
      </c>
      <c r="J839" s="8">
        <v>43398.701493055552</v>
      </c>
      <c r="K839" s="7" t="s">
        <v>1164</v>
      </c>
      <c r="L839" s="9">
        <f t="shared" si="56"/>
        <v>43398.689583333333</v>
      </c>
      <c r="M839" s="9">
        <f t="shared" si="57"/>
        <v>43398.701388888891</v>
      </c>
      <c r="N839" s="39" t="str">
        <f t="shared" si="58"/>
        <v>43398.689583333343398.7013888889</v>
      </c>
      <c r="O839" s="40" t="str">
        <f t="shared" si="55"/>
        <v>肯定的</v>
      </c>
    </row>
    <row r="840" spans="1:15" s="11" customFormat="1" ht="17.25" hidden="1" customHeight="1" thickBot="1" x14ac:dyDescent="0.45">
      <c r="A840" s="58"/>
      <c r="B840" s="7">
        <v>10</v>
      </c>
      <c r="C840" s="58">
        <v>25</v>
      </c>
      <c r="D840" s="59">
        <v>43398.726284722223</v>
      </c>
      <c r="E840" s="58">
        <v>525</v>
      </c>
      <c r="F840" s="58" t="s">
        <v>51</v>
      </c>
      <c r="G840" s="58">
        <v>502</v>
      </c>
      <c r="H840" s="58" t="s">
        <v>49</v>
      </c>
      <c r="I840" s="59">
        <v>43398.700706018521</v>
      </c>
      <c r="J840" s="59">
        <v>43398.723738425928</v>
      </c>
      <c r="K840" s="58" t="s">
        <v>1166</v>
      </c>
      <c r="L840" s="60">
        <f t="shared" si="56"/>
        <v>43398.700694444444</v>
      </c>
      <c r="M840" s="60">
        <f t="shared" si="57"/>
        <v>43398.723611111112</v>
      </c>
      <c r="N840" s="61" t="str">
        <f t="shared" si="58"/>
        <v>43398.700694444443398.7236111111</v>
      </c>
      <c r="O840" s="62" t="str">
        <f t="shared" si="55"/>
        <v>否定的</v>
      </c>
    </row>
    <row r="841" spans="1:15" ht="17.25" hidden="1" customHeight="1" x14ac:dyDescent="0.4">
      <c r="A841" s="11"/>
      <c r="B841" s="7">
        <v>10</v>
      </c>
      <c r="C841" s="7">
        <v>25</v>
      </c>
      <c r="D841" s="57">
        <v>43398.715439814812</v>
      </c>
      <c r="E841" s="11">
        <v>515</v>
      </c>
      <c r="F841" s="11" t="s">
        <v>73</v>
      </c>
      <c r="G841" s="11">
        <v>534</v>
      </c>
      <c r="H841" s="11" t="s">
        <v>81</v>
      </c>
      <c r="I841" s="57">
        <v>43398.704236111109</v>
      </c>
      <c r="J841" s="57">
        <v>43398.711631944447</v>
      </c>
      <c r="K841" s="11" t="s">
        <v>1164</v>
      </c>
      <c r="L841" s="9">
        <f t="shared" si="56"/>
        <v>43398.70416666667</v>
      </c>
      <c r="M841" s="9">
        <f t="shared" si="57"/>
        <v>43398.711111111108</v>
      </c>
      <c r="N841" s="42" t="str">
        <f t="shared" si="58"/>
        <v>43398.704166666743398.7111111111</v>
      </c>
      <c r="O841" s="43" t="str">
        <f t="shared" si="55"/>
        <v>肯定的</v>
      </c>
    </row>
    <row r="842" spans="1:15" ht="17.25" hidden="1" customHeight="1" x14ac:dyDescent="0.4">
      <c r="A842" s="11"/>
      <c r="B842" s="7">
        <v>10</v>
      </c>
      <c r="C842" s="7">
        <v>25</v>
      </c>
      <c r="D842" s="57">
        <v>43398.723124999997</v>
      </c>
      <c r="E842" s="11">
        <v>507</v>
      </c>
      <c r="F842" s="11" t="s">
        <v>66</v>
      </c>
      <c r="G842" s="11">
        <v>528</v>
      </c>
      <c r="H842" s="11" t="s">
        <v>35</v>
      </c>
      <c r="I842" s="57">
        <v>43398.712141203701</v>
      </c>
      <c r="J842" s="57">
        <v>43398.722534722219</v>
      </c>
      <c r="K842" s="11" t="s">
        <v>1166</v>
      </c>
      <c r="L842" s="9">
        <f t="shared" si="56"/>
        <v>43398.711805555555</v>
      </c>
      <c r="M842" s="9">
        <f t="shared" si="57"/>
        <v>43398.722222222219</v>
      </c>
      <c r="N842" s="39" t="str">
        <f t="shared" si="58"/>
        <v>43398.711805555643398.7222222222</v>
      </c>
      <c r="O842" s="40" t="str">
        <f t="shared" si="55"/>
        <v>否定的</v>
      </c>
    </row>
    <row r="843" spans="1:15" ht="17.25" hidden="1" customHeight="1" x14ac:dyDescent="0.4">
      <c r="A843" s="11"/>
      <c r="B843" s="7">
        <v>10</v>
      </c>
      <c r="C843" s="7">
        <v>25</v>
      </c>
      <c r="D843" s="57">
        <v>43398.727754629632</v>
      </c>
      <c r="E843" s="11">
        <v>545</v>
      </c>
      <c r="F843" s="11" t="s">
        <v>20</v>
      </c>
      <c r="G843" s="11">
        <v>541</v>
      </c>
      <c r="H843" s="11" t="s">
        <v>56</v>
      </c>
      <c r="I843" s="57">
        <v>43398.713009259256</v>
      </c>
      <c r="J843" s="57">
        <v>43398.72383101852</v>
      </c>
      <c r="K843" s="11" t="s">
        <v>1164</v>
      </c>
      <c r="L843" s="9">
        <f t="shared" si="56"/>
        <v>43398.712500000001</v>
      </c>
      <c r="M843" s="9">
        <f t="shared" si="57"/>
        <v>43398.723611111112</v>
      </c>
      <c r="N843" s="39" t="str">
        <f t="shared" si="58"/>
        <v>43398.712543398.7236111111</v>
      </c>
      <c r="O843" s="40" t="str">
        <f t="shared" si="55"/>
        <v>肯定的</v>
      </c>
    </row>
    <row r="844" spans="1:15" ht="17.25" hidden="1" customHeight="1" x14ac:dyDescent="0.4">
      <c r="A844" s="11"/>
      <c r="B844" s="7">
        <v>10</v>
      </c>
      <c r="C844" s="7">
        <v>25</v>
      </c>
      <c r="D844" s="57">
        <v>43398.734201388892</v>
      </c>
      <c r="E844" s="11">
        <v>533</v>
      </c>
      <c r="F844" s="11" t="s">
        <v>92</v>
      </c>
      <c r="G844" s="11">
        <v>507</v>
      </c>
      <c r="H844" s="11" t="s">
        <v>66</v>
      </c>
      <c r="I844" s="57">
        <v>43398.717418981483</v>
      </c>
      <c r="J844" s="57">
        <v>43398.732361111113</v>
      </c>
      <c r="K844" s="11" t="s">
        <v>1164</v>
      </c>
      <c r="L844" s="9">
        <f t="shared" si="56"/>
        <v>43398.717361111114</v>
      </c>
      <c r="M844" s="9">
        <f t="shared" si="57"/>
        <v>43398.731944444444</v>
      </c>
      <c r="N844" s="39" t="str">
        <f t="shared" si="58"/>
        <v>43398.717361111143398.7319444444</v>
      </c>
      <c r="O844" s="40" t="str">
        <f t="shared" si="55"/>
        <v>肯定的</v>
      </c>
    </row>
    <row r="845" spans="1:15" ht="17.25" hidden="1" customHeight="1" x14ac:dyDescent="0.4">
      <c r="A845" s="11"/>
      <c r="B845" s="7">
        <v>10</v>
      </c>
      <c r="C845" s="7">
        <v>25</v>
      </c>
      <c r="D845" s="57">
        <v>43398.726030092592</v>
      </c>
      <c r="E845" s="11">
        <v>508</v>
      </c>
      <c r="F845" s="11" t="s">
        <v>32</v>
      </c>
      <c r="G845" s="11">
        <v>530</v>
      </c>
      <c r="H845" s="11" t="s">
        <v>24</v>
      </c>
      <c r="I845" s="57">
        <v>43398.718611111108</v>
      </c>
      <c r="J845" s="57">
        <v>43398.725312499999</v>
      </c>
      <c r="K845" s="11" t="s">
        <v>1164</v>
      </c>
      <c r="L845" s="9">
        <f t="shared" si="56"/>
        <v>43398.718055555553</v>
      </c>
      <c r="M845" s="9">
        <f t="shared" si="57"/>
        <v>43398.724999999999</v>
      </c>
      <c r="N845" s="39" t="str">
        <f t="shared" si="58"/>
        <v>43398.718055555643398.725</v>
      </c>
      <c r="O845" s="40" t="str">
        <f t="shared" si="55"/>
        <v>肯定的</v>
      </c>
    </row>
    <row r="846" spans="1:15" ht="17.25" hidden="1" customHeight="1" x14ac:dyDescent="0.4">
      <c r="A846" s="11"/>
      <c r="B846" s="7">
        <v>10</v>
      </c>
      <c r="C846" s="7">
        <v>25</v>
      </c>
      <c r="D846" s="57">
        <v>43398.751898148148</v>
      </c>
      <c r="E846" s="11">
        <v>523</v>
      </c>
      <c r="F846" s="11" t="s">
        <v>38</v>
      </c>
      <c r="G846" s="11">
        <v>543</v>
      </c>
      <c r="H846" s="11" t="s">
        <v>28</v>
      </c>
      <c r="I846" s="57">
        <v>43398.720347222225</v>
      </c>
      <c r="J846" s="57">
        <v>43398.750833333332</v>
      </c>
      <c r="K846" s="11" t="s">
        <v>1164</v>
      </c>
      <c r="L846" s="9">
        <f t="shared" si="56"/>
        <v>43398.720138888886</v>
      </c>
      <c r="M846" s="9">
        <f t="shared" si="57"/>
        <v>43398.750694444447</v>
      </c>
      <c r="N846" s="39" t="str">
        <f t="shared" si="58"/>
        <v>43398.720138888943398.7506944444</v>
      </c>
      <c r="O846" s="40" t="str">
        <f t="shared" si="55"/>
        <v>肯定的</v>
      </c>
    </row>
    <row r="847" spans="1:15" ht="17.25" hidden="1" customHeight="1" x14ac:dyDescent="0.4">
      <c r="A847" s="11"/>
      <c r="B847" s="7">
        <v>10</v>
      </c>
      <c r="C847" s="7">
        <v>25</v>
      </c>
      <c r="D847" s="57">
        <v>43398.747488425928</v>
      </c>
      <c r="E847" s="11">
        <v>540</v>
      </c>
      <c r="F847" s="11" t="s">
        <v>71</v>
      </c>
      <c r="G847" s="11">
        <v>508</v>
      </c>
      <c r="H847" s="11" t="s">
        <v>32</v>
      </c>
      <c r="I847" s="57">
        <v>43398.730486111112</v>
      </c>
      <c r="J847" s="57">
        <v>43398.744953703703</v>
      </c>
      <c r="K847" s="11" t="s">
        <v>1164</v>
      </c>
      <c r="L847" s="9">
        <f t="shared" si="56"/>
        <v>43398.729861111111</v>
      </c>
      <c r="M847" s="9">
        <f t="shared" si="57"/>
        <v>43398.744444444441</v>
      </c>
      <c r="N847" s="39" t="str">
        <f t="shared" si="58"/>
        <v>43398.729861111143398.7444444444</v>
      </c>
      <c r="O847" s="40" t="str">
        <f t="shared" si="55"/>
        <v>肯定的</v>
      </c>
    </row>
    <row r="848" spans="1:15" ht="17.25" hidden="1" customHeight="1" x14ac:dyDescent="0.4">
      <c r="A848" s="11"/>
      <c r="B848" s="7">
        <v>10</v>
      </c>
      <c r="C848" s="7">
        <v>25</v>
      </c>
      <c r="D848" s="57">
        <v>43398.763715277775</v>
      </c>
      <c r="E848" s="11">
        <v>539</v>
      </c>
      <c r="F848" s="11" t="s">
        <v>42</v>
      </c>
      <c r="G848" s="11">
        <v>523</v>
      </c>
      <c r="H848" s="11" t="s">
        <v>38</v>
      </c>
      <c r="I848" s="57">
        <v>43398.733726851853</v>
      </c>
      <c r="J848" s="57">
        <v>43398.763321759259</v>
      </c>
      <c r="K848" s="11" t="s">
        <v>1164</v>
      </c>
      <c r="L848" s="9">
        <f t="shared" si="56"/>
        <v>43398.73333333333</v>
      </c>
      <c r="M848" s="9">
        <f t="shared" si="57"/>
        <v>43398.763194444444</v>
      </c>
      <c r="N848" s="39" t="str">
        <f t="shared" si="58"/>
        <v>43398.733333333343398.7631944444</v>
      </c>
      <c r="O848" s="40" t="str">
        <f t="shared" si="55"/>
        <v>肯定的</v>
      </c>
    </row>
    <row r="849" spans="1:15" ht="17.25" hidden="1" customHeight="1" x14ac:dyDescent="0.4">
      <c r="A849" s="11"/>
      <c r="B849" s="7">
        <v>10</v>
      </c>
      <c r="C849" s="7">
        <v>25</v>
      </c>
      <c r="D849" s="57">
        <v>43398.778622685182</v>
      </c>
      <c r="E849" s="11">
        <v>525</v>
      </c>
      <c r="F849" s="11" t="s">
        <v>51</v>
      </c>
      <c r="G849" s="11">
        <v>541</v>
      </c>
      <c r="H849" s="11" t="s">
        <v>56</v>
      </c>
      <c r="I849" s="57">
        <v>43398.763182870367</v>
      </c>
      <c r="J849" s="57">
        <v>43398.778425925928</v>
      </c>
      <c r="K849" s="11" t="s">
        <v>1166</v>
      </c>
      <c r="L849" s="9">
        <f t="shared" si="56"/>
        <v>43398.762499999997</v>
      </c>
      <c r="M849" s="9">
        <f t="shared" si="57"/>
        <v>43398.777777777781</v>
      </c>
      <c r="N849" s="39" t="str">
        <f t="shared" si="58"/>
        <v>43398.762543398.7777777778</v>
      </c>
      <c r="O849" s="40" t="str">
        <f t="shared" si="55"/>
        <v>否定的</v>
      </c>
    </row>
    <row r="850" spans="1:15" ht="17.25" hidden="1" customHeight="1" x14ac:dyDescent="0.4">
      <c r="A850" s="11"/>
      <c r="B850" s="7">
        <v>10</v>
      </c>
      <c r="C850" s="7">
        <v>25</v>
      </c>
      <c r="D850" s="57">
        <v>43398.799756944441</v>
      </c>
      <c r="E850" s="11">
        <v>507</v>
      </c>
      <c r="F850" s="11" t="s">
        <v>66</v>
      </c>
      <c r="G850" s="11">
        <v>545</v>
      </c>
      <c r="H850" s="11" t="s">
        <v>20</v>
      </c>
      <c r="I850" s="57">
        <v>43398.791435185187</v>
      </c>
      <c r="J850" s="57">
        <v>43398.797326388885</v>
      </c>
      <c r="K850" s="11" t="s">
        <v>1164</v>
      </c>
      <c r="L850" s="9">
        <f t="shared" si="56"/>
        <v>43398.790972222225</v>
      </c>
      <c r="M850" s="9">
        <f t="shared" si="57"/>
        <v>43398.797222222223</v>
      </c>
      <c r="N850" s="39" t="str">
        <f t="shared" si="58"/>
        <v>43398.790972222243398.7972222222</v>
      </c>
      <c r="O850" s="40" t="str">
        <f t="shared" si="55"/>
        <v>肯定的</v>
      </c>
    </row>
    <row r="851" spans="1:15" ht="17.25" hidden="1" customHeight="1" x14ac:dyDescent="0.4">
      <c r="A851" s="11"/>
      <c r="B851" s="7">
        <v>10</v>
      </c>
      <c r="C851" s="7">
        <v>25</v>
      </c>
      <c r="D851" s="57">
        <v>43398.811041666668</v>
      </c>
      <c r="E851" s="11">
        <v>526</v>
      </c>
      <c r="F851" s="11" t="s">
        <v>69</v>
      </c>
      <c r="G851" s="11">
        <v>511</v>
      </c>
      <c r="H851" s="11" t="s">
        <v>36</v>
      </c>
      <c r="I851" s="57">
        <v>43398.804652777777</v>
      </c>
      <c r="J851" s="57">
        <v>43398.810729166667</v>
      </c>
      <c r="K851" s="11" t="s">
        <v>1164</v>
      </c>
      <c r="L851" s="9">
        <f t="shared" si="56"/>
        <v>43398.804166666669</v>
      </c>
      <c r="M851" s="9">
        <f t="shared" si="57"/>
        <v>43398.810416666667</v>
      </c>
      <c r="N851" s="39" t="str">
        <f t="shared" si="58"/>
        <v>43398.804166666743398.8104166667</v>
      </c>
      <c r="O851" s="40" t="str">
        <f t="shared" si="55"/>
        <v>肯定的</v>
      </c>
    </row>
    <row r="852" spans="1:15" ht="17.25" hidden="1" customHeight="1" x14ac:dyDescent="0.4">
      <c r="A852" s="11"/>
      <c r="B852" s="7">
        <v>10</v>
      </c>
      <c r="C852" s="7">
        <v>25</v>
      </c>
      <c r="D852" s="57">
        <v>43398.821053240739</v>
      </c>
      <c r="E852" s="11">
        <v>523</v>
      </c>
      <c r="F852" s="11" t="s">
        <v>38</v>
      </c>
      <c r="G852" s="11">
        <v>539</v>
      </c>
      <c r="H852" s="11" t="s">
        <v>42</v>
      </c>
      <c r="I852" s="57">
        <v>43398.807812500003</v>
      </c>
      <c r="J852" s="57">
        <v>43398.818692129629</v>
      </c>
      <c r="K852" s="11" t="s">
        <v>1164</v>
      </c>
      <c r="L852" s="9">
        <f t="shared" si="56"/>
        <v>43398.807638888888</v>
      </c>
      <c r="M852" s="9">
        <f t="shared" si="57"/>
        <v>43398.818055555559</v>
      </c>
      <c r="N852" s="39" t="str">
        <f t="shared" si="58"/>
        <v>43398.807638888943398.8180555556</v>
      </c>
      <c r="O852" s="40" t="str">
        <f t="shared" si="55"/>
        <v>肯定的</v>
      </c>
    </row>
    <row r="853" spans="1:15" ht="17.25" hidden="1" customHeight="1" x14ac:dyDescent="0.4">
      <c r="A853" s="11"/>
      <c r="B853" s="7">
        <v>10</v>
      </c>
      <c r="C853" s="7">
        <v>25</v>
      </c>
      <c r="D853" s="57">
        <v>43398.869629629633</v>
      </c>
      <c r="E853" s="11">
        <v>543</v>
      </c>
      <c r="F853" s="11" t="s">
        <v>28</v>
      </c>
      <c r="G853" s="11">
        <v>546</v>
      </c>
      <c r="H853" s="11" t="s">
        <v>64</v>
      </c>
      <c r="I853" s="57">
        <v>43398.854143518518</v>
      </c>
      <c r="J853" s="57">
        <v>43398.866203703707</v>
      </c>
      <c r="K853" s="11" t="s">
        <v>1164</v>
      </c>
      <c r="L853" s="9">
        <f t="shared" si="56"/>
        <v>43398.853472222225</v>
      </c>
      <c r="M853" s="9">
        <f t="shared" si="57"/>
        <v>43398.865972222222</v>
      </c>
      <c r="N853" s="39" t="str">
        <f t="shared" si="58"/>
        <v>43398.853472222243398.8659722222</v>
      </c>
      <c r="O853" s="40" t="str">
        <f t="shared" si="55"/>
        <v>肯定的</v>
      </c>
    </row>
    <row r="854" spans="1:15" ht="17.25" hidden="1" customHeight="1" x14ac:dyDescent="0.4">
      <c r="A854" s="7"/>
      <c r="B854" s="7">
        <v>10</v>
      </c>
      <c r="C854" s="7">
        <v>25</v>
      </c>
      <c r="D854" s="8">
        <v>43398.878657407404</v>
      </c>
      <c r="E854" s="7">
        <v>539</v>
      </c>
      <c r="F854" s="7" t="s">
        <v>42</v>
      </c>
      <c r="G854" s="7">
        <v>538</v>
      </c>
      <c r="H854" s="7" t="s">
        <v>62</v>
      </c>
      <c r="I854" s="8">
        <v>43398.872581018521</v>
      </c>
      <c r="J854" s="8">
        <v>43398.878217592595</v>
      </c>
      <c r="K854" s="7" t="s">
        <v>1164</v>
      </c>
      <c r="L854" s="9">
        <f t="shared" si="56"/>
        <v>43398.87222222222</v>
      </c>
      <c r="M854" s="9">
        <f t="shared" si="57"/>
        <v>43398.87777777778</v>
      </c>
      <c r="N854" s="39" t="str">
        <f t="shared" si="58"/>
        <v>43398.872222222243398.8777777778</v>
      </c>
      <c r="O854" s="40" t="str">
        <f t="shared" si="55"/>
        <v>肯定的</v>
      </c>
    </row>
    <row r="855" spans="1:15" ht="17.25" hidden="1" customHeight="1" x14ac:dyDescent="0.4">
      <c r="B855" s="7">
        <v>10</v>
      </c>
      <c r="C855">
        <v>26</v>
      </c>
      <c r="D855" s="1">
        <v>43399.434930555559</v>
      </c>
      <c r="E855">
        <v>546</v>
      </c>
      <c r="F855" t="s">
        <v>64</v>
      </c>
      <c r="G855">
        <v>514</v>
      </c>
      <c r="H855" t="s">
        <v>40</v>
      </c>
      <c r="I855" s="1">
        <v>43399.416400462964</v>
      </c>
      <c r="J855" s="1">
        <v>43399.43241898148</v>
      </c>
      <c r="K855" t="s">
        <v>1166</v>
      </c>
      <c r="L855" s="9">
        <f t="shared" si="56"/>
        <v>43399.415972222225</v>
      </c>
      <c r="M855" s="9">
        <f t="shared" si="57"/>
        <v>43399.431944444441</v>
      </c>
      <c r="N855" s="53" t="str">
        <f t="shared" si="58"/>
        <v>43399.415972222243399.4319444444</v>
      </c>
      <c r="O855" s="54" t="str">
        <f t="shared" si="55"/>
        <v>否定的</v>
      </c>
    </row>
    <row r="856" spans="1:15" ht="17.25" hidden="1" customHeight="1" x14ac:dyDescent="0.4">
      <c r="B856" s="7">
        <v>10</v>
      </c>
      <c r="C856">
        <v>26</v>
      </c>
      <c r="D856" s="1">
        <v>43399.45511574074</v>
      </c>
      <c r="E856">
        <v>508</v>
      </c>
      <c r="F856" t="s">
        <v>32</v>
      </c>
      <c r="G856">
        <v>543</v>
      </c>
      <c r="H856" t="s">
        <v>28</v>
      </c>
      <c r="I856" s="1">
        <v>43399.443449074075</v>
      </c>
      <c r="J856" s="1">
        <v>43399.453923611109</v>
      </c>
      <c r="K856" t="s">
        <v>1164</v>
      </c>
      <c r="L856" s="9">
        <f t="shared" si="56"/>
        <v>43399.443055555559</v>
      </c>
      <c r="M856" s="9">
        <f t="shared" si="57"/>
        <v>43399.453472222223</v>
      </c>
      <c r="N856" s="53" t="str">
        <f t="shared" si="58"/>
        <v>43399.443055555643399.4534722222</v>
      </c>
      <c r="O856" s="54" t="str">
        <f t="shared" si="55"/>
        <v>肯定的</v>
      </c>
    </row>
    <row r="857" spans="1:15" ht="17.25" hidden="1" customHeight="1" x14ac:dyDescent="0.4">
      <c r="B857" s="7">
        <v>10</v>
      </c>
      <c r="C857">
        <v>26</v>
      </c>
      <c r="D857" s="1">
        <v>43399.521782407406</v>
      </c>
      <c r="E857">
        <v>548</v>
      </c>
      <c r="F857" t="s">
        <v>54</v>
      </c>
      <c r="G857">
        <v>508</v>
      </c>
      <c r="H857" t="s">
        <v>32</v>
      </c>
      <c r="I857" s="1">
        <v>43399.472256944442</v>
      </c>
      <c r="J857" s="1">
        <v>43399.521180555559</v>
      </c>
      <c r="K857" t="s">
        <v>1164</v>
      </c>
      <c r="L857" s="9">
        <f t="shared" si="56"/>
        <v>43399.472222222219</v>
      </c>
      <c r="M857" s="9">
        <f t="shared" si="57"/>
        <v>43399.520833333336</v>
      </c>
      <c r="N857" s="53" t="str">
        <f t="shared" si="58"/>
        <v>43399.472222222243399.5208333333</v>
      </c>
      <c r="O857" s="54" t="str">
        <f t="shared" si="55"/>
        <v>肯定的</v>
      </c>
    </row>
    <row r="858" spans="1:15" ht="17.25" hidden="1" customHeight="1" x14ac:dyDescent="0.4">
      <c r="B858" s="7">
        <v>10</v>
      </c>
      <c r="C858">
        <v>26</v>
      </c>
      <c r="D858" s="1">
        <v>43399.489537037036</v>
      </c>
      <c r="E858">
        <v>513</v>
      </c>
      <c r="F858" t="s">
        <v>44</v>
      </c>
      <c r="G858">
        <v>508</v>
      </c>
      <c r="H858" t="s">
        <v>32</v>
      </c>
      <c r="I858" s="1">
        <v>43399.478668981479</v>
      </c>
      <c r="J858" s="1">
        <v>43399.48946759259</v>
      </c>
      <c r="K858" t="s">
        <v>1164</v>
      </c>
      <c r="L858" s="9">
        <f t="shared" si="56"/>
        <v>43399.478472222225</v>
      </c>
      <c r="M858" s="9">
        <f t="shared" si="57"/>
        <v>43399.488888888889</v>
      </c>
      <c r="N858" s="53" t="str">
        <f t="shared" si="58"/>
        <v>43399.478472222243399.4888888889</v>
      </c>
      <c r="O858" s="54" t="str">
        <f t="shared" si="55"/>
        <v>肯定的</v>
      </c>
    </row>
    <row r="859" spans="1:15" ht="17.25" hidden="1" customHeight="1" x14ac:dyDescent="0.4">
      <c r="B859" s="7">
        <v>10</v>
      </c>
      <c r="C859">
        <v>26</v>
      </c>
      <c r="D859" s="1">
        <v>43399.624583333331</v>
      </c>
      <c r="E859">
        <v>507</v>
      </c>
      <c r="F859" t="s">
        <v>66</v>
      </c>
      <c r="G859">
        <v>533</v>
      </c>
      <c r="H859" t="s">
        <v>92</v>
      </c>
      <c r="I859" s="1">
        <v>43399.481886574074</v>
      </c>
      <c r="J859" s="1">
        <v>43399.492905092593</v>
      </c>
      <c r="K859" t="s">
        <v>1164</v>
      </c>
      <c r="L859" s="9">
        <f t="shared" si="56"/>
        <v>43399.481249999997</v>
      </c>
      <c r="M859" s="9">
        <f t="shared" si="57"/>
        <v>43399.492361111108</v>
      </c>
      <c r="N859" s="53" t="str">
        <f t="shared" si="58"/>
        <v>43399.4812543399.4923611111</v>
      </c>
      <c r="O859" s="54" t="str">
        <f t="shared" si="55"/>
        <v>肯定的</v>
      </c>
    </row>
    <row r="860" spans="1:15" ht="17.25" hidden="1" customHeight="1" x14ac:dyDescent="0.4">
      <c r="B860" s="7">
        <v>10</v>
      </c>
      <c r="C860">
        <v>26</v>
      </c>
      <c r="D860" s="1">
        <v>43399.522488425922</v>
      </c>
      <c r="E860">
        <v>508</v>
      </c>
      <c r="F860" t="s">
        <v>32</v>
      </c>
      <c r="G860">
        <v>545</v>
      </c>
      <c r="H860" t="s">
        <v>20</v>
      </c>
      <c r="I860" s="1">
        <v>43399.516365740739</v>
      </c>
      <c r="J860" s="1">
        <v>43399.522233796299</v>
      </c>
      <c r="K860" t="s">
        <v>1164</v>
      </c>
      <c r="L860" s="9">
        <f t="shared" si="56"/>
        <v>43399.515972222223</v>
      </c>
      <c r="M860" s="9">
        <f t="shared" si="57"/>
        <v>43399.522222222222</v>
      </c>
      <c r="N860" s="53" t="str">
        <f t="shared" si="58"/>
        <v>43399.515972222243399.5222222222</v>
      </c>
      <c r="O860" s="54" t="str">
        <f t="shared" si="55"/>
        <v>肯定的</v>
      </c>
    </row>
    <row r="861" spans="1:15" ht="17.25" hidden="1" customHeight="1" x14ac:dyDescent="0.4">
      <c r="B861" s="7">
        <v>10</v>
      </c>
      <c r="C861">
        <v>26</v>
      </c>
      <c r="D861" s="1">
        <v>43399.535567129627</v>
      </c>
      <c r="E861">
        <v>502</v>
      </c>
      <c r="F861" t="s">
        <v>49</v>
      </c>
      <c r="G861">
        <v>509</v>
      </c>
      <c r="H861" t="s">
        <v>58</v>
      </c>
      <c r="I861" s="1">
        <v>43399.529097222221</v>
      </c>
      <c r="J861" s="1">
        <v>43399.535486111112</v>
      </c>
      <c r="K861" t="s">
        <v>1164</v>
      </c>
      <c r="L861" s="9">
        <f t="shared" si="56"/>
        <v>43399.52847222222</v>
      </c>
      <c r="M861" s="9">
        <f t="shared" si="57"/>
        <v>43399.535416666666</v>
      </c>
      <c r="N861" s="53" t="str">
        <f t="shared" si="58"/>
        <v>43399.528472222243399.5354166667</v>
      </c>
      <c r="O861" s="54" t="str">
        <f t="shared" si="55"/>
        <v>肯定的</v>
      </c>
    </row>
    <row r="862" spans="1:15" ht="17.25" hidden="1" customHeight="1" x14ac:dyDescent="0.4">
      <c r="B862" s="7">
        <v>10</v>
      </c>
      <c r="C862">
        <v>26</v>
      </c>
      <c r="D862" s="1">
        <v>43399.560115740744</v>
      </c>
      <c r="E862">
        <v>541</v>
      </c>
      <c r="F862" t="s">
        <v>56</v>
      </c>
      <c r="G862">
        <v>548</v>
      </c>
      <c r="H862" t="s">
        <v>54</v>
      </c>
      <c r="I862" s="1">
        <v>43399.548425925925</v>
      </c>
      <c r="J862" s="1">
        <v>43399.559814814813</v>
      </c>
      <c r="K862" t="s">
        <v>1164</v>
      </c>
      <c r="L862" s="9">
        <f t="shared" si="56"/>
        <v>43399.54791666667</v>
      </c>
      <c r="M862" s="9">
        <f t="shared" si="57"/>
        <v>43399.55972222222</v>
      </c>
      <c r="N862" s="53" t="str">
        <f t="shared" si="58"/>
        <v>43399.547916666743399.5597222222</v>
      </c>
      <c r="O862" s="54" t="str">
        <f t="shared" si="55"/>
        <v>肯定的</v>
      </c>
    </row>
    <row r="863" spans="1:15" ht="17.25" hidden="1" customHeight="1" x14ac:dyDescent="0.4">
      <c r="B863" s="7">
        <v>10</v>
      </c>
      <c r="C863">
        <v>26</v>
      </c>
      <c r="D863" s="1">
        <v>43399.560069444444</v>
      </c>
      <c r="E863">
        <v>503</v>
      </c>
      <c r="F863" t="s">
        <v>26</v>
      </c>
      <c r="G863">
        <v>507</v>
      </c>
      <c r="H863" t="s">
        <v>66</v>
      </c>
      <c r="I863" s="1">
        <v>43399.550740740742</v>
      </c>
      <c r="J863" s="1">
        <v>43399.560011574074</v>
      </c>
      <c r="K863" t="s">
        <v>1164</v>
      </c>
      <c r="L863" s="9">
        <f t="shared" si="56"/>
        <v>43399.550694444442</v>
      </c>
      <c r="M863" s="9">
        <f t="shared" si="57"/>
        <v>43399.55972222222</v>
      </c>
      <c r="N863" s="53" t="str">
        <f t="shared" si="58"/>
        <v>43399.550694444443399.5597222222</v>
      </c>
      <c r="O863" s="54" t="str">
        <f t="shared" si="55"/>
        <v>肯定的</v>
      </c>
    </row>
    <row r="864" spans="1:15" ht="17.25" hidden="1" customHeight="1" x14ac:dyDescent="0.4">
      <c r="B864" s="7">
        <v>10</v>
      </c>
      <c r="C864">
        <v>26</v>
      </c>
      <c r="D864" s="1">
        <v>43399.595358796294</v>
      </c>
      <c r="E864">
        <v>500</v>
      </c>
      <c r="F864" t="s">
        <v>30</v>
      </c>
      <c r="G864">
        <v>502</v>
      </c>
      <c r="H864" t="s">
        <v>49</v>
      </c>
      <c r="I864" s="1">
        <v>43399.581793981481</v>
      </c>
      <c r="J864" s="1">
        <v>43399.592650462961</v>
      </c>
      <c r="K864" t="s">
        <v>1166</v>
      </c>
      <c r="L864" s="9">
        <f t="shared" si="56"/>
        <v>43399.581250000003</v>
      </c>
      <c r="M864" s="9">
        <f t="shared" si="57"/>
        <v>43399.592361111114</v>
      </c>
      <c r="N864" s="53" t="str">
        <f t="shared" si="58"/>
        <v>43399.5812543399.5923611111</v>
      </c>
      <c r="O864" s="54" t="str">
        <f t="shared" si="55"/>
        <v>否定的</v>
      </c>
    </row>
    <row r="865" spans="2:15" ht="17.25" hidden="1" customHeight="1" x14ac:dyDescent="0.4">
      <c r="B865" s="7">
        <v>10</v>
      </c>
      <c r="C865">
        <v>26</v>
      </c>
      <c r="D865" s="1">
        <v>43399.596076388887</v>
      </c>
      <c r="E865">
        <v>546</v>
      </c>
      <c r="F865" t="s">
        <v>64</v>
      </c>
      <c r="G865">
        <v>545</v>
      </c>
      <c r="H865" t="s">
        <v>20</v>
      </c>
      <c r="I865" s="1">
        <v>43399.583032407405</v>
      </c>
      <c r="J865" s="1">
        <v>43399.59579861111</v>
      </c>
      <c r="K865" t="s">
        <v>1164</v>
      </c>
      <c r="L865" s="9">
        <f t="shared" si="56"/>
        <v>43399.582638888889</v>
      </c>
      <c r="M865" s="9">
        <f t="shared" si="57"/>
        <v>43399.595138888886</v>
      </c>
      <c r="N865" s="53" t="str">
        <f t="shared" si="58"/>
        <v>43399.582638888943399.5951388889</v>
      </c>
      <c r="O865" s="54" t="str">
        <f t="shared" si="55"/>
        <v>肯定的</v>
      </c>
    </row>
    <row r="866" spans="2:15" ht="17.25" hidden="1" customHeight="1" x14ac:dyDescent="0.4">
      <c r="B866" s="7">
        <v>10</v>
      </c>
      <c r="C866">
        <v>26</v>
      </c>
      <c r="D866" s="1">
        <v>43399.596053240741</v>
      </c>
      <c r="E866">
        <v>546</v>
      </c>
      <c r="F866" t="s">
        <v>64</v>
      </c>
      <c r="G866">
        <v>502</v>
      </c>
      <c r="H866" t="s">
        <v>49</v>
      </c>
      <c r="I866" s="1">
        <v>43399.58693287037</v>
      </c>
      <c r="J866" s="1">
        <v>43399.592569444445</v>
      </c>
      <c r="K866" t="s">
        <v>1164</v>
      </c>
      <c r="L866" s="9">
        <f t="shared" si="56"/>
        <v>43399.586805555555</v>
      </c>
      <c r="M866" s="9">
        <f t="shared" si="57"/>
        <v>43399.592361111114</v>
      </c>
      <c r="N866" s="53" t="str">
        <f t="shared" si="58"/>
        <v>43399.586805555643399.5923611111</v>
      </c>
      <c r="O866" s="54" t="str">
        <f t="shared" si="55"/>
        <v>肯定的</v>
      </c>
    </row>
    <row r="867" spans="2:15" ht="17.25" hidden="1" customHeight="1" x14ac:dyDescent="0.4">
      <c r="B867" s="7">
        <v>10</v>
      </c>
      <c r="C867">
        <v>26</v>
      </c>
      <c r="D867" s="1">
        <v>43399.604733796295</v>
      </c>
      <c r="E867">
        <v>546</v>
      </c>
      <c r="F867" t="s">
        <v>64</v>
      </c>
      <c r="G867">
        <v>543</v>
      </c>
      <c r="H867" t="s">
        <v>28</v>
      </c>
      <c r="I867" s="1">
        <v>43399.588622685187</v>
      </c>
      <c r="J867" s="1">
        <v>43399.600868055553</v>
      </c>
      <c r="K867" t="s">
        <v>1164</v>
      </c>
      <c r="L867" s="9">
        <f t="shared" si="56"/>
        <v>43399.588194444441</v>
      </c>
      <c r="M867" s="9">
        <f t="shared" si="57"/>
        <v>43399.600694444445</v>
      </c>
      <c r="N867" s="53" t="str">
        <f t="shared" si="58"/>
        <v>43399.588194444443399.6006944444</v>
      </c>
      <c r="O867" s="54" t="str">
        <f t="shared" si="55"/>
        <v>肯定的</v>
      </c>
    </row>
    <row r="868" spans="2:15" ht="17.25" hidden="1" customHeight="1" x14ac:dyDescent="0.4">
      <c r="B868" s="7">
        <v>10</v>
      </c>
      <c r="C868">
        <v>26</v>
      </c>
      <c r="D868" s="1">
        <v>43399.641006944446</v>
      </c>
      <c r="E868">
        <v>500</v>
      </c>
      <c r="F868" t="s">
        <v>30</v>
      </c>
      <c r="G868">
        <v>521</v>
      </c>
      <c r="H868" t="s">
        <v>60</v>
      </c>
      <c r="I868" s="1">
        <v>43399.590439814812</v>
      </c>
      <c r="J868" s="1">
        <v>43399.640752314815</v>
      </c>
      <c r="K868" t="s">
        <v>1164</v>
      </c>
      <c r="L868" s="9">
        <f t="shared" si="56"/>
        <v>43399.590277777781</v>
      </c>
      <c r="M868" s="9">
        <f t="shared" si="57"/>
        <v>43399.640277777777</v>
      </c>
      <c r="N868" s="53" t="str">
        <f t="shared" si="58"/>
        <v>43399.590277777843399.6402777778</v>
      </c>
      <c r="O868" s="54" t="str">
        <f t="shared" si="55"/>
        <v>肯定的</v>
      </c>
    </row>
    <row r="869" spans="2:15" ht="17.25" hidden="1" customHeight="1" x14ac:dyDescent="0.4">
      <c r="B869" s="7">
        <v>10</v>
      </c>
      <c r="C869">
        <v>26</v>
      </c>
      <c r="D869" s="1">
        <v>43399.608124999999</v>
      </c>
      <c r="E869">
        <v>548</v>
      </c>
      <c r="F869" t="s">
        <v>54</v>
      </c>
      <c r="G869">
        <v>549</v>
      </c>
      <c r="H869" t="s">
        <v>77</v>
      </c>
      <c r="I869" s="1">
        <v>43399.595532407409</v>
      </c>
      <c r="J869" s="1">
        <v>43399.607800925929</v>
      </c>
      <c r="K869" t="s">
        <v>1164</v>
      </c>
      <c r="L869" s="9">
        <f t="shared" si="56"/>
        <v>43399.595138888886</v>
      </c>
      <c r="M869" s="9">
        <f t="shared" si="57"/>
        <v>43399.607638888891</v>
      </c>
      <c r="N869" s="53" t="str">
        <f t="shared" si="58"/>
        <v>43399.595138888943399.6076388889</v>
      </c>
      <c r="O869" s="54" t="str">
        <f t="shared" si="55"/>
        <v>肯定的</v>
      </c>
    </row>
    <row r="870" spans="2:15" ht="17.25" hidden="1" customHeight="1" x14ac:dyDescent="0.4">
      <c r="B870" s="7">
        <v>10</v>
      </c>
      <c r="C870">
        <v>26</v>
      </c>
      <c r="D870" s="1">
        <v>43399.626296296294</v>
      </c>
      <c r="E870">
        <v>502</v>
      </c>
      <c r="F870" t="s">
        <v>49</v>
      </c>
      <c r="G870">
        <v>508</v>
      </c>
      <c r="H870" t="s">
        <v>32</v>
      </c>
      <c r="I870" s="1">
        <v>43399.604328703703</v>
      </c>
      <c r="J870" s="1">
        <v>43399.624537037038</v>
      </c>
      <c r="K870" t="s">
        <v>1164</v>
      </c>
      <c r="L870" s="9">
        <f t="shared" si="56"/>
        <v>43399.604166666664</v>
      </c>
      <c r="M870" s="9">
        <f t="shared" si="57"/>
        <v>43399.624305555553</v>
      </c>
      <c r="N870" s="53" t="str">
        <f t="shared" si="58"/>
        <v>43399.604166666743399.6243055556</v>
      </c>
      <c r="O870" s="54" t="str">
        <f t="shared" si="55"/>
        <v>肯定的</v>
      </c>
    </row>
    <row r="871" spans="2:15" ht="17.25" hidden="1" customHeight="1" x14ac:dyDescent="0.4">
      <c r="B871" s="7">
        <v>10</v>
      </c>
      <c r="C871">
        <v>26</v>
      </c>
      <c r="D871" s="1">
        <v>43399.640092592592</v>
      </c>
      <c r="E871">
        <v>547</v>
      </c>
      <c r="F871" t="s">
        <v>47</v>
      </c>
      <c r="G871">
        <v>502</v>
      </c>
      <c r="H871" t="s">
        <v>49</v>
      </c>
      <c r="I871" s="1">
        <v>43399.624571759261</v>
      </c>
      <c r="J871" s="1">
        <v>43399.636793981481</v>
      </c>
      <c r="K871" t="s">
        <v>1164</v>
      </c>
      <c r="L871" s="9">
        <f t="shared" si="56"/>
        <v>43399.624305555553</v>
      </c>
      <c r="M871" s="9">
        <f t="shared" si="57"/>
        <v>43399.636111111111</v>
      </c>
      <c r="N871" s="53" t="str">
        <f t="shared" si="58"/>
        <v>43399.624305555643399.6361111111</v>
      </c>
      <c r="O871" s="54" t="str">
        <f t="shared" si="55"/>
        <v>肯定的</v>
      </c>
    </row>
    <row r="872" spans="2:15" ht="17.25" hidden="1" customHeight="1" x14ac:dyDescent="0.4">
      <c r="B872" s="7">
        <v>10</v>
      </c>
      <c r="C872">
        <v>26</v>
      </c>
      <c r="D872" s="1">
        <v>43399.637418981481</v>
      </c>
      <c r="E872">
        <v>508</v>
      </c>
      <c r="F872" t="s">
        <v>32</v>
      </c>
      <c r="G872">
        <v>502</v>
      </c>
      <c r="H872" t="s">
        <v>49</v>
      </c>
      <c r="I872" s="1">
        <v>43399.626898148148</v>
      </c>
      <c r="J872" s="1">
        <v>43399.636921296296</v>
      </c>
      <c r="K872" t="s">
        <v>1164</v>
      </c>
      <c r="L872" s="9">
        <f t="shared" si="56"/>
        <v>43399.626388888886</v>
      </c>
      <c r="M872" s="9">
        <f t="shared" si="57"/>
        <v>43399.636805555558</v>
      </c>
      <c r="N872" s="53" t="str">
        <f t="shared" si="58"/>
        <v>43399.626388888943399.6368055556</v>
      </c>
      <c r="O872" s="54" t="str">
        <f t="shared" si="55"/>
        <v>肯定的</v>
      </c>
    </row>
    <row r="873" spans="2:15" ht="17.25" hidden="1" customHeight="1" x14ac:dyDescent="0.4">
      <c r="B873" s="7">
        <v>10</v>
      </c>
      <c r="C873">
        <v>26</v>
      </c>
      <c r="D873" s="1">
        <v>43399.656631944446</v>
      </c>
      <c r="E873">
        <v>509</v>
      </c>
      <c r="F873" t="s">
        <v>58</v>
      </c>
      <c r="G873">
        <v>507</v>
      </c>
      <c r="H873" t="s">
        <v>66</v>
      </c>
      <c r="I873" s="1">
        <v>43399.634965277779</v>
      </c>
      <c r="J873" s="1">
        <v>43399.656053240738</v>
      </c>
      <c r="K873" t="s">
        <v>1164</v>
      </c>
      <c r="L873" s="9">
        <f t="shared" si="56"/>
        <v>43399.634722222225</v>
      </c>
      <c r="M873" s="9">
        <f t="shared" si="57"/>
        <v>43399.655555555553</v>
      </c>
      <c r="N873" s="53" t="str">
        <f t="shared" si="58"/>
        <v>43399.634722222243399.6555555556</v>
      </c>
      <c r="O873" s="54" t="str">
        <f t="shared" si="55"/>
        <v>肯定的</v>
      </c>
    </row>
    <row r="874" spans="2:15" ht="17.25" hidden="1" customHeight="1" x14ac:dyDescent="0.4">
      <c r="B874" s="7">
        <v>10</v>
      </c>
      <c r="C874">
        <v>26</v>
      </c>
      <c r="D874" s="1">
        <v>43399.641006944446</v>
      </c>
      <c r="E874">
        <v>502</v>
      </c>
      <c r="F874" t="s">
        <v>49</v>
      </c>
      <c r="G874">
        <v>503</v>
      </c>
      <c r="H874" t="s">
        <v>26</v>
      </c>
      <c r="I874" s="1">
        <v>43399.636921296296</v>
      </c>
      <c r="J874" s="1">
        <v>43399.640833333331</v>
      </c>
      <c r="K874" t="s">
        <v>1164</v>
      </c>
      <c r="L874" s="9">
        <f t="shared" si="56"/>
        <v>43399.636805555558</v>
      </c>
      <c r="M874" s="9">
        <f t="shared" si="57"/>
        <v>43399.640277777777</v>
      </c>
      <c r="N874" s="53" t="str">
        <f t="shared" si="58"/>
        <v>43399.636805555643399.6402777778</v>
      </c>
      <c r="O874" s="54" t="str">
        <f t="shared" si="55"/>
        <v>肯定的</v>
      </c>
    </row>
    <row r="875" spans="2:15" ht="17.25" hidden="1" customHeight="1" x14ac:dyDescent="0.4">
      <c r="B875" s="7">
        <v>10</v>
      </c>
      <c r="C875">
        <v>26</v>
      </c>
      <c r="D875" s="1">
        <v>43399.647418981483</v>
      </c>
      <c r="E875">
        <v>502</v>
      </c>
      <c r="F875" t="s">
        <v>49</v>
      </c>
      <c r="G875">
        <v>500</v>
      </c>
      <c r="H875" t="s">
        <v>30</v>
      </c>
      <c r="I875" s="1">
        <v>43399.639039351852</v>
      </c>
      <c r="J875" s="1">
        <v>43399.645775462966</v>
      </c>
      <c r="K875" t="s">
        <v>1164</v>
      </c>
      <c r="L875" s="9">
        <f t="shared" si="56"/>
        <v>43399.638888888891</v>
      </c>
      <c r="M875" s="9">
        <f t="shared" si="57"/>
        <v>43399.645138888889</v>
      </c>
      <c r="N875" s="53" t="str">
        <f t="shared" si="58"/>
        <v>43399.638888888943399.6451388889</v>
      </c>
      <c r="O875" s="54" t="str">
        <f t="shared" ref="O875:O938" si="59">K875</f>
        <v>肯定的</v>
      </c>
    </row>
    <row r="876" spans="2:15" ht="17.25" hidden="1" customHeight="1" x14ac:dyDescent="0.4">
      <c r="B876" s="7">
        <v>10</v>
      </c>
      <c r="C876">
        <v>26</v>
      </c>
      <c r="D876" s="1">
        <v>43399.65221064815</v>
      </c>
      <c r="E876">
        <v>500</v>
      </c>
      <c r="F876" t="s">
        <v>30</v>
      </c>
      <c r="G876">
        <v>523</v>
      </c>
      <c r="H876" t="s">
        <v>38</v>
      </c>
      <c r="I876" s="1">
        <v>43399.641724537039</v>
      </c>
      <c r="J876" s="1">
        <v>43399.650254629632</v>
      </c>
      <c r="K876" t="s">
        <v>1164</v>
      </c>
      <c r="L876" s="9">
        <f t="shared" si="56"/>
        <v>43399.64166666667</v>
      </c>
      <c r="M876" s="9">
        <f t="shared" si="57"/>
        <v>43399.65</v>
      </c>
      <c r="N876" s="53" t="str">
        <f t="shared" si="58"/>
        <v>43399.641666666743399.65</v>
      </c>
      <c r="O876" s="54" t="str">
        <f t="shared" si="59"/>
        <v>肯定的</v>
      </c>
    </row>
    <row r="877" spans="2:15" ht="17.25" hidden="1" customHeight="1" x14ac:dyDescent="0.4">
      <c r="B877" s="7">
        <v>10</v>
      </c>
      <c r="C877">
        <v>26</v>
      </c>
      <c r="D877" s="1">
        <v>43399.678078703706</v>
      </c>
      <c r="E877">
        <v>525</v>
      </c>
      <c r="F877" t="s">
        <v>51</v>
      </c>
      <c r="G877">
        <v>528</v>
      </c>
      <c r="H877" t="s">
        <v>35</v>
      </c>
      <c r="I877" s="1">
        <v>43399.647962962961</v>
      </c>
      <c r="J877" s="1">
        <v>43399.673321759263</v>
      </c>
      <c r="K877" t="s">
        <v>1164</v>
      </c>
      <c r="L877" s="9">
        <f t="shared" si="56"/>
        <v>43399.647916666669</v>
      </c>
      <c r="M877" s="9">
        <f t="shared" si="57"/>
        <v>43399.67291666667</v>
      </c>
      <c r="N877" s="53" t="str">
        <f t="shared" si="58"/>
        <v>43399.647916666743399.6729166667</v>
      </c>
      <c r="O877" s="54" t="str">
        <f t="shared" si="59"/>
        <v>肯定的</v>
      </c>
    </row>
    <row r="878" spans="2:15" ht="17.25" hidden="1" customHeight="1" x14ac:dyDescent="0.4">
      <c r="B878" s="7">
        <v>10</v>
      </c>
      <c r="C878">
        <v>26</v>
      </c>
      <c r="D878" s="1">
        <v>43399.660474537035</v>
      </c>
      <c r="E878">
        <v>500</v>
      </c>
      <c r="F878" t="s">
        <v>30</v>
      </c>
      <c r="G878">
        <v>502</v>
      </c>
      <c r="H878" t="s">
        <v>49</v>
      </c>
      <c r="I878" s="1">
        <v>43399.648125</v>
      </c>
      <c r="J878" s="1">
        <v>43399.657337962963</v>
      </c>
      <c r="K878" t="s">
        <v>1164</v>
      </c>
      <c r="L878" s="9">
        <f t="shared" si="56"/>
        <v>43399.647916666669</v>
      </c>
      <c r="M878" s="9">
        <f t="shared" si="57"/>
        <v>43399.656944444447</v>
      </c>
      <c r="N878" s="53" t="str">
        <f t="shared" si="58"/>
        <v>43399.647916666743399.6569444444</v>
      </c>
      <c r="O878" s="54" t="str">
        <f t="shared" si="59"/>
        <v>肯定的</v>
      </c>
    </row>
    <row r="879" spans="2:15" ht="17.25" hidden="1" customHeight="1" x14ac:dyDescent="0.4">
      <c r="B879" s="7">
        <v>10</v>
      </c>
      <c r="C879">
        <v>26</v>
      </c>
      <c r="D879" s="1">
        <v>43399.682557870372</v>
      </c>
      <c r="E879">
        <v>500</v>
      </c>
      <c r="F879" t="s">
        <v>30</v>
      </c>
      <c r="G879">
        <v>543</v>
      </c>
      <c r="H879" t="s">
        <v>28</v>
      </c>
      <c r="I879" s="1">
        <v>43399.663495370369</v>
      </c>
      <c r="J879" s="1">
        <v>43399.681261574071</v>
      </c>
      <c r="K879" t="s">
        <v>1164</v>
      </c>
      <c r="L879" s="9">
        <f t="shared" si="56"/>
        <v>43399.663194444445</v>
      </c>
      <c r="M879" s="9">
        <f t="shared" si="57"/>
        <v>43399.681250000001</v>
      </c>
      <c r="N879" s="53" t="str">
        <f t="shared" si="58"/>
        <v>43399.663194444443399.68125</v>
      </c>
      <c r="O879" s="54" t="str">
        <f t="shared" si="59"/>
        <v>肯定的</v>
      </c>
    </row>
    <row r="880" spans="2:15" ht="17.25" hidden="1" customHeight="1" x14ac:dyDescent="0.4">
      <c r="B880" s="7">
        <v>10</v>
      </c>
      <c r="C880">
        <v>26</v>
      </c>
      <c r="D880" s="1">
        <v>43399.698877314811</v>
      </c>
      <c r="E880">
        <v>507</v>
      </c>
      <c r="F880" t="s">
        <v>66</v>
      </c>
      <c r="G880">
        <v>539</v>
      </c>
      <c r="H880" t="s">
        <v>42</v>
      </c>
      <c r="I880" s="1">
        <v>43399.664826388886</v>
      </c>
      <c r="J880" s="1">
        <v>43399.698738425926</v>
      </c>
      <c r="K880" t="s">
        <v>1164</v>
      </c>
      <c r="L880" s="9">
        <f t="shared" si="56"/>
        <v>43399.664583333331</v>
      </c>
      <c r="M880" s="9">
        <f t="shared" si="57"/>
        <v>43399.698611111111</v>
      </c>
      <c r="N880" s="53" t="str">
        <f t="shared" si="58"/>
        <v>43399.664583333343399.6986111111</v>
      </c>
      <c r="O880" s="54" t="str">
        <f t="shared" si="59"/>
        <v>肯定的</v>
      </c>
    </row>
    <row r="881" spans="1:15" ht="17.25" hidden="1" customHeight="1" x14ac:dyDescent="0.4">
      <c r="B881" s="7">
        <v>10</v>
      </c>
      <c r="C881">
        <v>26</v>
      </c>
      <c r="D881" s="1">
        <v>43399.705671296295</v>
      </c>
      <c r="E881">
        <v>539</v>
      </c>
      <c r="F881" t="s">
        <v>42</v>
      </c>
      <c r="G881">
        <v>508</v>
      </c>
      <c r="H881" t="s">
        <v>32</v>
      </c>
      <c r="I881" s="1">
        <v>43399.687256944446</v>
      </c>
      <c r="J881" s="1">
        <v>43399.70548611111</v>
      </c>
      <c r="K881" t="s">
        <v>1164</v>
      </c>
      <c r="L881" s="9">
        <f t="shared" si="56"/>
        <v>43399.686805555553</v>
      </c>
      <c r="M881" s="9">
        <f t="shared" si="57"/>
        <v>43399.704861111109</v>
      </c>
      <c r="N881" s="53" t="str">
        <f t="shared" si="58"/>
        <v>43399.686805555643399.7048611111</v>
      </c>
      <c r="O881" s="54" t="str">
        <f t="shared" si="59"/>
        <v>肯定的</v>
      </c>
    </row>
    <row r="882" spans="1:15" ht="17.25" hidden="1" customHeight="1" x14ac:dyDescent="0.4">
      <c r="A882" s="11"/>
      <c r="B882" s="7">
        <v>10</v>
      </c>
      <c r="C882" s="11">
        <v>26</v>
      </c>
      <c r="D882" s="57">
        <v>43399.706041666665</v>
      </c>
      <c r="E882" s="11">
        <v>539</v>
      </c>
      <c r="F882" s="11" t="s">
        <v>42</v>
      </c>
      <c r="G882" s="11">
        <v>508</v>
      </c>
      <c r="H882" s="11" t="s">
        <v>32</v>
      </c>
      <c r="I882" s="57">
        <v>43399.687650462962</v>
      </c>
      <c r="J882" s="57">
        <v>43399.705393518518</v>
      </c>
      <c r="K882" s="11" t="s">
        <v>1164</v>
      </c>
      <c r="L882" s="9">
        <f t="shared" si="56"/>
        <v>43399.6875</v>
      </c>
      <c r="M882" s="9">
        <f t="shared" si="57"/>
        <v>43399.704861111109</v>
      </c>
      <c r="N882" s="53" t="str">
        <f t="shared" si="58"/>
        <v>43399.687543399.7048611111</v>
      </c>
      <c r="O882" s="54" t="str">
        <f t="shared" si="59"/>
        <v>肯定的</v>
      </c>
    </row>
    <row r="883" spans="1:15" ht="17.25" hidden="1" customHeight="1" x14ac:dyDescent="0.4">
      <c r="B883" s="7">
        <v>10</v>
      </c>
      <c r="C883">
        <v>26</v>
      </c>
      <c r="D883" s="1">
        <v>43399.69908564815</v>
      </c>
      <c r="E883">
        <v>523</v>
      </c>
      <c r="F883" t="s">
        <v>38</v>
      </c>
      <c r="G883">
        <v>534</v>
      </c>
      <c r="H883" t="s">
        <v>81</v>
      </c>
      <c r="I883" s="1">
        <v>43399.68787037037</v>
      </c>
      <c r="J883" s="1">
        <v>43399.69866898148</v>
      </c>
      <c r="K883" t="s">
        <v>1164</v>
      </c>
      <c r="L883" s="9">
        <f t="shared" si="56"/>
        <v>43399.6875</v>
      </c>
      <c r="M883" s="9">
        <f t="shared" si="57"/>
        <v>43399.698611111111</v>
      </c>
      <c r="N883" s="53" t="str">
        <f t="shared" si="58"/>
        <v>43399.687543399.6986111111</v>
      </c>
      <c r="O883" s="54" t="str">
        <f t="shared" si="59"/>
        <v>肯定的</v>
      </c>
    </row>
    <row r="884" spans="1:15" ht="17.25" hidden="1" customHeight="1" x14ac:dyDescent="0.4">
      <c r="B884" s="7">
        <v>10</v>
      </c>
      <c r="C884">
        <v>26</v>
      </c>
      <c r="D884" s="1">
        <v>43399.713645833333</v>
      </c>
      <c r="E884">
        <v>540</v>
      </c>
      <c r="F884" t="s">
        <v>71</v>
      </c>
      <c r="G884">
        <v>549</v>
      </c>
      <c r="H884" t="s">
        <v>77</v>
      </c>
      <c r="I884" s="1">
        <v>43399.695439814815</v>
      </c>
      <c r="J884" s="1">
        <v>43399.711388888885</v>
      </c>
      <c r="K884" t="s">
        <v>1164</v>
      </c>
      <c r="L884" s="9">
        <f t="shared" si="56"/>
        <v>43399.695138888892</v>
      </c>
      <c r="M884" s="9">
        <f t="shared" si="57"/>
        <v>43399.711111111108</v>
      </c>
      <c r="N884" s="53" t="str">
        <f t="shared" si="58"/>
        <v>43399.695138888943399.7111111111</v>
      </c>
      <c r="O884" s="54" t="str">
        <f t="shared" si="59"/>
        <v>肯定的</v>
      </c>
    </row>
    <row r="885" spans="1:15" ht="17.25" hidden="1" customHeight="1" x14ac:dyDescent="0.4">
      <c r="A885" s="11"/>
      <c r="B885" s="7">
        <v>10</v>
      </c>
      <c r="C885" s="11">
        <v>26</v>
      </c>
      <c r="D885" s="57">
        <v>43399.71130787037</v>
      </c>
      <c r="E885" s="11">
        <v>539</v>
      </c>
      <c r="F885" s="11" t="s">
        <v>42</v>
      </c>
      <c r="G885" s="11">
        <v>508</v>
      </c>
      <c r="H885" s="11" t="s">
        <v>32</v>
      </c>
      <c r="I885" s="57">
        <v>43399.699467592596</v>
      </c>
      <c r="J885" s="57">
        <v>43399.710775462961</v>
      </c>
      <c r="K885" s="11" t="s">
        <v>1164</v>
      </c>
      <c r="L885" s="9">
        <f t="shared" si="56"/>
        <v>43399.699305555558</v>
      </c>
      <c r="M885" s="9">
        <f t="shared" si="57"/>
        <v>43399.710416666669</v>
      </c>
      <c r="N885" s="53" t="str">
        <f t="shared" si="58"/>
        <v>43399.699305555643399.7104166667</v>
      </c>
      <c r="O885" s="54" t="str">
        <f t="shared" si="59"/>
        <v>肯定的</v>
      </c>
    </row>
    <row r="886" spans="1:15" ht="17.25" hidden="1" customHeight="1" x14ac:dyDescent="0.4">
      <c r="B886" s="7">
        <v>10</v>
      </c>
      <c r="C886">
        <v>26</v>
      </c>
      <c r="D886" s="1">
        <v>43399.720995370371</v>
      </c>
      <c r="E886">
        <v>507</v>
      </c>
      <c r="F886" t="s">
        <v>66</v>
      </c>
      <c r="G886">
        <v>541</v>
      </c>
      <c r="H886" t="s">
        <v>56</v>
      </c>
      <c r="I886" s="1">
        <v>43399.700219907405</v>
      </c>
      <c r="J886" s="1">
        <v>43399.718969907408</v>
      </c>
      <c r="K886" t="s">
        <v>1164</v>
      </c>
      <c r="L886" s="9">
        <f t="shared" si="56"/>
        <v>43399.7</v>
      </c>
      <c r="M886" s="9">
        <f t="shared" si="57"/>
        <v>43399.71875</v>
      </c>
      <c r="N886" s="53" t="str">
        <f t="shared" si="58"/>
        <v>43399.743399.71875</v>
      </c>
      <c r="O886" s="54" t="str">
        <f t="shared" si="59"/>
        <v>肯定的</v>
      </c>
    </row>
    <row r="887" spans="1:15" ht="17.25" hidden="1" customHeight="1" x14ac:dyDescent="0.4">
      <c r="B887" s="7">
        <v>10</v>
      </c>
      <c r="C887">
        <v>26</v>
      </c>
      <c r="D887" s="1">
        <v>43399.713877314818</v>
      </c>
      <c r="E887">
        <v>523</v>
      </c>
      <c r="F887" t="s">
        <v>38</v>
      </c>
      <c r="G887">
        <v>547</v>
      </c>
      <c r="H887" t="s">
        <v>47</v>
      </c>
      <c r="I887" s="1">
        <v>43399.707048611112</v>
      </c>
      <c r="J887" s="1">
        <v>43399.712465277778</v>
      </c>
      <c r="K887" t="s">
        <v>1164</v>
      </c>
      <c r="L887" s="9">
        <f t="shared" si="56"/>
        <v>43399.706944444442</v>
      </c>
      <c r="M887" s="9">
        <f t="shared" si="57"/>
        <v>43399.711805555555</v>
      </c>
      <c r="N887" s="53" t="str">
        <f t="shared" si="58"/>
        <v>43399.706944444443399.7118055556</v>
      </c>
      <c r="O887" s="54" t="str">
        <f t="shared" si="59"/>
        <v>肯定的</v>
      </c>
    </row>
    <row r="888" spans="1:15" ht="17.25" hidden="1" customHeight="1" x14ac:dyDescent="0.4">
      <c r="B888" s="7">
        <v>10</v>
      </c>
      <c r="C888">
        <v>26</v>
      </c>
      <c r="D888" s="1">
        <v>43399.750694444447</v>
      </c>
      <c r="E888">
        <v>523</v>
      </c>
      <c r="F888" t="s">
        <v>38</v>
      </c>
      <c r="G888">
        <v>543</v>
      </c>
      <c r="H888" t="s">
        <v>28</v>
      </c>
      <c r="I888" s="1">
        <v>43399.718263888892</v>
      </c>
      <c r="J888" s="1">
        <v>43399.749479166669</v>
      </c>
      <c r="K888" t="s">
        <v>1164</v>
      </c>
      <c r="L888" s="9">
        <f t="shared" si="56"/>
        <v>43399.718055555553</v>
      </c>
      <c r="M888" s="9">
        <f t="shared" si="57"/>
        <v>43399.749305555553</v>
      </c>
      <c r="N888" s="53" t="str">
        <f t="shared" si="58"/>
        <v>43399.718055555643399.7493055556</v>
      </c>
      <c r="O888" s="54" t="str">
        <f t="shared" si="59"/>
        <v>肯定的</v>
      </c>
    </row>
    <row r="889" spans="1:15" ht="17.25" hidden="1" customHeight="1" x14ac:dyDescent="0.4">
      <c r="A889" s="11"/>
      <c r="B889" s="7">
        <v>10</v>
      </c>
      <c r="C889" s="11">
        <v>26</v>
      </c>
      <c r="D889" s="57">
        <v>43399.733182870368</v>
      </c>
      <c r="E889" s="11">
        <v>507</v>
      </c>
      <c r="F889" s="11" t="s">
        <v>66</v>
      </c>
      <c r="G889" s="11">
        <v>528</v>
      </c>
      <c r="H889" s="11" t="s">
        <v>35</v>
      </c>
      <c r="I889" s="57">
        <v>43399.720532407409</v>
      </c>
      <c r="J889" s="57">
        <v>43399.732951388891</v>
      </c>
      <c r="K889" s="11" t="s">
        <v>1164</v>
      </c>
      <c r="L889" s="9">
        <f t="shared" si="56"/>
        <v>43399.720138888886</v>
      </c>
      <c r="M889" s="9">
        <f t="shared" si="57"/>
        <v>43399.732638888891</v>
      </c>
      <c r="N889" s="53" t="str">
        <f t="shared" si="58"/>
        <v>43399.720138888943399.7326388889</v>
      </c>
      <c r="O889" s="54" t="str">
        <f t="shared" si="59"/>
        <v>肯定的</v>
      </c>
    </row>
    <row r="890" spans="1:15" ht="17.25" hidden="1" customHeight="1" x14ac:dyDescent="0.4">
      <c r="B890" s="7">
        <v>10</v>
      </c>
      <c r="C890">
        <v>26</v>
      </c>
      <c r="D890" s="1">
        <v>43399.731446759259</v>
      </c>
      <c r="E890">
        <v>507</v>
      </c>
      <c r="F890" t="s">
        <v>66</v>
      </c>
      <c r="G890">
        <v>528</v>
      </c>
      <c r="H890" t="s">
        <v>35</v>
      </c>
      <c r="I890" s="1">
        <v>43399.721886574072</v>
      </c>
      <c r="J890" s="1">
        <v>43399.728368055556</v>
      </c>
      <c r="K890" t="s">
        <v>1164</v>
      </c>
      <c r="L890" s="9">
        <f t="shared" si="56"/>
        <v>43399.72152777778</v>
      </c>
      <c r="M890" s="9">
        <f t="shared" si="57"/>
        <v>43399.727777777778</v>
      </c>
      <c r="N890" s="53" t="str">
        <f t="shared" si="58"/>
        <v>43399.721527777843399.7277777778</v>
      </c>
      <c r="O890" s="54" t="str">
        <f t="shared" si="59"/>
        <v>肯定的</v>
      </c>
    </row>
    <row r="891" spans="1:15" ht="17.25" hidden="1" customHeight="1" x14ac:dyDescent="0.4">
      <c r="B891" s="7">
        <v>10</v>
      </c>
      <c r="C891">
        <v>26</v>
      </c>
      <c r="D891" s="1">
        <v>43399.749826388892</v>
      </c>
      <c r="E891">
        <v>500</v>
      </c>
      <c r="F891" t="s">
        <v>30</v>
      </c>
      <c r="G891">
        <v>533</v>
      </c>
      <c r="H891" t="s">
        <v>92</v>
      </c>
      <c r="I891" s="1">
        <v>43399.728900462964</v>
      </c>
      <c r="J891" s="1">
        <v>43399.745879629627</v>
      </c>
      <c r="K891" t="s">
        <v>1164</v>
      </c>
      <c r="L891" s="9">
        <f t="shared" si="56"/>
        <v>43399.728472222225</v>
      </c>
      <c r="M891" s="9">
        <f t="shared" si="57"/>
        <v>43399.745833333334</v>
      </c>
      <c r="N891" s="53" t="str">
        <f t="shared" si="58"/>
        <v>43399.728472222243399.7458333333</v>
      </c>
      <c r="O891" s="54" t="str">
        <f t="shared" si="59"/>
        <v>肯定的</v>
      </c>
    </row>
    <row r="892" spans="1:15" ht="17.25" hidden="1" customHeight="1" x14ac:dyDescent="0.4">
      <c r="B892" s="7">
        <v>10</v>
      </c>
      <c r="C892">
        <v>26</v>
      </c>
      <c r="D892" s="1">
        <v>43399.771168981482</v>
      </c>
      <c r="E892">
        <v>533</v>
      </c>
      <c r="F892" t="s">
        <v>92</v>
      </c>
      <c r="G892">
        <v>528</v>
      </c>
      <c r="H892" t="s">
        <v>35</v>
      </c>
      <c r="I892" s="1">
        <v>43399.761828703704</v>
      </c>
      <c r="J892" s="1">
        <v>43399.770636574074</v>
      </c>
      <c r="K892" t="s">
        <v>1164</v>
      </c>
      <c r="L892" s="9">
        <f t="shared" si="56"/>
        <v>43399.761805555558</v>
      </c>
      <c r="M892" s="9">
        <f t="shared" si="57"/>
        <v>43399.770138888889</v>
      </c>
      <c r="N892" s="53" t="str">
        <f t="shared" si="58"/>
        <v>43399.761805555643399.7701388889</v>
      </c>
      <c r="O892" s="54" t="str">
        <f t="shared" si="59"/>
        <v>肯定的</v>
      </c>
    </row>
    <row r="893" spans="1:15" ht="17.25" hidden="1" customHeight="1" x14ac:dyDescent="0.4">
      <c r="B893" s="7">
        <v>10</v>
      </c>
      <c r="C893">
        <v>26</v>
      </c>
      <c r="D893" s="1">
        <v>43399.81585648148</v>
      </c>
      <c r="E893">
        <v>532</v>
      </c>
      <c r="F893" t="s">
        <v>75</v>
      </c>
      <c r="G893">
        <v>540</v>
      </c>
      <c r="H893" t="s">
        <v>71</v>
      </c>
      <c r="I893" s="1">
        <v>43399.803449074076</v>
      </c>
      <c r="J893" s="1">
        <v>43399.814745370371</v>
      </c>
      <c r="K893" t="s">
        <v>1164</v>
      </c>
      <c r="L893" s="9">
        <f t="shared" si="56"/>
        <v>43399.802777777775</v>
      </c>
      <c r="M893" s="9">
        <f t="shared" si="57"/>
        <v>43399.814583333333</v>
      </c>
      <c r="N893" s="53" t="str">
        <f t="shared" si="58"/>
        <v>43399.802777777843399.8145833333</v>
      </c>
      <c r="O893" s="54" t="str">
        <f t="shared" si="59"/>
        <v>肯定的</v>
      </c>
    </row>
    <row r="894" spans="1:15" ht="17.25" hidden="1" customHeight="1" x14ac:dyDescent="0.4">
      <c r="B894" s="7">
        <v>10</v>
      </c>
      <c r="C894">
        <v>26</v>
      </c>
      <c r="D894" s="1">
        <v>43399.813263888886</v>
      </c>
      <c r="E894">
        <v>503</v>
      </c>
      <c r="F894" t="s">
        <v>26</v>
      </c>
      <c r="G894">
        <v>507</v>
      </c>
      <c r="H894" t="s">
        <v>66</v>
      </c>
      <c r="I894" s="1">
        <v>43399.804745370369</v>
      </c>
      <c r="J894" s="1">
        <v>43399.812152777777</v>
      </c>
      <c r="K894" t="s">
        <v>1164</v>
      </c>
      <c r="L894" s="9">
        <f t="shared" si="56"/>
        <v>43399.804166666669</v>
      </c>
      <c r="M894" s="9">
        <f t="shared" si="57"/>
        <v>43399.811805555553</v>
      </c>
      <c r="N894" s="53" t="str">
        <f t="shared" si="58"/>
        <v>43399.804166666743399.8118055556</v>
      </c>
      <c r="O894" s="54" t="str">
        <f t="shared" si="59"/>
        <v>肯定的</v>
      </c>
    </row>
    <row r="895" spans="1:15" ht="17.25" hidden="1" customHeight="1" x14ac:dyDescent="0.4">
      <c r="B895" s="7">
        <v>10</v>
      </c>
      <c r="C895">
        <v>26</v>
      </c>
      <c r="D895" s="1">
        <v>43399.829293981478</v>
      </c>
      <c r="E895">
        <v>523</v>
      </c>
      <c r="F895" t="s">
        <v>38</v>
      </c>
      <c r="G895">
        <v>533</v>
      </c>
      <c r="H895" t="s">
        <v>92</v>
      </c>
      <c r="I895" s="1">
        <v>43399.809166666666</v>
      </c>
      <c r="J895" s="1">
        <v>43399.827222222222</v>
      </c>
      <c r="K895" t="s">
        <v>1164</v>
      </c>
      <c r="L895" s="9">
        <f t="shared" si="56"/>
        <v>43399.809027777781</v>
      </c>
      <c r="M895" s="9">
        <f t="shared" si="57"/>
        <v>43399.82708333333</v>
      </c>
      <c r="N895" s="53" t="str">
        <f t="shared" si="58"/>
        <v>43399.809027777843399.8270833333</v>
      </c>
      <c r="O895" s="54" t="str">
        <f t="shared" si="59"/>
        <v>肯定的</v>
      </c>
    </row>
    <row r="896" spans="1:15" ht="17.25" hidden="1" customHeight="1" x14ac:dyDescent="0.4">
      <c r="B896" s="7">
        <v>10</v>
      </c>
      <c r="C896">
        <v>26</v>
      </c>
      <c r="D896" s="1">
        <v>43399.838831018518</v>
      </c>
      <c r="E896">
        <v>508</v>
      </c>
      <c r="F896" t="s">
        <v>32</v>
      </c>
      <c r="G896">
        <v>543</v>
      </c>
      <c r="H896" t="s">
        <v>28</v>
      </c>
      <c r="I896" s="1">
        <v>43399.818877314814</v>
      </c>
      <c r="J896" s="1">
        <v>43399.838055555556</v>
      </c>
      <c r="K896" t="s">
        <v>1164</v>
      </c>
      <c r="L896" s="9">
        <f t="shared" si="56"/>
        <v>43399.818749999999</v>
      </c>
      <c r="M896" s="9">
        <f t="shared" si="57"/>
        <v>43399.837500000001</v>
      </c>
      <c r="N896" s="53" t="str">
        <f t="shared" si="58"/>
        <v>43399.8187543399.8375</v>
      </c>
      <c r="O896" s="54" t="str">
        <f t="shared" si="59"/>
        <v>肯定的</v>
      </c>
    </row>
    <row r="897" spans="2:15" ht="17.25" hidden="1" customHeight="1" x14ac:dyDescent="0.4">
      <c r="B897" s="7">
        <v>10</v>
      </c>
      <c r="C897">
        <v>26</v>
      </c>
      <c r="D897" s="1">
        <v>43399.840127314812</v>
      </c>
      <c r="E897">
        <v>546</v>
      </c>
      <c r="F897" t="s">
        <v>64</v>
      </c>
      <c r="G897">
        <v>530</v>
      </c>
      <c r="H897" t="s">
        <v>24</v>
      </c>
      <c r="I897" s="1">
        <v>43399.83184027778</v>
      </c>
      <c r="J897" s="1">
        <v>43399.839456018519</v>
      </c>
      <c r="K897" t="s">
        <v>1164</v>
      </c>
      <c r="L897" s="9">
        <f t="shared" si="56"/>
        <v>43399.831250000003</v>
      </c>
      <c r="M897" s="9">
        <f t="shared" si="57"/>
        <v>43399.838888888888</v>
      </c>
      <c r="N897" s="53" t="str">
        <f t="shared" si="58"/>
        <v>43399.8312543399.8388888889</v>
      </c>
      <c r="O897" s="54" t="str">
        <f t="shared" si="59"/>
        <v>肯定的</v>
      </c>
    </row>
    <row r="898" spans="2:15" ht="17.25" hidden="1" customHeight="1" x14ac:dyDescent="0.4">
      <c r="B898" s="7">
        <v>10</v>
      </c>
      <c r="C898">
        <v>26</v>
      </c>
      <c r="D898" s="1">
        <v>43399.847604166665</v>
      </c>
      <c r="E898">
        <v>530</v>
      </c>
      <c r="F898" t="s">
        <v>24</v>
      </c>
      <c r="G898">
        <v>546</v>
      </c>
      <c r="H898" t="s">
        <v>64</v>
      </c>
      <c r="I898" s="1">
        <v>43399.840810185182</v>
      </c>
      <c r="J898" s="1">
        <v>43399.845532407409</v>
      </c>
      <c r="K898" t="s">
        <v>1164</v>
      </c>
      <c r="L898" s="9">
        <f t="shared" ref="L898:L961" si="60">INT(I898*1440)/1440</f>
        <v>43399.840277777781</v>
      </c>
      <c r="M898" s="9">
        <f t="shared" ref="M898:M961" si="61">INT(J898*1440)/1440</f>
        <v>43399.845138888886</v>
      </c>
      <c r="N898" s="53" t="str">
        <f t="shared" ref="N898:N961" si="62">CONCATENATE(L898,M898)</f>
        <v>43399.840277777843399.8451388889</v>
      </c>
      <c r="O898" s="54" t="str">
        <f t="shared" si="59"/>
        <v>肯定的</v>
      </c>
    </row>
    <row r="899" spans="2:15" ht="17.25" hidden="1" customHeight="1" x14ac:dyDescent="0.4">
      <c r="B899" s="7">
        <v>10</v>
      </c>
      <c r="C899">
        <v>27</v>
      </c>
      <c r="D899" s="1">
        <v>43400.430752314816</v>
      </c>
      <c r="E899">
        <v>507</v>
      </c>
      <c r="F899" t="s">
        <v>66</v>
      </c>
      <c r="G899">
        <v>543</v>
      </c>
      <c r="H899" t="s">
        <v>28</v>
      </c>
      <c r="I899" s="1">
        <v>43400.416261574072</v>
      </c>
      <c r="J899" s="1">
        <v>43400.427557870367</v>
      </c>
      <c r="K899" t="s">
        <v>1164</v>
      </c>
      <c r="L899" s="9">
        <f t="shared" si="60"/>
        <v>43400.415972222225</v>
      </c>
      <c r="M899" s="9">
        <f t="shared" si="61"/>
        <v>43400.427083333336</v>
      </c>
      <c r="N899" s="53" t="str">
        <f t="shared" si="62"/>
        <v>43400.415972222243400.4270833333</v>
      </c>
      <c r="O899" s="54" t="str">
        <f t="shared" si="59"/>
        <v>肯定的</v>
      </c>
    </row>
    <row r="900" spans="2:15" ht="17.25" hidden="1" customHeight="1" x14ac:dyDescent="0.4">
      <c r="B900" s="7">
        <v>10</v>
      </c>
      <c r="C900">
        <v>27</v>
      </c>
      <c r="D900" s="1">
        <v>43400.475937499999</v>
      </c>
      <c r="E900">
        <v>523</v>
      </c>
      <c r="F900" t="s">
        <v>38</v>
      </c>
      <c r="G900">
        <v>533</v>
      </c>
      <c r="H900" t="s">
        <v>92</v>
      </c>
      <c r="I900" s="1">
        <v>43400.465266203704</v>
      </c>
      <c r="J900" s="1">
        <v>43400.475578703707</v>
      </c>
      <c r="K900" t="s">
        <v>1164</v>
      </c>
      <c r="L900" s="9">
        <f t="shared" si="60"/>
        <v>43400.464583333334</v>
      </c>
      <c r="M900" s="9">
        <f t="shared" si="61"/>
        <v>43400.474999999999</v>
      </c>
      <c r="N900" s="53" t="str">
        <f t="shared" si="62"/>
        <v>43400.464583333343400.475</v>
      </c>
      <c r="O900" s="54" t="str">
        <f t="shared" si="59"/>
        <v>肯定的</v>
      </c>
    </row>
    <row r="901" spans="2:15" ht="17.25" hidden="1" customHeight="1" x14ac:dyDescent="0.4">
      <c r="B901" s="7">
        <v>10</v>
      </c>
      <c r="C901">
        <v>27</v>
      </c>
      <c r="D901" s="1">
        <v>43400.4999537037</v>
      </c>
      <c r="E901">
        <v>523</v>
      </c>
      <c r="F901" t="s">
        <v>38</v>
      </c>
      <c r="G901">
        <v>507</v>
      </c>
      <c r="H901" t="s">
        <v>66</v>
      </c>
      <c r="I901" s="1">
        <v>43400.490324074075</v>
      </c>
      <c r="J901" s="1">
        <v>43400.498287037037</v>
      </c>
      <c r="K901" t="s">
        <v>1164</v>
      </c>
      <c r="L901" s="9">
        <f t="shared" si="60"/>
        <v>43400.490277777775</v>
      </c>
      <c r="M901" s="9">
        <f t="shared" si="61"/>
        <v>43400.497916666667</v>
      </c>
      <c r="N901" s="53" t="str">
        <f t="shared" si="62"/>
        <v>43400.490277777843400.4979166667</v>
      </c>
      <c r="O901" s="54" t="str">
        <f t="shared" si="59"/>
        <v>肯定的</v>
      </c>
    </row>
    <row r="902" spans="2:15" ht="17.25" hidden="1" customHeight="1" x14ac:dyDescent="0.4">
      <c r="B902" s="7">
        <v>10</v>
      </c>
      <c r="C902">
        <v>27</v>
      </c>
      <c r="D902" s="1">
        <v>43400.523402777777</v>
      </c>
      <c r="E902">
        <v>545</v>
      </c>
      <c r="F902" t="s">
        <v>20</v>
      </c>
      <c r="G902">
        <v>508</v>
      </c>
      <c r="H902" t="s">
        <v>32</v>
      </c>
      <c r="I902" s="1">
        <v>43400.509710648148</v>
      </c>
      <c r="J902" s="1">
        <v>43400.523298611108</v>
      </c>
      <c r="K902" t="s">
        <v>1164</v>
      </c>
      <c r="L902" s="9">
        <f t="shared" si="60"/>
        <v>43400.509027777778</v>
      </c>
      <c r="M902" s="9">
        <f t="shared" si="61"/>
        <v>43400.522916666669</v>
      </c>
      <c r="N902" s="53" t="str">
        <f t="shared" si="62"/>
        <v>43400.509027777843400.5229166667</v>
      </c>
      <c r="O902" s="54" t="str">
        <f t="shared" si="59"/>
        <v>肯定的</v>
      </c>
    </row>
    <row r="903" spans="2:15" ht="17.25" hidden="1" customHeight="1" x14ac:dyDescent="0.4">
      <c r="B903" s="7">
        <v>10</v>
      </c>
      <c r="C903">
        <v>27</v>
      </c>
      <c r="D903" s="1">
        <v>43400.55841435185</v>
      </c>
      <c r="E903">
        <v>500</v>
      </c>
      <c r="F903" t="s">
        <v>30</v>
      </c>
      <c r="G903">
        <v>508</v>
      </c>
      <c r="H903" t="s">
        <v>32</v>
      </c>
      <c r="I903" s="1">
        <v>43400.547719907408</v>
      </c>
      <c r="J903" s="1">
        <v>43400.558298611111</v>
      </c>
      <c r="K903" t="s">
        <v>1164</v>
      </c>
      <c r="L903" s="9">
        <f t="shared" si="60"/>
        <v>43400.547222222223</v>
      </c>
      <c r="M903" s="9">
        <f t="shared" si="61"/>
        <v>43400.557638888888</v>
      </c>
      <c r="N903" s="53" t="str">
        <f t="shared" si="62"/>
        <v>43400.547222222243400.5576388889</v>
      </c>
      <c r="O903" s="54" t="str">
        <f t="shared" si="59"/>
        <v>肯定的</v>
      </c>
    </row>
    <row r="904" spans="2:15" ht="17.25" hidden="1" customHeight="1" x14ac:dyDescent="0.4">
      <c r="B904" s="7">
        <v>10</v>
      </c>
      <c r="C904">
        <v>27</v>
      </c>
      <c r="D904" s="1">
        <v>43400.597581018519</v>
      </c>
      <c r="E904">
        <v>530</v>
      </c>
      <c r="F904" t="s">
        <v>24</v>
      </c>
      <c r="G904">
        <v>508</v>
      </c>
      <c r="H904" t="s">
        <v>32</v>
      </c>
      <c r="I904" s="1">
        <v>43400.588703703703</v>
      </c>
      <c r="J904" s="1">
        <v>43400.596331018518</v>
      </c>
      <c r="K904" t="s">
        <v>1164</v>
      </c>
      <c r="L904" s="9">
        <f t="shared" si="60"/>
        <v>43400.588194444441</v>
      </c>
      <c r="M904" s="9">
        <f t="shared" si="61"/>
        <v>43400.595833333333</v>
      </c>
      <c r="N904" s="53" t="str">
        <f t="shared" si="62"/>
        <v>43400.588194444443400.5958333333</v>
      </c>
      <c r="O904" s="54" t="str">
        <f t="shared" si="59"/>
        <v>肯定的</v>
      </c>
    </row>
    <row r="905" spans="2:15" ht="17.25" hidden="1" customHeight="1" x14ac:dyDescent="0.4">
      <c r="B905" s="7">
        <v>10</v>
      </c>
      <c r="C905">
        <v>27</v>
      </c>
      <c r="D905" s="1">
        <v>43400.624374999999</v>
      </c>
      <c r="E905">
        <v>533</v>
      </c>
      <c r="F905" t="s">
        <v>92</v>
      </c>
      <c r="G905">
        <v>545</v>
      </c>
      <c r="H905" t="s">
        <v>20</v>
      </c>
      <c r="I905" s="1">
        <v>43400.611284722225</v>
      </c>
      <c r="J905" s="1">
        <v>43400.623611111114</v>
      </c>
      <c r="K905" t="s">
        <v>1164</v>
      </c>
      <c r="L905" s="9">
        <f t="shared" si="60"/>
        <v>43400.611111111109</v>
      </c>
      <c r="M905" s="9">
        <f t="shared" si="61"/>
        <v>43400.623611111114</v>
      </c>
      <c r="N905" s="53" t="str">
        <f t="shared" si="62"/>
        <v>43400.611111111143400.6236111111</v>
      </c>
      <c r="O905" s="54" t="str">
        <f t="shared" si="59"/>
        <v>肯定的</v>
      </c>
    </row>
    <row r="906" spans="2:15" ht="17.25" hidden="1" customHeight="1" x14ac:dyDescent="0.4">
      <c r="B906" s="7">
        <v>10</v>
      </c>
      <c r="C906">
        <v>27</v>
      </c>
      <c r="D906" s="1">
        <v>43400.61513888889</v>
      </c>
      <c r="E906">
        <v>523</v>
      </c>
      <c r="F906" t="s">
        <v>38</v>
      </c>
      <c r="G906">
        <v>525</v>
      </c>
      <c r="H906" t="s">
        <v>51</v>
      </c>
      <c r="I906" s="1">
        <v>43400.612013888887</v>
      </c>
      <c r="J906" s="1">
        <v>43400.613587962966</v>
      </c>
      <c r="K906" t="s">
        <v>1164</v>
      </c>
      <c r="L906" s="9">
        <f t="shared" si="60"/>
        <v>43400.611805555556</v>
      </c>
      <c r="M906" s="9">
        <f t="shared" si="61"/>
        <v>43400.613194444442</v>
      </c>
      <c r="N906" s="53" t="str">
        <f t="shared" si="62"/>
        <v>43400.611805555643400.6131944444</v>
      </c>
      <c r="O906" s="54" t="str">
        <f t="shared" si="59"/>
        <v>肯定的</v>
      </c>
    </row>
    <row r="907" spans="2:15" ht="17.25" hidden="1" customHeight="1" x14ac:dyDescent="0.4">
      <c r="B907" s="7">
        <v>10</v>
      </c>
      <c r="C907">
        <v>27</v>
      </c>
      <c r="D907" s="1">
        <v>43400.621793981481</v>
      </c>
      <c r="E907">
        <v>545</v>
      </c>
      <c r="F907" t="s">
        <v>20</v>
      </c>
      <c r="G907">
        <v>533</v>
      </c>
      <c r="H907" t="s">
        <v>92</v>
      </c>
      <c r="I907" s="1">
        <v>43400.612372685187</v>
      </c>
      <c r="J907" s="1">
        <v>43400.620150462964</v>
      </c>
      <c r="K907" t="s">
        <v>1164</v>
      </c>
      <c r="L907" s="9">
        <f t="shared" si="60"/>
        <v>43400.611805555556</v>
      </c>
      <c r="M907" s="9">
        <f t="shared" si="61"/>
        <v>43400.620138888888</v>
      </c>
      <c r="N907" s="53" t="str">
        <f t="shared" si="62"/>
        <v>43400.611805555643400.6201388889</v>
      </c>
      <c r="O907" s="54" t="str">
        <f t="shared" si="59"/>
        <v>肯定的</v>
      </c>
    </row>
    <row r="908" spans="2:15" ht="17.25" hidden="1" customHeight="1" x14ac:dyDescent="0.4">
      <c r="B908" s="7">
        <v>10</v>
      </c>
      <c r="C908">
        <v>27</v>
      </c>
      <c r="D908" s="1">
        <v>43400.632465277777</v>
      </c>
      <c r="E908">
        <v>546</v>
      </c>
      <c r="F908" t="s">
        <v>64</v>
      </c>
      <c r="G908">
        <v>523</v>
      </c>
      <c r="H908" t="s">
        <v>38</v>
      </c>
      <c r="I908" s="1">
        <v>43400.622615740744</v>
      </c>
      <c r="J908" s="1">
        <v>43400.629618055558</v>
      </c>
      <c r="K908" t="s">
        <v>1164</v>
      </c>
      <c r="L908" s="9">
        <f t="shared" si="60"/>
        <v>43400.62222222222</v>
      </c>
      <c r="M908" s="9">
        <f t="shared" si="61"/>
        <v>43400.629166666666</v>
      </c>
      <c r="N908" s="53" t="str">
        <f t="shared" si="62"/>
        <v>43400.622222222243400.6291666667</v>
      </c>
      <c r="O908" s="54" t="str">
        <f t="shared" si="59"/>
        <v>肯定的</v>
      </c>
    </row>
    <row r="909" spans="2:15" ht="17.25" hidden="1" customHeight="1" x14ac:dyDescent="0.4">
      <c r="B909" s="7">
        <v>10</v>
      </c>
      <c r="C909">
        <v>27</v>
      </c>
      <c r="D909" s="1">
        <v>43400.659872685188</v>
      </c>
      <c r="E909">
        <v>546</v>
      </c>
      <c r="F909" t="s">
        <v>64</v>
      </c>
      <c r="G909">
        <v>549</v>
      </c>
      <c r="H909" t="s">
        <v>77</v>
      </c>
      <c r="I909" s="1">
        <v>43400.62804398148</v>
      </c>
      <c r="J909" s="1">
        <v>43400.659560185188</v>
      </c>
      <c r="K909" t="s">
        <v>1164</v>
      </c>
      <c r="L909" s="9">
        <f t="shared" si="60"/>
        <v>43400.62777777778</v>
      </c>
      <c r="M909" s="9">
        <f t="shared" si="61"/>
        <v>43400.65902777778</v>
      </c>
      <c r="N909" s="53" t="str">
        <f t="shared" si="62"/>
        <v>43400.627777777843400.6590277778</v>
      </c>
      <c r="O909" s="54" t="str">
        <f t="shared" si="59"/>
        <v>肯定的</v>
      </c>
    </row>
    <row r="910" spans="2:15" ht="17.25" hidden="1" customHeight="1" x14ac:dyDescent="0.4">
      <c r="B910" s="7">
        <v>10</v>
      </c>
      <c r="C910">
        <v>27</v>
      </c>
      <c r="D910" s="1">
        <v>43400.641145833331</v>
      </c>
      <c r="E910">
        <v>546</v>
      </c>
      <c r="F910" t="s">
        <v>64</v>
      </c>
      <c r="G910">
        <v>530</v>
      </c>
      <c r="H910" t="s">
        <v>24</v>
      </c>
      <c r="I910" s="1">
        <v>43400.62908564815</v>
      </c>
      <c r="J910" s="1">
        <v>43400.641006944446</v>
      </c>
      <c r="K910" t="s">
        <v>1164</v>
      </c>
      <c r="L910" s="9">
        <f t="shared" si="60"/>
        <v>43400.628472222219</v>
      </c>
      <c r="M910" s="9">
        <f t="shared" si="61"/>
        <v>43400.640972222223</v>
      </c>
      <c r="N910" s="53" t="str">
        <f t="shared" si="62"/>
        <v>43400.628472222243400.6409722222</v>
      </c>
      <c r="O910" s="54" t="str">
        <f t="shared" si="59"/>
        <v>肯定的</v>
      </c>
    </row>
    <row r="911" spans="2:15" ht="17.25" hidden="1" customHeight="1" x14ac:dyDescent="0.4">
      <c r="B911" s="7">
        <v>10</v>
      </c>
      <c r="C911">
        <v>27</v>
      </c>
      <c r="D911" s="1">
        <v>43400.651053240741</v>
      </c>
      <c r="E911">
        <v>533</v>
      </c>
      <c r="F911" t="s">
        <v>92</v>
      </c>
      <c r="G911">
        <v>508</v>
      </c>
      <c r="H911" t="s">
        <v>32</v>
      </c>
      <c r="I911" s="1">
        <v>43400.636180555557</v>
      </c>
      <c r="J911" s="1">
        <v>43400.650324074071</v>
      </c>
      <c r="K911" t="s">
        <v>1164</v>
      </c>
      <c r="L911" s="9">
        <f t="shared" si="60"/>
        <v>43400.636111111111</v>
      </c>
      <c r="M911" s="9">
        <f t="shared" si="61"/>
        <v>43400.65</v>
      </c>
      <c r="N911" s="53" t="str">
        <f t="shared" si="62"/>
        <v>43400.636111111143400.65</v>
      </c>
      <c r="O911" s="54" t="str">
        <f t="shared" si="59"/>
        <v>肯定的</v>
      </c>
    </row>
    <row r="912" spans="2:15" ht="17.25" hidden="1" customHeight="1" x14ac:dyDescent="0.4">
      <c r="B912" s="7">
        <v>10</v>
      </c>
      <c r="C912">
        <v>27</v>
      </c>
      <c r="D912" s="1">
        <v>43400.648865740739</v>
      </c>
      <c r="E912">
        <v>546</v>
      </c>
      <c r="F912" t="s">
        <v>64</v>
      </c>
      <c r="G912">
        <v>528</v>
      </c>
      <c r="H912" t="s">
        <v>35</v>
      </c>
      <c r="I912" s="1">
        <v>43400.636192129627</v>
      </c>
      <c r="J912" s="1">
        <v>43400.648518518516</v>
      </c>
      <c r="K912" t="s">
        <v>1164</v>
      </c>
      <c r="L912" s="9">
        <f t="shared" si="60"/>
        <v>43400.636111111111</v>
      </c>
      <c r="M912" s="9">
        <f t="shared" si="61"/>
        <v>43400.647916666669</v>
      </c>
      <c r="N912" s="53" t="str">
        <f t="shared" si="62"/>
        <v>43400.636111111143400.6479166667</v>
      </c>
      <c r="O912" s="54" t="str">
        <f t="shared" si="59"/>
        <v>肯定的</v>
      </c>
    </row>
    <row r="913" spans="1:15" ht="17.25" hidden="1" customHeight="1" x14ac:dyDescent="0.4">
      <c r="B913" s="7">
        <v>10</v>
      </c>
      <c r="C913">
        <v>27</v>
      </c>
      <c r="D913" s="1">
        <v>43400.659409722219</v>
      </c>
      <c r="E913">
        <v>508</v>
      </c>
      <c r="F913" t="s">
        <v>32</v>
      </c>
      <c r="G913">
        <v>541</v>
      </c>
      <c r="H913" t="s">
        <v>56</v>
      </c>
      <c r="I913" s="1">
        <v>43400.638425925928</v>
      </c>
      <c r="J913" s="1">
        <v>43400.656145833331</v>
      </c>
      <c r="K913" t="s">
        <v>1164</v>
      </c>
      <c r="L913" s="9">
        <f t="shared" si="60"/>
        <v>43400.638194444444</v>
      </c>
      <c r="M913" s="9">
        <f t="shared" si="61"/>
        <v>43400.655555555553</v>
      </c>
      <c r="N913" s="53" t="str">
        <f t="shared" si="62"/>
        <v>43400.638194444443400.6555555556</v>
      </c>
      <c r="O913" s="54" t="str">
        <f t="shared" si="59"/>
        <v>肯定的</v>
      </c>
    </row>
    <row r="914" spans="1:15" ht="17.25" hidden="1" customHeight="1" x14ac:dyDescent="0.4">
      <c r="B914" s="7">
        <v>10</v>
      </c>
      <c r="C914">
        <v>27</v>
      </c>
      <c r="D914" s="1">
        <v>43400.651759259257</v>
      </c>
      <c r="E914">
        <v>539</v>
      </c>
      <c r="F914" t="s">
        <v>42</v>
      </c>
      <c r="G914">
        <v>508</v>
      </c>
      <c r="H914" t="s">
        <v>32</v>
      </c>
      <c r="I914" s="1">
        <v>43400.641597222224</v>
      </c>
      <c r="J914" s="1">
        <v>43400.650150462963</v>
      </c>
      <c r="K914" t="s">
        <v>1164</v>
      </c>
      <c r="L914" s="9">
        <f t="shared" si="60"/>
        <v>43400.640972222223</v>
      </c>
      <c r="M914" s="9">
        <f t="shared" si="61"/>
        <v>43400.65</v>
      </c>
      <c r="N914" s="53" t="str">
        <f t="shared" si="62"/>
        <v>43400.640972222243400.65</v>
      </c>
      <c r="O914" s="54" t="str">
        <f t="shared" si="59"/>
        <v>肯定的</v>
      </c>
    </row>
    <row r="915" spans="1:15" ht="17.25" hidden="1" customHeight="1" x14ac:dyDescent="0.4">
      <c r="B915" s="7">
        <v>10</v>
      </c>
      <c r="C915">
        <v>27</v>
      </c>
      <c r="D915" s="1">
        <v>43400.659351851849</v>
      </c>
      <c r="E915">
        <v>530</v>
      </c>
      <c r="F915" t="s">
        <v>24</v>
      </c>
      <c r="G915">
        <v>507</v>
      </c>
      <c r="H915" t="s">
        <v>66</v>
      </c>
      <c r="I915" s="1">
        <v>43400.643483796295</v>
      </c>
      <c r="J915" s="1">
        <v>43400.655358796299</v>
      </c>
      <c r="K915" t="s">
        <v>1164</v>
      </c>
      <c r="L915" s="9">
        <f t="shared" si="60"/>
        <v>43400.643055555556</v>
      </c>
      <c r="M915" s="9">
        <f t="shared" si="61"/>
        <v>43400.654861111114</v>
      </c>
      <c r="N915" s="53" t="str">
        <f t="shared" si="62"/>
        <v>43400.643055555643400.6548611111</v>
      </c>
      <c r="O915" s="54" t="str">
        <f t="shared" si="59"/>
        <v>肯定的</v>
      </c>
    </row>
    <row r="916" spans="1:15" ht="17.25" hidden="1" customHeight="1" x14ac:dyDescent="0.4">
      <c r="B916" s="7">
        <v>10</v>
      </c>
      <c r="C916">
        <v>27</v>
      </c>
      <c r="D916" s="1">
        <v>43400.655949074076</v>
      </c>
      <c r="E916">
        <v>508</v>
      </c>
      <c r="F916" t="s">
        <v>32</v>
      </c>
      <c r="G916">
        <v>525</v>
      </c>
      <c r="H916" t="s">
        <v>51</v>
      </c>
      <c r="I916" s="1">
        <v>43400.643541666665</v>
      </c>
      <c r="J916" s="1">
        <v>43400.653136574074</v>
      </c>
      <c r="K916" t="s">
        <v>1164</v>
      </c>
      <c r="L916" s="9">
        <f t="shared" si="60"/>
        <v>43400.643055555556</v>
      </c>
      <c r="M916" s="9">
        <f t="shared" si="61"/>
        <v>43400.652777777781</v>
      </c>
      <c r="N916" s="53" t="str">
        <f t="shared" si="62"/>
        <v>43400.643055555643400.6527777778</v>
      </c>
      <c r="O916" s="54" t="str">
        <f t="shared" si="59"/>
        <v>肯定的</v>
      </c>
    </row>
    <row r="917" spans="1:15" ht="17.25" hidden="1" customHeight="1" x14ac:dyDescent="0.4">
      <c r="B917" s="7">
        <v>10</v>
      </c>
      <c r="C917">
        <v>27</v>
      </c>
      <c r="D917" s="1">
        <v>43400.67324074074</v>
      </c>
      <c r="E917">
        <v>545</v>
      </c>
      <c r="F917" t="s">
        <v>20</v>
      </c>
      <c r="G917">
        <v>546</v>
      </c>
      <c r="H917" t="s">
        <v>64</v>
      </c>
      <c r="I917" s="1">
        <v>43400.653333333335</v>
      </c>
      <c r="J917" s="1">
        <v>43400.673101851855</v>
      </c>
      <c r="K917" t="s">
        <v>1166</v>
      </c>
      <c r="L917" s="9">
        <f t="shared" si="60"/>
        <v>43400.652777777781</v>
      </c>
      <c r="M917" s="9">
        <f t="shared" si="61"/>
        <v>43400.67291666667</v>
      </c>
      <c r="N917" s="53" t="str">
        <f t="shared" si="62"/>
        <v>43400.652777777843400.6729166667</v>
      </c>
      <c r="O917" s="54" t="str">
        <f t="shared" si="59"/>
        <v>否定的</v>
      </c>
    </row>
    <row r="918" spans="1:15" ht="17.25" hidden="1" customHeight="1" x14ac:dyDescent="0.4">
      <c r="A918" s="11"/>
      <c r="B918" s="7">
        <v>10</v>
      </c>
      <c r="C918" s="11">
        <v>27</v>
      </c>
      <c r="D918" s="57">
        <v>43400.683703703704</v>
      </c>
      <c r="E918" s="11">
        <v>545</v>
      </c>
      <c r="F918" s="11" t="s">
        <v>20</v>
      </c>
      <c r="G918" s="11">
        <v>546</v>
      </c>
      <c r="H918" s="11" t="s">
        <v>64</v>
      </c>
      <c r="I918" s="57">
        <v>43400.674537037034</v>
      </c>
      <c r="J918" s="57">
        <v>43400.683576388888</v>
      </c>
      <c r="K918" s="11" t="s">
        <v>1164</v>
      </c>
      <c r="L918" s="9">
        <f t="shared" si="60"/>
        <v>43400.674305555556</v>
      </c>
      <c r="M918" s="9">
        <f t="shared" si="61"/>
        <v>43400.683333333334</v>
      </c>
      <c r="N918" s="53" t="str">
        <f t="shared" si="62"/>
        <v>43400.674305555643400.6833333333</v>
      </c>
      <c r="O918" s="54" t="str">
        <f t="shared" si="59"/>
        <v>肯定的</v>
      </c>
    </row>
    <row r="919" spans="1:15" ht="17.25" hidden="1" customHeight="1" x14ac:dyDescent="0.4">
      <c r="B919" s="7">
        <v>10</v>
      </c>
      <c r="C919">
        <v>27</v>
      </c>
      <c r="D919" s="1">
        <v>43400.712719907409</v>
      </c>
      <c r="E919">
        <v>502</v>
      </c>
      <c r="F919" t="s">
        <v>49</v>
      </c>
      <c r="G919">
        <v>513</v>
      </c>
      <c r="H919" t="s">
        <v>44</v>
      </c>
      <c r="I919" s="1">
        <v>43400.693865740737</v>
      </c>
      <c r="J919" s="1">
        <v>43400.712187500001</v>
      </c>
      <c r="K919" t="s">
        <v>1164</v>
      </c>
      <c r="L919" s="9">
        <f t="shared" si="60"/>
        <v>43400.693749999999</v>
      </c>
      <c r="M919" s="9">
        <f t="shared" si="61"/>
        <v>43400.711805555555</v>
      </c>
      <c r="N919" s="53" t="str">
        <f t="shared" si="62"/>
        <v>43400.6937543400.7118055556</v>
      </c>
      <c r="O919" s="54" t="str">
        <f t="shared" si="59"/>
        <v>肯定的</v>
      </c>
    </row>
    <row r="920" spans="1:15" ht="17.25" hidden="1" customHeight="1" x14ac:dyDescent="0.4">
      <c r="B920" s="7">
        <v>10</v>
      </c>
      <c r="C920">
        <v>27</v>
      </c>
      <c r="D920" s="1">
        <v>43400.768645833334</v>
      </c>
      <c r="E920">
        <v>549</v>
      </c>
      <c r="F920" t="s">
        <v>77</v>
      </c>
      <c r="G920">
        <v>533</v>
      </c>
      <c r="H920" t="s">
        <v>92</v>
      </c>
      <c r="I920" s="1">
        <v>43400.739641203705</v>
      </c>
      <c r="J920" s="1">
        <v>43400.764444444445</v>
      </c>
      <c r="K920" t="s">
        <v>1164</v>
      </c>
      <c r="L920" s="9">
        <f t="shared" si="60"/>
        <v>43400.739583333336</v>
      </c>
      <c r="M920" s="9">
        <f t="shared" si="61"/>
        <v>43400.763888888891</v>
      </c>
      <c r="N920" s="53" t="str">
        <f t="shared" si="62"/>
        <v>43400.739583333343400.7638888889</v>
      </c>
      <c r="O920" s="54" t="str">
        <f t="shared" si="59"/>
        <v>肯定的</v>
      </c>
    </row>
    <row r="921" spans="1:15" ht="17.25" hidden="1" customHeight="1" x14ac:dyDescent="0.4">
      <c r="B921" s="7">
        <v>10</v>
      </c>
      <c r="C921">
        <v>27</v>
      </c>
      <c r="D921" s="1">
        <v>43400.786238425928</v>
      </c>
      <c r="E921">
        <v>528</v>
      </c>
      <c r="F921" t="s">
        <v>35</v>
      </c>
      <c r="G921">
        <v>503</v>
      </c>
      <c r="H921" t="s">
        <v>26</v>
      </c>
      <c r="I921" s="1">
        <v>43400.768333333333</v>
      </c>
      <c r="J921" s="1">
        <v>43400.783414351848</v>
      </c>
      <c r="K921" t="s">
        <v>1164</v>
      </c>
      <c r="L921" s="9">
        <f t="shared" si="60"/>
        <v>43400.768055555556</v>
      </c>
      <c r="M921" s="9">
        <f t="shared" si="61"/>
        <v>43400.783333333333</v>
      </c>
      <c r="N921" s="53" t="str">
        <f t="shared" si="62"/>
        <v>43400.768055555643400.7833333333</v>
      </c>
      <c r="O921" s="54" t="str">
        <f t="shared" si="59"/>
        <v>肯定的</v>
      </c>
    </row>
    <row r="922" spans="1:15" ht="17.25" hidden="1" customHeight="1" x14ac:dyDescent="0.4">
      <c r="B922" s="7">
        <v>10</v>
      </c>
      <c r="C922">
        <v>27</v>
      </c>
      <c r="D922" s="1">
        <v>43400.785011574073</v>
      </c>
      <c r="E922">
        <v>543</v>
      </c>
      <c r="F922" t="s">
        <v>28</v>
      </c>
      <c r="G922">
        <v>540</v>
      </c>
      <c r="H922" t="s">
        <v>71</v>
      </c>
      <c r="I922" s="1">
        <v>43400.775949074072</v>
      </c>
      <c r="J922" s="1">
        <v>43400.78261574074</v>
      </c>
      <c r="K922" t="s">
        <v>1164</v>
      </c>
      <c r="L922" s="9">
        <f t="shared" si="60"/>
        <v>43400.775694444441</v>
      </c>
      <c r="M922" s="9">
        <f t="shared" si="61"/>
        <v>43400.781944444447</v>
      </c>
      <c r="N922" s="53" t="str">
        <f t="shared" si="62"/>
        <v>43400.775694444443400.7819444444</v>
      </c>
      <c r="O922" s="54" t="str">
        <f t="shared" si="59"/>
        <v>肯定的</v>
      </c>
    </row>
    <row r="923" spans="1:15" ht="17.25" hidden="1" customHeight="1" x14ac:dyDescent="0.4">
      <c r="B923" s="7">
        <v>10</v>
      </c>
      <c r="C923">
        <v>27</v>
      </c>
      <c r="D923" s="1">
        <v>43400.81622685185</v>
      </c>
      <c r="E923">
        <v>521</v>
      </c>
      <c r="F923" t="s">
        <v>60</v>
      </c>
      <c r="G923">
        <v>543</v>
      </c>
      <c r="H923" t="s">
        <v>28</v>
      </c>
      <c r="I923" s="1">
        <v>43400.80810185185</v>
      </c>
      <c r="J923" s="1">
        <v>43400.815983796296</v>
      </c>
      <c r="K923" t="s">
        <v>1164</v>
      </c>
      <c r="L923" s="9">
        <f t="shared" si="60"/>
        <v>43400.807638888888</v>
      </c>
      <c r="M923" s="9">
        <f t="shared" si="61"/>
        <v>43400.815972222219</v>
      </c>
      <c r="N923" s="53" t="str">
        <f t="shared" si="62"/>
        <v>43400.807638888943400.8159722222</v>
      </c>
      <c r="O923" s="54" t="str">
        <f t="shared" si="59"/>
        <v>肯定的</v>
      </c>
    </row>
    <row r="924" spans="1:15" ht="17.25" hidden="1" customHeight="1" x14ac:dyDescent="0.4">
      <c r="B924" s="7">
        <v>10</v>
      </c>
      <c r="C924">
        <v>27</v>
      </c>
      <c r="D924" s="1">
        <v>43400.847442129627</v>
      </c>
      <c r="E924">
        <v>523</v>
      </c>
      <c r="F924" t="s">
        <v>38</v>
      </c>
      <c r="G924">
        <v>546</v>
      </c>
      <c r="H924" t="s">
        <v>64</v>
      </c>
      <c r="I924" s="1">
        <v>43400.837962962964</v>
      </c>
      <c r="J924" s="1">
        <v>43400.845069444447</v>
      </c>
      <c r="K924" t="s">
        <v>1164</v>
      </c>
      <c r="L924" s="9">
        <f t="shared" si="60"/>
        <v>43400.837500000001</v>
      </c>
      <c r="M924" s="9">
        <f t="shared" si="61"/>
        <v>43400.844444444447</v>
      </c>
      <c r="N924" s="53" t="str">
        <f t="shared" si="62"/>
        <v>43400.837543400.8444444444</v>
      </c>
      <c r="O924" s="54" t="str">
        <f t="shared" si="59"/>
        <v>肯定的</v>
      </c>
    </row>
    <row r="925" spans="1:15" ht="17.25" hidden="1" customHeight="1" x14ac:dyDescent="0.4">
      <c r="B925" s="7">
        <v>10</v>
      </c>
      <c r="C925">
        <v>27</v>
      </c>
      <c r="D925" s="1">
        <v>43400.87195601852</v>
      </c>
      <c r="E925">
        <v>548</v>
      </c>
      <c r="F925" t="s">
        <v>54</v>
      </c>
      <c r="G925">
        <v>545</v>
      </c>
      <c r="H925" t="s">
        <v>20</v>
      </c>
      <c r="I925" s="1">
        <v>43400.865034722221</v>
      </c>
      <c r="J925" s="1">
        <v>43400.871701388889</v>
      </c>
      <c r="K925" t="s">
        <v>1164</v>
      </c>
      <c r="L925" s="9">
        <f t="shared" si="60"/>
        <v>43400.864583333336</v>
      </c>
      <c r="M925" s="9">
        <f t="shared" si="61"/>
        <v>43400.871527777781</v>
      </c>
      <c r="N925" s="53" t="str">
        <f t="shared" si="62"/>
        <v>43400.864583333343400.8715277778</v>
      </c>
      <c r="O925" s="54" t="str">
        <f t="shared" si="59"/>
        <v>肯定的</v>
      </c>
    </row>
    <row r="926" spans="1:15" ht="17.25" hidden="1" customHeight="1" x14ac:dyDescent="0.4">
      <c r="B926" s="7">
        <v>10</v>
      </c>
      <c r="C926">
        <v>27</v>
      </c>
      <c r="D926" s="1">
        <v>43400.882928240739</v>
      </c>
      <c r="E926">
        <v>544</v>
      </c>
      <c r="F926" t="s">
        <v>22</v>
      </c>
      <c r="G926">
        <v>515</v>
      </c>
      <c r="H926" t="s">
        <v>73</v>
      </c>
      <c r="I926" s="1">
        <v>43400.874085648145</v>
      </c>
      <c r="J926" s="1">
        <v>43400.880543981482</v>
      </c>
      <c r="K926" t="s">
        <v>1164</v>
      </c>
      <c r="L926" s="9">
        <f t="shared" si="60"/>
        <v>43400.873611111114</v>
      </c>
      <c r="M926" s="9">
        <f t="shared" si="61"/>
        <v>43400.879861111112</v>
      </c>
      <c r="N926" s="53" t="str">
        <f t="shared" si="62"/>
        <v>43400.873611111143400.8798611111</v>
      </c>
      <c r="O926" s="54" t="str">
        <f t="shared" si="59"/>
        <v>肯定的</v>
      </c>
    </row>
    <row r="927" spans="1:15" ht="17.25" hidden="1" customHeight="1" x14ac:dyDescent="0.4">
      <c r="B927" s="7">
        <v>10</v>
      </c>
      <c r="C927">
        <v>29</v>
      </c>
      <c r="D927" s="1">
        <v>43402.439097222225</v>
      </c>
      <c r="E927">
        <v>540</v>
      </c>
      <c r="F927" t="s">
        <v>71</v>
      </c>
      <c r="G927">
        <v>538</v>
      </c>
      <c r="H927" t="s">
        <v>62</v>
      </c>
      <c r="I927" s="1">
        <v>43402.430196759262</v>
      </c>
      <c r="J927" s="1">
        <v>43402.437141203707</v>
      </c>
      <c r="K927" t="s">
        <v>1164</v>
      </c>
      <c r="L927" s="9">
        <f t="shared" si="60"/>
        <v>43402.429861111108</v>
      </c>
      <c r="M927" s="9">
        <f t="shared" si="61"/>
        <v>43402.436805555553</v>
      </c>
      <c r="N927" s="53" t="str">
        <f t="shared" si="62"/>
        <v>43402.429861111143402.4368055556</v>
      </c>
      <c r="O927" s="54" t="str">
        <f t="shared" si="59"/>
        <v>肯定的</v>
      </c>
    </row>
    <row r="928" spans="1:15" ht="17.25" hidden="1" customHeight="1" x14ac:dyDescent="0.4">
      <c r="B928" s="7">
        <v>10</v>
      </c>
      <c r="C928">
        <v>29</v>
      </c>
      <c r="D928" s="1">
        <v>43402.454432870371</v>
      </c>
      <c r="E928">
        <v>528</v>
      </c>
      <c r="F928" t="s">
        <v>35</v>
      </c>
      <c r="G928">
        <v>510</v>
      </c>
      <c r="H928" t="s">
        <v>79</v>
      </c>
      <c r="I928" s="1">
        <v>43402.431087962963</v>
      </c>
      <c r="J928" s="1">
        <v>43402.454062500001</v>
      </c>
      <c r="K928" t="s">
        <v>1164</v>
      </c>
      <c r="L928" s="9">
        <f t="shared" si="60"/>
        <v>43402.430555555555</v>
      </c>
      <c r="M928" s="9">
        <f t="shared" si="61"/>
        <v>43402.453472222223</v>
      </c>
      <c r="N928" s="53" t="str">
        <f t="shared" si="62"/>
        <v>43402.430555555643402.4534722222</v>
      </c>
      <c r="O928" s="54" t="str">
        <f t="shared" si="59"/>
        <v>肯定的</v>
      </c>
    </row>
    <row r="929" spans="2:15" ht="17.25" hidden="1" customHeight="1" x14ac:dyDescent="0.4">
      <c r="B929" s="7">
        <v>10</v>
      </c>
      <c r="C929">
        <v>29</v>
      </c>
      <c r="D929" s="1">
        <v>43402.457141203704</v>
      </c>
      <c r="E929">
        <v>521</v>
      </c>
      <c r="F929" t="s">
        <v>60</v>
      </c>
      <c r="G929">
        <v>513</v>
      </c>
      <c r="H929" t="s">
        <v>44</v>
      </c>
      <c r="I929" s="1">
        <v>43402.445289351854</v>
      </c>
      <c r="J929" s="1">
        <v>43402.455937500003</v>
      </c>
      <c r="K929" t="s">
        <v>1164</v>
      </c>
      <c r="L929" s="9">
        <f t="shared" si="60"/>
        <v>43402.445138888892</v>
      </c>
      <c r="M929" s="9">
        <f t="shared" si="61"/>
        <v>43402.455555555556</v>
      </c>
      <c r="N929" s="53" t="str">
        <f t="shared" si="62"/>
        <v>43402.445138888943402.4555555556</v>
      </c>
      <c r="O929" s="54" t="str">
        <f t="shared" si="59"/>
        <v>肯定的</v>
      </c>
    </row>
    <row r="930" spans="2:15" ht="17.25" hidden="1" customHeight="1" x14ac:dyDescent="0.4">
      <c r="B930" s="7">
        <v>10</v>
      </c>
      <c r="C930">
        <v>29</v>
      </c>
      <c r="D930" s="1">
        <v>43402.488437499997</v>
      </c>
      <c r="E930">
        <v>538</v>
      </c>
      <c r="F930" t="s">
        <v>62</v>
      </c>
      <c r="G930">
        <v>515</v>
      </c>
      <c r="H930" t="s">
        <v>73</v>
      </c>
      <c r="I930" s="1">
        <v>43402.4765625</v>
      </c>
      <c r="J930" s="1">
        <v>43402.487939814811</v>
      </c>
      <c r="K930" t="s">
        <v>1164</v>
      </c>
      <c r="L930" s="9">
        <f t="shared" si="60"/>
        <v>43402.476388888892</v>
      </c>
      <c r="M930" s="9">
        <f t="shared" si="61"/>
        <v>43402.487500000003</v>
      </c>
      <c r="N930" s="53" t="str">
        <f t="shared" si="62"/>
        <v>43402.476388888943402.4875</v>
      </c>
      <c r="O930" s="54" t="str">
        <f t="shared" si="59"/>
        <v>肯定的</v>
      </c>
    </row>
    <row r="931" spans="2:15" ht="17.25" hidden="1" customHeight="1" x14ac:dyDescent="0.4">
      <c r="B931" s="7">
        <v>10</v>
      </c>
      <c r="C931">
        <v>29</v>
      </c>
      <c r="D931" s="1">
        <v>43402.492951388886</v>
      </c>
      <c r="E931">
        <v>534</v>
      </c>
      <c r="F931" t="s">
        <v>81</v>
      </c>
      <c r="G931">
        <v>508</v>
      </c>
      <c r="H931" t="s">
        <v>32</v>
      </c>
      <c r="I931" s="1">
        <v>43402.479560185187</v>
      </c>
      <c r="J931" s="1">
        <v>43402.492210648146</v>
      </c>
      <c r="K931" t="s">
        <v>1164</v>
      </c>
      <c r="L931" s="9">
        <f t="shared" si="60"/>
        <v>43402.479166666664</v>
      </c>
      <c r="M931" s="9">
        <f t="shared" si="61"/>
        <v>43402.491666666669</v>
      </c>
      <c r="N931" s="53" t="str">
        <f t="shared" si="62"/>
        <v>43402.479166666743402.4916666667</v>
      </c>
      <c r="O931" s="54" t="str">
        <f t="shared" si="59"/>
        <v>肯定的</v>
      </c>
    </row>
    <row r="932" spans="2:15" ht="17.25" hidden="1" customHeight="1" x14ac:dyDescent="0.4">
      <c r="B932" s="7">
        <v>10</v>
      </c>
      <c r="C932">
        <v>29</v>
      </c>
      <c r="D932" s="1">
        <v>43402.542534722219</v>
      </c>
      <c r="E932">
        <v>508</v>
      </c>
      <c r="F932" t="s">
        <v>32</v>
      </c>
      <c r="G932">
        <v>541</v>
      </c>
      <c r="H932" t="s">
        <v>56</v>
      </c>
      <c r="I932" s="1">
        <v>43402.532361111109</v>
      </c>
      <c r="J932" s="1">
        <v>43402.539675925924</v>
      </c>
      <c r="K932" t="s">
        <v>1164</v>
      </c>
      <c r="L932" s="9">
        <f t="shared" si="60"/>
        <v>43402.531944444447</v>
      </c>
      <c r="M932" s="9">
        <f t="shared" si="61"/>
        <v>43402.539583333331</v>
      </c>
      <c r="N932" s="53" t="str">
        <f t="shared" si="62"/>
        <v>43402.531944444443402.5395833333</v>
      </c>
      <c r="O932" s="54" t="str">
        <f t="shared" si="59"/>
        <v>肯定的</v>
      </c>
    </row>
    <row r="933" spans="2:15" ht="17.25" hidden="1" customHeight="1" x14ac:dyDescent="0.4">
      <c r="B933" s="7">
        <v>10</v>
      </c>
      <c r="C933">
        <v>29</v>
      </c>
      <c r="D933" s="1">
        <v>43402.551504629628</v>
      </c>
      <c r="E933">
        <v>533</v>
      </c>
      <c r="F933" t="s">
        <v>92</v>
      </c>
      <c r="G933">
        <v>507</v>
      </c>
      <c r="H933" t="s">
        <v>66</v>
      </c>
      <c r="I933" s="1">
        <v>43402.538124999999</v>
      </c>
      <c r="J933" s="1">
        <v>43402.547013888892</v>
      </c>
      <c r="K933" t="s">
        <v>1164</v>
      </c>
      <c r="L933" s="9">
        <f t="shared" si="60"/>
        <v>43402.537499999999</v>
      </c>
      <c r="M933" s="9">
        <f t="shared" si="61"/>
        <v>43402.546527777777</v>
      </c>
      <c r="N933" s="53" t="str">
        <f t="shared" si="62"/>
        <v>43402.537543402.5465277778</v>
      </c>
      <c r="O933" s="54" t="str">
        <f t="shared" si="59"/>
        <v>肯定的</v>
      </c>
    </row>
    <row r="934" spans="2:15" ht="17.25" hidden="1" customHeight="1" x14ac:dyDescent="0.4">
      <c r="B934" s="7">
        <v>10</v>
      </c>
      <c r="C934">
        <v>29</v>
      </c>
      <c r="D934" s="1">
        <v>43402.64303240741</v>
      </c>
      <c r="E934">
        <v>502</v>
      </c>
      <c r="F934" t="s">
        <v>49</v>
      </c>
      <c r="G934">
        <v>508</v>
      </c>
      <c r="H934" t="s">
        <v>32</v>
      </c>
      <c r="I934" s="1">
        <v>43402.564016203702</v>
      </c>
      <c r="J934" s="1">
        <v>43402.607187499998</v>
      </c>
      <c r="K934" t="s">
        <v>1164</v>
      </c>
      <c r="L934" s="9">
        <f t="shared" si="60"/>
        <v>43402.563888888886</v>
      </c>
      <c r="M934" s="9">
        <f t="shared" si="61"/>
        <v>43402.606944444444</v>
      </c>
      <c r="N934" s="53" t="str">
        <f t="shared" si="62"/>
        <v>43402.563888888943402.6069444444</v>
      </c>
      <c r="O934" s="54" t="str">
        <f t="shared" si="59"/>
        <v>肯定的</v>
      </c>
    </row>
    <row r="935" spans="2:15" ht="17.25" hidden="1" customHeight="1" x14ac:dyDescent="0.4">
      <c r="B935" s="7">
        <v>10</v>
      </c>
      <c r="C935">
        <v>29</v>
      </c>
      <c r="D935" s="1">
        <v>43402.603807870371</v>
      </c>
      <c r="E935">
        <v>546</v>
      </c>
      <c r="F935" t="s">
        <v>64</v>
      </c>
      <c r="G935">
        <v>543</v>
      </c>
      <c r="H935" t="s">
        <v>28</v>
      </c>
      <c r="I935" s="1">
        <v>43402.589363425926</v>
      </c>
      <c r="J935" s="1">
        <v>43402.603483796294</v>
      </c>
      <c r="K935" t="s">
        <v>1164</v>
      </c>
      <c r="L935" s="9">
        <f t="shared" si="60"/>
        <v>43402.588888888888</v>
      </c>
      <c r="M935" s="9">
        <f t="shared" si="61"/>
        <v>43402.603472222225</v>
      </c>
      <c r="N935" s="53" t="str">
        <f t="shared" si="62"/>
        <v>43402.588888888943402.6034722222</v>
      </c>
      <c r="O935" s="54" t="str">
        <f t="shared" si="59"/>
        <v>肯定的</v>
      </c>
    </row>
    <row r="936" spans="2:15" ht="17.25" hidden="1" customHeight="1" x14ac:dyDescent="0.4">
      <c r="B936" s="7">
        <v>10</v>
      </c>
      <c r="C936">
        <v>29</v>
      </c>
      <c r="D936" s="1">
        <v>43402.633437500001</v>
      </c>
      <c r="E936">
        <v>523</v>
      </c>
      <c r="F936" t="s">
        <v>38</v>
      </c>
      <c r="G936">
        <v>541</v>
      </c>
      <c r="H936" t="s">
        <v>56</v>
      </c>
      <c r="I936" s="1">
        <v>43402.612233796295</v>
      </c>
      <c r="J936" s="1">
        <v>43402.632349537038</v>
      </c>
      <c r="K936" t="s">
        <v>1164</v>
      </c>
      <c r="L936" s="9">
        <f t="shared" si="60"/>
        <v>43402.611805555556</v>
      </c>
      <c r="M936" s="9">
        <f t="shared" si="61"/>
        <v>43402.631944444445</v>
      </c>
      <c r="N936" s="53" t="str">
        <f t="shared" si="62"/>
        <v>43402.611805555643402.6319444444</v>
      </c>
      <c r="O936" s="54" t="str">
        <f t="shared" si="59"/>
        <v>肯定的</v>
      </c>
    </row>
    <row r="937" spans="2:15" ht="17.25" hidden="1" customHeight="1" x14ac:dyDescent="0.4">
      <c r="B937" s="7">
        <v>10</v>
      </c>
      <c r="C937">
        <v>29</v>
      </c>
      <c r="D937" s="1">
        <v>43402.656226851854</v>
      </c>
      <c r="E937">
        <v>508</v>
      </c>
      <c r="F937" t="s">
        <v>32</v>
      </c>
      <c r="G937">
        <v>500</v>
      </c>
      <c r="H937" t="s">
        <v>30</v>
      </c>
      <c r="I937" s="1">
        <v>43402.643530092595</v>
      </c>
      <c r="J937" s="1">
        <v>43402.654780092591</v>
      </c>
      <c r="K937" t="s">
        <v>1164</v>
      </c>
      <c r="L937" s="9">
        <f t="shared" si="60"/>
        <v>43402.643055555556</v>
      </c>
      <c r="M937" s="9">
        <f t="shared" si="61"/>
        <v>43402.654166666667</v>
      </c>
      <c r="N937" s="53" t="str">
        <f t="shared" si="62"/>
        <v>43402.643055555643402.6541666667</v>
      </c>
      <c r="O937" s="54" t="str">
        <f t="shared" si="59"/>
        <v>肯定的</v>
      </c>
    </row>
    <row r="938" spans="2:15" ht="17.25" hidden="1" customHeight="1" x14ac:dyDescent="0.4">
      <c r="B938" s="7">
        <v>10</v>
      </c>
      <c r="C938">
        <v>29</v>
      </c>
      <c r="D938" s="1">
        <v>43402.675208333334</v>
      </c>
      <c r="E938">
        <v>507</v>
      </c>
      <c r="F938" t="s">
        <v>66</v>
      </c>
      <c r="G938">
        <v>549</v>
      </c>
      <c r="H938" t="s">
        <v>77</v>
      </c>
      <c r="I938" s="1">
        <v>43402.669768518521</v>
      </c>
      <c r="J938" s="1">
        <v>43402.675115740742</v>
      </c>
      <c r="K938" t="s">
        <v>1164</v>
      </c>
      <c r="L938" s="9">
        <f t="shared" si="60"/>
        <v>43402.669444444444</v>
      </c>
      <c r="M938" s="9">
        <f t="shared" si="61"/>
        <v>43402.675000000003</v>
      </c>
      <c r="N938" s="53" t="str">
        <f t="shared" si="62"/>
        <v>43402.669444444443402.675</v>
      </c>
      <c r="O938" s="54" t="str">
        <f t="shared" si="59"/>
        <v>肯定的</v>
      </c>
    </row>
    <row r="939" spans="2:15" ht="17.25" hidden="1" customHeight="1" x14ac:dyDescent="0.4">
      <c r="B939" s="7">
        <v>10</v>
      </c>
      <c r="C939">
        <v>29</v>
      </c>
      <c r="D939" s="1">
        <v>43402.755509259259</v>
      </c>
      <c r="E939">
        <v>523</v>
      </c>
      <c r="F939" t="s">
        <v>38</v>
      </c>
      <c r="G939">
        <v>543</v>
      </c>
      <c r="H939" t="s">
        <v>28</v>
      </c>
      <c r="I939" s="1">
        <v>43402.722418981481</v>
      </c>
      <c r="J939" s="1">
        <v>43402.753483796296</v>
      </c>
      <c r="K939" t="s">
        <v>1164</v>
      </c>
      <c r="L939" s="9">
        <f t="shared" si="60"/>
        <v>43402.722222222219</v>
      </c>
      <c r="M939" s="9">
        <f t="shared" si="61"/>
        <v>43402.753472222219</v>
      </c>
      <c r="N939" s="53" t="str">
        <f t="shared" si="62"/>
        <v>43402.722222222243402.7534722222</v>
      </c>
      <c r="O939" s="54" t="str">
        <f t="shared" ref="O939:O1002" si="63">K939</f>
        <v>肯定的</v>
      </c>
    </row>
    <row r="940" spans="2:15" ht="17.25" hidden="1" customHeight="1" x14ac:dyDescent="0.4">
      <c r="B940" s="7">
        <v>10</v>
      </c>
      <c r="C940">
        <v>29</v>
      </c>
      <c r="D940" s="1">
        <v>43402.765555555554</v>
      </c>
      <c r="E940">
        <v>546</v>
      </c>
      <c r="F940" t="s">
        <v>64</v>
      </c>
      <c r="G940">
        <v>503</v>
      </c>
      <c r="H940" t="s">
        <v>26</v>
      </c>
      <c r="I940" s="1">
        <v>43402.754687499997</v>
      </c>
      <c r="J940" s="1">
        <v>43402.765509259261</v>
      </c>
      <c r="K940" t="s">
        <v>1164</v>
      </c>
      <c r="L940" s="9">
        <f t="shared" si="60"/>
        <v>43402.754166666666</v>
      </c>
      <c r="M940" s="9">
        <f t="shared" si="61"/>
        <v>43402.765277777777</v>
      </c>
      <c r="N940" s="53" t="str">
        <f t="shared" si="62"/>
        <v>43402.754166666743402.7652777778</v>
      </c>
      <c r="O940" s="54" t="str">
        <f t="shared" si="63"/>
        <v>肯定的</v>
      </c>
    </row>
    <row r="941" spans="2:15" ht="17.25" hidden="1" customHeight="1" x14ac:dyDescent="0.4">
      <c r="B941" s="7">
        <v>10</v>
      </c>
      <c r="C941">
        <v>29</v>
      </c>
      <c r="D941" s="1">
        <v>43402.769525462965</v>
      </c>
      <c r="E941">
        <v>549</v>
      </c>
      <c r="F941" t="s">
        <v>77</v>
      </c>
      <c r="G941">
        <v>507</v>
      </c>
      <c r="H941" t="s">
        <v>66</v>
      </c>
      <c r="I941" s="1">
        <v>43402.75472222222</v>
      </c>
      <c r="J941" s="1">
        <v>43402.769282407404</v>
      </c>
      <c r="K941" t="s">
        <v>1164</v>
      </c>
      <c r="L941" s="9">
        <f t="shared" si="60"/>
        <v>43402.754166666666</v>
      </c>
      <c r="M941" s="9">
        <f t="shared" si="61"/>
        <v>43402.768750000003</v>
      </c>
      <c r="N941" s="53" t="str">
        <f t="shared" si="62"/>
        <v>43402.754166666743402.76875</v>
      </c>
      <c r="O941" s="54" t="str">
        <f t="shared" si="63"/>
        <v>肯定的</v>
      </c>
    </row>
    <row r="942" spans="2:15" ht="17.25" hidden="1" customHeight="1" x14ac:dyDescent="0.4">
      <c r="B942" s="7">
        <v>10</v>
      </c>
      <c r="C942">
        <v>29</v>
      </c>
      <c r="D942" s="1">
        <v>43402.824942129628</v>
      </c>
      <c r="E942">
        <v>534</v>
      </c>
      <c r="F942" t="s">
        <v>81</v>
      </c>
      <c r="G942">
        <v>526</v>
      </c>
      <c r="H942" t="s">
        <v>69</v>
      </c>
      <c r="I942" s="1">
        <v>43402.811099537037</v>
      </c>
      <c r="J942" s="1">
        <v>43402.823495370372</v>
      </c>
      <c r="K942" t="s">
        <v>1164</v>
      </c>
      <c r="L942" s="9">
        <f t="shared" si="60"/>
        <v>43402.810416666667</v>
      </c>
      <c r="M942" s="9">
        <f t="shared" si="61"/>
        <v>43402.822916666664</v>
      </c>
      <c r="N942" s="53" t="str">
        <f t="shared" si="62"/>
        <v>43402.810416666743402.8229166667</v>
      </c>
      <c r="O942" s="54" t="str">
        <f t="shared" si="63"/>
        <v>肯定的</v>
      </c>
    </row>
    <row r="943" spans="2:15" ht="17.25" hidden="1" customHeight="1" x14ac:dyDescent="0.4">
      <c r="B943" s="7">
        <v>10</v>
      </c>
      <c r="C943">
        <v>29</v>
      </c>
      <c r="D943" s="1">
        <v>43402.829293981478</v>
      </c>
      <c r="E943">
        <v>530</v>
      </c>
      <c r="F943" t="s">
        <v>24</v>
      </c>
      <c r="G943">
        <v>513</v>
      </c>
      <c r="H943" t="s">
        <v>44</v>
      </c>
      <c r="I943" s="1">
        <v>43402.816655092596</v>
      </c>
      <c r="J943" s="1">
        <v>43402.829224537039</v>
      </c>
      <c r="K943" t="s">
        <v>1164</v>
      </c>
      <c r="L943" s="9">
        <f t="shared" si="60"/>
        <v>43402.815972222219</v>
      </c>
      <c r="M943" s="9">
        <f t="shared" si="61"/>
        <v>43402.82916666667</v>
      </c>
      <c r="N943" s="53" t="str">
        <f t="shared" si="62"/>
        <v>43402.815972222243402.8291666667</v>
      </c>
      <c r="O943" s="54" t="str">
        <f t="shared" si="63"/>
        <v>肯定的</v>
      </c>
    </row>
    <row r="944" spans="2:15" ht="17.25" hidden="1" customHeight="1" x14ac:dyDescent="0.4">
      <c r="B944" s="7">
        <v>10</v>
      </c>
      <c r="C944">
        <v>29</v>
      </c>
      <c r="D944" s="1">
        <v>43402.858611111114</v>
      </c>
      <c r="E944">
        <v>545</v>
      </c>
      <c r="F944" t="s">
        <v>20</v>
      </c>
      <c r="G944">
        <v>508</v>
      </c>
      <c r="H944" t="s">
        <v>32</v>
      </c>
      <c r="I944" s="1">
        <v>43402.84847222222</v>
      </c>
      <c r="J944" s="1">
        <v>43402.857557870368</v>
      </c>
      <c r="K944" t="s">
        <v>1164</v>
      </c>
      <c r="L944" s="9">
        <f t="shared" si="60"/>
        <v>43402.847916666666</v>
      </c>
      <c r="M944" s="9">
        <f t="shared" si="61"/>
        <v>43402.856944444444</v>
      </c>
      <c r="N944" s="53" t="str">
        <f t="shared" si="62"/>
        <v>43402.847916666743402.8569444444</v>
      </c>
      <c r="O944" s="54" t="str">
        <f t="shared" si="63"/>
        <v>肯定的</v>
      </c>
    </row>
    <row r="945" spans="2:15" ht="17.25" hidden="1" customHeight="1" x14ac:dyDescent="0.4">
      <c r="B945" s="7">
        <v>10</v>
      </c>
      <c r="C945">
        <v>29</v>
      </c>
      <c r="D945" s="1">
        <v>43402.868831018517</v>
      </c>
      <c r="E945">
        <v>549</v>
      </c>
      <c r="F945" t="s">
        <v>77</v>
      </c>
      <c r="G945">
        <v>545</v>
      </c>
      <c r="H945" t="s">
        <v>20</v>
      </c>
      <c r="I945" s="1">
        <v>43402.859305555554</v>
      </c>
      <c r="J945" s="1">
        <v>43402.868645833332</v>
      </c>
      <c r="K945" t="s">
        <v>1164</v>
      </c>
      <c r="L945" s="9">
        <f t="shared" si="60"/>
        <v>43402.859027777777</v>
      </c>
      <c r="M945" s="9">
        <f t="shared" si="61"/>
        <v>43402.868055555555</v>
      </c>
      <c r="N945" s="53" t="str">
        <f t="shared" si="62"/>
        <v>43402.859027777843402.8680555556</v>
      </c>
      <c r="O945" s="54" t="str">
        <f t="shared" si="63"/>
        <v>肯定的</v>
      </c>
    </row>
    <row r="946" spans="2:15" ht="17.25" hidden="1" customHeight="1" x14ac:dyDescent="0.4">
      <c r="B946" s="7">
        <v>10</v>
      </c>
      <c r="C946">
        <v>29</v>
      </c>
      <c r="D946" s="1">
        <v>43402.87394675926</v>
      </c>
      <c r="E946">
        <v>508</v>
      </c>
      <c r="F946" t="s">
        <v>32</v>
      </c>
      <c r="G946">
        <v>502</v>
      </c>
      <c r="H946" t="s">
        <v>49</v>
      </c>
      <c r="I946" s="1">
        <v>43402.86550925926</v>
      </c>
      <c r="J946" s="1">
        <v>43402.873206018521</v>
      </c>
      <c r="K946" t="s">
        <v>1164</v>
      </c>
      <c r="L946" s="9">
        <f t="shared" si="60"/>
        <v>43402.865277777775</v>
      </c>
      <c r="M946" s="9">
        <f t="shared" si="61"/>
        <v>43402.872916666667</v>
      </c>
      <c r="N946" s="53" t="str">
        <f t="shared" si="62"/>
        <v>43402.865277777843402.8729166667</v>
      </c>
      <c r="O946" s="54" t="str">
        <f t="shared" si="63"/>
        <v>肯定的</v>
      </c>
    </row>
    <row r="947" spans="2:15" ht="17.25" hidden="1" customHeight="1" x14ac:dyDescent="0.4">
      <c r="B947" s="7">
        <v>10</v>
      </c>
      <c r="C947">
        <v>30</v>
      </c>
      <c r="D947" s="1">
        <v>43403.440081018518</v>
      </c>
      <c r="E947">
        <v>507</v>
      </c>
      <c r="F947" t="s">
        <v>66</v>
      </c>
      <c r="G947">
        <v>514</v>
      </c>
      <c r="H947" t="s">
        <v>40</v>
      </c>
      <c r="I947" s="1">
        <v>43403.417500000003</v>
      </c>
      <c r="J947" s="1">
        <v>43403.436423611114</v>
      </c>
      <c r="K947" t="s">
        <v>1164</v>
      </c>
      <c r="L947" s="9">
        <f t="shared" si="60"/>
        <v>43403.417361111111</v>
      </c>
      <c r="M947" s="9">
        <f t="shared" si="61"/>
        <v>43403.436111111114</v>
      </c>
      <c r="N947" s="53" t="str">
        <f t="shared" si="62"/>
        <v>43403.417361111143403.4361111111</v>
      </c>
      <c r="O947" s="54" t="str">
        <f t="shared" si="63"/>
        <v>肯定的</v>
      </c>
    </row>
    <row r="948" spans="2:15" ht="17.25" hidden="1" customHeight="1" x14ac:dyDescent="0.4">
      <c r="B948" s="7">
        <v>10</v>
      </c>
      <c r="C948">
        <v>30</v>
      </c>
      <c r="D948" s="1">
        <v>43403.430578703701</v>
      </c>
      <c r="E948">
        <v>546</v>
      </c>
      <c r="F948" t="s">
        <v>64</v>
      </c>
      <c r="G948">
        <v>543</v>
      </c>
      <c r="H948" t="s">
        <v>28</v>
      </c>
      <c r="I948" s="1">
        <v>43403.418645833335</v>
      </c>
      <c r="J948" s="1">
        <v>43403.430324074077</v>
      </c>
      <c r="K948" t="s">
        <v>1164</v>
      </c>
      <c r="L948" s="9">
        <f t="shared" si="60"/>
        <v>43403.418055555558</v>
      </c>
      <c r="M948" s="9">
        <f t="shared" si="61"/>
        <v>43403.429861111108</v>
      </c>
      <c r="N948" s="53" t="str">
        <f t="shared" si="62"/>
        <v>43403.418055555643403.4298611111</v>
      </c>
      <c r="O948" s="54" t="str">
        <f t="shared" si="63"/>
        <v>肯定的</v>
      </c>
    </row>
    <row r="949" spans="2:15" ht="17.25" hidden="1" customHeight="1" x14ac:dyDescent="0.4">
      <c r="B949" s="7">
        <v>10</v>
      </c>
      <c r="C949">
        <v>30</v>
      </c>
      <c r="D949" s="1">
        <v>43403.450289351851</v>
      </c>
      <c r="E949">
        <v>533</v>
      </c>
      <c r="F949" t="s">
        <v>92</v>
      </c>
      <c r="G949">
        <v>510</v>
      </c>
      <c r="H949" t="s">
        <v>79</v>
      </c>
      <c r="I949" s="1">
        <v>43403.445787037039</v>
      </c>
      <c r="J949" s="1">
        <v>43403.449965277781</v>
      </c>
      <c r="K949" t="s">
        <v>1164</v>
      </c>
      <c r="L949" s="9">
        <f t="shared" si="60"/>
        <v>43403.445138888892</v>
      </c>
      <c r="M949" s="9">
        <f t="shared" si="61"/>
        <v>43403.449305555558</v>
      </c>
      <c r="N949" s="53" t="str">
        <f t="shared" si="62"/>
        <v>43403.445138888943403.4493055556</v>
      </c>
      <c r="O949" s="54" t="str">
        <f t="shared" si="63"/>
        <v>肯定的</v>
      </c>
    </row>
    <row r="950" spans="2:15" ht="17.25" hidden="1" customHeight="1" x14ac:dyDescent="0.4">
      <c r="B950" s="7">
        <v>10</v>
      </c>
      <c r="C950">
        <v>30</v>
      </c>
      <c r="D950" s="1">
        <v>43403.493877314817</v>
      </c>
      <c r="E950">
        <v>507</v>
      </c>
      <c r="F950" t="s">
        <v>66</v>
      </c>
      <c r="G950">
        <v>541</v>
      </c>
      <c r="H950" t="s">
        <v>56</v>
      </c>
      <c r="I950" s="1">
        <v>43403.470150462963</v>
      </c>
      <c r="J950" s="1">
        <v>43403.493159722224</v>
      </c>
      <c r="K950" t="s">
        <v>1164</v>
      </c>
      <c r="L950" s="9">
        <f t="shared" si="60"/>
        <v>43403.470138888886</v>
      </c>
      <c r="M950" s="9">
        <f t="shared" si="61"/>
        <v>43403.493055555555</v>
      </c>
      <c r="N950" s="53" t="str">
        <f t="shared" si="62"/>
        <v>43403.470138888943403.4930555556</v>
      </c>
      <c r="O950" s="54" t="str">
        <f t="shared" si="63"/>
        <v>肯定的</v>
      </c>
    </row>
    <row r="951" spans="2:15" ht="17.25" hidden="1" customHeight="1" x14ac:dyDescent="0.4">
      <c r="B951" s="7">
        <v>10</v>
      </c>
      <c r="C951">
        <v>30</v>
      </c>
      <c r="D951" s="1">
        <v>43403.481805555559</v>
      </c>
      <c r="E951">
        <v>534</v>
      </c>
      <c r="F951" t="s">
        <v>81</v>
      </c>
      <c r="G951">
        <v>544</v>
      </c>
      <c r="H951" t="s">
        <v>22</v>
      </c>
      <c r="I951" s="1">
        <v>43403.472407407404</v>
      </c>
      <c r="J951" s="1">
        <v>43403.480173611111</v>
      </c>
      <c r="K951" t="s">
        <v>1164</v>
      </c>
      <c r="L951" s="9">
        <f t="shared" si="60"/>
        <v>43403.472222222219</v>
      </c>
      <c r="M951" s="9">
        <f t="shared" si="61"/>
        <v>43403.479861111111</v>
      </c>
      <c r="N951" s="53" t="str">
        <f t="shared" si="62"/>
        <v>43403.472222222243403.4798611111</v>
      </c>
      <c r="O951" s="54" t="str">
        <f t="shared" si="63"/>
        <v>肯定的</v>
      </c>
    </row>
    <row r="952" spans="2:15" ht="17.25" hidden="1" customHeight="1" x14ac:dyDescent="0.4">
      <c r="B952" s="7">
        <v>10</v>
      </c>
      <c r="C952">
        <v>30</v>
      </c>
      <c r="D952" s="1">
        <v>43403.513182870367</v>
      </c>
      <c r="E952">
        <v>508</v>
      </c>
      <c r="F952" t="s">
        <v>32</v>
      </c>
      <c r="G952">
        <v>543</v>
      </c>
      <c r="H952" t="s">
        <v>28</v>
      </c>
      <c r="I952" s="1">
        <v>43403.486087962963</v>
      </c>
      <c r="J952" s="1">
        <v>43403.50372685185</v>
      </c>
      <c r="K952" t="s">
        <v>1166</v>
      </c>
      <c r="L952" s="9">
        <f t="shared" si="60"/>
        <v>43403.48541666667</v>
      </c>
      <c r="M952" s="9">
        <f t="shared" si="61"/>
        <v>43403.503472222219</v>
      </c>
      <c r="N952" s="53" t="str">
        <f t="shared" si="62"/>
        <v>43403.485416666743403.5034722222</v>
      </c>
      <c r="O952" s="54" t="str">
        <f t="shared" si="63"/>
        <v>否定的</v>
      </c>
    </row>
    <row r="953" spans="2:15" ht="17.25" hidden="1" customHeight="1" x14ac:dyDescent="0.4">
      <c r="B953" s="7">
        <v>10</v>
      </c>
      <c r="C953">
        <v>30</v>
      </c>
      <c r="D953" s="1">
        <v>43403.506273148145</v>
      </c>
      <c r="E953">
        <v>500</v>
      </c>
      <c r="F953" t="s">
        <v>30</v>
      </c>
      <c r="G953">
        <v>521</v>
      </c>
      <c r="H953" t="s">
        <v>60</v>
      </c>
      <c r="I953" s="1">
        <v>43403.496238425927</v>
      </c>
      <c r="J953" s="1">
        <v>43403.50209490741</v>
      </c>
      <c r="K953" t="s">
        <v>1164</v>
      </c>
      <c r="L953" s="9">
        <f t="shared" si="60"/>
        <v>43403.495833333334</v>
      </c>
      <c r="M953" s="9">
        <f t="shared" si="61"/>
        <v>43403.502083333333</v>
      </c>
      <c r="N953" s="53" t="str">
        <f t="shared" si="62"/>
        <v>43403.495833333343403.5020833333</v>
      </c>
      <c r="O953" s="54" t="str">
        <f t="shared" si="63"/>
        <v>肯定的</v>
      </c>
    </row>
    <row r="954" spans="2:15" ht="17.25" hidden="1" customHeight="1" x14ac:dyDescent="0.4">
      <c r="B954" s="7">
        <v>10</v>
      </c>
      <c r="C954">
        <v>30</v>
      </c>
      <c r="D954" s="1">
        <v>43403.516944444447</v>
      </c>
      <c r="E954">
        <v>541</v>
      </c>
      <c r="F954" t="s">
        <v>56</v>
      </c>
      <c r="G954">
        <v>545</v>
      </c>
      <c r="H954" t="s">
        <v>20</v>
      </c>
      <c r="I954" s="1">
        <v>43403.499108796299</v>
      </c>
      <c r="J954" s="1">
        <v>43403.516400462962</v>
      </c>
      <c r="K954" t="s">
        <v>1164</v>
      </c>
      <c r="L954" s="9">
        <f t="shared" si="60"/>
        <v>43403.498611111114</v>
      </c>
      <c r="M954" s="9">
        <f t="shared" si="61"/>
        <v>43403.515972222223</v>
      </c>
      <c r="N954" s="53" t="str">
        <f t="shared" si="62"/>
        <v>43403.498611111143403.5159722222</v>
      </c>
      <c r="O954" s="54" t="str">
        <f t="shared" si="63"/>
        <v>肯定的</v>
      </c>
    </row>
    <row r="955" spans="2:15" ht="17.25" hidden="1" customHeight="1" x14ac:dyDescent="0.4">
      <c r="B955" s="7">
        <v>10</v>
      </c>
      <c r="C955">
        <v>30</v>
      </c>
      <c r="D955" s="1">
        <v>43403.55164351852</v>
      </c>
      <c r="E955">
        <v>528</v>
      </c>
      <c r="F955" t="s">
        <v>35</v>
      </c>
      <c r="G955">
        <v>548</v>
      </c>
      <c r="H955" t="s">
        <v>54</v>
      </c>
      <c r="I955" s="1">
        <v>43403.539143518516</v>
      </c>
      <c r="J955" s="1">
        <v>43403.549131944441</v>
      </c>
      <c r="K955" t="s">
        <v>1164</v>
      </c>
      <c r="L955" s="9">
        <f t="shared" si="60"/>
        <v>43403.538888888892</v>
      </c>
      <c r="M955" s="9">
        <f t="shared" si="61"/>
        <v>43403.548611111109</v>
      </c>
      <c r="N955" s="53" t="str">
        <f t="shared" si="62"/>
        <v>43403.538888888943403.5486111111</v>
      </c>
      <c r="O955" s="54" t="str">
        <f t="shared" si="63"/>
        <v>肯定的</v>
      </c>
    </row>
    <row r="956" spans="2:15" ht="17.25" hidden="1" customHeight="1" x14ac:dyDescent="0.4">
      <c r="B956" s="7">
        <v>10</v>
      </c>
      <c r="C956">
        <v>30</v>
      </c>
      <c r="D956" s="1">
        <v>43403.561655092592</v>
      </c>
      <c r="E956">
        <v>540</v>
      </c>
      <c r="F956" t="s">
        <v>71</v>
      </c>
      <c r="G956">
        <v>510</v>
      </c>
      <c r="H956" t="s">
        <v>79</v>
      </c>
      <c r="I956" s="1">
        <v>43403.555324074077</v>
      </c>
      <c r="J956" s="1">
        <v>43403.561006944445</v>
      </c>
      <c r="K956" t="s">
        <v>1164</v>
      </c>
      <c r="L956" s="9">
        <f t="shared" si="60"/>
        <v>43403.554861111108</v>
      </c>
      <c r="M956" s="9">
        <f t="shared" si="61"/>
        <v>43403.560416666667</v>
      </c>
      <c r="N956" s="53" t="str">
        <f t="shared" si="62"/>
        <v>43403.554861111143403.5604166667</v>
      </c>
      <c r="O956" s="54" t="str">
        <f t="shared" si="63"/>
        <v>肯定的</v>
      </c>
    </row>
    <row r="957" spans="2:15" ht="17.25" hidden="1" customHeight="1" x14ac:dyDescent="0.4">
      <c r="B957" s="7">
        <v>10</v>
      </c>
      <c r="C957">
        <v>30</v>
      </c>
      <c r="D957" s="1">
        <v>43403.589837962965</v>
      </c>
      <c r="E957">
        <v>528</v>
      </c>
      <c r="F957" t="s">
        <v>35</v>
      </c>
      <c r="G957">
        <v>503</v>
      </c>
      <c r="H957" t="s">
        <v>26</v>
      </c>
      <c r="I957" s="1">
        <v>43403.579791666663</v>
      </c>
      <c r="J957" s="1">
        <v>43403.589074074072</v>
      </c>
      <c r="K957" t="s">
        <v>1164</v>
      </c>
      <c r="L957" s="9">
        <f t="shared" si="60"/>
        <v>43403.57916666667</v>
      </c>
      <c r="M957" s="9">
        <f t="shared" si="61"/>
        <v>43403.588888888888</v>
      </c>
      <c r="N957" s="53" t="str">
        <f t="shared" si="62"/>
        <v>43403.579166666743403.5888888889</v>
      </c>
      <c r="O957" s="54" t="str">
        <f t="shared" si="63"/>
        <v>肯定的</v>
      </c>
    </row>
    <row r="958" spans="2:15" ht="17.25" hidden="1" customHeight="1" x14ac:dyDescent="0.4">
      <c r="B958" s="7">
        <v>10</v>
      </c>
      <c r="C958">
        <v>30</v>
      </c>
      <c r="D958" s="1">
        <v>43403.607662037037</v>
      </c>
      <c r="E958">
        <v>541</v>
      </c>
      <c r="F958" t="s">
        <v>56</v>
      </c>
      <c r="G958">
        <v>528</v>
      </c>
      <c r="H958" t="s">
        <v>35</v>
      </c>
      <c r="I958" s="1">
        <v>43403.586608796293</v>
      </c>
      <c r="J958" s="1">
        <v>43403.603854166664</v>
      </c>
      <c r="K958" t="s">
        <v>1164</v>
      </c>
      <c r="L958" s="9">
        <f t="shared" si="60"/>
        <v>43403.586111111108</v>
      </c>
      <c r="M958" s="9">
        <f t="shared" si="61"/>
        <v>43403.603472222225</v>
      </c>
      <c r="N958" s="53" t="str">
        <f t="shared" si="62"/>
        <v>43403.586111111143403.6034722222</v>
      </c>
      <c r="O958" s="54" t="str">
        <f t="shared" si="63"/>
        <v>肯定的</v>
      </c>
    </row>
    <row r="959" spans="2:15" ht="17.25" hidden="1" customHeight="1" x14ac:dyDescent="0.4">
      <c r="B959" s="7">
        <v>10</v>
      </c>
      <c r="C959">
        <v>30</v>
      </c>
      <c r="D959" s="1">
        <v>43403.598900462966</v>
      </c>
      <c r="E959">
        <v>507</v>
      </c>
      <c r="F959" t="s">
        <v>66</v>
      </c>
      <c r="G959">
        <v>503</v>
      </c>
      <c r="H959" t="s">
        <v>26</v>
      </c>
      <c r="I959" s="1">
        <v>43403.591874999998</v>
      </c>
      <c r="J959" s="1">
        <v>43403.598576388889</v>
      </c>
      <c r="K959" t="s">
        <v>1164</v>
      </c>
      <c r="L959" s="9">
        <f t="shared" si="60"/>
        <v>43403.591666666667</v>
      </c>
      <c r="M959" s="9">
        <f t="shared" si="61"/>
        <v>43403.597916666666</v>
      </c>
      <c r="N959" s="53" t="str">
        <f t="shared" si="62"/>
        <v>43403.591666666743403.5979166667</v>
      </c>
      <c r="O959" s="54" t="str">
        <f t="shared" si="63"/>
        <v>肯定的</v>
      </c>
    </row>
    <row r="960" spans="2:15" ht="17.25" hidden="1" customHeight="1" x14ac:dyDescent="0.4">
      <c r="B960" s="7">
        <v>10</v>
      </c>
      <c r="C960">
        <v>30</v>
      </c>
      <c r="D960" s="1">
        <v>43403.605243055557</v>
      </c>
      <c r="E960">
        <v>545</v>
      </c>
      <c r="F960" t="s">
        <v>20</v>
      </c>
      <c r="G960">
        <v>539</v>
      </c>
      <c r="H960" t="s">
        <v>42</v>
      </c>
      <c r="I960" s="1">
        <v>43403.591898148145</v>
      </c>
      <c r="J960" s="1">
        <v>43403.604004629633</v>
      </c>
      <c r="K960" t="s">
        <v>1164</v>
      </c>
      <c r="L960" s="9">
        <f t="shared" si="60"/>
        <v>43403.591666666667</v>
      </c>
      <c r="M960" s="9">
        <f t="shared" si="61"/>
        <v>43403.603472222225</v>
      </c>
      <c r="N960" s="53" t="str">
        <f t="shared" si="62"/>
        <v>43403.591666666743403.6034722222</v>
      </c>
      <c r="O960" s="54" t="str">
        <f t="shared" si="63"/>
        <v>肯定的</v>
      </c>
    </row>
    <row r="961" spans="2:15" ht="17.25" hidden="1" customHeight="1" x14ac:dyDescent="0.4">
      <c r="B961" s="7">
        <v>10</v>
      </c>
      <c r="C961">
        <v>30</v>
      </c>
      <c r="D961" s="1">
        <v>43403.616111111114</v>
      </c>
      <c r="E961">
        <v>546</v>
      </c>
      <c r="F961" t="s">
        <v>64</v>
      </c>
      <c r="G961">
        <v>530</v>
      </c>
      <c r="H961" t="s">
        <v>24</v>
      </c>
      <c r="I961" s="1">
        <v>43403.608946759261</v>
      </c>
      <c r="J961" s="1">
        <v>43403.61451388889</v>
      </c>
      <c r="K961" t="s">
        <v>1164</v>
      </c>
      <c r="L961" s="9">
        <f t="shared" si="60"/>
        <v>43403.60833333333</v>
      </c>
      <c r="M961" s="9">
        <f t="shared" si="61"/>
        <v>43403.613888888889</v>
      </c>
      <c r="N961" s="53" t="str">
        <f t="shared" si="62"/>
        <v>43403.608333333343403.6138888889</v>
      </c>
      <c r="O961" s="54" t="str">
        <f t="shared" si="63"/>
        <v>肯定的</v>
      </c>
    </row>
    <row r="962" spans="2:15" ht="17.25" hidden="1" customHeight="1" x14ac:dyDescent="0.4">
      <c r="B962" s="7">
        <v>10</v>
      </c>
      <c r="C962">
        <v>30</v>
      </c>
      <c r="D962" s="1">
        <v>43403.61922453704</v>
      </c>
      <c r="E962">
        <v>548</v>
      </c>
      <c r="F962" t="s">
        <v>54</v>
      </c>
      <c r="G962">
        <v>533</v>
      </c>
      <c r="H962" t="s">
        <v>92</v>
      </c>
      <c r="I962" s="1">
        <v>43403.612361111111</v>
      </c>
      <c r="J962" s="1">
        <v>43403.618159722224</v>
      </c>
      <c r="K962" t="s">
        <v>1164</v>
      </c>
      <c r="L962" s="9">
        <f t="shared" ref="L962:L1025" si="64">INT(I962*1440)/1440</f>
        <v>43403.611805555556</v>
      </c>
      <c r="M962" s="9">
        <f t="shared" ref="M962:M1025" si="65">INT(J962*1440)/1440</f>
        <v>43403.618055555555</v>
      </c>
      <c r="N962" s="53" t="str">
        <f t="shared" ref="N962:N1025" si="66">CONCATENATE(L962,M962)</f>
        <v>43403.611805555643403.6180555556</v>
      </c>
      <c r="O962" s="54" t="str">
        <f t="shared" si="63"/>
        <v>肯定的</v>
      </c>
    </row>
    <row r="963" spans="2:15" ht="17.25" hidden="1" customHeight="1" x14ac:dyDescent="0.4">
      <c r="B963" s="7">
        <v>10</v>
      </c>
      <c r="C963">
        <v>30</v>
      </c>
      <c r="D963" s="1">
        <v>43403.742881944447</v>
      </c>
      <c r="E963">
        <v>525</v>
      </c>
      <c r="F963" t="s">
        <v>51</v>
      </c>
      <c r="G963">
        <v>541</v>
      </c>
      <c r="H963" t="s">
        <v>56</v>
      </c>
      <c r="I963" s="1">
        <v>43403.613900462966</v>
      </c>
      <c r="J963" s="1">
        <v>43403.655914351853</v>
      </c>
      <c r="K963" t="s">
        <v>1164</v>
      </c>
      <c r="L963" s="9">
        <f t="shared" si="64"/>
        <v>43403.613888888889</v>
      </c>
      <c r="M963" s="9">
        <f t="shared" si="65"/>
        <v>43403.655555555553</v>
      </c>
      <c r="N963" s="53" t="str">
        <f t="shared" si="66"/>
        <v>43403.613888888943403.6555555556</v>
      </c>
      <c r="O963" s="54" t="str">
        <f t="shared" si="63"/>
        <v>肯定的</v>
      </c>
    </row>
    <row r="964" spans="2:15" ht="17.25" hidden="1" customHeight="1" x14ac:dyDescent="0.4">
      <c r="B964" s="7">
        <v>10</v>
      </c>
      <c r="C964">
        <v>30</v>
      </c>
      <c r="D964" s="1">
        <v>43403.640416666669</v>
      </c>
      <c r="E964">
        <v>528</v>
      </c>
      <c r="F964" t="s">
        <v>35</v>
      </c>
      <c r="G964">
        <v>543</v>
      </c>
      <c r="H964" t="s">
        <v>28</v>
      </c>
      <c r="I964" s="1">
        <v>43403.634085648147</v>
      </c>
      <c r="J964" s="1">
        <v>43403.640092592592</v>
      </c>
      <c r="K964" t="s">
        <v>1164</v>
      </c>
      <c r="L964" s="9">
        <f t="shared" si="64"/>
        <v>43403.634027777778</v>
      </c>
      <c r="M964" s="9">
        <f t="shared" si="65"/>
        <v>43403.63958333333</v>
      </c>
      <c r="N964" s="53" t="str">
        <f t="shared" si="66"/>
        <v>43403.634027777843403.6395833333</v>
      </c>
      <c r="O964" s="54" t="str">
        <f t="shared" si="63"/>
        <v>肯定的</v>
      </c>
    </row>
    <row r="965" spans="2:15" ht="17.25" hidden="1" customHeight="1" x14ac:dyDescent="0.4">
      <c r="B965" s="7">
        <v>10</v>
      </c>
      <c r="C965">
        <v>30</v>
      </c>
      <c r="D965" s="1">
        <v>43403.656111111108</v>
      </c>
      <c r="E965">
        <v>539</v>
      </c>
      <c r="F965" t="s">
        <v>42</v>
      </c>
      <c r="G965">
        <v>500</v>
      </c>
      <c r="H965" t="s">
        <v>30</v>
      </c>
      <c r="I965" s="1">
        <v>43403.637418981481</v>
      </c>
      <c r="J965" s="1">
        <v>43403.65483796296</v>
      </c>
      <c r="K965" t="s">
        <v>1164</v>
      </c>
      <c r="L965" s="9">
        <f t="shared" si="64"/>
        <v>43403.636805555558</v>
      </c>
      <c r="M965" s="9">
        <f t="shared" si="65"/>
        <v>43403.654166666667</v>
      </c>
      <c r="N965" s="53" t="str">
        <f t="shared" si="66"/>
        <v>43403.636805555643403.6541666667</v>
      </c>
      <c r="O965" s="54" t="str">
        <f t="shared" si="63"/>
        <v>肯定的</v>
      </c>
    </row>
    <row r="966" spans="2:15" ht="17.25" hidden="1" customHeight="1" x14ac:dyDescent="0.4">
      <c r="B966" s="7">
        <v>10</v>
      </c>
      <c r="C966">
        <v>30</v>
      </c>
      <c r="D966" s="1">
        <v>43403.651331018518</v>
      </c>
      <c r="E966">
        <v>503</v>
      </c>
      <c r="F966" t="s">
        <v>26</v>
      </c>
      <c r="G966">
        <v>545</v>
      </c>
      <c r="H966" t="s">
        <v>20</v>
      </c>
      <c r="I966" s="1">
        <v>43403.638923611114</v>
      </c>
      <c r="J966" s="1">
        <v>43403.649363425924</v>
      </c>
      <c r="K966" t="s">
        <v>1164</v>
      </c>
      <c r="L966" s="9">
        <f t="shared" si="64"/>
        <v>43403.638888888891</v>
      </c>
      <c r="M966" s="9">
        <f t="shared" si="65"/>
        <v>43403.649305555555</v>
      </c>
      <c r="N966" s="53" t="str">
        <f t="shared" si="66"/>
        <v>43403.638888888943403.6493055556</v>
      </c>
      <c r="O966" s="54" t="str">
        <f t="shared" si="63"/>
        <v>肯定的</v>
      </c>
    </row>
    <row r="967" spans="2:15" ht="17.25" hidden="1" customHeight="1" x14ac:dyDescent="0.4">
      <c r="B967" s="7">
        <v>10</v>
      </c>
      <c r="C967">
        <v>30</v>
      </c>
      <c r="D967" s="1">
        <v>43403.654467592591</v>
      </c>
      <c r="E967">
        <v>507</v>
      </c>
      <c r="F967" t="s">
        <v>66</v>
      </c>
      <c r="G967">
        <v>508</v>
      </c>
      <c r="H967" t="s">
        <v>32</v>
      </c>
      <c r="I967" s="1">
        <v>43403.642858796295</v>
      </c>
      <c r="J967" s="1">
        <v>43403.654374999998</v>
      </c>
      <c r="K967" t="s">
        <v>1164</v>
      </c>
      <c r="L967" s="9">
        <f t="shared" si="64"/>
        <v>43403.642361111109</v>
      </c>
      <c r="M967" s="9">
        <f t="shared" si="65"/>
        <v>43403.654166666667</v>
      </c>
      <c r="N967" s="53" t="str">
        <f t="shared" si="66"/>
        <v>43403.642361111143403.6541666667</v>
      </c>
      <c r="O967" s="54" t="str">
        <f t="shared" si="63"/>
        <v>肯定的</v>
      </c>
    </row>
    <row r="968" spans="2:15" ht="17.25" hidden="1" customHeight="1" x14ac:dyDescent="0.4">
      <c r="B968" s="7">
        <v>10</v>
      </c>
      <c r="C968">
        <v>30</v>
      </c>
      <c r="D968" s="1">
        <v>43403.673113425924</v>
      </c>
      <c r="E968">
        <v>543</v>
      </c>
      <c r="F968" t="s">
        <v>28</v>
      </c>
      <c r="G968">
        <v>544</v>
      </c>
      <c r="H968" t="s">
        <v>22</v>
      </c>
      <c r="I968" s="1">
        <v>43403.647511574076</v>
      </c>
      <c r="J968" s="1">
        <v>43403.673067129632</v>
      </c>
      <c r="K968" t="s">
        <v>1164</v>
      </c>
      <c r="L968" s="9">
        <f t="shared" si="64"/>
        <v>43403.647222222222</v>
      </c>
      <c r="M968" s="9">
        <f t="shared" si="65"/>
        <v>43403.67291666667</v>
      </c>
      <c r="N968" s="53" t="str">
        <f t="shared" si="66"/>
        <v>43403.647222222243403.6729166667</v>
      </c>
      <c r="O968" s="54" t="str">
        <f t="shared" si="63"/>
        <v>肯定的</v>
      </c>
    </row>
    <row r="969" spans="2:15" ht="17.25" hidden="1" customHeight="1" x14ac:dyDescent="0.4">
      <c r="B969" s="7">
        <v>10</v>
      </c>
      <c r="C969">
        <v>30</v>
      </c>
      <c r="D969" s="1">
        <v>43403.666875000003</v>
      </c>
      <c r="E969">
        <v>543</v>
      </c>
      <c r="F969" t="s">
        <v>28</v>
      </c>
      <c r="G969">
        <v>500</v>
      </c>
      <c r="H969" t="s">
        <v>30</v>
      </c>
      <c r="I969" s="1">
        <v>43403.657858796294</v>
      </c>
      <c r="J969" s="1">
        <v>43403.666273148148</v>
      </c>
      <c r="K969" t="s">
        <v>1164</v>
      </c>
      <c r="L969" s="9">
        <f t="shared" si="64"/>
        <v>43403.657638888886</v>
      </c>
      <c r="M969" s="9">
        <f t="shared" si="65"/>
        <v>43403.665972222225</v>
      </c>
      <c r="N969" s="53" t="str">
        <f t="shared" si="66"/>
        <v>43403.657638888943403.6659722222</v>
      </c>
      <c r="O969" s="54" t="str">
        <f t="shared" si="63"/>
        <v>肯定的</v>
      </c>
    </row>
    <row r="970" spans="2:15" ht="17.25" hidden="1" customHeight="1" x14ac:dyDescent="0.4">
      <c r="B970" s="7">
        <v>10</v>
      </c>
      <c r="C970">
        <v>30</v>
      </c>
      <c r="D970" s="1">
        <v>43403.680474537039</v>
      </c>
      <c r="E970">
        <v>508</v>
      </c>
      <c r="F970" t="s">
        <v>32</v>
      </c>
      <c r="G970">
        <v>503</v>
      </c>
      <c r="H970" t="s">
        <v>26</v>
      </c>
      <c r="I970" s="1">
        <v>43403.673136574071</v>
      </c>
      <c r="J970" s="1">
        <v>43403.679618055554</v>
      </c>
      <c r="K970" t="s">
        <v>1164</v>
      </c>
      <c r="L970" s="9">
        <f t="shared" si="64"/>
        <v>43403.67291666667</v>
      </c>
      <c r="M970" s="9">
        <f t="shared" si="65"/>
        <v>43403.679166666669</v>
      </c>
      <c r="N970" s="53" t="str">
        <f t="shared" si="66"/>
        <v>43403.672916666743403.6791666667</v>
      </c>
      <c r="O970" s="54" t="str">
        <f t="shared" si="63"/>
        <v>肯定的</v>
      </c>
    </row>
    <row r="971" spans="2:15" ht="17.25" hidden="1" customHeight="1" x14ac:dyDescent="0.4">
      <c r="B971" s="7">
        <v>10</v>
      </c>
      <c r="C971">
        <v>30</v>
      </c>
      <c r="D971" s="1">
        <v>43403.691469907404</v>
      </c>
      <c r="E971">
        <v>546</v>
      </c>
      <c r="F971" t="s">
        <v>64</v>
      </c>
      <c r="G971">
        <v>523</v>
      </c>
      <c r="H971" t="s">
        <v>38</v>
      </c>
      <c r="I971" s="1">
        <v>43403.683287037034</v>
      </c>
      <c r="J971" s="1">
        <v>43403.689189814817</v>
      </c>
      <c r="K971" t="s">
        <v>1164</v>
      </c>
      <c r="L971" s="9">
        <f t="shared" si="64"/>
        <v>43403.682638888888</v>
      </c>
      <c r="M971" s="9">
        <f t="shared" si="65"/>
        <v>43403.688888888886</v>
      </c>
      <c r="N971" s="53" t="str">
        <f t="shared" si="66"/>
        <v>43403.682638888943403.6888888889</v>
      </c>
      <c r="O971" s="54" t="str">
        <f t="shared" si="63"/>
        <v>肯定的</v>
      </c>
    </row>
    <row r="972" spans="2:15" ht="17.25" hidden="1" customHeight="1" x14ac:dyDescent="0.4">
      <c r="B972" s="7">
        <v>10</v>
      </c>
      <c r="C972">
        <v>30</v>
      </c>
      <c r="D972" s="1">
        <v>43403.719143518516</v>
      </c>
      <c r="E972">
        <v>543</v>
      </c>
      <c r="F972" t="s">
        <v>28</v>
      </c>
      <c r="G972">
        <v>523</v>
      </c>
      <c r="H972" t="s">
        <v>38</v>
      </c>
      <c r="I972" s="1">
        <v>43403.699259259258</v>
      </c>
      <c r="J972" s="1">
        <v>43403.7184375</v>
      </c>
      <c r="K972" t="s">
        <v>1164</v>
      </c>
      <c r="L972" s="9">
        <f t="shared" si="64"/>
        <v>43403.698611111111</v>
      </c>
      <c r="M972" s="9">
        <f t="shared" si="65"/>
        <v>43403.718055555553</v>
      </c>
      <c r="N972" s="53" t="str">
        <f t="shared" si="66"/>
        <v>43403.698611111143403.7180555556</v>
      </c>
      <c r="O972" s="54" t="str">
        <f t="shared" si="63"/>
        <v>肯定的</v>
      </c>
    </row>
    <row r="973" spans="2:15" ht="17.25" hidden="1" customHeight="1" x14ac:dyDescent="0.4">
      <c r="B973" s="7">
        <v>10</v>
      </c>
      <c r="C973">
        <v>30</v>
      </c>
      <c r="D973" s="1">
        <v>43403.727418981478</v>
      </c>
      <c r="E973">
        <v>540</v>
      </c>
      <c r="F973" t="s">
        <v>71</v>
      </c>
      <c r="G973">
        <v>507</v>
      </c>
      <c r="H973" t="s">
        <v>66</v>
      </c>
      <c r="I973" s="1">
        <v>43403.701145833336</v>
      </c>
      <c r="J973" s="1">
        <v>43403.725671296299</v>
      </c>
      <c r="K973" t="s">
        <v>1164</v>
      </c>
      <c r="L973" s="9">
        <f t="shared" si="64"/>
        <v>43403.700694444444</v>
      </c>
      <c r="M973" s="9">
        <f t="shared" si="65"/>
        <v>43403.724999999999</v>
      </c>
      <c r="N973" s="53" t="str">
        <f t="shared" si="66"/>
        <v>43403.700694444443403.725</v>
      </c>
      <c r="O973" s="54" t="str">
        <f t="shared" si="63"/>
        <v>肯定的</v>
      </c>
    </row>
    <row r="974" spans="2:15" ht="17.25" hidden="1" customHeight="1" x14ac:dyDescent="0.4">
      <c r="B974" s="7">
        <v>10</v>
      </c>
      <c r="C974">
        <v>30</v>
      </c>
      <c r="D974" s="1">
        <v>43403.725937499999</v>
      </c>
      <c r="E974">
        <v>540</v>
      </c>
      <c r="F974" t="s">
        <v>71</v>
      </c>
      <c r="G974">
        <v>523</v>
      </c>
      <c r="H974" t="s">
        <v>38</v>
      </c>
      <c r="I974" s="1">
        <v>43403.708969907406</v>
      </c>
      <c r="J974" s="1">
        <v>43403.72583333333</v>
      </c>
      <c r="K974" t="s">
        <v>1166</v>
      </c>
      <c r="L974" s="9">
        <f t="shared" si="64"/>
        <v>43403.708333333336</v>
      </c>
      <c r="M974" s="9">
        <f t="shared" si="65"/>
        <v>43403.725694444445</v>
      </c>
      <c r="N974" s="53" t="str">
        <f t="shared" si="66"/>
        <v>43403.708333333343403.7256944444</v>
      </c>
      <c r="O974" s="54" t="str">
        <f t="shared" si="63"/>
        <v>否定的</v>
      </c>
    </row>
    <row r="975" spans="2:15" ht="17.25" hidden="1" customHeight="1" x14ac:dyDescent="0.4">
      <c r="B975" s="7">
        <v>10</v>
      </c>
      <c r="C975">
        <v>30</v>
      </c>
      <c r="D975" s="1">
        <v>43403.745185185187</v>
      </c>
      <c r="E975">
        <v>500</v>
      </c>
      <c r="F975" t="s">
        <v>30</v>
      </c>
      <c r="G975">
        <v>532</v>
      </c>
      <c r="H975" t="s">
        <v>75</v>
      </c>
      <c r="I975" s="1">
        <v>43403.729687500003</v>
      </c>
      <c r="J975" s="1">
        <v>43403.742222222223</v>
      </c>
      <c r="K975" t="s">
        <v>1164</v>
      </c>
      <c r="L975" s="9">
        <f t="shared" si="64"/>
        <v>43403.729166666664</v>
      </c>
      <c r="M975" s="9">
        <f t="shared" si="65"/>
        <v>43403.741666666669</v>
      </c>
      <c r="N975" s="53" t="str">
        <f t="shared" si="66"/>
        <v>43403.729166666743403.7416666667</v>
      </c>
      <c r="O975" s="54" t="str">
        <f t="shared" si="63"/>
        <v>肯定的</v>
      </c>
    </row>
    <row r="976" spans="2:15" ht="17.25" hidden="1" customHeight="1" x14ac:dyDescent="0.4">
      <c r="B976" s="7">
        <v>10</v>
      </c>
      <c r="C976">
        <v>30</v>
      </c>
      <c r="D976" s="1">
        <v>43403.748900462961</v>
      </c>
      <c r="E976">
        <v>515</v>
      </c>
      <c r="F976" t="s">
        <v>73</v>
      </c>
      <c r="G976">
        <v>514</v>
      </c>
      <c r="H976" t="s">
        <v>40</v>
      </c>
      <c r="I976" s="1">
        <v>43403.740787037037</v>
      </c>
      <c r="J976" s="1">
        <v>43403.748622685183</v>
      </c>
      <c r="K976" t="s">
        <v>1164</v>
      </c>
      <c r="L976" s="9">
        <f t="shared" si="64"/>
        <v>43403.740277777775</v>
      </c>
      <c r="M976" s="9">
        <f t="shared" si="65"/>
        <v>43403.748611111114</v>
      </c>
      <c r="N976" s="53" t="str">
        <f t="shared" si="66"/>
        <v>43403.740277777843403.7486111111</v>
      </c>
      <c r="O976" s="54" t="str">
        <f t="shared" si="63"/>
        <v>肯定的</v>
      </c>
    </row>
    <row r="977" spans="2:15" ht="17.25" hidden="1" customHeight="1" x14ac:dyDescent="0.4">
      <c r="B977" s="7">
        <v>10</v>
      </c>
      <c r="C977">
        <v>30</v>
      </c>
      <c r="D977" s="1">
        <v>43403.763703703706</v>
      </c>
      <c r="E977">
        <v>503</v>
      </c>
      <c r="F977" t="s">
        <v>26</v>
      </c>
      <c r="G977">
        <v>515</v>
      </c>
      <c r="H977" t="s">
        <v>73</v>
      </c>
      <c r="I977" s="1">
        <v>43403.752118055556</v>
      </c>
      <c r="J977" s="1">
        <v>43403.763622685183</v>
      </c>
      <c r="K977" t="s">
        <v>1164</v>
      </c>
      <c r="L977" s="9">
        <f t="shared" si="64"/>
        <v>43403.752083333333</v>
      </c>
      <c r="M977" s="9">
        <f t="shared" si="65"/>
        <v>43403.763194444444</v>
      </c>
      <c r="N977" s="53" t="str">
        <f t="shared" si="66"/>
        <v>43403.752083333343403.7631944444</v>
      </c>
      <c r="O977" s="54" t="str">
        <f t="shared" si="63"/>
        <v>肯定的</v>
      </c>
    </row>
    <row r="978" spans="2:15" ht="17.25" hidden="1" customHeight="1" x14ac:dyDescent="0.4">
      <c r="B978" s="7">
        <v>10</v>
      </c>
      <c r="C978">
        <v>30</v>
      </c>
      <c r="D978" s="1">
        <v>43403.769444444442</v>
      </c>
      <c r="E978">
        <v>538</v>
      </c>
      <c r="F978" t="s">
        <v>62</v>
      </c>
      <c r="G978">
        <v>500</v>
      </c>
      <c r="H978" t="s">
        <v>30</v>
      </c>
      <c r="I978" s="1">
        <v>43403.755844907406</v>
      </c>
      <c r="J978" s="1">
        <v>43403.768912037034</v>
      </c>
      <c r="K978" t="s">
        <v>1164</v>
      </c>
      <c r="L978" s="9">
        <f t="shared" si="64"/>
        <v>43403.755555555559</v>
      </c>
      <c r="M978" s="9">
        <f t="shared" si="65"/>
        <v>43403.768750000003</v>
      </c>
      <c r="N978" s="53" t="str">
        <f t="shared" si="66"/>
        <v>43403.755555555643403.76875</v>
      </c>
      <c r="O978" s="54" t="str">
        <f t="shared" si="63"/>
        <v>肯定的</v>
      </c>
    </row>
    <row r="979" spans="2:15" ht="17.25" hidden="1" customHeight="1" x14ac:dyDescent="0.4">
      <c r="B979" s="7">
        <v>10</v>
      </c>
      <c r="C979">
        <v>30</v>
      </c>
      <c r="D979" s="1">
        <v>43403.78052083333</v>
      </c>
      <c r="E979">
        <v>538</v>
      </c>
      <c r="F979" t="s">
        <v>62</v>
      </c>
      <c r="G979">
        <v>502</v>
      </c>
      <c r="H979" t="s">
        <v>49</v>
      </c>
      <c r="I979" s="1">
        <v>43403.758344907408</v>
      </c>
      <c r="J979" s="1">
        <v>43403.779965277776</v>
      </c>
      <c r="K979" t="s">
        <v>1166</v>
      </c>
      <c r="L979" s="9">
        <f t="shared" si="64"/>
        <v>43403.758333333331</v>
      </c>
      <c r="M979" s="9">
        <f t="shared" si="65"/>
        <v>43403.779861111114</v>
      </c>
      <c r="N979" s="53" t="str">
        <f t="shared" si="66"/>
        <v>43403.758333333343403.7798611111</v>
      </c>
      <c r="O979" s="54" t="str">
        <f t="shared" si="63"/>
        <v>否定的</v>
      </c>
    </row>
    <row r="980" spans="2:15" ht="17.25" hidden="1" customHeight="1" x14ac:dyDescent="0.4">
      <c r="B980" s="7">
        <v>10</v>
      </c>
      <c r="C980">
        <v>30</v>
      </c>
      <c r="D980" s="1">
        <v>43403.775914351849</v>
      </c>
      <c r="E980">
        <v>543</v>
      </c>
      <c r="F980" t="s">
        <v>28</v>
      </c>
      <c r="G980">
        <v>503</v>
      </c>
      <c r="H980" t="s">
        <v>26</v>
      </c>
      <c r="I980" s="1">
        <v>43403.763831018521</v>
      </c>
      <c r="J980" s="1">
        <v>43403.775509259256</v>
      </c>
      <c r="K980" t="s">
        <v>1166</v>
      </c>
      <c r="L980" s="9">
        <f t="shared" si="64"/>
        <v>43403.763194444444</v>
      </c>
      <c r="M980" s="9">
        <f t="shared" si="65"/>
        <v>43403.775000000001</v>
      </c>
      <c r="N980" s="53" t="str">
        <f t="shared" si="66"/>
        <v>43403.763194444443403.775</v>
      </c>
      <c r="O980" s="54" t="str">
        <f t="shared" si="63"/>
        <v>否定的</v>
      </c>
    </row>
    <row r="981" spans="2:15" ht="17.25" hidden="1" customHeight="1" x14ac:dyDescent="0.4">
      <c r="B981" s="7">
        <v>10</v>
      </c>
      <c r="C981">
        <v>30</v>
      </c>
      <c r="D981" s="1">
        <v>43403.779791666668</v>
      </c>
      <c r="E981">
        <v>532</v>
      </c>
      <c r="F981" t="s">
        <v>75</v>
      </c>
      <c r="G981">
        <v>546</v>
      </c>
      <c r="H981" t="s">
        <v>64</v>
      </c>
      <c r="I981" s="1">
        <v>43403.766967592594</v>
      </c>
      <c r="J981" s="1">
        <v>43403.779699074075</v>
      </c>
      <c r="K981" t="s">
        <v>1164</v>
      </c>
      <c r="L981" s="9">
        <f t="shared" si="64"/>
        <v>43403.76666666667</v>
      </c>
      <c r="M981" s="9">
        <f t="shared" si="65"/>
        <v>43403.779166666667</v>
      </c>
      <c r="N981" s="53" t="str">
        <f t="shared" si="66"/>
        <v>43403.766666666743403.7791666667</v>
      </c>
      <c r="O981" s="54" t="str">
        <f t="shared" si="63"/>
        <v>肯定的</v>
      </c>
    </row>
    <row r="982" spans="2:15" ht="17.25" hidden="1" customHeight="1" x14ac:dyDescent="0.4">
      <c r="B982" s="7">
        <v>10</v>
      </c>
      <c r="C982">
        <v>30</v>
      </c>
      <c r="D982" s="1">
        <v>43403.775833333333</v>
      </c>
      <c r="E982">
        <v>515</v>
      </c>
      <c r="F982" t="s">
        <v>73</v>
      </c>
      <c r="G982">
        <v>543</v>
      </c>
      <c r="H982" t="s">
        <v>28</v>
      </c>
      <c r="I982" s="1">
        <v>43403.76703703704</v>
      </c>
      <c r="J982" s="1">
        <v>43403.775706018518</v>
      </c>
      <c r="K982" t="s">
        <v>1164</v>
      </c>
      <c r="L982" s="9">
        <f t="shared" si="64"/>
        <v>43403.76666666667</v>
      </c>
      <c r="M982" s="9">
        <f t="shared" si="65"/>
        <v>43403.775694444441</v>
      </c>
      <c r="N982" s="53" t="str">
        <f t="shared" si="66"/>
        <v>43403.766666666743403.7756944444</v>
      </c>
      <c r="O982" s="54" t="str">
        <f t="shared" si="63"/>
        <v>肯定的</v>
      </c>
    </row>
    <row r="983" spans="2:15" ht="17.25" hidden="1" customHeight="1" x14ac:dyDescent="0.4">
      <c r="B983" s="7">
        <v>10</v>
      </c>
      <c r="C983">
        <v>30</v>
      </c>
      <c r="D983" s="1">
        <v>43403.78665509259</v>
      </c>
      <c r="E983">
        <v>508</v>
      </c>
      <c r="F983" t="s">
        <v>32</v>
      </c>
      <c r="G983">
        <v>523</v>
      </c>
      <c r="H983" t="s">
        <v>38</v>
      </c>
      <c r="I983" s="1">
        <v>43403.778969907406</v>
      </c>
      <c r="J983" s="1">
        <v>43403.785810185182</v>
      </c>
      <c r="K983" t="s">
        <v>1164</v>
      </c>
      <c r="L983" s="9">
        <f t="shared" si="64"/>
        <v>43403.77847222222</v>
      </c>
      <c r="M983" s="9">
        <f t="shared" si="65"/>
        <v>43403.785416666666</v>
      </c>
      <c r="N983" s="53" t="str">
        <f t="shared" si="66"/>
        <v>43403.778472222243403.7854166667</v>
      </c>
      <c r="O983" s="54" t="str">
        <f t="shared" si="63"/>
        <v>肯定的</v>
      </c>
    </row>
    <row r="984" spans="2:15" ht="17.25" hidden="1" customHeight="1" x14ac:dyDescent="0.4">
      <c r="B984" s="7">
        <v>10</v>
      </c>
      <c r="C984">
        <v>30</v>
      </c>
      <c r="D984" s="1">
        <v>43403.803842592592</v>
      </c>
      <c r="E984">
        <v>503</v>
      </c>
      <c r="F984" t="s">
        <v>26</v>
      </c>
      <c r="G984">
        <v>507</v>
      </c>
      <c r="H984" t="s">
        <v>66</v>
      </c>
      <c r="I984" s="1">
        <v>43403.7965625</v>
      </c>
      <c r="J984" s="1">
        <v>43403.802858796298</v>
      </c>
      <c r="K984" t="s">
        <v>1164</v>
      </c>
      <c r="L984" s="9">
        <f t="shared" si="64"/>
        <v>43403.796527777777</v>
      </c>
      <c r="M984" s="9">
        <f t="shared" si="65"/>
        <v>43403.802777777775</v>
      </c>
      <c r="N984" s="53" t="str">
        <f t="shared" si="66"/>
        <v>43403.796527777843403.8027777778</v>
      </c>
      <c r="O984" s="54" t="str">
        <f t="shared" si="63"/>
        <v>肯定的</v>
      </c>
    </row>
    <row r="985" spans="2:15" ht="17.25" hidden="1" customHeight="1" x14ac:dyDescent="0.4">
      <c r="B985" s="7">
        <v>10</v>
      </c>
      <c r="C985">
        <v>30</v>
      </c>
      <c r="D985" s="1">
        <v>43403.836319444446</v>
      </c>
      <c r="E985">
        <v>502</v>
      </c>
      <c r="F985" t="s">
        <v>49</v>
      </c>
      <c r="G985">
        <v>508</v>
      </c>
      <c r="H985" t="s">
        <v>32</v>
      </c>
      <c r="I985" s="1">
        <v>43403.829375000001</v>
      </c>
      <c r="J985" s="1">
        <v>43403.8362037037</v>
      </c>
      <c r="K985" t="s">
        <v>1166</v>
      </c>
      <c r="L985" s="9">
        <f t="shared" si="64"/>
        <v>43403.82916666667</v>
      </c>
      <c r="M985" s="9">
        <f t="shared" si="65"/>
        <v>43403.836111111108</v>
      </c>
      <c r="N985" s="53" t="str">
        <f t="shared" si="66"/>
        <v>43403.829166666743403.8361111111</v>
      </c>
      <c r="O985" s="54" t="str">
        <f t="shared" si="63"/>
        <v>否定的</v>
      </c>
    </row>
    <row r="986" spans="2:15" ht="17.25" hidden="1" customHeight="1" x14ac:dyDescent="0.4">
      <c r="B986" s="7">
        <v>10</v>
      </c>
      <c r="C986">
        <v>30</v>
      </c>
      <c r="D986" s="1">
        <v>43403.846875000003</v>
      </c>
      <c r="E986">
        <v>510</v>
      </c>
      <c r="F986" t="s">
        <v>79</v>
      </c>
      <c r="G986">
        <v>545</v>
      </c>
      <c r="H986" t="s">
        <v>20</v>
      </c>
      <c r="I986" s="1">
        <v>43403.833344907405</v>
      </c>
      <c r="J986" s="1">
        <v>43403.842789351853</v>
      </c>
      <c r="K986" t="s">
        <v>1164</v>
      </c>
      <c r="L986" s="9">
        <f t="shared" si="64"/>
        <v>43403.833333333336</v>
      </c>
      <c r="M986" s="9">
        <f t="shared" si="65"/>
        <v>43403.842361111114</v>
      </c>
      <c r="N986" s="53" t="str">
        <f t="shared" si="66"/>
        <v>43403.833333333343403.8423611111</v>
      </c>
      <c r="O986" s="54" t="str">
        <f t="shared" si="63"/>
        <v>肯定的</v>
      </c>
    </row>
    <row r="987" spans="2:15" ht="17.25" hidden="1" customHeight="1" x14ac:dyDescent="0.4">
      <c r="B987" s="7">
        <v>10</v>
      </c>
      <c r="C987">
        <v>30</v>
      </c>
      <c r="D987" s="1">
        <v>43403.862268518518</v>
      </c>
      <c r="E987">
        <v>540</v>
      </c>
      <c r="F987" t="s">
        <v>71</v>
      </c>
      <c r="G987">
        <v>534</v>
      </c>
      <c r="H987" t="s">
        <v>81</v>
      </c>
      <c r="I987" s="1">
        <v>43403.838587962964</v>
      </c>
      <c r="J987" s="1">
        <v>43403.86204861111</v>
      </c>
      <c r="K987" t="s">
        <v>1164</v>
      </c>
      <c r="L987" s="9">
        <f t="shared" si="64"/>
        <v>43403.838194444441</v>
      </c>
      <c r="M987" s="9">
        <f t="shared" si="65"/>
        <v>43403.861805555556</v>
      </c>
      <c r="N987" s="53" t="str">
        <f t="shared" si="66"/>
        <v>43403.838194444443403.8618055556</v>
      </c>
      <c r="O987" s="54" t="str">
        <f t="shared" si="63"/>
        <v>肯定的</v>
      </c>
    </row>
    <row r="988" spans="2:15" ht="17.25" hidden="1" customHeight="1" x14ac:dyDescent="0.4">
      <c r="B988" s="7">
        <v>10</v>
      </c>
      <c r="C988">
        <v>30</v>
      </c>
      <c r="D988" s="1">
        <v>43403.86755787037</v>
      </c>
      <c r="E988">
        <v>539</v>
      </c>
      <c r="F988" t="s">
        <v>42</v>
      </c>
      <c r="G988">
        <v>546</v>
      </c>
      <c r="H988" t="s">
        <v>64</v>
      </c>
      <c r="I988" s="1">
        <v>43403.850312499999</v>
      </c>
      <c r="J988" s="1">
        <v>43403.863634259258</v>
      </c>
      <c r="K988" t="s">
        <v>1164</v>
      </c>
      <c r="L988" s="9">
        <f t="shared" si="64"/>
        <v>43403.85</v>
      </c>
      <c r="M988" s="9">
        <f t="shared" si="65"/>
        <v>43403.863194444442</v>
      </c>
      <c r="N988" s="53" t="str">
        <f t="shared" si="66"/>
        <v>43403.8543403.8631944444</v>
      </c>
      <c r="O988" s="54" t="str">
        <f t="shared" si="63"/>
        <v>肯定的</v>
      </c>
    </row>
    <row r="989" spans="2:15" ht="17.25" hidden="1" customHeight="1" x14ac:dyDescent="0.4">
      <c r="B989" s="7">
        <v>10</v>
      </c>
      <c r="C989">
        <v>30</v>
      </c>
      <c r="D989" s="1">
        <v>43403.863726851851</v>
      </c>
      <c r="E989">
        <v>508</v>
      </c>
      <c r="F989" t="s">
        <v>32</v>
      </c>
      <c r="G989">
        <v>543</v>
      </c>
      <c r="H989" t="s">
        <v>28</v>
      </c>
      <c r="I989" s="1">
        <v>43403.855451388888</v>
      </c>
      <c r="J989" s="1">
        <v>43403.863553240742</v>
      </c>
      <c r="K989" t="s">
        <v>1164</v>
      </c>
      <c r="L989" s="9">
        <f t="shared" si="64"/>
        <v>43403.854861111111</v>
      </c>
      <c r="M989" s="9">
        <f t="shared" si="65"/>
        <v>43403.863194444442</v>
      </c>
      <c r="N989" s="53" t="str">
        <f t="shared" si="66"/>
        <v>43403.854861111143403.8631944444</v>
      </c>
      <c r="O989" s="54" t="str">
        <f t="shared" si="63"/>
        <v>肯定的</v>
      </c>
    </row>
    <row r="990" spans="2:15" ht="17.25" hidden="1" customHeight="1" x14ac:dyDescent="0.4">
      <c r="B990" s="7">
        <v>10</v>
      </c>
      <c r="C990">
        <v>30</v>
      </c>
      <c r="D990" s="1">
        <v>43403.875902777778</v>
      </c>
      <c r="E990">
        <v>530</v>
      </c>
      <c r="F990" t="s">
        <v>24</v>
      </c>
      <c r="G990">
        <v>543</v>
      </c>
      <c r="H990" t="s">
        <v>28</v>
      </c>
      <c r="I990" s="1">
        <v>43403.865925925929</v>
      </c>
      <c r="J990" s="1">
        <v>43403.875277777777</v>
      </c>
      <c r="K990" t="s">
        <v>1164</v>
      </c>
      <c r="L990" s="9">
        <f t="shared" si="64"/>
        <v>43403.865277777775</v>
      </c>
      <c r="M990" s="9">
        <f t="shared" si="65"/>
        <v>43403.875</v>
      </c>
      <c r="N990" s="53" t="str">
        <f t="shared" si="66"/>
        <v>43403.865277777843403.875</v>
      </c>
      <c r="O990" s="54" t="str">
        <f t="shared" si="63"/>
        <v>肯定的</v>
      </c>
    </row>
    <row r="991" spans="2:15" ht="17.25" hidden="1" customHeight="1" x14ac:dyDescent="0.4">
      <c r="B991" s="7">
        <v>10</v>
      </c>
      <c r="C991">
        <v>31</v>
      </c>
      <c r="D991" s="1">
        <v>43404.447939814818</v>
      </c>
      <c r="E991">
        <v>507</v>
      </c>
      <c r="F991" t="s">
        <v>66</v>
      </c>
      <c r="G991">
        <v>543</v>
      </c>
      <c r="H991" t="s">
        <v>28</v>
      </c>
      <c r="I991" s="1">
        <v>43404.426990740743</v>
      </c>
      <c r="J991" s="1">
        <v>43404.44604166667</v>
      </c>
      <c r="K991" t="s">
        <v>1164</v>
      </c>
      <c r="L991" s="9">
        <f t="shared" si="64"/>
        <v>43404.426388888889</v>
      </c>
      <c r="M991" s="9">
        <f t="shared" si="65"/>
        <v>43404.445833333331</v>
      </c>
      <c r="N991" s="53" t="str">
        <f t="shared" si="66"/>
        <v>43404.426388888943404.4458333333</v>
      </c>
      <c r="O991" s="54" t="str">
        <f t="shared" si="63"/>
        <v>肯定的</v>
      </c>
    </row>
    <row r="992" spans="2:15" ht="17.25" hidden="1" customHeight="1" x14ac:dyDescent="0.4">
      <c r="B992" s="7">
        <v>10</v>
      </c>
      <c r="C992">
        <v>31</v>
      </c>
      <c r="D992" s="1">
        <v>43404.442986111113</v>
      </c>
      <c r="E992">
        <v>545</v>
      </c>
      <c r="F992" t="s">
        <v>20</v>
      </c>
      <c r="G992">
        <v>508</v>
      </c>
      <c r="H992" t="s">
        <v>32</v>
      </c>
      <c r="I992" s="1">
        <v>43404.434537037036</v>
      </c>
      <c r="J992" s="1">
        <v>43404.441736111112</v>
      </c>
      <c r="K992" t="s">
        <v>1164</v>
      </c>
      <c r="L992" s="9">
        <f t="shared" si="64"/>
        <v>43404.434027777781</v>
      </c>
      <c r="M992" s="9">
        <f t="shared" si="65"/>
        <v>43404.441666666666</v>
      </c>
      <c r="N992" s="53" t="str">
        <f t="shared" si="66"/>
        <v>43404.434027777843404.4416666667</v>
      </c>
      <c r="O992" s="54" t="str">
        <f t="shared" si="63"/>
        <v>肯定的</v>
      </c>
    </row>
    <row r="993" spans="2:15" ht="17.25" hidden="1" customHeight="1" x14ac:dyDescent="0.4">
      <c r="B993" s="7">
        <v>10</v>
      </c>
      <c r="C993">
        <v>31</v>
      </c>
      <c r="D993" s="1">
        <v>43404.471203703702</v>
      </c>
      <c r="E993">
        <v>508</v>
      </c>
      <c r="F993" t="s">
        <v>32</v>
      </c>
      <c r="G993">
        <v>500</v>
      </c>
      <c r="H993" t="s">
        <v>30</v>
      </c>
      <c r="I993" s="1">
        <v>43404.461851851855</v>
      </c>
      <c r="J993" s="1">
        <v>43404.469687500001</v>
      </c>
      <c r="K993" t="s">
        <v>1166</v>
      </c>
      <c r="L993" s="9">
        <f t="shared" si="64"/>
        <v>43404.461805555555</v>
      </c>
      <c r="M993" s="9">
        <f t="shared" si="65"/>
        <v>43404.469444444447</v>
      </c>
      <c r="N993" s="53" t="str">
        <f t="shared" si="66"/>
        <v>43404.461805555643404.4694444444</v>
      </c>
      <c r="O993" s="54" t="str">
        <f t="shared" si="63"/>
        <v>否定的</v>
      </c>
    </row>
    <row r="994" spans="2:15" ht="17.25" hidden="1" customHeight="1" x14ac:dyDescent="0.4">
      <c r="B994" s="7">
        <v>10</v>
      </c>
      <c r="C994">
        <v>31</v>
      </c>
      <c r="D994" s="1">
        <v>43404.499803240738</v>
      </c>
      <c r="E994">
        <v>507</v>
      </c>
      <c r="F994" t="s">
        <v>66</v>
      </c>
      <c r="G994">
        <v>538</v>
      </c>
      <c r="H994" t="s">
        <v>62</v>
      </c>
      <c r="I994" s="1">
        <v>43404.484212962961</v>
      </c>
      <c r="J994" s="1">
        <v>43404.499652777777</v>
      </c>
      <c r="K994" t="s">
        <v>1164</v>
      </c>
      <c r="L994" s="9">
        <f t="shared" si="64"/>
        <v>43404.484027777777</v>
      </c>
      <c r="M994" s="9">
        <f t="shared" si="65"/>
        <v>43404.499305555553</v>
      </c>
      <c r="N994" s="53" t="str">
        <f t="shared" si="66"/>
        <v>43404.484027777843404.4993055556</v>
      </c>
      <c r="O994" s="54" t="str">
        <f t="shared" si="63"/>
        <v>肯定的</v>
      </c>
    </row>
    <row r="995" spans="2:15" ht="17.25" hidden="1" customHeight="1" x14ac:dyDescent="0.4">
      <c r="B995" s="7">
        <v>10</v>
      </c>
      <c r="C995">
        <v>31</v>
      </c>
      <c r="D995" s="1">
        <v>43404.518854166665</v>
      </c>
      <c r="E995">
        <v>507</v>
      </c>
      <c r="F995" t="s">
        <v>66</v>
      </c>
      <c r="G995">
        <v>533</v>
      </c>
      <c r="H995" t="s">
        <v>92</v>
      </c>
      <c r="I995" s="1">
        <v>43404.501932870371</v>
      </c>
      <c r="J995" s="1">
        <v>43404.517106481479</v>
      </c>
      <c r="K995" t="s">
        <v>1164</v>
      </c>
      <c r="L995" s="9">
        <f t="shared" si="64"/>
        <v>43404.501388888886</v>
      </c>
      <c r="M995" s="9">
        <f t="shared" si="65"/>
        <v>43404.51666666667</v>
      </c>
      <c r="N995" s="53" t="str">
        <f t="shared" si="66"/>
        <v>43404.501388888943404.5166666667</v>
      </c>
      <c r="O995" s="54" t="str">
        <f t="shared" si="63"/>
        <v>肯定的</v>
      </c>
    </row>
    <row r="996" spans="2:15" ht="17.25" hidden="1" customHeight="1" x14ac:dyDescent="0.4">
      <c r="B996" s="7">
        <v>10</v>
      </c>
      <c r="C996">
        <v>31</v>
      </c>
      <c r="D996" s="1">
        <v>43404.523032407407</v>
      </c>
      <c r="E996">
        <v>500</v>
      </c>
      <c r="F996" t="s">
        <v>30</v>
      </c>
      <c r="G996">
        <v>502</v>
      </c>
      <c r="H996" t="s">
        <v>49</v>
      </c>
      <c r="I996" s="1">
        <v>43404.504618055558</v>
      </c>
      <c r="J996" s="1">
        <v>43404.519502314812</v>
      </c>
      <c r="K996" t="s">
        <v>1164</v>
      </c>
      <c r="L996" s="9">
        <f t="shared" si="64"/>
        <v>43404.504166666666</v>
      </c>
      <c r="M996" s="9">
        <f t="shared" si="65"/>
        <v>43404.519444444442</v>
      </c>
      <c r="N996" s="53" t="str">
        <f t="shared" si="66"/>
        <v>43404.504166666743404.5194444444</v>
      </c>
      <c r="O996" s="54" t="str">
        <f t="shared" si="63"/>
        <v>肯定的</v>
      </c>
    </row>
    <row r="997" spans="2:15" ht="17.25" hidden="1" customHeight="1" x14ac:dyDescent="0.4">
      <c r="B997" s="7">
        <v>10</v>
      </c>
      <c r="C997">
        <v>31</v>
      </c>
      <c r="D997" s="1">
        <v>43404.523819444446</v>
      </c>
      <c r="E997">
        <v>543</v>
      </c>
      <c r="F997" t="s">
        <v>28</v>
      </c>
      <c r="G997">
        <v>528</v>
      </c>
      <c r="H997" t="s">
        <v>35</v>
      </c>
      <c r="I997" s="1">
        <v>43404.512650462966</v>
      </c>
      <c r="J997" s="1">
        <v>43404.523657407408</v>
      </c>
      <c r="K997" t="s">
        <v>1164</v>
      </c>
      <c r="L997" s="9">
        <f t="shared" si="64"/>
        <v>43404.512499999997</v>
      </c>
      <c r="M997" s="9">
        <f t="shared" si="65"/>
        <v>43404.523611111108</v>
      </c>
      <c r="N997" s="53" t="str">
        <f t="shared" si="66"/>
        <v>43404.512543404.5236111111</v>
      </c>
      <c r="O997" s="54" t="str">
        <f t="shared" si="63"/>
        <v>肯定的</v>
      </c>
    </row>
    <row r="998" spans="2:15" ht="17.25" hidden="1" customHeight="1" x14ac:dyDescent="0.4">
      <c r="B998" s="7">
        <v>10</v>
      </c>
      <c r="C998">
        <v>31</v>
      </c>
      <c r="D998" s="1">
        <v>43404.551550925928</v>
      </c>
      <c r="E998">
        <v>510</v>
      </c>
      <c r="F998" t="s">
        <v>79</v>
      </c>
      <c r="G998">
        <v>545</v>
      </c>
      <c r="H998" t="s">
        <v>20</v>
      </c>
      <c r="I998" s="1">
        <v>43404.538206018522</v>
      </c>
      <c r="J998" s="1">
        <v>43404.551215277781</v>
      </c>
      <c r="K998" t="s">
        <v>1164</v>
      </c>
      <c r="L998" s="9">
        <f t="shared" si="64"/>
        <v>43404.538194444445</v>
      </c>
      <c r="M998" s="9">
        <f t="shared" si="65"/>
        <v>43404.550694444442</v>
      </c>
      <c r="N998" s="53" t="str">
        <f t="shared" si="66"/>
        <v>43404.538194444443404.5506944444</v>
      </c>
      <c r="O998" s="54" t="str">
        <f t="shared" si="63"/>
        <v>肯定的</v>
      </c>
    </row>
    <row r="999" spans="2:15" ht="17.25" hidden="1" customHeight="1" x14ac:dyDescent="0.4">
      <c r="B999" s="7">
        <v>10</v>
      </c>
      <c r="C999">
        <v>31</v>
      </c>
      <c r="D999" s="1">
        <v>43404.573761574073</v>
      </c>
      <c r="E999">
        <v>545</v>
      </c>
      <c r="F999" t="s">
        <v>20</v>
      </c>
      <c r="G999">
        <v>544</v>
      </c>
      <c r="H999" t="s">
        <v>22</v>
      </c>
      <c r="I999" s="1">
        <v>43404.568611111114</v>
      </c>
      <c r="J999" s="1">
        <v>43404.573657407411</v>
      </c>
      <c r="K999" t="s">
        <v>1164</v>
      </c>
      <c r="L999" s="9">
        <f t="shared" si="64"/>
        <v>43404.568055555559</v>
      </c>
      <c r="M999" s="9">
        <f t="shared" si="65"/>
        <v>43404.573611111111</v>
      </c>
      <c r="N999" s="53" t="str">
        <f t="shared" si="66"/>
        <v>43404.568055555643404.5736111111</v>
      </c>
      <c r="O999" s="54" t="str">
        <f t="shared" si="63"/>
        <v>肯定的</v>
      </c>
    </row>
    <row r="1000" spans="2:15" ht="17.25" hidden="1" customHeight="1" x14ac:dyDescent="0.4">
      <c r="B1000" s="7">
        <v>10</v>
      </c>
      <c r="C1000">
        <v>31</v>
      </c>
      <c r="D1000" s="1">
        <v>43404.587395833332</v>
      </c>
      <c r="E1000">
        <v>515</v>
      </c>
      <c r="F1000" t="s">
        <v>73</v>
      </c>
      <c r="G1000">
        <v>543</v>
      </c>
      <c r="H1000" t="s">
        <v>28</v>
      </c>
      <c r="I1000" s="1">
        <v>43404.579548611109</v>
      </c>
      <c r="J1000" s="1">
        <v>43404.586446759262</v>
      </c>
      <c r="K1000" t="s">
        <v>1164</v>
      </c>
      <c r="L1000" s="9">
        <f t="shared" si="64"/>
        <v>43404.57916666667</v>
      </c>
      <c r="M1000" s="9">
        <f t="shared" si="65"/>
        <v>43404.586111111108</v>
      </c>
      <c r="N1000" s="53" t="str">
        <f t="shared" si="66"/>
        <v>43404.579166666743404.5861111111</v>
      </c>
      <c r="O1000" s="54" t="str">
        <f t="shared" si="63"/>
        <v>肯定的</v>
      </c>
    </row>
    <row r="1001" spans="2:15" ht="17.25" hidden="1" customHeight="1" x14ac:dyDescent="0.4">
      <c r="B1001" s="7">
        <v>10</v>
      </c>
      <c r="C1001">
        <v>31</v>
      </c>
      <c r="D1001" s="1">
        <v>43404.589560185188</v>
      </c>
      <c r="E1001">
        <v>546</v>
      </c>
      <c r="F1001" t="s">
        <v>64</v>
      </c>
      <c r="G1001">
        <v>502</v>
      </c>
      <c r="H1001" t="s">
        <v>49</v>
      </c>
      <c r="I1001" s="1">
        <v>43404.582615740743</v>
      </c>
      <c r="J1001" s="1">
        <v>43404.587152777778</v>
      </c>
      <c r="K1001" t="s">
        <v>1164</v>
      </c>
      <c r="L1001" s="9">
        <f t="shared" si="64"/>
        <v>43404.581944444442</v>
      </c>
      <c r="M1001" s="9">
        <f t="shared" si="65"/>
        <v>43404.586805555555</v>
      </c>
      <c r="N1001" s="53" t="str">
        <f t="shared" si="66"/>
        <v>43404.581944444443404.5868055556</v>
      </c>
      <c r="O1001" s="54" t="str">
        <f t="shared" si="63"/>
        <v>肯定的</v>
      </c>
    </row>
    <row r="1002" spans="2:15" ht="17.25" hidden="1" customHeight="1" x14ac:dyDescent="0.4">
      <c r="B1002" s="7">
        <v>10</v>
      </c>
      <c r="C1002">
        <v>31</v>
      </c>
      <c r="D1002" s="1">
        <v>43404.598194444443</v>
      </c>
      <c r="E1002">
        <v>545</v>
      </c>
      <c r="F1002" t="s">
        <v>20</v>
      </c>
      <c r="G1002">
        <v>539</v>
      </c>
      <c r="H1002" t="s">
        <v>42</v>
      </c>
      <c r="I1002" s="1">
        <v>43404.585057870368</v>
      </c>
      <c r="J1002" s="1">
        <v>43404.594247685185</v>
      </c>
      <c r="K1002" t="s">
        <v>1164</v>
      </c>
      <c r="L1002" s="9">
        <f t="shared" si="64"/>
        <v>43404.584722222222</v>
      </c>
      <c r="M1002" s="9">
        <f t="shared" si="65"/>
        <v>43404.59375</v>
      </c>
      <c r="N1002" s="53" t="str">
        <f t="shared" si="66"/>
        <v>43404.584722222243404.59375</v>
      </c>
      <c r="O1002" s="54" t="str">
        <f t="shared" si="63"/>
        <v>肯定的</v>
      </c>
    </row>
    <row r="1003" spans="2:15" ht="17.25" hidden="1" customHeight="1" x14ac:dyDescent="0.4">
      <c r="B1003" s="7">
        <v>10</v>
      </c>
      <c r="C1003">
        <v>31</v>
      </c>
      <c r="D1003" s="1">
        <v>43404.621006944442</v>
      </c>
      <c r="E1003">
        <v>507</v>
      </c>
      <c r="F1003" t="s">
        <v>66</v>
      </c>
      <c r="G1003">
        <v>543</v>
      </c>
      <c r="H1003" t="s">
        <v>28</v>
      </c>
      <c r="I1003" s="1">
        <v>43404.610162037039</v>
      </c>
      <c r="J1003" s="1">
        <v>43404.620925925927</v>
      </c>
      <c r="K1003" t="s">
        <v>1164</v>
      </c>
      <c r="L1003" s="9">
        <f t="shared" si="64"/>
        <v>43404.609722222223</v>
      </c>
      <c r="M1003" s="9">
        <f t="shared" si="65"/>
        <v>43404.620833333334</v>
      </c>
      <c r="N1003" s="53" t="str">
        <f t="shared" si="66"/>
        <v>43404.609722222243404.6208333333</v>
      </c>
      <c r="O1003" s="54" t="str">
        <f t="shared" ref="O1003:O1066" si="67">K1003</f>
        <v>肯定的</v>
      </c>
    </row>
    <row r="1004" spans="2:15" ht="17.25" hidden="1" customHeight="1" x14ac:dyDescent="0.4">
      <c r="B1004" s="7">
        <v>10</v>
      </c>
      <c r="C1004">
        <v>31</v>
      </c>
      <c r="D1004" s="1">
        <v>43404.625763888886</v>
      </c>
      <c r="E1004">
        <v>500</v>
      </c>
      <c r="F1004" t="s">
        <v>30</v>
      </c>
      <c r="G1004">
        <v>515</v>
      </c>
      <c r="H1004" t="s">
        <v>73</v>
      </c>
      <c r="I1004" s="1">
        <v>43404.614606481482</v>
      </c>
      <c r="J1004" s="1">
        <v>43404.621342592596</v>
      </c>
      <c r="K1004" t="s">
        <v>1164</v>
      </c>
      <c r="L1004" s="9">
        <f t="shared" si="64"/>
        <v>43404.614583333336</v>
      </c>
      <c r="M1004" s="9">
        <f t="shared" si="65"/>
        <v>43404.620833333334</v>
      </c>
      <c r="N1004" s="53" t="str">
        <f t="shared" si="66"/>
        <v>43404.614583333343404.6208333333</v>
      </c>
      <c r="O1004" s="54" t="str">
        <f t="shared" si="67"/>
        <v>肯定的</v>
      </c>
    </row>
    <row r="1005" spans="2:15" ht="17.25" hidden="1" customHeight="1" x14ac:dyDescent="0.4">
      <c r="B1005" s="7">
        <v>10</v>
      </c>
      <c r="C1005">
        <v>31</v>
      </c>
      <c r="D1005" s="1">
        <v>43404.64702546296</v>
      </c>
      <c r="E1005">
        <v>543</v>
      </c>
      <c r="F1005" t="s">
        <v>28</v>
      </c>
      <c r="G1005">
        <v>530</v>
      </c>
      <c r="H1005" t="s">
        <v>24</v>
      </c>
      <c r="I1005" s="1">
        <v>43404.621736111112</v>
      </c>
      <c r="J1005" s="1">
        <v>43404.644687499997</v>
      </c>
      <c r="K1005" t="s">
        <v>1164</v>
      </c>
      <c r="L1005" s="9">
        <f t="shared" si="64"/>
        <v>43404.621527777781</v>
      </c>
      <c r="M1005" s="9">
        <f t="shared" si="65"/>
        <v>43404.644444444442</v>
      </c>
      <c r="N1005" s="53" t="str">
        <f t="shared" si="66"/>
        <v>43404.621527777843404.6444444444</v>
      </c>
      <c r="O1005" s="54" t="str">
        <f t="shared" si="67"/>
        <v>肯定的</v>
      </c>
    </row>
    <row r="1006" spans="2:15" ht="17.25" hidden="1" customHeight="1" x14ac:dyDescent="0.4">
      <c r="B1006" s="7">
        <v>10</v>
      </c>
      <c r="C1006">
        <v>31</v>
      </c>
      <c r="D1006" s="1">
        <v>43404.646203703705</v>
      </c>
      <c r="E1006">
        <v>539</v>
      </c>
      <c r="F1006" t="s">
        <v>42</v>
      </c>
      <c r="G1006">
        <v>523</v>
      </c>
      <c r="H1006" t="s">
        <v>38</v>
      </c>
      <c r="I1006" s="1">
        <v>43404.623194444444</v>
      </c>
      <c r="J1006" s="1">
        <v>43404.64539351852</v>
      </c>
      <c r="K1006" t="s">
        <v>1164</v>
      </c>
      <c r="L1006" s="9">
        <f t="shared" si="64"/>
        <v>43404.622916666667</v>
      </c>
      <c r="M1006" s="9">
        <f t="shared" si="65"/>
        <v>43404.645138888889</v>
      </c>
      <c r="N1006" s="53" t="str">
        <f t="shared" si="66"/>
        <v>43404.622916666743404.6451388889</v>
      </c>
      <c r="O1006" s="54" t="str">
        <f t="shared" si="67"/>
        <v>肯定的</v>
      </c>
    </row>
    <row r="1007" spans="2:15" ht="17.25" hidden="1" customHeight="1" x14ac:dyDescent="0.4">
      <c r="B1007" s="7">
        <v>10</v>
      </c>
      <c r="C1007">
        <v>31</v>
      </c>
      <c r="D1007" s="1">
        <v>43404.652870370373</v>
      </c>
      <c r="E1007">
        <v>508</v>
      </c>
      <c r="F1007" t="s">
        <v>32</v>
      </c>
      <c r="G1007">
        <v>541</v>
      </c>
      <c r="H1007" t="s">
        <v>56</v>
      </c>
      <c r="I1007" s="1">
        <v>43404.640104166669</v>
      </c>
      <c r="J1007" s="1">
        <v>43404.650243055556</v>
      </c>
      <c r="K1007" t="s">
        <v>1164</v>
      </c>
      <c r="L1007" s="9">
        <f t="shared" si="64"/>
        <v>43404.63958333333</v>
      </c>
      <c r="M1007" s="9">
        <f t="shared" si="65"/>
        <v>43404.65</v>
      </c>
      <c r="N1007" s="53" t="str">
        <f t="shared" si="66"/>
        <v>43404.639583333343404.65</v>
      </c>
      <c r="O1007" s="54" t="str">
        <f t="shared" si="67"/>
        <v>肯定的</v>
      </c>
    </row>
    <row r="1008" spans="2:15" ht="17.25" hidden="1" customHeight="1" x14ac:dyDescent="0.4">
      <c r="B1008" s="7">
        <v>10</v>
      </c>
      <c r="C1008">
        <v>31</v>
      </c>
      <c r="D1008" s="1">
        <v>43404.659363425926</v>
      </c>
      <c r="E1008">
        <v>530</v>
      </c>
      <c r="F1008" t="s">
        <v>24</v>
      </c>
      <c r="G1008">
        <v>533</v>
      </c>
      <c r="H1008" t="s">
        <v>92</v>
      </c>
      <c r="I1008" s="1">
        <v>43404.646122685182</v>
      </c>
      <c r="J1008" s="1">
        <v>43404.658391203702</v>
      </c>
      <c r="K1008" t="s">
        <v>1164</v>
      </c>
      <c r="L1008" s="9">
        <f t="shared" si="64"/>
        <v>43404.645833333336</v>
      </c>
      <c r="M1008" s="9">
        <f t="shared" si="65"/>
        <v>43404.658333333333</v>
      </c>
      <c r="N1008" s="53" t="str">
        <f t="shared" si="66"/>
        <v>43404.645833333343404.6583333333</v>
      </c>
      <c r="O1008" s="54" t="str">
        <f t="shared" si="67"/>
        <v>肯定的</v>
      </c>
    </row>
    <row r="1009" spans="2:15" ht="17.25" hidden="1" customHeight="1" x14ac:dyDescent="0.4">
      <c r="B1009" s="7">
        <v>10</v>
      </c>
      <c r="C1009">
        <v>31</v>
      </c>
      <c r="D1009" s="1">
        <v>43404.676423611112</v>
      </c>
      <c r="E1009">
        <v>507</v>
      </c>
      <c r="F1009" t="s">
        <v>66</v>
      </c>
      <c r="G1009">
        <v>540</v>
      </c>
      <c r="H1009" t="s">
        <v>71</v>
      </c>
      <c r="I1009" s="1">
        <v>43404.659270833334</v>
      </c>
      <c r="J1009" s="1">
        <v>43404.673182870371</v>
      </c>
      <c r="K1009" t="s">
        <v>1164</v>
      </c>
      <c r="L1009" s="9">
        <f t="shared" si="64"/>
        <v>43404.65902777778</v>
      </c>
      <c r="M1009" s="9">
        <f t="shared" si="65"/>
        <v>43404.67291666667</v>
      </c>
      <c r="N1009" s="53" t="str">
        <f t="shared" si="66"/>
        <v>43404.659027777843404.6729166667</v>
      </c>
      <c r="O1009" s="54" t="str">
        <f t="shared" si="67"/>
        <v>肯定的</v>
      </c>
    </row>
    <row r="1010" spans="2:15" ht="17.25" hidden="1" customHeight="1" x14ac:dyDescent="0.4">
      <c r="B1010" s="7">
        <v>10</v>
      </c>
      <c r="C1010">
        <v>31</v>
      </c>
      <c r="D1010" s="1">
        <v>43404.673541666663</v>
      </c>
      <c r="E1010">
        <v>503</v>
      </c>
      <c r="F1010" t="s">
        <v>26</v>
      </c>
      <c r="G1010">
        <v>528</v>
      </c>
      <c r="H1010" t="s">
        <v>35</v>
      </c>
      <c r="I1010" s="1">
        <v>43404.665358796294</v>
      </c>
      <c r="J1010" s="1">
        <v>43404.673298611109</v>
      </c>
      <c r="K1010" t="s">
        <v>1164</v>
      </c>
      <c r="L1010" s="9">
        <f t="shared" si="64"/>
        <v>43404.665277777778</v>
      </c>
      <c r="M1010" s="9">
        <f t="shared" si="65"/>
        <v>43404.67291666667</v>
      </c>
      <c r="N1010" s="53" t="str">
        <f t="shared" si="66"/>
        <v>43404.665277777843404.6729166667</v>
      </c>
      <c r="O1010" s="54" t="str">
        <f t="shared" si="67"/>
        <v>肯定的</v>
      </c>
    </row>
    <row r="1011" spans="2:15" ht="17.25" hidden="1" customHeight="1" x14ac:dyDescent="0.4">
      <c r="B1011" s="7">
        <v>10</v>
      </c>
      <c r="C1011">
        <v>31</v>
      </c>
      <c r="D1011" s="1">
        <v>43404.676226851851</v>
      </c>
      <c r="E1011">
        <v>548</v>
      </c>
      <c r="F1011" t="s">
        <v>54</v>
      </c>
      <c r="G1011">
        <v>526</v>
      </c>
      <c r="H1011" t="s">
        <v>69</v>
      </c>
      <c r="I1011" s="1">
        <v>43404.66914351852</v>
      </c>
      <c r="J1011" s="1">
        <v>43404.674942129626</v>
      </c>
      <c r="K1011" t="s">
        <v>1164</v>
      </c>
      <c r="L1011" s="9">
        <f t="shared" si="64"/>
        <v>43404.668749999997</v>
      </c>
      <c r="M1011" s="9">
        <f t="shared" si="65"/>
        <v>43404.674305555556</v>
      </c>
      <c r="N1011" s="53" t="str">
        <f t="shared" si="66"/>
        <v>43404.6687543404.6743055556</v>
      </c>
      <c r="O1011" s="54" t="str">
        <f t="shared" si="67"/>
        <v>肯定的</v>
      </c>
    </row>
    <row r="1012" spans="2:15" ht="17.25" hidden="1" customHeight="1" x14ac:dyDescent="0.4">
      <c r="B1012" s="7">
        <v>10</v>
      </c>
      <c r="C1012">
        <v>31</v>
      </c>
      <c r="D1012" s="1">
        <v>43404.687210648146</v>
      </c>
      <c r="E1012">
        <v>543</v>
      </c>
      <c r="F1012" t="s">
        <v>28</v>
      </c>
      <c r="G1012">
        <v>523</v>
      </c>
      <c r="H1012" t="s">
        <v>38</v>
      </c>
      <c r="I1012" s="1">
        <v>43404.669872685183</v>
      </c>
      <c r="J1012" s="1">
        <v>43404.686643518522</v>
      </c>
      <c r="K1012" t="s">
        <v>1164</v>
      </c>
      <c r="L1012" s="9">
        <f t="shared" si="64"/>
        <v>43404.669444444444</v>
      </c>
      <c r="M1012" s="9">
        <f t="shared" si="65"/>
        <v>43404.686111111114</v>
      </c>
      <c r="N1012" s="53" t="str">
        <f t="shared" si="66"/>
        <v>43404.669444444443404.6861111111</v>
      </c>
      <c r="O1012" s="54" t="str">
        <f t="shared" si="67"/>
        <v>肯定的</v>
      </c>
    </row>
    <row r="1013" spans="2:15" ht="17.25" hidden="1" customHeight="1" x14ac:dyDescent="0.4">
      <c r="B1013" s="7">
        <v>10</v>
      </c>
      <c r="C1013">
        <v>31</v>
      </c>
      <c r="D1013" s="1">
        <v>43404.712106481478</v>
      </c>
      <c r="E1013">
        <v>523</v>
      </c>
      <c r="F1013" t="s">
        <v>38</v>
      </c>
      <c r="G1013">
        <v>539</v>
      </c>
      <c r="H1013" t="s">
        <v>42</v>
      </c>
      <c r="I1013" s="1">
        <v>43404.683171296296</v>
      </c>
      <c r="J1013" s="1">
        <v>43404.710243055553</v>
      </c>
      <c r="K1013" t="s">
        <v>1164</v>
      </c>
      <c r="L1013" s="9">
        <f t="shared" si="64"/>
        <v>43404.682638888888</v>
      </c>
      <c r="M1013" s="9">
        <f t="shared" si="65"/>
        <v>43404.709722222222</v>
      </c>
      <c r="N1013" s="53" t="str">
        <f t="shared" si="66"/>
        <v>43404.682638888943404.7097222222</v>
      </c>
      <c r="O1013" s="54" t="str">
        <f t="shared" si="67"/>
        <v>肯定的</v>
      </c>
    </row>
    <row r="1014" spans="2:15" ht="17.25" hidden="1" customHeight="1" x14ac:dyDescent="0.4">
      <c r="B1014" s="7">
        <v>10</v>
      </c>
      <c r="C1014">
        <v>31</v>
      </c>
      <c r="D1014" s="1">
        <v>43404.705891203703</v>
      </c>
      <c r="E1014">
        <v>533</v>
      </c>
      <c r="F1014" t="s">
        <v>92</v>
      </c>
      <c r="G1014">
        <v>545</v>
      </c>
      <c r="H1014" t="s">
        <v>20</v>
      </c>
      <c r="I1014" s="1">
        <v>43404.689791666664</v>
      </c>
      <c r="J1014" s="1">
        <v>43404.705428240741</v>
      </c>
      <c r="K1014" t="s">
        <v>1164</v>
      </c>
      <c r="L1014" s="9">
        <f t="shared" si="64"/>
        <v>43404.689583333333</v>
      </c>
      <c r="M1014" s="9">
        <f t="shared" si="65"/>
        <v>43404.704861111109</v>
      </c>
      <c r="N1014" s="53" t="str">
        <f t="shared" si="66"/>
        <v>43404.689583333343404.7048611111</v>
      </c>
      <c r="O1014" s="54" t="str">
        <f t="shared" si="67"/>
        <v>肯定的</v>
      </c>
    </row>
    <row r="1015" spans="2:15" ht="17.25" hidden="1" customHeight="1" x14ac:dyDescent="0.4">
      <c r="B1015" s="7">
        <v>10</v>
      </c>
      <c r="C1015">
        <v>31</v>
      </c>
      <c r="D1015" s="1">
        <v>43404.741666666669</v>
      </c>
      <c r="E1015">
        <v>526</v>
      </c>
      <c r="F1015" t="s">
        <v>69</v>
      </c>
      <c r="G1015">
        <v>546</v>
      </c>
      <c r="H1015" t="s">
        <v>64</v>
      </c>
      <c r="I1015" s="1">
        <v>43404.69321759259</v>
      </c>
      <c r="J1015" s="1">
        <v>43404.738900462966</v>
      </c>
      <c r="K1015" t="s">
        <v>1164</v>
      </c>
      <c r="L1015" s="9">
        <f t="shared" si="64"/>
        <v>43404.693055555559</v>
      </c>
      <c r="M1015" s="9">
        <f t="shared" si="65"/>
        <v>43404.738888888889</v>
      </c>
      <c r="N1015" s="53" t="str">
        <f t="shared" si="66"/>
        <v>43404.693055555643404.7388888889</v>
      </c>
      <c r="O1015" s="54" t="str">
        <f t="shared" si="67"/>
        <v>肯定的</v>
      </c>
    </row>
    <row r="1016" spans="2:15" ht="17.25" hidden="1" customHeight="1" x14ac:dyDescent="0.4">
      <c r="B1016" s="7">
        <v>10</v>
      </c>
      <c r="C1016">
        <v>31</v>
      </c>
      <c r="D1016" s="1">
        <v>43404.729155092595</v>
      </c>
      <c r="E1016">
        <v>545</v>
      </c>
      <c r="F1016" t="s">
        <v>20</v>
      </c>
      <c r="G1016">
        <v>548</v>
      </c>
      <c r="H1016" t="s">
        <v>54</v>
      </c>
      <c r="I1016" s="1">
        <v>43404.717314814814</v>
      </c>
      <c r="J1016" s="1">
        <v>43404.723865740743</v>
      </c>
      <c r="K1016" t="s">
        <v>1164</v>
      </c>
      <c r="L1016" s="9">
        <f t="shared" si="64"/>
        <v>43404.716666666667</v>
      </c>
      <c r="M1016" s="9">
        <f t="shared" si="65"/>
        <v>43404.723611111112</v>
      </c>
      <c r="N1016" s="53" t="str">
        <f t="shared" si="66"/>
        <v>43404.716666666743404.7236111111</v>
      </c>
      <c r="O1016" s="54" t="str">
        <f t="shared" si="67"/>
        <v>肯定的</v>
      </c>
    </row>
    <row r="1017" spans="2:15" ht="17.25" hidden="1" customHeight="1" x14ac:dyDescent="0.4">
      <c r="B1017" s="7">
        <v>10</v>
      </c>
      <c r="C1017">
        <v>31</v>
      </c>
      <c r="D1017" s="1">
        <v>43404.731574074074</v>
      </c>
      <c r="E1017">
        <v>500</v>
      </c>
      <c r="F1017" t="s">
        <v>30</v>
      </c>
      <c r="G1017">
        <v>546</v>
      </c>
      <c r="H1017" t="s">
        <v>64</v>
      </c>
      <c r="I1017" s="1">
        <v>43404.718564814815</v>
      </c>
      <c r="J1017" s="1">
        <v>43404.729722222219</v>
      </c>
      <c r="K1017" t="s">
        <v>1164</v>
      </c>
      <c r="L1017" s="9">
        <f t="shared" si="64"/>
        <v>43404.718055555553</v>
      </c>
      <c r="M1017" s="9">
        <f t="shared" si="65"/>
        <v>43404.729166666664</v>
      </c>
      <c r="N1017" s="53" t="str">
        <f t="shared" si="66"/>
        <v>43404.718055555643404.7291666667</v>
      </c>
      <c r="O1017" s="54" t="str">
        <f t="shared" si="67"/>
        <v>肯定的</v>
      </c>
    </row>
    <row r="1018" spans="2:15" ht="17.25" hidden="1" customHeight="1" x14ac:dyDescent="0.4">
      <c r="B1018" s="7">
        <v>10</v>
      </c>
      <c r="C1018">
        <v>31</v>
      </c>
      <c r="D1018" s="1">
        <v>43404.751122685186</v>
      </c>
      <c r="E1018">
        <v>523</v>
      </c>
      <c r="F1018" t="s">
        <v>38</v>
      </c>
      <c r="G1018">
        <v>543</v>
      </c>
      <c r="H1018" t="s">
        <v>28</v>
      </c>
      <c r="I1018" s="1">
        <v>43404.721412037034</v>
      </c>
      <c r="J1018" s="1">
        <v>43404.746620370373</v>
      </c>
      <c r="K1018" t="s">
        <v>1164</v>
      </c>
      <c r="L1018" s="9">
        <f t="shared" si="64"/>
        <v>43404.720833333333</v>
      </c>
      <c r="M1018" s="9">
        <f t="shared" si="65"/>
        <v>43404.746527777781</v>
      </c>
      <c r="N1018" s="53" t="str">
        <f t="shared" si="66"/>
        <v>43404.720833333343404.7465277778</v>
      </c>
      <c r="O1018" s="54" t="str">
        <f t="shared" si="67"/>
        <v>肯定的</v>
      </c>
    </row>
    <row r="1019" spans="2:15" ht="17.25" hidden="1" customHeight="1" x14ac:dyDescent="0.4">
      <c r="B1019" s="7">
        <v>10</v>
      </c>
      <c r="C1019">
        <v>31</v>
      </c>
      <c r="D1019" s="1">
        <v>43404.742337962962</v>
      </c>
      <c r="E1019">
        <v>539</v>
      </c>
      <c r="F1019" t="s">
        <v>42</v>
      </c>
      <c r="G1019">
        <v>533</v>
      </c>
      <c r="H1019" t="s">
        <v>92</v>
      </c>
      <c r="I1019" s="1">
        <v>43404.724178240744</v>
      </c>
      <c r="J1019" s="1">
        <v>43404.742222222223</v>
      </c>
      <c r="K1019" t="s">
        <v>1166</v>
      </c>
      <c r="L1019" s="9">
        <f t="shared" si="64"/>
        <v>43404.723611111112</v>
      </c>
      <c r="M1019" s="9">
        <f t="shared" si="65"/>
        <v>43404.741666666669</v>
      </c>
      <c r="N1019" s="53" t="str">
        <f t="shared" si="66"/>
        <v>43404.723611111143404.7416666667</v>
      </c>
      <c r="O1019" s="54" t="str">
        <f t="shared" si="67"/>
        <v>否定的</v>
      </c>
    </row>
    <row r="1020" spans="2:15" ht="17.25" hidden="1" customHeight="1" x14ac:dyDescent="0.4">
      <c r="B1020" s="7">
        <v>10</v>
      </c>
      <c r="C1020">
        <v>31</v>
      </c>
      <c r="D1020" s="1">
        <v>43404.751527777778</v>
      </c>
      <c r="E1020">
        <v>539</v>
      </c>
      <c r="F1020" t="s">
        <v>42</v>
      </c>
      <c r="G1020">
        <v>545</v>
      </c>
      <c r="H1020" t="s">
        <v>20</v>
      </c>
      <c r="I1020" s="1">
        <v>43404.730902777781</v>
      </c>
      <c r="J1020" s="1">
        <v>43404.747152777774</v>
      </c>
      <c r="K1020" t="s">
        <v>1164</v>
      </c>
      <c r="L1020" s="9">
        <f t="shared" si="64"/>
        <v>43404.730555555558</v>
      </c>
      <c r="M1020" s="9">
        <f t="shared" si="65"/>
        <v>43404.746527777781</v>
      </c>
      <c r="N1020" s="53" t="str">
        <f t="shared" si="66"/>
        <v>43404.730555555643404.7465277778</v>
      </c>
      <c r="O1020" s="54" t="str">
        <f t="shared" si="67"/>
        <v>肯定的</v>
      </c>
    </row>
    <row r="1021" spans="2:15" ht="17.25" hidden="1" customHeight="1" x14ac:dyDescent="0.4">
      <c r="B1021" s="7">
        <v>10</v>
      </c>
      <c r="C1021">
        <v>31</v>
      </c>
      <c r="D1021" s="1">
        <v>43404.740590277775</v>
      </c>
      <c r="E1021">
        <v>500</v>
      </c>
      <c r="F1021" t="s">
        <v>30</v>
      </c>
      <c r="G1021">
        <v>502</v>
      </c>
      <c r="H1021" t="s">
        <v>49</v>
      </c>
      <c r="I1021" s="1">
        <v>43404.732361111113</v>
      </c>
      <c r="J1021" s="1">
        <v>43404.739039351851</v>
      </c>
      <c r="K1021" t="s">
        <v>1164</v>
      </c>
      <c r="L1021" s="9">
        <f t="shared" si="64"/>
        <v>43404.731944444444</v>
      </c>
      <c r="M1021" s="9">
        <f t="shared" si="65"/>
        <v>43404.738888888889</v>
      </c>
      <c r="N1021" s="53" t="str">
        <f t="shared" si="66"/>
        <v>43404.731944444443404.7388888889</v>
      </c>
      <c r="O1021" s="54" t="str">
        <f t="shared" si="67"/>
        <v>肯定的</v>
      </c>
    </row>
    <row r="1022" spans="2:15" ht="17.25" hidden="1" customHeight="1" x14ac:dyDescent="0.4">
      <c r="B1022" s="7">
        <v>10</v>
      </c>
      <c r="C1022">
        <v>31</v>
      </c>
      <c r="D1022" s="1">
        <v>43404.756018518521</v>
      </c>
      <c r="E1022">
        <v>502</v>
      </c>
      <c r="F1022" t="s">
        <v>49</v>
      </c>
      <c r="G1022">
        <v>507</v>
      </c>
      <c r="H1022" t="s">
        <v>66</v>
      </c>
      <c r="I1022" s="1">
        <v>43404.733136574076</v>
      </c>
      <c r="J1022" s="1">
        <v>43404.75576388889</v>
      </c>
      <c r="K1022" t="s">
        <v>1164</v>
      </c>
      <c r="L1022" s="9">
        <f t="shared" si="64"/>
        <v>43404.732638888891</v>
      </c>
      <c r="M1022" s="9">
        <f t="shared" si="65"/>
        <v>43404.755555555559</v>
      </c>
      <c r="N1022" s="53" t="str">
        <f t="shared" si="66"/>
        <v>43404.732638888943404.7555555556</v>
      </c>
      <c r="O1022" s="54" t="str">
        <f t="shared" si="67"/>
        <v>肯定的</v>
      </c>
    </row>
    <row r="1023" spans="2:15" ht="17.25" hidden="1" customHeight="1" x14ac:dyDescent="0.4">
      <c r="B1023" s="7">
        <v>10</v>
      </c>
      <c r="C1023">
        <v>31</v>
      </c>
      <c r="D1023" s="1">
        <v>43404.762141203704</v>
      </c>
      <c r="E1023">
        <v>500</v>
      </c>
      <c r="F1023" t="s">
        <v>30</v>
      </c>
      <c r="G1023">
        <v>533</v>
      </c>
      <c r="H1023" t="s">
        <v>92</v>
      </c>
      <c r="I1023" s="1">
        <v>43404.736319444448</v>
      </c>
      <c r="J1023" s="1">
        <v>43404.761967592596</v>
      </c>
      <c r="K1023" t="s">
        <v>1164</v>
      </c>
      <c r="L1023" s="9">
        <f t="shared" si="64"/>
        <v>43404.736111111109</v>
      </c>
      <c r="M1023" s="9">
        <f t="shared" si="65"/>
        <v>43404.761805555558</v>
      </c>
      <c r="N1023" s="53" t="str">
        <f t="shared" si="66"/>
        <v>43404.736111111143404.7618055556</v>
      </c>
      <c r="O1023" s="54" t="str">
        <f t="shared" si="67"/>
        <v>肯定的</v>
      </c>
    </row>
    <row r="1024" spans="2:15" ht="17.25" hidden="1" customHeight="1" x14ac:dyDescent="0.4">
      <c r="B1024" s="7">
        <v>10</v>
      </c>
      <c r="C1024">
        <v>31</v>
      </c>
      <c r="D1024" s="1">
        <v>43404.767847222225</v>
      </c>
      <c r="E1024">
        <v>545</v>
      </c>
      <c r="F1024" t="s">
        <v>20</v>
      </c>
      <c r="G1024">
        <v>540</v>
      </c>
      <c r="H1024" t="s">
        <v>71</v>
      </c>
      <c r="I1024" s="1">
        <v>43404.752974537034</v>
      </c>
      <c r="J1024" s="1">
        <v>43404.764525462961</v>
      </c>
      <c r="K1024" t="s">
        <v>1164</v>
      </c>
      <c r="L1024" s="9">
        <f t="shared" si="64"/>
        <v>43404.75277777778</v>
      </c>
      <c r="M1024" s="9">
        <f t="shared" si="65"/>
        <v>43404.763888888891</v>
      </c>
      <c r="N1024" s="53" t="str">
        <f t="shared" si="66"/>
        <v>43404.752777777843404.7638888889</v>
      </c>
      <c r="O1024" s="54" t="str">
        <f t="shared" si="67"/>
        <v>肯定的</v>
      </c>
    </row>
    <row r="1025" spans="2:15" ht="17.25" hidden="1" customHeight="1" x14ac:dyDescent="0.4">
      <c r="B1025" s="7">
        <v>10</v>
      </c>
      <c r="C1025">
        <v>31</v>
      </c>
      <c r="D1025" s="1">
        <v>43404.791655092595</v>
      </c>
      <c r="E1025">
        <v>509</v>
      </c>
      <c r="F1025" t="s">
        <v>58</v>
      </c>
      <c r="G1025">
        <v>549</v>
      </c>
      <c r="H1025" t="s">
        <v>77</v>
      </c>
      <c r="I1025" s="1">
        <v>43404.776018518518</v>
      </c>
      <c r="J1025" s="1">
        <v>43404.789490740739</v>
      </c>
      <c r="K1025" t="s">
        <v>1164</v>
      </c>
      <c r="L1025" s="9">
        <f t="shared" si="64"/>
        <v>43404.775694444441</v>
      </c>
      <c r="M1025" s="9">
        <f t="shared" si="65"/>
        <v>43404.788888888892</v>
      </c>
      <c r="N1025" s="53" t="str">
        <f t="shared" si="66"/>
        <v>43404.775694444443404.7888888889</v>
      </c>
      <c r="O1025" s="54" t="str">
        <f t="shared" si="67"/>
        <v>肯定的</v>
      </c>
    </row>
    <row r="1026" spans="2:15" ht="17.25" hidden="1" customHeight="1" x14ac:dyDescent="0.4">
      <c r="B1026" s="7">
        <v>10</v>
      </c>
      <c r="C1026">
        <v>31</v>
      </c>
      <c r="D1026" s="1">
        <v>43404.826944444445</v>
      </c>
      <c r="E1026">
        <v>523</v>
      </c>
      <c r="F1026" t="s">
        <v>38</v>
      </c>
      <c r="G1026">
        <v>503</v>
      </c>
      <c r="H1026" t="s">
        <v>26</v>
      </c>
      <c r="I1026" s="1">
        <v>43404.815810185188</v>
      </c>
      <c r="J1026" s="1">
        <v>43404.826631944445</v>
      </c>
      <c r="K1026" t="s">
        <v>1164</v>
      </c>
      <c r="L1026" s="9">
        <f t="shared" ref="L1026:L1089" si="68">INT(I1026*1440)/1440</f>
        <v>43404.81527777778</v>
      </c>
      <c r="M1026" s="9">
        <f t="shared" ref="M1026:M1089" si="69">INT(J1026*1440)/1440</f>
        <v>43404.826388888891</v>
      </c>
      <c r="N1026" s="53" t="str">
        <f t="shared" ref="N1026:N1089" si="70">CONCATENATE(L1026,M1026)</f>
        <v>43404.815277777843404.8263888889</v>
      </c>
      <c r="O1026" s="54" t="str">
        <f t="shared" si="67"/>
        <v>肯定的</v>
      </c>
    </row>
    <row r="1027" spans="2:15" ht="17.25" hidden="1" customHeight="1" x14ac:dyDescent="0.4">
      <c r="B1027" s="7">
        <v>10</v>
      </c>
      <c r="C1027">
        <v>31</v>
      </c>
      <c r="D1027" s="1">
        <v>43404.849629629629</v>
      </c>
      <c r="E1027">
        <v>507</v>
      </c>
      <c r="F1027" t="s">
        <v>66</v>
      </c>
      <c r="G1027">
        <v>545</v>
      </c>
      <c r="H1027" t="s">
        <v>20</v>
      </c>
      <c r="I1027" s="1">
        <v>43404.819039351853</v>
      </c>
      <c r="J1027" s="1">
        <v>43404.84752314815</v>
      </c>
      <c r="K1027" t="s">
        <v>1164</v>
      </c>
      <c r="L1027" s="9">
        <f t="shared" si="68"/>
        <v>43404.818749999999</v>
      </c>
      <c r="M1027" s="9">
        <f t="shared" si="69"/>
        <v>43404.847222222219</v>
      </c>
      <c r="N1027" s="53" t="str">
        <f t="shared" si="70"/>
        <v>43404.8187543404.8472222222</v>
      </c>
      <c r="O1027" s="54" t="str">
        <f t="shared" si="67"/>
        <v>肯定的</v>
      </c>
    </row>
    <row r="1028" spans="2:15" ht="17.25" hidden="1" customHeight="1" x14ac:dyDescent="0.4">
      <c r="B1028" s="7">
        <v>10</v>
      </c>
      <c r="C1028">
        <v>31</v>
      </c>
      <c r="D1028" s="1">
        <v>43404.841157407405</v>
      </c>
      <c r="E1028">
        <v>541</v>
      </c>
      <c r="F1028" t="s">
        <v>56</v>
      </c>
      <c r="G1028">
        <v>528</v>
      </c>
      <c r="H1028" t="s">
        <v>35</v>
      </c>
      <c r="I1028" s="1">
        <v>43404.824548611112</v>
      </c>
      <c r="J1028" s="1">
        <v>43404.838229166664</v>
      </c>
      <c r="K1028" t="s">
        <v>1164</v>
      </c>
      <c r="L1028" s="9">
        <f t="shared" si="68"/>
        <v>43404.824305555558</v>
      </c>
      <c r="M1028" s="9">
        <f t="shared" si="69"/>
        <v>43404.838194444441</v>
      </c>
      <c r="N1028" s="53" t="str">
        <f t="shared" si="70"/>
        <v>43404.824305555643404.8381944444</v>
      </c>
      <c r="O1028" s="54" t="str">
        <f t="shared" si="67"/>
        <v>肯定的</v>
      </c>
    </row>
    <row r="1029" spans="2:15" ht="17.25" hidden="1" customHeight="1" x14ac:dyDescent="0.4">
      <c r="B1029" s="7">
        <v>10</v>
      </c>
      <c r="C1029">
        <v>31</v>
      </c>
      <c r="D1029" s="1">
        <v>43404.830439814818</v>
      </c>
      <c r="E1029">
        <v>508</v>
      </c>
      <c r="F1029" t="s">
        <v>32</v>
      </c>
      <c r="G1029">
        <v>523</v>
      </c>
      <c r="H1029" t="s">
        <v>38</v>
      </c>
      <c r="I1029" s="1">
        <v>43404.824791666666</v>
      </c>
      <c r="J1029" s="1">
        <v>43404.830231481479</v>
      </c>
      <c r="K1029" t="s">
        <v>1164</v>
      </c>
      <c r="L1029" s="9">
        <f t="shared" si="68"/>
        <v>43404.824305555558</v>
      </c>
      <c r="M1029" s="9">
        <f t="shared" si="69"/>
        <v>43404.829861111109</v>
      </c>
      <c r="N1029" s="53" t="str">
        <f t="shared" si="70"/>
        <v>43404.824305555643404.8298611111</v>
      </c>
      <c r="O1029" s="54" t="str">
        <f t="shared" si="67"/>
        <v>肯定的</v>
      </c>
    </row>
    <row r="1030" spans="2:15" ht="17.25" hidden="1" customHeight="1" x14ac:dyDescent="0.4">
      <c r="B1030" s="7">
        <v>10</v>
      </c>
      <c r="C1030">
        <v>31</v>
      </c>
      <c r="D1030" s="1">
        <v>43404.858749999999</v>
      </c>
      <c r="E1030">
        <v>545</v>
      </c>
      <c r="F1030" t="s">
        <v>20</v>
      </c>
      <c r="G1030">
        <v>543</v>
      </c>
      <c r="H1030" t="s">
        <v>28</v>
      </c>
      <c r="I1030" s="1">
        <v>43404.852002314816</v>
      </c>
      <c r="J1030" s="1">
        <v>43404.858564814815</v>
      </c>
      <c r="K1030" t="s">
        <v>1164</v>
      </c>
      <c r="L1030" s="9">
        <f t="shared" si="68"/>
        <v>43404.851388888892</v>
      </c>
      <c r="M1030" s="9">
        <f t="shared" si="69"/>
        <v>43404.85833333333</v>
      </c>
      <c r="N1030" s="53" t="str">
        <f t="shared" si="70"/>
        <v>43404.851388888943404.8583333333</v>
      </c>
      <c r="O1030" s="54" t="str">
        <f t="shared" si="67"/>
        <v>肯定的</v>
      </c>
    </row>
    <row r="1031" spans="2:15" ht="17.25" hidden="1" customHeight="1" x14ac:dyDescent="0.4">
      <c r="B1031" s="7">
        <v>11</v>
      </c>
      <c r="C1031">
        <v>1</v>
      </c>
      <c r="D1031" s="1">
        <v>43405.415775462963</v>
      </c>
      <c r="E1031">
        <v>525</v>
      </c>
      <c r="F1031" t="s">
        <v>51</v>
      </c>
      <c r="G1031">
        <v>546</v>
      </c>
      <c r="H1031" t="s">
        <v>64</v>
      </c>
      <c r="I1031" s="1">
        <v>43405.40247685185</v>
      </c>
      <c r="J1031" s="1">
        <v>43405.412407407406</v>
      </c>
      <c r="K1031" t="s">
        <v>1166</v>
      </c>
      <c r="L1031" s="9">
        <f t="shared" si="68"/>
        <v>43405.402083333334</v>
      </c>
      <c r="M1031" s="9">
        <f t="shared" si="69"/>
        <v>43405.411805555559</v>
      </c>
      <c r="N1031" s="53" t="str">
        <f t="shared" si="70"/>
        <v>43405.402083333343405.4118055556</v>
      </c>
      <c r="O1031" s="54" t="str">
        <f t="shared" si="67"/>
        <v>否定的</v>
      </c>
    </row>
    <row r="1032" spans="2:15" ht="17.25" hidden="1" customHeight="1" x14ac:dyDescent="0.4">
      <c r="B1032" s="7">
        <v>11</v>
      </c>
      <c r="C1032">
        <v>1</v>
      </c>
      <c r="D1032" s="1">
        <v>43405.428055555552</v>
      </c>
      <c r="E1032">
        <v>507</v>
      </c>
      <c r="F1032" t="s">
        <v>66</v>
      </c>
      <c r="G1032">
        <v>503</v>
      </c>
      <c r="H1032" t="s">
        <v>26</v>
      </c>
      <c r="I1032" s="1">
        <v>43405.405486111114</v>
      </c>
      <c r="J1032" s="1">
        <v>43405.427743055552</v>
      </c>
      <c r="K1032" t="s">
        <v>1164</v>
      </c>
      <c r="L1032" s="9">
        <f t="shared" si="68"/>
        <v>43405.404861111114</v>
      </c>
      <c r="M1032" s="9">
        <f t="shared" si="69"/>
        <v>43405.427083333336</v>
      </c>
      <c r="N1032" s="53" t="str">
        <f t="shared" si="70"/>
        <v>43405.404861111143405.4270833333</v>
      </c>
      <c r="O1032" s="54" t="str">
        <f t="shared" si="67"/>
        <v>肯定的</v>
      </c>
    </row>
    <row r="1033" spans="2:15" ht="17.25" hidden="1" customHeight="1" x14ac:dyDescent="0.4">
      <c r="B1033" s="7">
        <v>11</v>
      </c>
      <c r="C1033">
        <v>1</v>
      </c>
      <c r="D1033" s="1">
        <v>43405.430219907408</v>
      </c>
      <c r="E1033">
        <v>507</v>
      </c>
      <c r="F1033" t="s">
        <v>66</v>
      </c>
      <c r="G1033">
        <v>543</v>
      </c>
      <c r="H1033" t="s">
        <v>28</v>
      </c>
      <c r="I1033" s="1">
        <v>43405.417094907411</v>
      </c>
      <c r="J1033" s="1">
        <v>43405.429178240738</v>
      </c>
      <c r="K1033" t="s">
        <v>1164</v>
      </c>
      <c r="L1033" s="9">
        <f t="shared" si="68"/>
        <v>43405.416666666664</v>
      </c>
      <c r="M1033" s="9">
        <f t="shared" si="69"/>
        <v>43405.429166666669</v>
      </c>
      <c r="N1033" s="53" t="str">
        <f t="shared" si="70"/>
        <v>43405.416666666743405.4291666667</v>
      </c>
      <c r="O1033" s="54" t="str">
        <f t="shared" si="67"/>
        <v>肯定的</v>
      </c>
    </row>
    <row r="1034" spans="2:15" ht="17.25" hidden="1" customHeight="1" x14ac:dyDescent="0.4">
      <c r="B1034" s="7">
        <v>11</v>
      </c>
      <c r="C1034">
        <v>1</v>
      </c>
      <c r="D1034" s="1">
        <v>43405.440405092595</v>
      </c>
      <c r="E1034">
        <v>525</v>
      </c>
      <c r="F1034" t="s">
        <v>51</v>
      </c>
      <c r="G1034">
        <v>546</v>
      </c>
      <c r="H1034" t="s">
        <v>64</v>
      </c>
      <c r="I1034" s="1">
        <v>43405.417627314811</v>
      </c>
      <c r="J1034" s="1">
        <v>43405.439722222225</v>
      </c>
      <c r="K1034" t="s">
        <v>1164</v>
      </c>
      <c r="L1034" s="9">
        <f t="shared" si="68"/>
        <v>43405.417361111111</v>
      </c>
      <c r="M1034" s="9">
        <f t="shared" si="69"/>
        <v>43405.439583333333</v>
      </c>
      <c r="N1034" s="53" t="str">
        <f t="shared" si="70"/>
        <v>43405.417361111143405.4395833333</v>
      </c>
      <c r="O1034" s="54" t="str">
        <f t="shared" si="67"/>
        <v>肯定的</v>
      </c>
    </row>
    <row r="1035" spans="2:15" ht="17.25" hidden="1" customHeight="1" x14ac:dyDescent="0.4">
      <c r="B1035" s="7">
        <v>11</v>
      </c>
      <c r="C1035">
        <v>1</v>
      </c>
      <c r="D1035" s="1">
        <v>43405.481319444443</v>
      </c>
      <c r="E1035">
        <v>503</v>
      </c>
      <c r="F1035" t="s">
        <v>26</v>
      </c>
      <c r="G1035">
        <v>533</v>
      </c>
      <c r="H1035" t="s">
        <v>92</v>
      </c>
      <c r="I1035" s="1">
        <v>43405.452384259261</v>
      </c>
      <c r="J1035" s="1">
        <v>43405.460439814815</v>
      </c>
      <c r="K1035" t="s">
        <v>1164</v>
      </c>
      <c r="L1035" s="9">
        <f t="shared" si="68"/>
        <v>43405.45208333333</v>
      </c>
      <c r="M1035" s="9">
        <f t="shared" si="69"/>
        <v>43405.460416666669</v>
      </c>
      <c r="N1035" s="53" t="str">
        <f t="shared" si="70"/>
        <v>43405.452083333343405.4604166667</v>
      </c>
      <c r="O1035" s="54" t="str">
        <f t="shared" si="67"/>
        <v>肯定的</v>
      </c>
    </row>
    <row r="1036" spans="2:15" ht="17.25" hidden="1" customHeight="1" x14ac:dyDescent="0.4">
      <c r="B1036" s="7">
        <v>11</v>
      </c>
      <c r="C1036">
        <v>1</v>
      </c>
      <c r="D1036" s="1">
        <v>43405.541701388887</v>
      </c>
      <c r="E1036">
        <v>500</v>
      </c>
      <c r="F1036" t="s">
        <v>30</v>
      </c>
      <c r="G1036">
        <v>533</v>
      </c>
      <c r="H1036" t="s">
        <v>92</v>
      </c>
      <c r="I1036" s="1">
        <v>43405.464421296296</v>
      </c>
      <c r="J1036" s="1">
        <v>43405.476736111108</v>
      </c>
      <c r="K1036" t="s">
        <v>1164</v>
      </c>
      <c r="L1036" s="9">
        <f t="shared" si="68"/>
        <v>43405.463888888888</v>
      </c>
      <c r="M1036" s="9">
        <f t="shared" si="69"/>
        <v>43405.476388888892</v>
      </c>
      <c r="N1036" s="53" t="str">
        <f t="shared" si="70"/>
        <v>43405.463888888943405.4763888889</v>
      </c>
      <c r="O1036" s="54" t="str">
        <f t="shared" si="67"/>
        <v>肯定的</v>
      </c>
    </row>
    <row r="1037" spans="2:15" ht="17.25" hidden="1" customHeight="1" x14ac:dyDescent="0.4">
      <c r="B1037" s="7">
        <v>11</v>
      </c>
      <c r="C1037">
        <v>1</v>
      </c>
      <c r="D1037" s="1">
        <v>43405.494502314818</v>
      </c>
      <c r="E1037">
        <v>508</v>
      </c>
      <c r="F1037" t="s">
        <v>32</v>
      </c>
      <c r="G1037">
        <v>533</v>
      </c>
      <c r="H1037" t="s">
        <v>92</v>
      </c>
      <c r="I1037" s="1">
        <v>43405.484305555554</v>
      </c>
      <c r="J1037" s="1">
        <v>43405.493310185186</v>
      </c>
      <c r="K1037" t="s">
        <v>1164</v>
      </c>
      <c r="L1037" s="9">
        <f t="shared" si="68"/>
        <v>43405.484027777777</v>
      </c>
      <c r="M1037" s="9">
        <f t="shared" si="69"/>
        <v>43405.493055555555</v>
      </c>
      <c r="N1037" s="53" t="str">
        <f t="shared" si="70"/>
        <v>43405.484027777843405.4930555556</v>
      </c>
      <c r="O1037" s="54" t="str">
        <f t="shared" si="67"/>
        <v>肯定的</v>
      </c>
    </row>
    <row r="1038" spans="2:15" ht="17.25" hidden="1" customHeight="1" x14ac:dyDescent="0.4">
      <c r="B1038" s="7">
        <v>11</v>
      </c>
      <c r="C1038">
        <v>1</v>
      </c>
      <c r="D1038" s="1">
        <v>43405.508564814816</v>
      </c>
      <c r="E1038">
        <v>545</v>
      </c>
      <c r="F1038" t="s">
        <v>20</v>
      </c>
      <c r="G1038">
        <v>548</v>
      </c>
      <c r="H1038" t="s">
        <v>54</v>
      </c>
      <c r="I1038" s="1">
        <v>43405.502349537041</v>
      </c>
      <c r="J1038" s="1">
        <v>43405.5078125</v>
      </c>
      <c r="K1038" t="s">
        <v>1164</v>
      </c>
      <c r="L1038" s="9">
        <f t="shared" si="68"/>
        <v>43405.502083333333</v>
      </c>
      <c r="M1038" s="9">
        <f t="shared" si="69"/>
        <v>43405.507638888892</v>
      </c>
      <c r="N1038" s="53" t="str">
        <f t="shared" si="70"/>
        <v>43405.502083333343405.5076388889</v>
      </c>
      <c r="O1038" s="54" t="str">
        <f t="shared" si="67"/>
        <v>肯定的</v>
      </c>
    </row>
    <row r="1039" spans="2:15" ht="17.25" hidden="1" customHeight="1" x14ac:dyDescent="0.4">
      <c r="B1039" s="7">
        <v>11</v>
      </c>
      <c r="C1039">
        <v>1</v>
      </c>
      <c r="D1039" s="1">
        <v>43405.541689814818</v>
      </c>
      <c r="E1039">
        <v>543</v>
      </c>
      <c r="F1039" t="s">
        <v>28</v>
      </c>
      <c r="G1039">
        <v>523</v>
      </c>
      <c r="H1039" t="s">
        <v>38</v>
      </c>
      <c r="I1039" s="1">
        <v>43405.510439814818</v>
      </c>
      <c r="J1039" s="1">
        <v>43405.541608796295</v>
      </c>
      <c r="K1039" t="s">
        <v>1164</v>
      </c>
      <c r="L1039" s="9">
        <f t="shared" si="68"/>
        <v>43405.510416666664</v>
      </c>
      <c r="M1039" s="9">
        <f t="shared" si="69"/>
        <v>43405.540972222225</v>
      </c>
      <c r="N1039" s="53" t="str">
        <f t="shared" si="70"/>
        <v>43405.510416666743405.5409722222</v>
      </c>
      <c r="O1039" s="54" t="str">
        <f t="shared" si="67"/>
        <v>肯定的</v>
      </c>
    </row>
    <row r="1040" spans="2:15" ht="17.25" hidden="1" customHeight="1" x14ac:dyDescent="0.4">
      <c r="B1040" s="7">
        <v>11</v>
      </c>
      <c r="C1040">
        <v>1</v>
      </c>
      <c r="D1040" s="1">
        <v>43405.541701388887</v>
      </c>
      <c r="E1040">
        <v>543</v>
      </c>
      <c r="F1040" t="s">
        <v>28</v>
      </c>
      <c r="G1040">
        <v>523</v>
      </c>
      <c r="H1040" t="s">
        <v>38</v>
      </c>
      <c r="I1040" s="1">
        <v>43405.510439814818</v>
      </c>
      <c r="J1040" s="1">
        <v>43405.541608796295</v>
      </c>
      <c r="K1040" t="s">
        <v>1164</v>
      </c>
      <c r="L1040" s="9">
        <f t="shared" si="68"/>
        <v>43405.510416666664</v>
      </c>
      <c r="M1040" s="9">
        <f t="shared" si="69"/>
        <v>43405.540972222225</v>
      </c>
      <c r="N1040" s="53" t="str">
        <f t="shared" si="70"/>
        <v>43405.510416666743405.5409722222</v>
      </c>
      <c r="O1040" s="54" t="str">
        <f t="shared" si="67"/>
        <v>肯定的</v>
      </c>
    </row>
    <row r="1041" spans="1:15" ht="17.25" hidden="1" customHeight="1" x14ac:dyDescent="0.4">
      <c r="B1041" s="7">
        <v>11</v>
      </c>
      <c r="C1041">
        <v>1</v>
      </c>
      <c r="D1041" s="1">
        <v>43405.542337962965</v>
      </c>
      <c r="E1041">
        <v>533</v>
      </c>
      <c r="F1041" t="s">
        <v>92</v>
      </c>
      <c r="G1041">
        <v>530</v>
      </c>
      <c r="H1041" t="s">
        <v>24</v>
      </c>
      <c r="I1041" s="1">
        <v>43405.525046296294</v>
      </c>
      <c r="J1041" s="1">
        <v>43405.540648148148</v>
      </c>
      <c r="K1041" t="s">
        <v>1164</v>
      </c>
      <c r="L1041" s="9">
        <f t="shared" si="68"/>
        <v>43405.525000000001</v>
      </c>
      <c r="M1041" s="9">
        <f t="shared" si="69"/>
        <v>43405.540277777778</v>
      </c>
      <c r="N1041" s="53" t="str">
        <f t="shared" si="70"/>
        <v>43405.52543405.5402777778</v>
      </c>
      <c r="O1041" s="54" t="str">
        <f t="shared" si="67"/>
        <v>肯定的</v>
      </c>
    </row>
    <row r="1042" spans="1:15" ht="17.25" hidden="1" customHeight="1" x14ac:dyDescent="0.4">
      <c r="B1042" s="7">
        <v>11</v>
      </c>
      <c r="C1042">
        <v>1</v>
      </c>
      <c r="D1042" s="1">
        <v>43405.544930555552</v>
      </c>
      <c r="E1042">
        <v>545</v>
      </c>
      <c r="F1042" t="s">
        <v>20</v>
      </c>
      <c r="G1042">
        <v>539</v>
      </c>
      <c r="H1042" t="s">
        <v>42</v>
      </c>
      <c r="I1042" s="1">
        <v>43405.536817129629</v>
      </c>
      <c r="J1042" s="1">
        <v>43405.544444444444</v>
      </c>
      <c r="K1042" t="s">
        <v>1164</v>
      </c>
      <c r="L1042" s="9">
        <f t="shared" si="68"/>
        <v>43405.536805555559</v>
      </c>
      <c r="M1042" s="9">
        <f t="shared" si="69"/>
        <v>43405.544444444444</v>
      </c>
      <c r="N1042" s="53" t="str">
        <f t="shared" si="70"/>
        <v>43405.536805555643405.5444444444</v>
      </c>
      <c r="O1042" s="54" t="str">
        <f t="shared" si="67"/>
        <v>肯定的</v>
      </c>
    </row>
    <row r="1043" spans="1:15" ht="17.25" hidden="1" customHeight="1" x14ac:dyDescent="0.4">
      <c r="B1043" s="7">
        <v>11</v>
      </c>
      <c r="C1043">
        <v>1</v>
      </c>
      <c r="D1043" s="1">
        <v>43405.567696759259</v>
      </c>
      <c r="E1043">
        <v>546</v>
      </c>
      <c r="F1043" t="s">
        <v>64</v>
      </c>
      <c r="G1043">
        <v>500</v>
      </c>
      <c r="H1043" t="s">
        <v>30</v>
      </c>
      <c r="I1043" s="1">
        <v>43405.54792824074</v>
      </c>
      <c r="J1043" s="1">
        <v>43405.567546296297</v>
      </c>
      <c r="K1043" t="s">
        <v>1164</v>
      </c>
      <c r="L1043" s="9">
        <f t="shared" si="68"/>
        <v>43405.54791666667</v>
      </c>
      <c r="M1043" s="9">
        <f t="shared" si="69"/>
        <v>43405.567361111112</v>
      </c>
      <c r="N1043" s="53" t="str">
        <f t="shared" si="70"/>
        <v>43405.547916666743405.5673611111</v>
      </c>
      <c r="O1043" s="54" t="str">
        <f t="shared" si="67"/>
        <v>肯定的</v>
      </c>
    </row>
    <row r="1044" spans="1:15" ht="17.25" hidden="1" customHeight="1" x14ac:dyDescent="0.4">
      <c r="B1044" s="7">
        <v>11</v>
      </c>
      <c r="C1044">
        <v>1</v>
      </c>
      <c r="D1044" s="1">
        <v>43405.565659722219</v>
      </c>
      <c r="E1044">
        <v>500</v>
      </c>
      <c r="F1044" t="s">
        <v>30</v>
      </c>
      <c r="G1044">
        <v>546</v>
      </c>
      <c r="H1044" t="s">
        <v>64</v>
      </c>
      <c r="I1044" s="1">
        <v>43405.554027777776</v>
      </c>
      <c r="J1044" s="1">
        <v>43405.561539351853</v>
      </c>
      <c r="K1044" t="s">
        <v>1164</v>
      </c>
      <c r="L1044" s="9">
        <f t="shared" si="68"/>
        <v>43405.553472222222</v>
      </c>
      <c r="M1044" s="9">
        <f t="shared" si="69"/>
        <v>43405.561111111114</v>
      </c>
      <c r="N1044" s="53" t="str">
        <f t="shared" si="70"/>
        <v>43405.553472222243405.5611111111</v>
      </c>
      <c r="O1044" s="54" t="str">
        <f t="shared" si="67"/>
        <v>肯定的</v>
      </c>
    </row>
    <row r="1045" spans="1:15" ht="17.25" hidden="1" customHeight="1" x14ac:dyDescent="0.4">
      <c r="B1045" s="7">
        <v>11</v>
      </c>
      <c r="C1045">
        <v>1</v>
      </c>
      <c r="D1045" s="1">
        <v>43405.599930555552</v>
      </c>
      <c r="E1045">
        <v>503</v>
      </c>
      <c r="F1045" t="s">
        <v>26</v>
      </c>
      <c r="G1045">
        <v>523</v>
      </c>
      <c r="H1045" t="s">
        <v>38</v>
      </c>
      <c r="I1045" s="1">
        <v>43405.588483796295</v>
      </c>
      <c r="J1045" s="1">
        <v>43405.599641203706</v>
      </c>
      <c r="K1045" t="s">
        <v>1164</v>
      </c>
      <c r="L1045" s="9">
        <f t="shared" si="68"/>
        <v>43405.588194444441</v>
      </c>
      <c r="M1045" s="9">
        <f t="shared" si="69"/>
        <v>43405.599305555559</v>
      </c>
      <c r="N1045" s="53" t="str">
        <f t="shared" si="70"/>
        <v>43405.588194444443405.5993055556</v>
      </c>
      <c r="O1045" s="54" t="str">
        <f t="shared" si="67"/>
        <v>肯定的</v>
      </c>
    </row>
    <row r="1046" spans="1:15" ht="17.25" hidden="1" customHeight="1" x14ac:dyDescent="0.4">
      <c r="B1046" s="7">
        <v>11</v>
      </c>
      <c r="C1046">
        <v>1</v>
      </c>
      <c r="D1046" s="1">
        <v>43405.620844907404</v>
      </c>
      <c r="E1046">
        <v>543</v>
      </c>
      <c r="F1046" t="s">
        <v>28</v>
      </c>
      <c r="G1046">
        <v>523</v>
      </c>
      <c r="H1046" t="s">
        <v>38</v>
      </c>
      <c r="I1046" s="1">
        <v>43405.602569444447</v>
      </c>
      <c r="J1046" s="1">
        <v>43405.616782407407</v>
      </c>
      <c r="K1046" t="s">
        <v>1164</v>
      </c>
      <c r="L1046" s="9">
        <f t="shared" si="68"/>
        <v>43405.602083333331</v>
      </c>
      <c r="M1046" s="9">
        <f t="shared" si="69"/>
        <v>43405.616666666669</v>
      </c>
      <c r="N1046" s="53" t="str">
        <f t="shared" si="70"/>
        <v>43405.602083333343405.6166666667</v>
      </c>
      <c r="O1046" s="54" t="str">
        <f t="shared" si="67"/>
        <v>肯定的</v>
      </c>
    </row>
    <row r="1047" spans="1:15" ht="17.25" hidden="1" customHeight="1" x14ac:dyDescent="0.4">
      <c r="B1047" s="7">
        <v>11</v>
      </c>
      <c r="C1047">
        <v>1</v>
      </c>
      <c r="D1047" s="1">
        <v>43405.625081018516</v>
      </c>
      <c r="E1047">
        <v>545</v>
      </c>
      <c r="F1047" t="s">
        <v>20</v>
      </c>
      <c r="G1047">
        <v>544</v>
      </c>
      <c r="H1047" t="s">
        <v>22</v>
      </c>
      <c r="I1047" s="1">
        <v>43405.606099537035</v>
      </c>
      <c r="J1047" s="1">
        <v>43405.613622685189</v>
      </c>
      <c r="K1047" t="s">
        <v>1164</v>
      </c>
      <c r="L1047" s="9">
        <f t="shared" si="68"/>
        <v>43405.605555555558</v>
      </c>
      <c r="M1047" s="9">
        <f t="shared" si="69"/>
        <v>43405.613194444442</v>
      </c>
      <c r="N1047" s="53" t="str">
        <f t="shared" si="70"/>
        <v>43405.605555555643405.6131944444</v>
      </c>
      <c r="O1047" s="54" t="str">
        <f t="shared" si="67"/>
        <v>肯定的</v>
      </c>
    </row>
    <row r="1048" spans="1:15" ht="17.25" hidden="1" customHeight="1" x14ac:dyDescent="0.4">
      <c r="A1048" s="11"/>
      <c r="B1048" s="7">
        <v>11</v>
      </c>
      <c r="C1048" s="11">
        <v>1</v>
      </c>
      <c r="D1048" s="57">
        <v>43405.625092592592</v>
      </c>
      <c r="E1048" s="11">
        <v>545</v>
      </c>
      <c r="F1048" s="11" t="s">
        <v>20</v>
      </c>
      <c r="G1048" s="11">
        <v>544</v>
      </c>
      <c r="H1048" s="11" t="s">
        <v>22</v>
      </c>
      <c r="I1048" s="57">
        <v>43405.606099537035</v>
      </c>
      <c r="J1048" s="57">
        <v>43405.613622685189</v>
      </c>
      <c r="K1048" s="11" t="s">
        <v>1164</v>
      </c>
      <c r="L1048" s="9">
        <f t="shared" si="68"/>
        <v>43405.605555555558</v>
      </c>
      <c r="M1048" s="9">
        <f t="shared" si="69"/>
        <v>43405.613194444442</v>
      </c>
      <c r="N1048" s="53" t="str">
        <f t="shared" si="70"/>
        <v>43405.605555555643405.6131944444</v>
      </c>
      <c r="O1048" s="54" t="str">
        <f t="shared" si="67"/>
        <v>肯定的</v>
      </c>
    </row>
    <row r="1049" spans="1:15" ht="17.25" hidden="1" customHeight="1" x14ac:dyDescent="0.4">
      <c r="B1049" s="7">
        <v>11</v>
      </c>
      <c r="C1049">
        <v>1</v>
      </c>
      <c r="D1049" s="1">
        <v>43405.642002314817</v>
      </c>
      <c r="E1049">
        <v>507</v>
      </c>
      <c r="F1049" t="s">
        <v>66</v>
      </c>
      <c r="G1049">
        <v>515</v>
      </c>
      <c r="H1049" t="s">
        <v>73</v>
      </c>
      <c r="I1049" s="1">
        <v>43405.631249999999</v>
      </c>
      <c r="J1049" s="1">
        <v>43405.641875000001</v>
      </c>
      <c r="K1049" t="s">
        <v>1164</v>
      </c>
      <c r="L1049" s="9">
        <f t="shared" si="68"/>
        <v>43405.631249999999</v>
      </c>
      <c r="M1049" s="9">
        <f t="shared" si="69"/>
        <v>43405.64166666667</v>
      </c>
      <c r="N1049" s="53" t="str">
        <f t="shared" si="70"/>
        <v>43405.6312543405.6416666667</v>
      </c>
      <c r="O1049" s="54" t="str">
        <f t="shared" si="67"/>
        <v>肯定的</v>
      </c>
    </row>
    <row r="1050" spans="1:15" ht="17.25" hidden="1" customHeight="1" x14ac:dyDescent="0.4">
      <c r="B1050" s="7">
        <v>11</v>
      </c>
      <c r="C1050">
        <v>1</v>
      </c>
      <c r="D1050" s="1">
        <v>43405.650231481479</v>
      </c>
      <c r="E1050">
        <v>502</v>
      </c>
      <c r="F1050" t="s">
        <v>49</v>
      </c>
      <c r="G1050">
        <v>543</v>
      </c>
      <c r="H1050" t="s">
        <v>28</v>
      </c>
      <c r="I1050" s="1">
        <v>43405.63480324074</v>
      </c>
      <c r="J1050" s="1">
        <v>43405.646979166668</v>
      </c>
      <c r="K1050" t="s">
        <v>1164</v>
      </c>
      <c r="L1050" s="9">
        <f t="shared" si="68"/>
        <v>43405.634722222225</v>
      </c>
      <c r="M1050" s="9">
        <f t="shared" si="69"/>
        <v>43405.646527777775</v>
      </c>
      <c r="N1050" s="53" t="str">
        <f t="shared" si="70"/>
        <v>43405.634722222243405.6465277778</v>
      </c>
      <c r="O1050" s="54" t="str">
        <f t="shared" si="67"/>
        <v>肯定的</v>
      </c>
    </row>
    <row r="1051" spans="1:15" ht="17.25" hidden="1" customHeight="1" x14ac:dyDescent="0.4">
      <c r="B1051" s="7">
        <v>11</v>
      </c>
      <c r="C1051">
        <v>1</v>
      </c>
      <c r="D1051" s="1">
        <v>43405.660752314812</v>
      </c>
      <c r="E1051">
        <v>515</v>
      </c>
      <c r="F1051" t="s">
        <v>73</v>
      </c>
      <c r="G1051">
        <v>540</v>
      </c>
      <c r="H1051" t="s">
        <v>71</v>
      </c>
      <c r="I1051" s="1">
        <v>43405.642488425925</v>
      </c>
      <c r="J1051" s="1">
        <v>43405.660567129627</v>
      </c>
      <c r="K1051" t="s">
        <v>1164</v>
      </c>
      <c r="L1051" s="9">
        <f t="shared" si="68"/>
        <v>43405.642361111109</v>
      </c>
      <c r="M1051" s="9">
        <f t="shared" si="69"/>
        <v>43405.660416666666</v>
      </c>
      <c r="N1051" s="53" t="str">
        <f t="shared" si="70"/>
        <v>43405.642361111143405.6604166667</v>
      </c>
      <c r="O1051" s="54" t="str">
        <f t="shared" si="67"/>
        <v>肯定的</v>
      </c>
    </row>
    <row r="1052" spans="1:15" ht="17.25" hidden="1" customHeight="1" x14ac:dyDescent="0.4">
      <c r="B1052" s="7">
        <v>11</v>
      </c>
      <c r="C1052">
        <v>1</v>
      </c>
      <c r="D1052" s="1">
        <v>43405.685555555552</v>
      </c>
      <c r="E1052">
        <v>545</v>
      </c>
      <c r="F1052" t="s">
        <v>20</v>
      </c>
      <c r="G1052">
        <v>538</v>
      </c>
      <c r="H1052" t="s">
        <v>62</v>
      </c>
      <c r="I1052" s="1">
        <v>43405.656284722223</v>
      </c>
      <c r="J1052" s="1">
        <v>43405.668530092589</v>
      </c>
      <c r="K1052" t="s">
        <v>1164</v>
      </c>
      <c r="L1052" s="9">
        <f t="shared" si="68"/>
        <v>43405.65625</v>
      </c>
      <c r="M1052" s="9">
        <f t="shared" si="69"/>
        <v>43405.668055555558</v>
      </c>
      <c r="N1052" s="53" t="str">
        <f t="shared" si="70"/>
        <v>43405.6562543405.6680555556</v>
      </c>
      <c r="O1052" s="54" t="str">
        <f t="shared" si="67"/>
        <v>肯定的</v>
      </c>
    </row>
    <row r="1053" spans="1:15" ht="17.25" hidden="1" customHeight="1" x14ac:dyDescent="0.4">
      <c r="B1053" s="7">
        <v>11</v>
      </c>
      <c r="C1053">
        <v>1</v>
      </c>
      <c r="D1053" s="1">
        <v>43405.675752314812</v>
      </c>
      <c r="E1053">
        <v>540</v>
      </c>
      <c r="F1053" t="s">
        <v>71</v>
      </c>
      <c r="G1053">
        <v>539</v>
      </c>
      <c r="H1053" t="s">
        <v>42</v>
      </c>
      <c r="I1053" s="1">
        <v>43405.661504629628</v>
      </c>
      <c r="J1053" s="1">
        <v>43405.671631944446</v>
      </c>
      <c r="K1053" t="s">
        <v>1164</v>
      </c>
      <c r="L1053" s="9">
        <f t="shared" si="68"/>
        <v>43405.661111111112</v>
      </c>
      <c r="M1053" s="9">
        <f t="shared" si="69"/>
        <v>43405.671527777777</v>
      </c>
      <c r="N1053" s="53" t="str">
        <f t="shared" si="70"/>
        <v>43405.661111111143405.6715277778</v>
      </c>
      <c r="O1053" s="54" t="str">
        <f t="shared" si="67"/>
        <v>肯定的</v>
      </c>
    </row>
    <row r="1054" spans="1:15" ht="17.25" hidden="1" customHeight="1" x14ac:dyDescent="0.4">
      <c r="B1054" s="7">
        <v>11</v>
      </c>
      <c r="C1054">
        <v>1</v>
      </c>
      <c r="D1054" s="1">
        <v>43405.682268518518</v>
      </c>
      <c r="E1054">
        <v>546</v>
      </c>
      <c r="F1054" t="s">
        <v>64</v>
      </c>
      <c r="G1054">
        <v>503</v>
      </c>
      <c r="H1054" t="s">
        <v>26</v>
      </c>
      <c r="I1054" s="1">
        <v>43405.66207175926</v>
      </c>
      <c r="J1054" s="1">
        <v>43405.681967592594</v>
      </c>
      <c r="K1054" t="s">
        <v>1164</v>
      </c>
      <c r="L1054" s="9">
        <f t="shared" si="68"/>
        <v>43405.661805555559</v>
      </c>
      <c r="M1054" s="9">
        <f t="shared" si="69"/>
        <v>43405.681944444441</v>
      </c>
      <c r="N1054" s="53" t="str">
        <f t="shared" si="70"/>
        <v>43405.661805555643405.6819444444</v>
      </c>
      <c r="O1054" s="54" t="str">
        <f t="shared" si="67"/>
        <v>肯定的</v>
      </c>
    </row>
    <row r="1055" spans="1:15" ht="17.25" hidden="1" customHeight="1" x14ac:dyDescent="0.4">
      <c r="B1055" s="7">
        <v>11</v>
      </c>
      <c r="C1055">
        <v>1</v>
      </c>
      <c r="D1055" s="1">
        <v>43405.688587962963</v>
      </c>
      <c r="E1055">
        <v>539</v>
      </c>
      <c r="F1055" t="s">
        <v>42</v>
      </c>
      <c r="G1055">
        <v>543</v>
      </c>
      <c r="H1055" t="s">
        <v>28</v>
      </c>
      <c r="I1055" s="1">
        <v>43405.675902777781</v>
      </c>
      <c r="J1055" s="1">
        <v>43405.687511574077</v>
      </c>
      <c r="K1055" t="s">
        <v>1166</v>
      </c>
      <c r="L1055" s="9">
        <f t="shared" si="68"/>
        <v>43405.675694444442</v>
      </c>
      <c r="M1055" s="9">
        <f t="shared" si="69"/>
        <v>43405.6875</v>
      </c>
      <c r="N1055" s="53" t="str">
        <f t="shared" si="70"/>
        <v>43405.675694444443405.6875</v>
      </c>
      <c r="O1055" s="54" t="str">
        <f t="shared" si="67"/>
        <v>否定的</v>
      </c>
    </row>
    <row r="1056" spans="1:15" ht="17.25" hidden="1" customHeight="1" x14ac:dyDescent="0.4">
      <c r="B1056" s="7">
        <v>11</v>
      </c>
      <c r="C1056">
        <v>1</v>
      </c>
      <c r="D1056" s="1">
        <v>43405.703865740739</v>
      </c>
      <c r="E1056">
        <v>548</v>
      </c>
      <c r="F1056" t="s">
        <v>54</v>
      </c>
      <c r="G1056">
        <v>543</v>
      </c>
      <c r="H1056" t="s">
        <v>28</v>
      </c>
      <c r="I1056" s="1">
        <v>43405.68959490741</v>
      </c>
      <c r="J1056" s="1">
        <v>43405.701886574076</v>
      </c>
      <c r="K1056" t="s">
        <v>1164</v>
      </c>
      <c r="L1056" s="9">
        <f t="shared" si="68"/>
        <v>43405.689583333333</v>
      </c>
      <c r="M1056" s="9">
        <f t="shared" si="69"/>
        <v>43405.701388888891</v>
      </c>
      <c r="N1056" s="53" t="str">
        <f t="shared" si="70"/>
        <v>43405.689583333343405.7013888889</v>
      </c>
      <c r="O1056" s="54" t="str">
        <f t="shared" si="67"/>
        <v>肯定的</v>
      </c>
    </row>
    <row r="1057" spans="2:15" ht="17.25" hidden="1" customHeight="1" x14ac:dyDescent="0.4">
      <c r="B1057" s="7">
        <v>11</v>
      </c>
      <c r="C1057">
        <v>1</v>
      </c>
      <c r="D1057" s="1">
        <v>43405.708391203705</v>
      </c>
      <c r="E1057">
        <v>502</v>
      </c>
      <c r="F1057" t="s">
        <v>49</v>
      </c>
      <c r="G1057">
        <v>525</v>
      </c>
      <c r="H1057" t="s">
        <v>51</v>
      </c>
      <c r="I1057" s="1">
        <v>43405.691064814811</v>
      </c>
      <c r="J1057" s="1">
        <v>43405.70758101852</v>
      </c>
      <c r="K1057" t="s">
        <v>1164</v>
      </c>
      <c r="L1057" s="9">
        <f t="shared" si="68"/>
        <v>43405.690972222219</v>
      </c>
      <c r="M1057" s="9">
        <f t="shared" si="69"/>
        <v>43405.706944444442</v>
      </c>
      <c r="N1057" s="53" t="str">
        <f t="shared" si="70"/>
        <v>43405.690972222243405.7069444444</v>
      </c>
      <c r="O1057" s="54" t="str">
        <f t="shared" si="67"/>
        <v>肯定的</v>
      </c>
    </row>
    <row r="1058" spans="2:15" ht="17.25" hidden="1" customHeight="1" x14ac:dyDescent="0.4">
      <c r="B1058" s="7">
        <v>11</v>
      </c>
      <c r="C1058">
        <v>1</v>
      </c>
      <c r="D1058" s="1">
        <v>43405.757384259261</v>
      </c>
      <c r="E1058">
        <v>507</v>
      </c>
      <c r="F1058" t="s">
        <v>66</v>
      </c>
      <c r="G1058">
        <v>533</v>
      </c>
      <c r="H1058" t="s">
        <v>92</v>
      </c>
      <c r="I1058" s="1">
        <v>43405.698657407411</v>
      </c>
      <c r="J1058" s="1">
        <v>43405.757245370369</v>
      </c>
      <c r="K1058" t="s">
        <v>1164</v>
      </c>
      <c r="L1058" s="9">
        <f t="shared" si="68"/>
        <v>43405.698611111111</v>
      </c>
      <c r="M1058" s="9">
        <f t="shared" si="69"/>
        <v>43405.756944444445</v>
      </c>
      <c r="N1058" s="53" t="str">
        <f t="shared" si="70"/>
        <v>43405.698611111143405.7569444444</v>
      </c>
      <c r="O1058" s="54" t="str">
        <f t="shared" si="67"/>
        <v>肯定的</v>
      </c>
    </row>
    <row r="1059" spans="2:15" ht="17.25" hidden="1" customHeight="1" x14ac:dyDescent="0.4">
      <c r="B1059" s="7">
        <v>11</v>
      </c>
      <c r="C1059">
        <v>1</v>
      </c>
      <c r="D1059" s="1">
        <v>43405.738229166665</v>
      </c>
      <c r="E1059">
        <v>534</v>
      </c>
      <c r="F1059" t="s">
        <v>81</v>
      </c>
      <c r="G1059">
        <v>544</v>
      </c>
      <c r="H1059" t="s">
        <v>22</v>
      </c>
      <c r="I1059" s="1">
        <v>43405.717777777776</v>
      </c>
      <c r="J1059" s="1">
        <v>43405.735648148147</v>
      </c>
      <c r="K1059" t="s">
        <v>1164</v>
      </c>
      <c r="L1059" s="9">
        <f t="shared" si="68"/>
        <v>43405.717361111114</v>
      </c>
      <c r="M1059" s="9">
        <f t="shared" si="69"/>
        <v>43405.73541666667</v>
      </c>
      <c r="N1059" s="53" t="str">
        <f t="shared" si="70"/>
        <v>43405.717361111143405.7354166667</v>
      </c>
      <c r="O1059" s="54" t="str">
        <f t="shared" si="67"/>
        <v>肯定的</v>
      </c>
    </row>
    <row r="1060" spans="2:15" ht="17.25" hidden="1" customHeight="1" x14ac:dyDescent="0.4">
      <c r="B1060" s="7">
        <v>11</v>
      </c>
      <c r="C1060">
        <v>1</v>
      </c>
      <c r="D1060" s="1">
        <v>43405.743564814817</v>
      </c>
      <c r="E1060">
        <v>500</v>
      </c>
      <c r="F1060" t="s">
        <v>30</v>
      </c>
      <c r="G1060">
        <v>521</v>
      </c>
      <c r="H1060" t="s">
        <v>60</v>
      </c>
      <c r="I1060" s="1">
        <v>43405.730763888889</v>
      </c>
      <c r="J1060" s="1">
        <v>43405.742372685185</v>
      </c>
      <c r="K1060" t="s">
        <v>1164</v>
      </c>
      <c r="L1060" s="9">
        <f t="shared" si="68"/>
        <v>43405.730555555558</v>
      </c>
      <c r="M1060" s="9">
        <f t="shared" si="69"/>
        <v>43405.742361111108</v>
      </c>
      <c r="N1060" s="53" t="str">
        <f t="shared" si="70"/>
        <v>43405.730555555643405.7423611111</v>
      </c>
      <c r="O1060" s="54" t="str">
        <f t="shared" si="67"/>
        <v>肯定的</v>
      </c>
    </row>
    <row r="1061" spans="2:15" ht="17.25" hidden="1" customHeight="1" x14ac:dyDescent="0.4">
      <c r="B1061" s="7">
        <v>11</v>
      </c>
      <c r="C1061">
        <v>1</v>
      </c>
      <c r="D1061" s="1">
        <v>43405.739259259259</v>
      </c>
      <c r="E1061">
        <v>539</v>
      </c>
      <c r="F1061" t="s">
        <v>42</v>
      </c>
      <c r="G1061">
        <v>523</v>
      </c>
      <c r="H1061" t="s">
        <v>38</v>
      </c>
      <c r="I1061" s="1">
        <v>43405.73159722222</v>
      </c>
      <c r="J1061" s="1">
        <v>43405.738703703704</v>
      </c>
      <c r="K1061" t="s">
        <v>1164</v>
      </c>
      <c r="L1061" s="9">
        <f t="shared" si="68"/>
        <v>43405.731249999997</v>
      </c>
      <c r="M1061" s="9">
        <f t="shared" si="69"/>
        <v>43405.738194444442</v>
      </c>
      <c r="N1061" s="53" t="str">
        <f t="shared" si="70"/>
        <v>43405.7312543405.7381944444</v>
      </c>
      <c r="O1061" s="54" t="str">
        <f t="shared" si="67"/>
        <v>肯定的</v>
      </c>
    </row>
    <row r="1062" spans="2:15" ht="17.25" hidden="1" customHeight="1" x14ac:dyDescent="0.4">
      <c r="B1062" s="7">
        <v>11</v>
      </c>
      <c r="C1062">
        <v>1</v>
      </c>
      <c r="D1062" s="1">
        <v>43405.762384259258</v>
      </c>
      <c r="E1062">
        <v>500</v>
      </c>
      <c r="F1062" t="s">
        <v>30</v>
      </c>
      <c r="G1062">
        <v>508</v>
      </c>
      <c r="H1062" t="s">
        <v>32</v>
      </c>
      <c r="I1062" s="1">
        <v>43405.748622685183</v>
      </c>
      <c r="J1062" s="1">
        <v>43405.758935185186</v>
      </c>
      <c r="K1062" t="s">
        <v>1164</v>
      </c>
      <c r="L1062" s="9">
        <f t="shared" si="68"/>
        <v>43405.748611111114</v>
      </c>
      <c r="M1062" s="9">
        <f t="shared" si="69"/>
        <v>43405.758333333331</v>
      </c>
      <c r="N1062" s="53" t="str">
        <f t="shared" si="70"/>
        <v>43405.748611111143405.7583333333</v>
      </c>
      <c r="O1062" s="54" t="str">
        <f t="shared" si="67"/>
        <v>肯定的</v>
      </c>
    </row>
    <row r="1063" spans="2:15" ht="17.25" hidden="1" customHeight="1" x14ac:dyDescent="0.4">
      <c r="B1063" s="7">
        <v>11</v>
      </c>
      <c r="C1063">
        <v>1</v>
      </c>
      <c r="D1063" s="1">
        <v>43405.772673611114</v>
      </c>
      <c r="E1063">
        <v>508</v>
      </c>
      <c r="F1063" t="s">
        <v>32</v>
      </c>
      <c r="G1063">
        <v>546</v>
      </c>
      <c r="H1063" t="s">
        <v>64</v>
      </c>
      <c r="I1063" s="1">
        <v>43405.763726851852</v>
      </c>
      <c r="J1063" s="1">
        <v>43405.772523148145</v>
      </c>
      <c r="K1063" t="s">
        <v>1164</v>
      </c>
      <c r="L1063" s="9">
        <f t="shared" si="68"/>
        <v>43405.763194444444</v>
      </c>
      <c r="M1063" s="9">
        <f t="shared" si="69"/>
        <v>43405.772222222222</v>
      </c>
      <c r="N1063" s="53" t="str">
        <f t="shared" si="70"/>
        <v>43405.763194444443405.7722222222</v>
      </c>
      <c r="O1063" s="54" t="str">
        <f t="shared" si="67"/>
        <v>肯定的</v>
      </c>
    </row>
    <row r="1064" spans="2:15" ht="17.25" hidden="1" customHeight="1" x14ac:dyDescent="0.4">
      <c r="B1064" s="7">
        <v>11</v>
      </c>
      <c r="C1064">
        <v>1</v>
      </c>
      <c r="D1064" s="1">
        <v>43405.787870370368</v>
      </c>
      <c r="E1064">
        <v>507</v>
      </c>
      <c r="F1064" t="s">
        <v>66</v>
      </c>
      <c r="G1064">
        <v>540</v>
      </c>
      <c r="H1064" t="s">
        <v>71</v>
      </c>
      <c r="I1064" s="1">
        <v>43405.766562500001</v>
      </c>
      <c r="J1064" s="1">
        <v>43405.787557870368</v>
      </c>
      <c r="K1064" t="s">
        <v>1164</v>
      </c>
      <c r="L1064" s="9">
        <f t="shared" si="68"/>
        <v>43405.765972222223</v>
      </c>
      <c r="M1064" s="9">
        <f t="shared" si="69"/>
        <v>43405.787499999999</v>
      </c>
      <c r="N1064" s="53" t="str">
        <f t="shared" si="70"/>
        <v>43405.765972222243405.7875</v>
      </c>
      <c r="O1064" s="54" t="str">
        <f t="shared" si="67"/>
        <v>肯定的</v>
      </c>
    </row>
    <row r="1065" spans="2:15" ht="17.25" hidden="1" customHeight="1" x14ac:dyDescent="0.4">
      <c r="B1065" s="7">
        <v>11</v>
      </c>
      <c r="C1065">
        <v>1</v>
      </c>
      <c r="D1065" s="1">
        <v>43405.782997685186</v>
      </c>
      <c r="E1065">
        <v>521</v>
      </c>
      <c r="F1065" t="s">
        <v>60</v>
      </c>
      <c r="G1065">
        <v>510</v>
      </c>
      <c r="H1065" t="s">
        <v>79</v>
      </c>
      <c r="I1065" s="1">
        <v>43405.767233796294</v>
      </c>
      <c r="J1065" s="1">
        <v>43405.782199074078</v>
      </c>
      <c r="K1065" t="s">
        <v>1164</v>
      </c>
      <c r="L1065" s="9">
        <f t="shared" si="68"/>
        <v>43405.76666666667</v>
      </c>
      <c r="M1065" s="9">
        <f t="shared" si="69"/>
        <v>43405.781944444447</v>
      </c>
      <c r="N1065" s="53" t="str">
        <f t="shared" si="70"/>
        <v>43405.766666666743405.7819444444</v>
      </c>
      <c r="O1065" s="54" t="str">
        <f t="shared" si="67"/>
        <v>肯定的</v>
      </c>
    </row>
    <row r="1066" spans="2:15" ht="17.25" hidden="1" customHeight="1" x14ac:dyDescent="0.4">
      <c r="B1066" s="7">
        <v>11</v>
      </c>
      <c r="C1066">
        <v>1</v>
      </c>
      <c r="D1066" s="1">
        <v>43405.782962962963</v>
      </c>
      <c r="E1066">
        <v>521</v>
      </c>
      <c r="F1066" t="s">
        <v>60</v>
      </c>
      <c r="G1066">
        <v>508</v>
      </c>
      <c r="H1066" t="s">
        <v>32</v>
      </c>
      <c r="I1066" s="1">
        <v>43405.768136574072</v>
      </c>
      <c r="J1066" s="1">
        <v>43405.782881944448</v>
      </c>
      <c r="K1066" t="s">
        <v>1164</v>
      </c>
      <c r="L1066" s="9">
        <f t="shared" si="68"/>
        <v>43405.768055555556</v>
      </c>
      <c r="M1066" s="9">
        <f t="shared" si="69"/>
        <v>43405.782638888886</v>
      </c>
      <c r="N1066" s="53" t="str">
        <f t="shared" si="70"/>
        <v>43405.768055555643405.7826388889</v>
      </c>
      <c r="O1066" s="54" t="str">
        <f t="shared" si="67"/>
        <v>肯定的</v>
      </c>
    </row>
    <row r="1067" spans="2:15" ht="17.25" hidden="1" customHeight="1" x14ac:dyDescent="0.4">
      <c r="B1067" s="7">
        <v>11</v>
      </c>
      <c r="C1067">
        <v>1</v>
      </c>
      <c r="D1067" s="1">
        <v>43405.788032407407</v>
      </c>
      <c r="E1067">
        <v>500</v>
      </c>
      <c r="F1067" t="s">
        <v>30</v>
      </c>
      <c r="G1067">
        <v>545</v>
      </c>
      <c r="H1067" t="s">
        <v>20</v>
      </c>
      <c r="I1067" s="1">
        <v>43405.772881944446</v>
      </c>
      <c r="J1067" s="1">
        <v>43405.784016203703</v>
      </c>
      <c r="K1067" t="s">
        <v>1164</v>
      </c>
      <c r="L1067" s="9">
        <f t="shared" si="68"/>
        <v>43405.772222222222</v>
      </c>
      <c r="M1067" s="9">
        <f t="shared" si="69"/>
        <v>43405.783333333333</v>
      </c>
      <c r="N1067" s="53" t="str">
        <f t="shared" si="70"/>
        <v>43405.772222222243405.7833333333</v>
      </c>
      <c r="O1067" s="54" t="str">
        <f t="shared" ref="O1067:O1130" si="71">K1067</f>
        <v>肯定的</v>
      </c>
    </row>
    <row r="1068" spans="2:15" ht="17.25" hidden="1" customHeight="1" x14ac:dyDescent="0.4">
      <c r="B1068" s="7">
        <v>11</v>
      </c>
      <c r="C1068">
        <v>1</v>
      </c>
      <c r="D1068" s="1">
        <v>43405.786724537036</v>
      </c>
      <c r="E1068">
        <v>523</v>
      </c>
      <c r="F1068" t="s">
        <v>38</v>
      </c>
      <c r="G1068">
        <v>509</v>
      </c>
      <c r="H1068" t="s">
        <v>58</v>
      </c>
      <c r="I1068" s="1">
        <v>43405.774537037039</v>
      </c>
      <c r="J1068" s="1">
        <v>43405.78365740741</v>
      </c>
      <c r="K1068" t="s">
        <v>1164</v>
      </c>
      <c r="L1068" s="9">
        <f t="shared" si="68"/>
        <v>43405.774305555555</v>
      </c>
      <c r="M1068" s="9">
        <f t="shared" si="69"/>
        <v>43405.783333333333</v>
      </c>
      <c r="N1068" s="53" t="str">
        <f t="shared" si="70"/>
        <v>43405.774305555643405.7833333333</v>
      </c>
      <c r="O1068" s="54" t="str">
        <f t="shared" si="71"/>
        <v>肯定的</v>
      </c>
    </row>
    <row r="1069" spans="2:15" ht="17.25" hidden="1" customHeight="1" x14ac:dyDescent="0.4">
      <c r="B1069" s="7">
        <v>11</v>
      </c>
      <c r="C1069">
        <v>1</v>
      </c>
      <c r="D1069" s="1">
        <v>43405.80027777778</v>
      </c>
      <c r="E1069">
        <v>539</v>
      </c>
      <c r="F1069" t="s">
        <v>42</v>
      </c>
      <c r="G1069">
        <v>546</v>
      </c>
      <c r="H1069" t="s">
        <v>64</v>
      </c>
      <c r="I1069" s="1">
        <v>43405.786643518521</v>
      </c>
      <c r="J1069" s="1">
        <v>43405.799699074072</v>
      </c>
      <c r="K1069" t="s">
        <v>1164</v>
      </c>
      <c r="L1069" s="9">
        <f t="shared" si="68"/>
        <v>43405.786111111112</v>
      </c>
      <c r="M1069" s="9">
        <f t="shared" si="69"/>
        <v>43405.799305555556</v>
      </c>
      <c r="N1069" s="53" t="str">
        <f t="shared" si="70"/>
        <v>43405.786111111143405.7993055556</v>
      </c>
      <c r="O1069" s="54" t="str">
        <f t="shared" si="71"/>
        <v>肯定的</v>
      </c>
    </row>
    <row r="1070" spans="2:15" ht="17.25" hidden="1" customHeight="1" x14ac:dyDescent="0.4">
      <c r="B1070" s="7">
        <v>11</v>
      </c>
      <c r="C1070">
        <v>1</v>
      </c>
      <c r="D1070" s="1">
        <v>43405.795856481483</v>
      </c>
      <c r="E1070">
        <v>543</v>
      </c>
      <c r="F1070" t="s">
        <v>28</v>
      </c>
      <c r="G1070">
        <v>548</v>
      </c>
      <c r="H1070" t="s">
        <v>54</v>
      </c>
      <c r="I1070" s="1">
        <v>43405.787037037036</v>
      </c>
      <c r="J1070" s="1">
        <v>43405.794571759259</v>
      </c>
      <c r="K1070" t="s">
        <v>1164</v>
      </c>
      <c r="L1070" s="9">
        <f t="shared" si="68"/>
        <v>43405.786805555559</v>
      </c>
      <c r="M1070" s="9">
        <f t="shared" si="69"/>
        <v>43405.794444444444</v>
      </c>
      <c r="N1070" s="53" t="str">
        <f t="shared" si="70"/>
        <v>43405.786805555643405.7944444444</v>
      </c>
      <c r="O1070" s="54" t="str">
        <f t="shared" si="71"/>
        <v>肯定的</v>
      </c>
    </row>
    <row r="1071" spans="2:15" ht="17.25" hidden="1" customHeight="1" x14ac:dyDescent="0.4">
      <c r="B1071" s="7">
        <v>11</v>
      </c>
      <c r="C1071">
        <v>1</v>
      </c>
      <c r="D1071" s="1">
        <v>43405.806331018517</v>
      </c>
      <c r="E1071">
        <v>545</v>
      </c>
      <c r="F1071" t="s">
        <v>20</v>
      </c>
      <c r="G1071">
        <v>533</v>
      </c>
      <c r="H1071" t="s">
        <v>92</v>
      </c>
      <c r="I1071" s="1">
        <v>43405.793344907404</v>
      </c>
      <c r="J1071" s="1">
        <v>43405.804270833331</v>
      </c>
      <c r="K1071" t="s">
        <v>1164</v>
      </c>
      <c r="L1071" s="9">
        <f t="shared" si="68"/>
        <v>43405.793055555558</v>
      </c>
      <c r="M1071" s="9">
        <f t="shared" si="69"/>
        <v>43405.804166666669</v>
      </c>
      <c r="N1071" s="53" t="str">
        <f t="shared" si="70"/>
        <v>43405.793055555643405.8041666667</v>
      </c>
      <c r="O1071" s="54" t="str">
        <f t="shared" si="71"/>
        <v>肯定的</v>
      </c>
    </row>
    <row r="1072" spans="2:15" ht="17.25" hidden="1" customHeight="1" x14ac:dyDescent="0.4">
      <c r="B1072" s="7">
        <v>11</v>
      </c>
      <c r="C1072">
        <v>1</v>
      </c>
      <c r="D1072" s="1">
        <v>43405.808229166665</v>
      </c>
      <c r="E1072">
        <v>508</v>
      </c>
      <c r="F1072" t="s">
        <v>32</v>
      </c>
      <c r="G1072">
        <v>532</v>
      </c>
      <c r="H1072" t="s">
        <v>75</v>
      </c>
      <c r="I1072" s="1">
        <v>43405.79482638889</v>
      </c>
      <c r="J1072" s="1">
        <v>43405.807824074072</v>
      </c>
      <c r="K1072" t="s">
        <v>1164</v>
      </c>
      <c r="L1072" s="9">
        <f t="shared" si="68"/>
        <v>43405.794444444444</v>
      </c>
      <c r="M1072" s="9">
        <f t="shared" si="69"/>
        <v>43405.807638888888</v>
      </c>
      <c r="N1072" s="53" t="str">
        <f t="shared" si="70"/>
        <v>43405.794444444443405.8076388889</v>
      </c>
      <c r="O1072" s="54" t="str">
        <f t="shared" si="71"/>
        <v>肯定的</v>
      </c>
    </row>
    <row r="1073" spans="1:15" ht="17.25" hidden="1" customHeight="1" x14ac:dyDescent="0.4">
      <c r="B1073" s="7">
        <v>11</v>
      </c>
      <c r="C1073">
        <v>1</v>
      </c>
      <c r="D1073" s="1">
        <v>43405.832141203704</v>
      </c>
      <c r="E1073">
        <v>523</v>
      </c>
      <c r="F1073" t="s">
        <v>38</v>
      </c>
      <c r="G1073">
        <v>525</v>
      </c>
      <c r="H1073" t="s">
        <v>51</v>
      </c>
      <c r="I1073" s="1">
        <v>43405.824953703705</v>
      </c>
      <c r="J1073" s="1">
        <v>43405.831828703704</v>
      </c>
      <c r="K1073" t="s">
        <v>1164</v>
      </c>
      <c r="L1073" s="9">
        <f t="shared" si="68"/>
        <v>43405.824305555558</v>
      </c>
      <c r="M1073" s="9">
        <f t="shared" si="69"/>
        <v>43405.831250000003</v>
      </c>
      <c r="N1073" s="53" t="str">
        <f t="shared" si="70"/>
        <v>43405.824305555643405.83125</v>
      </c>
      <c r="O1073" s="54" t="str">
        <f t="shared" si="71"/>
        <v>肯定的</v>
      </c>
    </row>
    <row r="1074" spans="1:15" ht="17.25" hidden="1" customHeight="1" x14ac:dyDescent="0.4">
      <c r="B1074" s="7">
        <v>11</v>
      </c>
      <c r="C1074">
        <v>1</v>
      </c>
      <c r="D1074" s="1">
        <v>43405.832002314812</v>
      </c>
      <c r="E1074">
        <v>545</v>
      </c>
      <c r="F1074" t="s">
        <v>20</v>
      </c>
      <c r="G1074">
        <v>523</v>
      </c>
      <c r="H1074" t="s">
        <v>38</v>
      </c>
      <c r="I1074" s="1">
        <v>43405.827743055554</v>
      </c>
      <c r="J1074" s="1">
        <v>43405.831921296296</v>
      </c>
      <c r="K1074" t="s">
        <v>1164</v>
      </c>
      <c r="L1074" s="9">
        <f t="shared" si="68"/>
        <v>43405.82708333333</v>
      </c>
      <c r="M1074" s="9">
        <f t="shared" si="69"/>
        <v>43405.831250000003</v>
      </c>
      <c r="N1074" s="53" t="str">
        <f t="shared" si="70"/>
        <v>43405.827083333343405.83125</v>
      </c>
      <c r="O1074" s="54" t="str">
        <f t="shared" si="71"/>
        <v>肯定的</v>
      </c>
    </row>
    <row r="1075" spans="1:15" ht="17.25" hidden="1" customHeight="1" x14ac:dyDescent="0.4">
      <c r="B1075" s="7">
        <v>11</v>
      </c>
      <c r="C1075">
        <v>1</v>
      </c>
      <c r="D1075" s="1">
        <v>43405.849606481483</v>
      </c>
      <c r="E1075">
        <v>515</v>
      </c>
      <c r="F1075" t="s">
        <v>73</v>
      </c>
      <c r="G1075">
        <v>528</v>
      </c>
      <c r="H1075" t="s">
        <v>35</v>
      </c>
      <c r="I1075" s="1">
        <v>43405.843252314815</v>
      </c>
      <c r="J1075" s="1">
        <v>43405.849351851852</v>
      </c>
      <c r="K1075" t="s">
        <v>1164</v>
      </c>
      <c r="L1075" s="9">
        <f t="shared" si="68"/>
        <v>43405.843055555553</v>
      </c>
      <c r="M1075" s="9">
        <f t="shared" si="69"/>
        <v>43405.849305555559</v>
      </c>
      <c r="N1075" s="53" t="str">
        <f t="shared" si="70"/>
        <v>43405.843055555643405.8493055556</v>
      </c>
      <c r="O1075" s="54" t="str">
        <f t="shared" si="71"/>
        <v>肯定的</v>
      </c>
    </row>
    <row r="1076" spans="1:15" ht="17.25" hidden="1" customHeight="1" x14ac:dyDescent="0.4">
      <c r="B1076" s="7">
        <v>11</v>
      </c>
      <c r="C1076">
        <v>1</v>
      </c>
      <c r="D1076" s="1">
        <v>43405.865127314813</v>
      </c>
      <c r="E1076">
        <v>525</v>
      </c>
      <c r="F1076" t="s">
        <v>51</v>
      </c>
      <c r="G1076">
        <v>523</v>
      </c>
      <c r="H1076" t="s">
        <v>38</v>
      </c>
      <c r="I1076" s="1">
        <v>43405.845856481479</v>
      </c>
      <c r="J1076" s="1">
        <v>43405.863796296297</v>
      </c>
      <c r="K1076" t="s">
        <v>1164</v>
      </c>
      <c r="L1076" s="9">
        <f t="shared" si="68"/>
        <v>43405.845833333333</v>
      </c>
      <c r="M1076" s="9">
        <f t="shared" si="69"/>
        <v>43405.863194444442</v>
      </c>
      <c r="N1076" s="53" t="str">
        <f t="shared" si="70"/>
        <v>43405.845833333343405.8631944444</v>
      </c>
      <c r="O1076" s="54" t="str">
        <f t="shared" si="71"/>
        <v>肯定的</v>
      </c>
    </row>
    <row r="1077" spans="1:15" ht="17.25" hidden="1" customHeight="1" x14ac:dyDescent="0.4">
      <c r="B1077" s="7">
        <v>11</v>
      </c>
      <c r="C1077">
        <v>1</v>
      </c>
      <c r="D1077" s="1">
        <v>43405.872175925928</v>
      </c>
      <c r="E1077">
        <v>534</v>
      </c>
      <c r="F1077" t="s">
        <v>81</v>
      </c>
      <c r="G1077">
        <v>530</v>
      </c>
      <c r="H1077" t="s">
        <v>24</v>
      </c>
      <c r="I1077" s="1">
        <v>43405.851354166669</v>
      </c>
      <c r="J1077" s="1">
        <v>43405.872037037036</v>
      </c>
      <c r="K1077" t="s">
        <v>1164</v>
      </c>
      <c r="L1077" s="9">
        <f t="shared" si="68"/>
        <v>43405.850694444445</v>
      </c>
      <c r="M1077" s="9">
        <f t="shared" si="69"/>
        <v>43405.871527777781</v>
      </c>
      <c r="N1077" s="53" t="str">
        <f t="shared" si="70"/>
        <v>43405.850694444443405.8715277778</v>
      </c>
      <c r="O1077" s="54" t="str">
        <f t="shared" si="71"/>
        <v>肯定的</v>
      </c>
    </row>
    <row r="1078" spans="1:15" ht="17.25" hidden="1" customHeight="1" x14ac:dyDescent="0.4">
      <c r="B1078" s="7">
        <v>11</v>
      </c>
      <c r="C1078">
        <v>1</v>
      </c>
      <c r="D1078" s="1">
        <v>43405.875532407408</v>
      </c>
      <c r="E1078">
        <v>543</v>
      </c>
      <c r="F1078" t="s">
        <v>28</v>
      </c>
      <c r="G1078">
        <v>509</v>
      </c>
      <c r="H1078" t="s">
        <v>58</v>
      </c>
      <c r="I1078" s="1">
        <v>43405.867210648146</v>
      </c>
      <c r="J1078" s="1">
        <v>43405.875497685185</v>
      </c>
      <c r="K1078" t="s">
        <v>1164</v>
      </c>
      <c r="L1078" s="9">
        <f t="shared" si="68"/>
        <v>43405.866666666669</v>
      </c>
      <c r="M1078" s="9">
        <f t="shared" si="69"/>
        <v>43405.875</v>
      </c>
      <c r="N1078" s="53" t="str">
        <f t="shared" si="70"/>
        <v>43405.866666666743405.875</v>
      </c>
      <c r="O1078" s="54" t="str">
        <f t="shared" si="71"/>
        <v>肯定的</v>
      </c>
    </row>
    <row r="1079" spans="1:15" ht="17.25" hidden="1" customHeight="1" x14ac:dyDescent="0.4">
      <c r="B1079" s="7">
        <v>11</v>
      </c>
      <c r="C1079">
        <v>1</v>
      </c>
      <c r="D1079" s="1">
        <v>43405.912106481483</v>
      </c>
      <c r="E1079">
        <v>510</v>
      </c>
      <c r="F1079" t="s">
        <v>79</v>
      </c>
      <c r="G1079">
        <v>543</v>
      </c>
      <c r="H1079" t="s">
        <v>28</v>
      </c>
      <c r="I1079" s="1">
        <v>43405.868067129632</v>
      </c>
      <c r="J1079" s="1">
        <v>43405.878761574073</v>
      </c>
      <c r="K1079" t="s">
        <v>1164</v>
      </c>
      <c r="L1079" s="9">
        <f t="shared" si="68"/>
        <v>43405.868055555555</v>
      </c>
      <c r="M1079" s="9">
        <f t="shared" si="69"/>
        <v>43405.878472222219</v>
      </c>
      <c r="N1079" s="53" t="str">
        <f t="shared" si="70"/>
        <v>43405.868055555643405.8784722222</v>
      </c>
      <c r="O1079" s="54" t="str">
        <f t="shared" si="71"/>
        <v>肯定的</v>
      </c>
    </row>
    <row r="1080" spans="1:15" ht="17.25" hidden="1" customHeight="1" x14ac:dyDescent="0.4">
      <c r="B1080" s="7">
        <v>11</v>
      </c>
      <c r="C1080">
        <v>1</v>
      </c>
      <c r="D1080" s="1">
        <v>43405.883437500001</v>
      </c>
      <c r="E1080">
        <v>507</v>
      </c>
      <c r="F1080" t="s">
        <v>66</v>
      </c>
      <c r="G1080">
        <v>534</v>
      </c>
      <c r="H1080" t="s">
        <v>81</v>
      </c>
      <c r="I1080" s="1">
        <v>43405.870787037034</v>
      </c>
      <c r="J1080" s="1">
        <v>43405.883344907408</v>
      </c>
      <c r="K1080" t="s">
        <v>1166</v>
      </c>
      <c r="L1080" s="9">
        <f t="shared" si="68"/>
        <v>43405.870138888888</v>
      </c>
      <c r="M1080" s="9">
        <f t="shared" si="69"/>
        <v>43405.883333333331</v>
      </c>
      <c r="N1080" s="53" t="str">
        <f t="shared" si="70"/>
        <v>43405.870138888943405.8833333333</v>
      </c>
      <c r="O1080" s="54" t="str">
        <f t="shared" si="71"/>
        <v>否定的</v>
      </c>
    </row>
    <row r="1081" spans="1:15" ht="17.25" hidden="1" customHeight="1" x14ac:dyDescent="0.4">
      <c r="A1081" s="11"/>
      <c r="B1081" s="11">
        <v>11</v>
      </c>
      <c r="C1081" s="11">
        <v>2</v>
      </c>
      <c r="D1081" s="57">
        <v>43406.432280092595</v>
      </c>
      <c r="E1081" s="11">
        <v>507</v>
      </c>
      <c r="F1081" s="11" t="s">
        <v>66</v>
      </c>
      <c r="G1081" s="11">
        <v>540</v>
      </c>
      <c r="H1081" s="11" t="s">
        <v>71</v>
      </c>
      <c r="I1081" s="57">
        <v>43406.416041666664</v>
      </c>
      <c r="J1081" s="57">
        <v>43406.430069444446</v>
      </c>
      <c r="K1081" s="11" t="s">
        <v>1164</v>
      </c>
      <c r="L1081" s="9">
        <f t="shared" si="68"/>
        <v>43406.415972222225</v>
      </c>
      <c r="M1081" s="9">
        <f t="shared" si="69"/>
        <v>43406.429861111108</v>
      </c>
      <c r="N1081" s="63" t="str">
        <f t="shared" si="70"/>
        <v>43406.415972222243406.4298611111</v>
      </c>
      <c r="O1081" s="64" t="str">
        <f t="shared" si="71"/>
        <v>肯定的</v>
      </c>
    </row>
    <row r="1082" spans="1:15" ht="17.25" hidden="1" customHeight="1" x14ac:dyDescent="0.4">
      <c r="B1082" s="7">
        <v>11</v>
      </c>
      <c r="C1082">
        <v>2</v>
      </c>
      <c r="D1082" s="1">
        <v>43406.430787037039</v>
      </c>
      <c r="E1082">
        <v>507</v>
      </c>
      <c r="F1082" t="s">
        <v>66</v>
      </c>
      <c r="G1082">
        <v>539</v>
      </c>
      <c r="H1082" t="s">
        <v>42</v>
      </c>
      <c r="I1082" s="1">
        <v>43406.414444444446</v>
      </c>
      <c r="J1082" s="1">
        <v>43406.430347222224</v>
      </c>
      <c r="K1082" t="s">
        <v>1164</v>
      </c>
      <c r="L1082" s="9">
        <f t="shared" si="68"/>
        <v>43406.413888888892</v>
      </c>
      <c r="M1082" s="9">
        <f t="shared" si="69"/>
        <v>43406.429861111108</v>
      </c>
      <c r="N1082" s="63" t="str">
        <f t="shared" si="70"/>
        <v>43406.413888888943406.4298611111</v>
      </c>
      <c r="O1082" s="64" t="str">
        <f t="shared" si="71"/>
        <v>肯定的</v>
      </c>
    </row>
    <row r="1083" spans="1:15" ht="17.25" hidden="1" customHeight="1" x14ac:dyDescent="0.4">
      <c r="A1083" s="49" t="s">
        <v>1175</v>
      </c>
      <c r="B1083" s="55">
        <v>11</v>
      </c>
      <c r="C1083" s="49">
        <v>2</v>
      </c>
      <c r="D1083" s="50">
        <v>43406.430231481485</v>
      </c>
      <c r="E1083">
        <v>507</v>
      </c>
      <c r="F1083" s="49" t="s">
        <v>66</v>
      </c>
      <c r="G1083">
        <v>540</v>
      </c>
      <c r="H1083" s="49" t="s">
        <v>71</v>
      </c>
      <c r="I1083" s="50">
        <v>43406.416041666664</v>
      </c>
      <c r="J1083" s="50">
        <v>43406.430069444446</v>
      </c>
      <c r="K1083" s="49" t="s">
        <v>1164</v>
      </c>
      <c r="L1083" s="46">
        <f t="shared" si="68"/>
        <v>43406.415972222225</v>
      </c>
      <c r="M1083" s="46">
        <f t="shared" si="69"/>
        <v>43406.429861111108</v>
      </c>
      <c r="N1083" s="51" t="str">
        <f t="shared" si="70"/>
        <v>43406.415972222243406.4298611111</v>
      </c>
      <c r="O1083" s="52" t="str">
        <f t="shared" si="71"/>
        <v>肯定的</v>
      </c>
    </row>
    <row r="1084" spans="1:15" hidden="1" x14ac:dyDescent="0.4">
      <c r="A1084" s="49" t="s">
        <v>1175</v>
      </c>
      <c r="B1084" s="55">
        <v>11</v>
      </c>
      <c r="C1084" s="49">
        <v>2</v>
      </c>
      <c r="D1084" s="50">
        <v>43406.432280092595</v>
      </c>
      <c r="E1084">
        <v>507</v>
      </c>
      <c r="F1084" s="49" t="s">
        <v>66</v>
      </c>
      <c r="G1084">
        <v>540</v>
      </c>
      <c r="H1084" s="49" t="s">
        <v>71</v>
      </c>
      <c r="I1084" s="50">
        <v>43406.416041666664</v>
      </c>
      <c r="J1084" s="50">
        <v>43406.430069444446</v>
      </c>
      <c r="K1084" s="49" t="s">
        <v>1164</v>
      </c>
      <c r="L1084" s="46">
        <f t="shared" si="68"/>
        <v>43406.415972222225</v>
      </c>
      <c r="M1084" s="46">
        <f t="shared" si="69"/>
        <v>43406.429861111108</v>
      </c>
      <c r="N1084" s="51" t="str">
        <f t="shared" si="70"/>
        <v>43406.415972222243406.4298611111</v>
      </c>
      <c r="O1084" s="52" t="str">
        <f t="shared" si="71"/>
        <v>肯定的</v>
      </c>
    </row>
    <row r="1085" spans="1:15" hidden="1" x14ac:dyDescent="0.4">
      <c r="B1085" s="7">
        <v>11</v>
      </c>
      <c r="C1085">
        <v>2</v>
      </c>
      <c r="D1085" s="1">
        <v>43406.456793981481</v>
      </c>
      <c r="E1085">
        <v>543</v>
      </c>
      <c r="F1085" t="s">
        <v>28</v>
      </c>
      <c r="G1085">
        <v>544</v>
      </c>
      <c r="H1085" t="s">
        <v>22</v>
      </c>
      <c r="I1085" s="1">
        <v>43406.447106481479</v>
      </c>
      <c r="J1085" s="1">
        <v>43406.456631944442</v>
      </c>
      <c r="K1085" t="s">
        <v>1164</v>
      </c>
      <c r="L1085" s="9">
        <f t="shared" si="68"/>
        <v>43406.446527777778</v>
      </c>
      <c r="M1085" s="9">
        <f t="shared" si="69"/>
        <v>43406.456250000003</v>
      </c>
      <c r="N1085" s="63" t="str">
        <f t="shared" si="70"/>
        <v>43406.446527777843406.45625</v>
      </c>
      <c r="O1085" s="64" t="str">
        <f t="shared" si="71"/>
        <v>肯定的</v>
      </c>
    </row>
    <row r="1086" spans="1:15" hidden="1" x14ac:dyDescent="0.4">
      <c r="B1086" s="7">
        <v>11</v>
      </c>
      <c r="C1086">
        <v>2</v>
      </c>
      <c r="D1086" s="1">
        <v>43406.472719907404</v>
      </c>
      <c r="E1086">
        <v>534</v>
      </c>
      <c r="F1086" t="s">
        <v>81</v>
      </c>
      <c r="G1086">
        <v>508</v>
      </c>
      <c r="H1086" t="s">
        <v>32</v>
      </c>
      <c r="I1086" s="1">
        <v>43406.463020833333</v>
      </c>
      <c r="J1086" s="1">
        <v>43406.472268518519</v>
      </c>
      <c r="K1086" t="s">
        <v>1166</v>
      </c>
      <c r="L1086" s="9">
        <f t="shared" si="68"/>
        <v>43406.462500000001</v>
      </c>
      <c r="M1086" s="9">
        <f t="shared" si="69"/>
        <v>43406.472222222219</v>
      </c>
      <c r="N1086" s="63" t="str">
        <f t="shared" si="70"/>
        <v>43406.462543406.4722222222</v>
      </c>
      <c r="O1086" s="64" t="str">
        <f t="shared" si="71"/>
        <v>否定的</v>
      </c>
    </row>
    <row r="1087" spans="1:15" hidden="1" x14ac:dyDescent="0.4">
      <c r="A1087" s="49" t="s">
        <v>1175</v>
      </c>
      <c r="B1087" s="55">
        <v>11</v>
      </c>
      <c r="C1087" s="49">
        <v>2</v>
      </c>
      <c r="D1087" s="50">
        <v>43406.472893518519</v>
      </c>
      <c r="E1087">
        <v>534</v>
      </c>
      <c r="F1087" s="49" t="s">
        <v>81</v>
      </c>
      <c r="G1087">
        <v>508</v>
      </c>
      <c r="H1087" s="49" t="s">
        <v>32</v>
      </c>
      <c r="I1087" s="50">
        <v>43406.463020833333</v>
      </c>
      <c r="J1087" s="50">
        <v>43406.472268518519</v>
      </c>
      <c r="K1087" s="49" t="s">
        <v>1164</v>
      </c>
      <c r="L1087" s="46">
        <f t="shared" si="68"/>
        <v>43406.462500000001</v>
      </c>
      <c r="M1087" s="46">
        <f t="shared" si="69"/>
        <v>43406.472222222219</v>
      </c>
      <c r="N1087" s="51" t="str">
        <f t="shared" si="70"/>
        <v>43406.462543406.4722222222</v>
      </c>
      <c r="O1087" s="52" t="str">
        <f t="shared" si="71"/>
        <v>肯定的</v>
      </c>
    </row>
    <row r="1088" spans="1:15" hidden="1" x14ac:dyDescent="0.4">
      <c r="A1088" s="49" t="s">
        <v>1175</v>
      </c>
      <c r="B1088" s="55">
        <v>11</v>
      </c>
      <c r="C1088" s="49">
        <v>2</v>
      </c>
      <c r="D1088" s="50">
        <v>43406.472905092596</v>
      </c>
      <c r="E1088">
        <v>534</v>
      </c>
      <c r="F1088" s="49" t="s">
        <v>81</v>
      </c>
      <c r="G1088">
        <v>508</v>
      </c>
      <c r="H1088" s="49" t="s">
        <v>32</v>
      </c>
      <c r="I1088" s="50">
        <v>43406.463020833333</v>
      </c>
      <c r="J1088" s="50">
        <v>43406.472268518519</v>
      </c>
      <c r="K1088" s="49" t="s">
        <v>1164</v>
      </c>
      <c r="L1088" s="46">
        <f t="shared" si="68"/>
        <v>43406.462500000001</v>
      </c>
      <c r="M1088" s="46">
        <f t="shared" si="69"/>
        <v>43406.472222222219</v>
      </c>
      <c r="N1088" s="51" t="str">
        <f t="shared" si="70"/>
        <v>43406.462543406.4722222222</v>
      </c>
      <c r="O1088" s="52" t="str">
        <f t="shared" si="71"/>
        <v>肯定的</v>
      </c>
    </row>
    <row r="1089" spans="1:15" hidden="1" x14ac:dyDescent="0.4">
      <c r="A1089" s="49" t="s">
        <v>1175</v>
      </c>
      <c r="B1089" s="55">
        <v>11</v>
      </c>
      <c r="C1089" s="49">
        <v>2</v>
      </c>
      <c r="D1089" s="50">
        <v>43406.472916666666</v>
      </c>
      <c r="E1089">
        <v>534</v>
      </c>
      <c r="F1089" s="49" t="s">
        <v>81</v>
      </c>
      <c r="G1089">
        <v>508</v>
      </c>
      <c r="H1089" s="49" t="s">
        <v>32</v>
      </c>
      <c r="I1089" s="50">
        <v>43406.463020833333</v>
      </c>
      <c r="J1089" s="50">
        <v>43406.472268518519</v>
      </c>
      <c r="K1089" s="49" t="s">
        <v>1164</v>
      </c>
      <c r="L1089" s="46">
        <f t="shared" si="68"/>
        <v>43406.462500000001</v>
      </c>
      <c r="M1089" s="46">
        <f t="shared" si="69"/>
        <v>43406.472222222219</v>
      </c>
      <c r="N1089" s="51" t="str">
        <f t="shared" si="70"/>
        <v>43406.462543406.4722222222</v>
      </c>
      <c r="O1089" s="52" t="str">
        <f t="shared" si="71"/>
        <v>肯定的</v>
      </c>
    </row>
    <row r="1090" spans="1:15" hidden="1" x14ac:dyDescent="0.4">
      <c r="A1090" s="49" t="s">
        <v>1175</v>
      </c>
      <c r="B1090" s="55">
        <v>11</v>
      </c>
      <c r="C1090" s="49">
        <v>2</v>
      </c>
      <c r="D1090" s="50">
        <v>43406.472916666666</v>
      </c>
      <c r="E1090">
        <v>534</v>
      </c>
      <c r="F1090" s="49" t="s">
        <v>81</v>
      </c>
      <c r="G1090">
        <v>508</v>
      </c>
      <c r="H1090" s="49" t="s">
        <v>32</v>
      </c>
      <c r="I1090" s="50">
        <v>43406.463020833333</v>
      </c>
      <c r="J1090" s="50">
        <v>43406.472268518519</v>
      </c>
      <c r="K1090" s="49" t="s">
        <v>1164</v>
      </c>
      <c r="L1090" s="46">
        <f t="shared" ref="L1090:L1153" si="72">INT(I1090*1440)/1440</f>
        <v>43406.462500000001</v>
      </c>
      <c r="M1090" s="46">
        <f t="shared" ref="M1090:M1153" si="73">INT(J1090*1440)/1440</f>
        <v>43406.472222222219</v>
      </c>
      <c r="N1090" s="51" t="str">
        <f t="shared" ref="N1090:N1153" si="74">CONCATENATE(L1090,M1090)</f>
        <v>43406.462543406.4722222222</v>
      </c>
      <c r="O1090" s="52" t="str">
        <f t="shared" si="71"/>
        <v>肯定的</v>
      </c>
    </row>
    <row r="1091" spans="1:15" hidden="1" x14ac:dyDescent="0.4">
      <c r="B1091" s="7">
        <v>11</v>
      </c>
      <c r="C1091">
        <v>2</v>
      </c>
      <c r="D1091" s="1">
        <v>43406.480891203704</v>
      </c>
      <c r="E1091">
        <v>544</v>
      </c>
      <c r="F1091" t="s">
        <v>22</v>
      </c>
      <c r="G1091">
        <v>515</v>
      </c>
      <c r="H1091" t="s">
        <v>73</v>
      </c>
      <c r="I1091" s="1">
        <v>43406.473958333336</v>
      </c>
      <c r="J1091" s="1">
        <v>43406.480127314811</v>
      </c>
      <c r="K1091" t="s">
        <v>1164</v>
      </c>
      <c r="L1091" s="9">
        <f t="shared" si="72"/>
        <v>43406.473611111112</v>
      </c>
      <c r="M1091" s="9">
        <f t="shared" si="73"/>
        <v>43406.479861111111</v>
      </c>
      <c r="N1091" s="63" t="str">
        <f t="shared" si="74"/>
        <v>43406.473611111143406.4798611111</v>
      </c>
      <c r="O1091" s="64" t="str">
        <f t="shared" si="71"/>
        <v>肯定的</v>
      </c>
    </row>
    <row r="1092" spans="1:15" hidden="1" x14ac:dyDescent="0.4">
      <c r="B1092" s="7">
        <v>11</v>
      </c>
      <c r="C1092">
        <v>2</v>
      </c>
      <c r="D1092" s="1">
        <v>43406.497303240743</v>
      </c>
      <c r="E1092">
        <v>525</v>
      </c>
      <c r="F1092" t="s">
        <v>51</v>
      </c>
      <c r="G1092">
        <v>543</v>
      </c>
      <c r="H1092" t="s">
        <v>28</v>
      </c>
      <c r="I1092" s="1">
        <v>43406.485115740739</v>
      </c>
      <c r="J1092" s="1">
        <v>43406.493148148147</v>
      </c>
      <c r="K1092" t="s">
        <v>1164</v>
      </c>
      <c r="L1092" s="9">
        <f t="shared" si="72"/>
        <v>43406.484722222223</v>
      </c>
      <c r="M1092" s="9">
        <f t="shared" si="73"/>
        <v>43406.493055555555</v>
      </c>
      <c r="N1092" s="63" t="str">
        <f t="shared" si="74"/>
        <v>43406.484722222243406.4930555556</v>
      </c>
      <c r="O1092" s="64" t="str">
        <f t="shared" si="71"/>
        <v>肯定的</v>
      </c>
    </row>
    <row r="1093" spans="1:15" hidden="1" x14ac:dyDescent="0.4">
      <c r="B1093" s="7">
        <v>11</v>
      </c>
      <c r="C1093">
        <v>2</v>
      </c>
      <c r="D1093" s="1">
        <v>43406.518472222226</v>
      </c>
      <c r="E1093">
        <v>509</v>
      </c>
      <c r="F1093" t="s">
        <v>58</v>
      </c>
      <c r="G1093">
        <v>507</v>
      </c>
      <c r="H1093" t="s">
        <v>66</v>
      </c>
      <c r="I1093" s="1">
        <v>43406.505486111113</v>
      </c>
      <c r="J1093" s="1">
        <v>43406.518067129633</v>
      </c>
      <c r="K1093" t="s">
        <v>1164</v>
      </c>
      <c r="L1093" s="9">
        <f t="shared" si="72"/>
        <v>43406.504861111112</v>
      </c>
      <c r="M1093" s="9">
        <f t="shared" si="73"/>
        <v>43406.518055555556</v>
      </c>
      <c r="N1093" s="63" t="str">
        <f t="shared" si="74"/>
        <v>43406.504861111143406.5180555556</v>
      </c>
      <c r="O1093" s="64" t="str">
        <f t="shared" si="71"/>
        <v>肯定的</v>
      </c>
    </row>
    <row r="1094" spans="1:15" hidden="1" x14ac:dyDescent="0.4">
      <c r="B1094" s="7">
        <v>11</v>
      </c>
      <c r="C1094">
        <v>2</v>
      </c>
      <c r="D1094" s="1">
        <v>43406.531365740739</v>
      </c>
      <c r="E1094">
        <v>508</v>
      </c>
      <c r="F1094" t="s">
        <v>32</v>
      </c>
      <c r="G1094">
        <v>543</v>
      </c>
      <c r="H1094" t="s">
        <v>28</v>
      </c>
      <c r="I1094" s="1">
        <v>43406.518877314818</v>
      </c>
      <c r="J1094" s="1">
        <v>43406.528449074074</v>
      </c>
      <c r="K1094" t="s">
        <v>1164</v>
      </c>
      <c r="L1094" s="9">
        <f t="shared" si="72"/>
        <v>43406.518750000003</v>
      </c>
      <c r="M1094" s="9">
        <f t="shared" si="73"/>
        <v>43406.527777777781</v>
      </c>
      <c r="N1094" s="63" t="str">
        <f t="shared" si="74"/>
        <v>43406.5187543406.5277777778</v>
      </c>
      <c r="O1094" s="64" t="str">
        <f t="shared" si="71"/>
        <v>肯定的</v>
      </c>
    </row>
    <row r="1095" spans="1:15" hidden="1" x14ac:dyDescent="0.4">
      <c r="B1095" s="7">
        <v>11</v>
      </c>
      <c r="C1095">
        <v>2</v>
      </c>
      <c r="D1095" s="1">
        <v>43406.534513888888</v>
      </c>
      <c r="E1095">
        <v>545</v>
      </c>
      <c r="F1095" t="s">
        <v>20</v>
      </c>
      <c r="G1095">
        <v>533</v>
      </c>
      <c r="H1095" t="s">
        <v>92</v>
      </c>
      <c r="I1095" s="1">
        <v>43406.524039351854</v>
      </c>
      <c r="J1095" s="1">
        <v>43406.53292824074</v>
      </c>
      <c r="K1095" t="s">
        <v>1164</v>
      </c>
      <c r="L1095" s="9">
        <f t="shared" si="72"/>
        <v>43406.523611111108</v>
      </c>
      <c r="M1095" s="9">
        <f t="shared" si="73"/>
        <v>43406.532638888886</v>
      </c>
      <c r="N1095" s="63" t="str">
        <f t="shared" si="74"/>
        <v>43406.523611111143406.5326388889</v>
      </c>
      <c r="O1095" s="64" t="str">
        <f t="shared" si="71"/>
        <v>肯定的</v>
      </c>
    </row>
    <row r="1096" spans="1:15" hidden="1" x14ac:dyDescent="0.4">
      <c r="B1096" s="7">
        <v>11</v>
      </c>
      <c r="C1096">
        <v>2</v>
      </c>
      <c r="D1096" s="1">
        <v>43406.547569444447</v>
      </c>
      <c r="E1096">
        <v>533</v>
      </c>
      <c r="F1096" t="s">
        <v>92</v>
      </c>
      <c r="G1096">
        <v>543</v>
      </c>
      <c r="H1096" t="s">
        <v>28</v>
      </c>
      <c r="I1096" s="1">
        <v>43406.535810185182</v>
      </c>
      <c r="J1096" s="1">
        <v>43406.544583333336</v>
      </c>
      <c r="K1096" t="s">
        <v>1164</v>
      </c>
      <c r="L1096" s="9">
        <f t="shared" si="72"/>
        <v>43406.535416666666</v>
      </c>
      <c r="M1096" s="9">
        <f t="shared" si="73"/>
        <v>43406.544444444444</v>
      </c>
      <c r="N1096" s="63" t="str">
        <f t="shared" si="74"/>
        <v>43406.535416666743406.5444444444</v>
      </c>
      <c r="O1096" s="64" t="str">
        <f t="shared" si="71"/>
        <v>肯定的</v>
      </c>
    </row>
    <row r="1097" spans="1:15" hidden="1" x14ac:dyDescent="0.4">
      <c r="B1097" s="7">
        <v>11</v>
      </c>
      <c r="C1097">
        <v>2</v>
      </c>
      <c r="D1097" s="1">
        <v>43406.557291666664</v>
      </c>
      <c r="E1097">
        <v>526</v>
      </c>
      <c r="F1097" t="s">
        <v>69</v>
      </c>
      <c r="G1097">
        <v>541</v>
      </c>
      <c r="H1097" t="s">
        <v>56</v>
      </c>
      <c r="I1097" s="1">
        <v>43406.537777777776</v>
      </c>
      <c r="J1097" s="1">
        <v>43406.557106481479</v>
      </c>
      <c r="K1097" t="s">
        <v>1164</v>
      </c>
      <c r="L1097" s="9">
        <f t="shared" si="72"/>
        <v>43406.537499999999</v>
      </c>
      <c r="M1097" s="9">
        <f t="shared" si="73"/>
        <v>43406.556944444441</v>
      </c>
      <c r="N1097" s="63" t="str">
        <f t="shared" si="74"/>
        <v>43406.537543406.5569444444</v>
      </c>
      <c r="O1097" s="64" t="str">
        <f t="shared" si="71"/>
        <v>肯定的</v>
      </c>
    </row>
    <row r="1098" spans="1:15" hidden="1" x14ac:dyDescent="0.4">
      <c r="B1098" s="7">
        <v>11</v>
      </c>
      <c r="C1098">
        <v>2</v>
      </c>
      <c r="D1098" s="1">
        <v>43406.568229166667</v>
      </c>
      <c r="E1098">
        <v>540</v>
      </c>
      <c r="F1098" t="s">
        <v>71</v>
      </c>
      <c r="G1098">
        <v>503</v>
      </c>
      <c r="H1098" t="s">
        <v>26</v>
      </c>
      <c r="I1098" s="1">
        <v>43406.554780092592</v>
      </c>
      <c r="J1098" s="1">
        <v>43406.567847222221</v>
      </c>
      <c r="K1098" t="s">
        <v>1164</v>
      </c>
      <c r="L1098" s="9">
        <f t="shared" si="72"/>
        <v>43406.554166666669</v>
      </c>
      <c r="M1098" s="9">
        <f t="shared" si="73"/>
        <v>43406.567361111112</v>
      </c>
      <c r="N1098" s="63" t="str">
        <f t="shared" si="74"/>
        <v>43406.554166666743406.5673611111</v>
      </c>
      <c r="O1098" s="64" t="str">
        <f t="shared" si="71"/>
        <v>肯定的</v>
      </c>
    </row>
    <row r="1099" spans="1:15" hidden="1" x14ac:dyDescent="0.4">
      <c r="B1099" s="7">
        <v>11</v>
      </c>
      <c r="C1099">
        <v>2</v>
      </c>
      <c r="D1099" s="1">
        <v>43406.570590277777</v>
      </c>
      <c r="E1099">
        <v>543</v>
      </c>
      <c r="F1099" t="s">
        <v>28</v>
      </c>
      <c r="G1099">
        <v>546</v>
      </c>
      <c r="H1099" t="s">
        <v>64</v>
      </c>
      <c r="I1099" s="1">
        <v>43406.554849537039</v>
      </c>
      <c r="J1099" s="1">
        <v>43406.569826388892</v>
      </c>
      <c r="K1099" t="s">
        <v>1164</v>
      </c>
      <c r="L1099" s="9">
        <f t="shared" si="72"/>
        <v>43406.554166666669</v>
      </c>
      <c r="M1099" s="9">
        <f t="shared" si="73"/>
        <v>43406.569444444445</v>
      </c>
      <c r="N1099" s="63" t="str">
        <f t="shared" si="74"/>
        <v>43406.554166666743406.5694444444</v>
      </c>
      <c r="O1099" s="64" t="str">
        <f t="shared" si="71"/>
        <v>肯定的</v>
      </c>
    </row>
    <row r="1100" spans="1:15" hidden="1" x14ac:dyDescent="0.4">
      <c r="B1100" s="7">
        <v>11</v>
      </c>
      <c r="C1100">
        <v>2</v>
      </c>
      <c r="D1100" s="1">
        <v>43406.583321759259</v>
      </c>
      <c r="E1100">
        <v>548</v>
      </c>
      <c r="F1100" t="s">
        <v>54</v>
      </c>
      <c r="G1100">
        <v>507</v>
      </c>
      <c r="H1100" t="s">
        <v>66</v>
      </c>
      <c r="I1100" s="1">
        <v>43406.568391203706</v>
      </c>
      <c r="J1100" s="1">
        <v>43406.582870370374</v>
      </c>
      <c r="K1100" t="s">
        <v>1164</v>
      </c>
      <c r="L1100" s="9">
        <f t="shared" si="72"/>
        <v>43406.568055555559</v>
      </c>
      <c r="M1100" s="9">
        <f t="shared" si="73"/>
        <v>43406.582638888889</v>
      </c>
      <c r="N1100" s="63" t="str">
        <f t="shared" si="74"/>
        <v>43406.568055555643406.5826388889</v>
      </c>
      <c r="O1100" s="64" t="str">
        <f t="shared" si="71"/>
        <v>肯定的</v>
      </c>
    </row>
    <row r="1101" spans="1:15" hidden="1" x14ac:dyDescent="0.4">
      <c r="B1101" s="7">
        <v>11</v>
      </c>
      <c r="C1101">
        <v>2</v>
      </c>
      <c r="D1101" s="1">
        <v>43406.590821759259</v>
      </c>
      <c r="E1101">
        <v>543</v>
      </c>
      <c r="F1101" t="s">
        <v>28</v>
      </c>
      <c r="G1101">
        <v>541</v>
      </c>
      <c r="H1101" t="s">
        <v>56</v>
      </c>
      <c r="I1101" s="1">
        <v>43406.578564814816</v>
      </c>
      <c r="J1101" s="1">
        <v>43406.590590277781</v>
      </c>
      <c r="K1101" t="s">
        <v>1164</v>
      </c>
      <c r="L1101" s="9">
        <f t="shared" si="72"/>
        <v>43406.578472222223</v>
      </c>
      <c r="M1101" s="9">
        <f t="shared" si="73"/>
        <v>43406.590277777781</v>
      </c>
      <c r="N1101" s="63" t="str">
        <f t="shared" si="74"/>
        <v>43406.578472222243406.5902777778</v>
      </c>
      <c r="O1101" s="64" t="str">
        <f t="shared" si="71"/>
        <v>肯定的</v>
      </c>
    </row>
    <row r="1102" spans="1:15" hidden="1" x14ac:dyDescent="0.4">
      <c r="B1102" s="7">
        <v>11</v>
      </c>
      <c r="C1102">
        <v>2</v>
      </c>
      <c r="D1102" s="1">
        <v>43406.600451388891</v>
      </c>
      <c r="E1102">
        <v>545</v>
      </c>
      <c r="F1102" t="s">
        <v>20</v>
      </c>
      <c r="G1102">
        <v>508</v>
      </c>
      <c r="H1102" t="s">
        <v>32</v>
      </c>
      <c r="I1102" s="1">
        <v>43406.589837962965</v>
      </c>
      <c r="J1102" s="1">
        <v>43406.598541666666</v>
      </c>
      <c r="K1102" t="s">
        <v>1164</v>
      </c>
      <c r="L1102" s="9">
        <f t="shared" si="72"/>
        <v>43406.589583333334</v>
      </c>
      <c r="M1102" s="9">
        <f t="shared" si="73"/>
        <v>43406.597916666666</v>
      </c>
      <c r="N1102" s="63" t="str">
        <f t="shared" si="74"/>
        <v>43406.589583333343406.5979166667</v>
      </c>
      <c r="O1102" s="64" t="str">
        <f t="shared" si="71"/>
        <v>肯定的</v>
      </c>
    </row>
    <row r="1103" spans="1:15" hidden="1" x14ac:dyDescent="0.4">
      <c r="B1103" s="7">
        <v>11</v>
      </c>
      <c r="C1103">
        <v>2</v>
      </c>
      <c r="D1103" s="1">
        <v>43406.622847222221</v>
      </c>
      <c r="E1103">
        <v>515</v>
      </c>
      <c r="F1103" t="s">
        <v>73</v>
      </c>
      <c r="G1103">
        <v>508</v>
      </c>
      <c r="H1103" t="s">
        <v>32</v>
      </c>
      <c r="I1103" s="1">
        <v>43406.614432870374</v>
      </c>
      <c r="J1103" s="1">
        <v>43406.622337962966</v>
      </c>
      <c r="K1103" t="s">
        <v>1164</v>
      </c>
      <c r="L1103" s="9">
        <f t="shared" si="72"/>
        <v>43406.613888888889</v>
      </c>
      <c r="M1103" s="9">
        <f t="shared" si="73"/>
        <v>43406.62222222222</v>
      </c>
      <c r="N1103" s="63" t="str">
        <f t="shared" si="74"/>
        <v>43406.613888888943406.6222222222</v>
      </c>
      <c r="O1103" s="64" t="str">
        <f t="shared" si="71"/>
        <v>肯定的</v>
      </c>
    </row>
    <row r="1104" spans="1:15" hidden="1" x14ac:dyDescent="0.4">
      <c r="B1104" s="7">
        <v>11</v>
      </c>
      <c r="C1104">
        <v>2</v>
      </c>
      <c r="D1104" s="1">
        <v>43406.622870370367</v>
      </c>
      <c r="E1104">
        <v>515</v>
      </c>
      <c r="F1104" t="s">
        <v>73</v>
      </c>
      <c r="G1104">
        <v>508</v>
      </c>
      <c r="H1104" t="s">
        <v>32</v>
      </c>
      <c r="I1104" s="1">
        <v>43406.612395833334</v>
      </c>
      <c r="J1104" s="1">
        <v>43406.622337962966</v>
      </c>
      <c r="K1104" t="s">
        <v>1164</v>
      </c>
      <c r="L1104" s="9">
        <f t="shared" si="72"/>
        <v>43406.611805555556</v>
      </c>
      <c r="M1104" s="9">
        <f t="shared" si="73"/>
        <v>43406.62222222222</v>
      </c>
      <c r="N1104" s="63" t="str">
        <f t="shared" si="74"/>
        <v>43406.611805555643406.6222222222</v>
      </c>
      <c r="O1104" s="64" t="str">
        <f t="shared" si="71"/>
        <v>肯定的</v>
      </c>
    </row>
    <row r="1105" spans="2:15" hidden="1" x14ac:dyDescent="0.4">
      <c r="B1105" s="7">
        <v>11</v>
      </c>
      <c r="C1105">
        <v>2</v>
      </c>
      <c r="D1105" s="1">
        <v>43406.623090277775</v>
      </c>
      <c r="E1105">
        <v>515</v>
      </c>
      <c r="F1105" t="s">
        <v>73</v>
      </c>
      <c r="G1105">
        <v>508</v>
      </c>
      <c r="H1105" t="s">
        <v>32</v>
      </c>
      <c r="I1105" s="1">
        <v>43406.616666666669</v>
      </c>
      <c r="J1105" s="1">
        <v>43406.62222222222</v>
      </c>
      <c r="K1105" t="s">
        <v>1164</v>
      </c>
      <c r="L1105" s="9">
        <f t="shared" si="72"/>
        <v>43406.616666666669</v>
      </c>
      <c r="M1105" s="9">
        <f t="shared" si="73"/>
        <v>43406.62222222222</v>
      </c>
      <c r="N1105" s="63" t="str">
        <f t="shared" si="74"/>
        <v>43406.616666666743406.6222222222</v>
      </c>
      <c r="O1105" s="64" t="str">
        <f t="shared" si="71"/>
        <v>肯定的</v>
      </c>
    </row>
    <row r="1106" spans="2:15" hidden="1" x14ac:dyDescent="0.4">
      <c r="B1106" s="7">
        <v>11</v>
      </c>
      <c r="C1106">
        <v>2</v>
      </c>
      <c r="D1106" s="1">
        <v>43406.625960648147</v>
      </c>
      <c r="E1106">
        <v>508</v>
      </c>
      <c r="F1106" t="s">
        <v>32</v>
      </c>
      <c r="G1106">
        <v>543</v>
      </c>
      <c r="H1106" t="s">
        <v>28</v>
      </c>
      <c r="I1106" s="1">
        <v>43406.605381944442</v>
      </c>
      <c r="J1106" s="1">
        <v>43406.625578703701</v>
      </c>
      <c r="K1106" t="s">
        <v>1164</v>
      </c>
      <c r="L1106" s="9">
        <f t="shared" si="72"/>
        <v>43406.604861111111</v>
      </c>
      <c r="M1106" s="9">
        <f t="shared" si="73"/>
        <v>43406.625</v>
      </c>
      <c r="N1106" s="63" t="str">
        <f t="shared" si="74"/>
        <v>43406.604861111143406.625</v>
      </c>
      <c r="O1106" s="64" t="str">
        <f t="shared" si="71"/>
        <v>肯定的</v>
      </c>
    </row>
    <row r="1107" spans="2:15" hidden="1" x14ac:dyDescent="0.4">
      <c r="B1107" s="7">
        <v>11</v>
      </c>
      <c r="C1107">
        <v>2</v>
      </c>
      <c r="D1107" s="1">
        <v>43406.631805555553</v>
      </c>
      <c r="E1107">
        <v>515</v>
      </c>
      <c r="F1107" t="s">
        <v>73</v>
      </c>
      <c r="G1107">
        <v>508</v>
      </c>
      <c r="H1107" t="s">
        <v>32</v>
      </c>
      <c r="I1107" s="1">
        <v>43406.613935185182</v>
      </c>
      <c r="J1107" s="1">
        <v>43406.631099537037</v>
      </c>
      <c r="K1107" t="s">
        <v>1164</v>
      </c>
      <c r="L1107" s="9">
        <f t="shared" si="72"/>
        <v>43406.613888888889</v>
      </c>
      <c r="M1107" s="9">
        <f t="shared" si="73"/>
        <v>43406.630555555559</v>
      </c>
      <c r="N1107" s="63" t="str">
        <f t="shared" si="74"/>
        <v>43406.613888888943406.6305555556</v>
      </c>
      <c r="O1107" s="64" t="str">
        <f t="shared" si="71"/>
        <v>肯定的</v>
      </c>
    </row>
    <row r="1108" spans="2:15" hidden="1" x14ac:dyDescent="0.4">
      <c r="B1108" s="7">
        <v>11</v>
      </c>
      <c r="C1108">
        <v>2</v>
      </c>
      <c r="D1108" s="1">
        <v>43406.634594907409</v>
      </c>
      <c r="E1108">
        <v>515</v>
      </c>
      <c r="F1108" t="s">
        <v>73</v>
      </c>
      <c r="G1108">
        <v>508</v>
      </c>
      <c r="H1108" t="s">
        <v>32</v>
      </c>
      <c r="I1108" s="1">
        <v>43406.614432870374</v>
      </c>
      <c r="J1108" s="1">
        <v>43406.631377314814</v>
      </c>
      <c r="K1108" t="s">
        <v>1164</v>
      </c>
      <c r="L1108" s="9">
        <f t="shared" si="72"/>
        <v>43406.613888888889</v>
      </c>
      <c r="M1108" s="9">
        <f t="shared" si="73"/>
        <v>43406.631249999999</v>
      </c>
      <c r="N1108" s="63" t="str">
        <f t="shared" si="74"/>
        <v>43406.613888888943406.63125</v>
      </c>
      <c r="O1108" s="64" t="str">
        <f t="shared" si="71"/>
        <v>肯定的</v>
      </c>
    </row>
    <row r="1109" spans="2:15" hidden="1" x14ac:dyDescent="0.4">
      <c r="B1109" s="7">
        <v>11</v>
      </c>
      <c r="C1109">
        <v>2</v>
      </c>
      <c r="D1109" s="1">
        <v>43406.635127314818</v>
      </c>
      <c r="E1109">
        <v>515</v>
      </c>
      <c r="F1109" t="s">
        <v>73</v>
      </c>
      <c r="G1109">
        <v>508</v>
      </c>
      <c r="H1109" t="s">
        <v>32</v>
      </c>
      <c r="I1109" s="1">
        <v>43406.612280092595</v>
      </c>
      <c r="J1109" s="1">
        <v>43406.631261574075</v>
      </c>
      <c r="K1109" t="s">
        <v>1164</v>
      </c>
      <c r="L1109" s="9">
        <f t="shared" si="72"/>
        <v>43406.611805555556</v>
      </c>
      <c r="M1109" s="9">
        <f t="shared" si="73"/>
        <v>43406.631249999999</v>
      </c>
      <c r="N1109" s="63" t="str">
        <f t="shared" si="74"/>
        <v>43406.611805555643406.63125</v>
      </c>
      <c r="O1109" s="64" t="str">
        <f t="shared" si="71"/>
        <v>肯定的</v>
      </c>
    </row>
    <row r="1110" spans="2:15" hidden="1" x14ac:dyDescent="0.4">
      <c r="B1110" s="7">
        <v>11</v>
      </c>
      <c r="C1110">
        <v>2</v>
      </c>
      <c r="D1110" s="1">
        <v>43406.636284722219</v>
      </c>
      <c r="E1110">
        <v>509</v>
      </c>
      <c r="F1110" t="s">
        <v>58</v>
      </c>
      <c r="G1110">
        <v>502</v>
      </c>
      <c r="H1110" t="s">
        <v>49</v>
      </c>
      <c r="I1110" s="1">
        <v>43406.627071759256</v>
      </c>
      <c r="J1110" s="1">
        <v>43406.634918981479</v>
      </c>
      <c r="K1110" t="s">
        <v>1164</v>
      </c>
      <c r="L1110" s="9">
        <f t="shared" si="72"/>
        <v>43406.626388888886</v>
      </c>
      <c r="M1110" s="9">
        <f t="shared" si="73"/>
        <v>43406.634722222225</v>
      </c>
      <c r="N1110" s="63" t="str">
        <f t="shared" si="74"/>
        <v>43406.626388888943406.6347222222</v>
      </c>
      <c r="O1110" s="64" t="str">
        <f t="shared" si="71"/>
        <v>肯定的</v>
      </c>
    </row>
    <row r="1111" spans="2:15" hidden="1" x14ac:dyDescent="0.4">
      <c r="B1111" s="7">
        <v>11</v>
      </c>
      <c r="C1111">
        <v>2</v>
      </c>
      <c r="D1111" s="1">
        <v>43406.646249999998</v>
      </c>
      <c r="E1111">
        <v>508</v>
      </c>
      <c r="F1111" t="s">
        <v>32</v>
      </c>
      <c r="G1111">
        <v>515</v>
      </c>
      <c r="H1111" t="s">
        <v>73</v>
      </c>
      <c r="I1111" s="1">
        <v>43406.641782407409</v>
      </c>
      <c r="J1111" s="1">
        <v>43406.645844907405</v>
      </c>
      <c r="K1111" t="s">
        <v>1164</v>
      </c>
      <c r="L1111" s="9">
        <f t="shared" si="72"/>
        <v>43406.64166666667</v>
      </c>
      <c r="M1111" s="9">
        <f t="shared" si="73"/>
        <v>43406.645833333336</v>
      </c>
      <c r="N1111" s="63" t="str">
        <f t="shared" si="74"/>
        <v>43406.641666666743406.6458333333</v>
      </c>
      <c r="O1111" s="64" t="str">
        <f t="shared" si="71"/>
        <v>肯定的</v>
      </c>
    </row>
    <row r="1112" spans="2:15" hidden="1" x14ac:dyDescent="0.4">
      <c r="B1112" s="7">
        <v>11</v>
      </c>
      <c r="C1112">
        <v>2</v>
      </c>
      <c r="D1112" s="1">
        <v>43406.651296296295</v>
      </c>
      <c r="E1112">
        <v>508</v>
      </c>
      <c r="F1112" t="s">
        <v>32</v>
      </c>
      <c r="G1112">
        <v>540</v>
      </c>
      <c r="H1112" t="s">
        <v>71</v>
      </c>
      <c r="I1112" s="1">
        <v>43406.642604166664</v>
      </c>
      <c r="J1112" s="1">
        <v>43406.65121527778</v>
      </c>
      <c r="K1112" t="s">
        <v>1164</v>
      </c>
      <c r="L1112" s="9">
        <f t="shared" si="72"/>
        <v>43406.642361111109</v>
      </c>
      <c r="M1112" s="9">
        <f t="shared" si="73"/>
        <v>43406.650694444441</v>
      </c>
      <c r="N1112" s="63" t="str">
        <f t="shared" si="74"/>
        <v>43406.642361111143406.6506944444</v>
      </c>
      <c r="O1112" s="64" t="str">
        <f t="shared" si="71"/>
        <v>肯定的</v>
      </c>
    </row>
    <row r="1113" spans="2:15" hidden="1" x14ac:dyDescent="0.4">
      <c r="B1113" s="7">
        <v>11</v>
      </c>
      <c r="C1113">
        <v>2</v>
      </c>
      <c r="D1113" s="1">
        <v>43406.654282407406</v>
      </c>
      <c r="E1113">
        <v>521</v>
      </c>
      <c r="F1113" t="s">
        <v>60</v>
      </c>
      <c r="G1113">
        <v>510</v>
      </c>
      <c r="H1113" t="s">
        <v>79</v>
      </c>
      <c r="I1113" s="1">
        <v>43406.635798611111</v>
      </c>
      <c r="J1113" s="1">
        <v>43406.648564814815</v>
      </c>
      <c r="K1113" t="s">
        <v>1164</v>
      </c>
      <c r="L1113" s="9">
        <f t="shared" si="72"/>
        <v>43406.635416666664</v>
      </c>
      <c r="M1113" s="9">
        <f t="shared" si="73"/>
        <v>43406.647916666669</v>
      </c>
      <c r="N1113" s="63" t="str">
        <f t="shared" si="74"/>
        <v>43406.635416666743406.6479166667</v>
      </c>
      <c r="O1113" s="64" t="str">
        <f t="shared" si="71"/>
        <v>肯定的</v>
      </c>
    </row>
    <row r="1114" spans="2:15" hidden="1" x14ac:dyDescent="0.4">
      <c r="B1114" s="7">
        <v>11</v>
      </c>
      <c r="C1114">
        <v>2</v>
      </c>
      <c r="D1114" s="1">
        <v>43406.675370370373</v>
      </c>
      <c r="E1114">
        <v>540</v>
      </c>
      <c r="F1114" t="s">
        <v>71</v>
      </c>
      <c r="G1114">
        <v>508</v>
      </c>
      <c r="H1114" t="s">
        <v>32</v>
      </c>
      <c r="I1114" s="1">
        <v>43406.659375000003</v>
      </c>
      <c r="J1114" s="1">
        <v>43406.674108796295</v>
      </c>
      <c r="K1114" t="s">
        <v>1164</v>
      </c>
      <c r="L1114" s="9">
        <f t="shared" si="72"/>
        <v>43406.65902777778</v>
      </c>
      <c r="M1114" s="9">
        <f t="shared" si="73"/>
        <v>43406.673611111109</v>
      </c>
      <c r="N1114" s="63" t="str">
        <f t="shared" si="74"/>
        <v>43406.659027777843406.6736111111</v>
      </c>
      <c r="O1114" s="64" t="str">
        <f t="shared" si="71"/>
        <v>肯定的</v>
      </c>
    </row>
    <row r="1115" spans="2:15" hidden="1" x14ac:dyDescent="0.4">
      <c r="B1115" s="7">
        <v>11</v>
      </c>
      <c r="C1115">
        <v>2</v>
      </c>
      <c r="D1115" s="1">
        <v>43406.675879629627</v>
      </c>
      <c r="E1115">
        <v>507</v>
      </c>
      <c r="F1115" t="s">
        <v>66</v>
      </c>
      <c r="G1115">
        <v>514</v>
      </c>
      <c r="H1115" t="s">
        <v>40</v>
      </c>
      <c r="I1115" s="1">
        <v>43406.662662037037</v>
      </c>
      <c r="J1115" s="1">
        <v>43406.675497685188</v>
      </c>
      <c r="K1115" t="s">
        <v>1164</v>
      </c>
      <c r="L1115" s="9">
        <f t="shared" si="72"/>
        <v>43406.662499999999</v>
      </c>
      <c r="M1115" s="9">
        <f t="shared" si="73"/>
        <v>43406.675000000003</v>
      </c>
      <c r="N1115" s="63" t="str">
        <f t="shared" si="74"/>
        <v>43406.662543406.675</v>
      </c>
      <c r="O1115" s="64" t="str">
        <f t="shared" si="71"/>
        <v>肯定的</v>
      </c>
    </row>
    <row r="1116" spans="2:15" hidden="1" x14ac:dyDescent="0.4">
      <c r="B1116" s="7">
        <v>11</v>
      </c>
      <c r="C1116">
        <v>2</v>
      </c>
      <c r="D1116" s="1">
        <v>43406.684849537036</v>
      </c>
      <c r="E1116">
        <v>530</v>
      </c>
      <c r="F1116" t="s">
        <v>24</v>
      </c>
      <c r="G1116">
        <v>521</v>
      </c>
      <c r="H1116" t="s">
        <v>60</v>
      </c>
      <c r="I1116" s="1">
        <v>43406.672615740739</v>
      </c>
      <c r="J1116" s="1">
        <v>43406.682071759256</v>
      </c>
      <c r="K1116" t="s">
        <v>1166</v>
      </c>
      <c r="L1116" s="9">
        <f t="shared" si="72"/>
        <v>43406.672222222223</v>
      </c>
      <c r="M1116" s="9">
        <f t="shared" si="73"/>
        <v>43406.681944444441</v>
      </c>
      <c r="N1116" s="63" t="str">
        <f t="shared" si="74"/>
        <v>43406.672222222243406.6819444444</v>
      </c>
      <c r="O1116" s="64" t="str">
        <f t="shared" si="71"/>
        <v>否定的</v>
      </c>
    </row>
    <row r="1117" spans="2:15" hidden="1" x14ac:dyDescent="0.4">
      <c r="B1117" s="7">
        <v>11</v>
      </c>
      <c r="C1117">
        <v>2</v>
      </c>
      <c r="D1117" s="1">
        <v>43406.687465277777</v>
      </c>
      <c r="E1117">
        <v>514</v>
      </c>
      <c r="F1117" t="s">
        <v>40</v>
      </c>
      <c r="G1117">
        <v>523</v>
      </c>
      <c r="H1117" t="s">
        <v>38</v>
      </c>
      <c r="I1117" s="1">
        <v>43406.667280092595</v>
      </c>
      <c r="J1117" s="1">
        <v>43406.687268518515</v>
      </c>
      <c r="K1117" t="s">
        <v>1164</v>
      </c>
      <c r="L1117" s="9">
        <f t="shared" si="72"/>
        <v>43406.666666666664</v>
      </c>
      <c r="M1117" s="9">
        <f t="shared" si="73"/>
        <v>43406.686805555553</v>
      </c>
      <c r="N1117" s="63" t="str">
        <f t="shared" si="74"/>
        <v>43406.666666666743406.6868055556</v>
      </c>
      <c r="O1117" s="64" t="str">
        <f t="shared" si="71"/>
        <v>肯定的</v>
      </c>
    </row>
    <row r="1118" spans="2:15" hidden="1" x14ac:dyDescent="0.4">
      <c r="B1118" s="7">
        <v>11</v>
      </c>
      <c r="C1118">
        <v>2</v>
      </c>
      <c r="D1118" s="1">
        <v>43406.692442129628</v>
      </c>
      <c r="E1118">
        <v>539</v>
      </c>
      <c r="F1118" t="s">
        <v>42</v>
      </c>
      <c r="G1118">
        <v>523</v>
      </c>
      <c r="H1118" t="s">
        <v>38</v>
      </c>
      <c r="I1118" s="1">
        <v>43406.681967592594</v>
      </c>
      <c r="J1118" s="1">
        <v>43406.692187499997</v>
      </c>
      <c r="K1118" t="s">
        <v>1164</v>
      </c>
      <c r="L1118" s="9">
        <f t="shared" si="72"/>
        <v>43406.681944444441</v>
      </c>
      <c r="M1118" s="9">
        <f t="shared" si="73"/>
        <v>43406.691666666666</v>
      </c>
      <c r="N1118" s="63" t="str">
        <f t="shared" si="74"/>
        <v>43406.681944444443406.6916666667</v>
      </c>
      <c r="O1118" s="64" t="str">
        <f t="shared" si="71"/>
        <v>肯定的</v>
      </c>
    </row>
    <row r="1119" spans="2:15" hidden="1" x14ac:dyDescent="0.4">
      <c r="B1119" s="7">
        <v>11</v>
      </c>
      <c r="C1119">
        <v>2</v>
      </c>
      <c r="D1119" s="1">
        <v>43406.697662037041</v>
      </c>
      <c r="E1119">
        <v>523</v>
      </c>
      <c r="F1119" t="s">
        <v>38</v>
      </c>
      <c r="G1119">
        <v>543</v>
      </c>
      <c r="H1119" t="s">
        <v>28</v>
      </c>
      <c r="I1119" s="1">
        <v>43406.687465277777</v>
      </c>
      <c r="J1119" s="1">
        <v>43406.697060185186</v>
      </c>
      <c r="K1119" t="s">
        <v>1164</v>
      </c>
      <c r="L1119" s="9">
        <f t="shared" si="72"/>
        <v>43406.686805555553</v>
      </c>
      <c r="M1119" s="9">
        <f t="shared" si="73"/>
        <v>43406.696527777778</v>
      </c>
      <c r="N1119" s="63" t="str">
        <f t="shared" si="74"/>
        <v>43406.686805555643406.6965277778</v>
      </c>
      <c r="O1119" s="64" t="str">
        <f t="shared" si="71"/>
        <v>肯定的</v>
      </c>
    </row>
    <row r="1120" spans="2:15" hidden="1" x14ac:dyDescent="0.4">
      <c r="B1120" s="7">
        <v>11</v>
      </c>
      <c r="C1120">
        <v>2</v>
      </c>
      <c r="D1120" s="1">
        <v>43406.703043981484</v>
      </c>
      <c r="E1120">
        <v>543</v>
      </c>
      <c r="F1120" t="s">
        <v>28</v>
      </c>
      <c r="G1120">
        <v>533</v>
      </c>
      <c r="H1120" t="s">
        <v>92</v>
      </c>
      <c r="I1120" s="1">
        <v>43406.689780092594</v>
      </c>
      <c r="J1120" s="1">
        <v>43406.699479166666</v>
      </c>
      <c r="K1120" t="s">
        <v>1164</v>
      </c>
      <c r="L1120" s="9">
        <f t="shared" si="72"/>
        <v>43406.689583333333</v>
      </c>
      <c r="M1120" s="9">
        <f t="shared" si="73"/>
        <v>43406.699305555558</v>
      </c>
      <c r="N1120" s="63" t="str">
        <f t="shared" si="74"/>
        <v>43406.689583333343406.6993055556</v>
      </c>
      <c r="O1120" s="64" t="str">
        <f t="shared" si="71"/>
        <v>肯定的</v>
      </c>
    </row>
    <row r="1121" spans="1:15" hidden="1" x14ac:dyDescent="0.4">
      <c r="A1121" s="49" t="s">
        <v>1175</v>
      </c>
      <c r="B1121" s="55">
        <v>11</v>
      </c>
      <c r="C1121" s="49">
        <v>2</v>
      </c>
      <c r="D1121" s="50">
        <v>43406.703043981484</v>
      </c>
      <c r="E1121">
        <v>543</v>
      </c>
      <c r="F1121" s="49" t="s">
        <v>28</v>
      </c>
      <c r="G1121">
        <v>533</v>
      </c>
      <c r="H1121" s="49" t="s">
        <v>92</v>
      </c>
      <c r="I1121" s="50">
        <v>43406.689780092594</v>
      </c>
      <c r="J1121" s="50">
        <v>43406.699479166666</v>
      </c>
      <c r="K1121" s="49" t="s">
        <v>1164</v>
      </c>
      <c r="L1121" s="46">
        <f t="shared" si="72"/>
        <v>43406.689583333333</v>
      </c>
      <c r="M1121" s="46">
        <f t="shared" si="73"/>
        <v>43406.699305555558</v>
      </c>
      <c r="N1121" s="51" t="str">
        <f t="shared" si="74"/>
        <v>43406.689583333343406.6993055556</v>
      </c>
      <c r="O1121" s="52" t="str">
        <f t="shared" si="71"/>
        <v>肯定的</v>
      </c>
    </row>
    <row r="1122" spans="1:15" hidden="1" x14ac:dyDescent="0.4">
      <c r="B1122" s="7">
        <v>11</v>
      </c>
      <c r="C1122">
        <v>2</v>
      </c>
      <c r="D1122" s="1">
        <v>43406.719849537039</v>
      </c>
      <c r="E1122">
        <v>507</v>
      </c>
      <c r="F1122" t="s">
        <v>66</v>
      </c>
      <c r="G1122">
        <v>543</v>
      </c>
      <c r="H1122" t="s">
        <v>28</v>
      </c>
      <c r="I1122" s="1">
        <v>43406.701655092591</v>
      </c>
      <c r="J1122" s="1">
        <v>43406.717222222222</v>
      </c>
      <c r="K1122" t="s">
        <v>1164</v>
      </c>
      <c r="L1122" s="9">
        <f t="shared" si="72"/>
        <v>43406.701388888891</v>
      </c>
      <c r="M1122" s="9">
        <f t="shared" si="73"/>
        <v>43406.716666666667</v>
      </c>
      <c r="N1122" s="63" t="str">
        <f t="shared" si="74"/>
        <v>43406.701388888943406.7166666667</v>
      </c>
      <c r="O1122" s="64" t="str">
        <f t="shared" si="71"/>
        <v>肯定的</v>
      </c>
    </row>
    <row r="1123" spans="1:15" hidden="1" x14ac:dyDescent="0.4">
      <c r="B1123" s="7">
        <v>11</v>
      </c>
      <c r="C1123">
        <v>2</v>
      </c>
      <c r="D1123" s="1">
        <v>43406.720706018517</v>
      </c>
      <c r="E1123">
        <v>509</v>
      </c>
      <c r="F1123" t="s">
        <v>58</v>
      </c>
      <c r="G1123">
        <v>530</v>
      </c>
      <c r="H1123" t="s">
        <v>24</v>
      </c>
      <c r="I1123" s="1">
        <v>43406.703252314815</v>
      </c>
      <c r="J1123" s="1">
        <v>43406.720324074071</v>
      </c>
      <c r="K1123" t="s">
        <v>1164</v>
      </c>
      <c r="L1123" s="9">
        <f t="shared" si="72"/>
        <v>43406.702777777777</v>
      </c>
      <c r="M1123" s="9">
        <f t="shared" si="73"/>
        <v>43406.720138888886</v>
      </c>
      <c r="N1123" s="63" t="str">
        <f t="shared" si="74"/>
        <v>43406.702777777843406.7201388889</v>
      </c>
      <c r="O1123" s="64" t="str">
        <f t="shared" si="71"/>
        <v>肯定的</v>
      </c>
    </row>
    <row r="1124" spans="1:15" hidden="1" x14ac:dyDescent="0.4">
      <c r="B1124" s="7">
        <v>11</v>
      </c>
      <c r="C1124">
        <v>2</v>
      </c>
      <c r="D1124" s="1">
        <v>43406.729490740741</v>
      </c>
      <c r="E1124">
        <v>507</v>
      </c>
      <c r="F1124" t="s">
        <v>66</v>
      </c>
      <c r="G1124">
        <v>538</v>
      </c>
      <c r="H1124" t="s">
        <v>62</v>
      </c>
      <c r="I1124" s="1">
        <v>43406.711747685185</v>
      </c>
      <c r="J1124" s="1">
        <v>43406.728449074071</v>
      </c>
      <c r="K1124" t="s">
        <v>1164</v>
      </c>
      <c r="L1124" s="9">
        <f t="shared" si="72"/>
        <v>43406.711111111108</v>
      </c>
      <c r="M1124" s="9">
        <f t="shared" si="73"/>
        <v>43406.727777777778</v>
      </c>
      <c r="N1124" s="63" t="str">
        <f t="shared" si="74"/>
        <v>43406.711111111143406.7277777778</v>
      </c>
      <c r="O1124" s="64" t="str">
        <f t="shared" si="71"/>
        <v>肯定的</v>
      </c>
    </row>
    <row r="1125" spans="1:15" hidden="1" x14ac:dyDescent="0.4">
      <c r="B1125" s="7">
        <v>11</v>
      </c>
      <c r="C1125">
        <v>2</v>
      </c>
      <c r="D1125" s="1">
        <v>43406.733738425923</v>
      </c>
      <c r="E1125">
        <v>545</v>
      </c>
      <c r="F1125" t="s">
        <v>20</v>
      </c>
      <c r="G1125">
        <v>513</v>
      </c>
      <c r="H1125" t="s">
        <v>44</v>
      </c>
      <c r="I1125" s="1">
        <v>43406.721284722225</v>
      </c>
      <c r="J1125" s="1">
        <v>43406.730046296296</v>
      </c>
      <c r="K1125" t="s">
        <v>1164</v>
      </c>
      <c r="L1125" s="9">
        <f t="shared" si="72"/>
        <v>43406.720833333333</v>
      </c>
      <c r="M1125" s="9">
        <f t="shared" si="73"/>
        <v>43406.729861111111</v>
      </c>
      <c r="N1125" s="63" t="str">
        <f t="shared" si="74"/>
        <v>43406.720833333343406.7298611111</v>
      </c>
      <c r="O1125" s="64" t="str">
        <f t="shared" si="71"/>
        <v>肯定的</v>
      </c>
    </row>
    <row r="1126" spans="1:15" hidden="1" x14ac:dyDescent="0.4">
      <c r="B1126" s="7">
        <v>11</v>
      </c>
      <c r="C1126">
        <v>2</v>
      </c>
      <c r="D1126" s="1">
        <v>43406.734027777777</v>
      </c>
      <c r="E1126">
        <v>539</v>
      </c>
      <c r="F1126" t="s">
        <v>42</v>
      </c>
      <c r="G1126">
        <v>543</v>
      </c>
      <c r="H1126" t="s">
        <v>28</v>
      </c>
      <c r="I1126" s="1">
        <v>43406.717615740738</v>
      </c>
      <c r="J1126" s="1">
        <v>43406.728935185187</v>
      </c>
      <c r="K1126" t="s">
        <v>1164</v>
      </c>
      <c r="L1126" s="9">
        <f t="shared" si="72"/>
        <v>43406.717361111114</v>
      </c>
      <c r="M1126" s="9">
        <f t="shared" si="73"/>
        <v>43406.728472222225</v>
      </c>
      <c r="N1126" s="63" t="str">
        <f t="shared" si="74"/>
        <v>43406.717361111143406.7284722222</v>
      </c>
      <c r="O1126" s="64" t="str">
        <f t="shared" si="71"/>
        <v>肯定的</v>
      </c>
    </row>
    <row r="1127" spans="1:15" hidden="1" x14ac:dyDescent="0.4">
      <c r="A1127" s="49" t="s">
        <v>1175</v>
      </c>
      <c r="B1127" s="55">
        <v>11</v>
      </c>
      <c r="C1127" s="49">
        <v>2</v>
      </c>
      <c r="D1127" s="50">
        <v>43406.734143518515</v>
      </c>
      <c r="E1127">
        <v>545</v>
      </c>
      <c r="F1127" s="49" t="s">
        <v>20</v>
      </c>
      <c r="G1127">
        <v>513</v>
      </c>
      <c r="H1127" s="49" t="s">
        <v>44</v>
      </c>
      <c r="I1127" s="50">
        <v>43406.721284722225</v>
      </c>
      <c r="J1127" s="50">
        <v>43406.730046296296</v>
      </c>
      <c r="K1127" s="49" t="s">
        <v>1164</v>
      </c>
      <c r="L1127" s="46">
        <f t="shared" si="72"/>
        <v>43406.720833333333</v>
      </c>
      <c r="M1127" s="46">
        <f t="shared" si="73"/>
        <v>43406.729861111111</v>
      </c>
      <c r="N1127" s="51" t="str">
        <f t="shared" si="74"/>
        <v>43406.720833333343406.7298611111</v>
      </c>
      <c r="O1127" s="52" t="str">
        <f t="shared" si="71"/>
        <v>肯定的</v>
      </c>
    </row>
    <row r="1128" spans="1:15" hidden="1" x14ac:dyDescent="0.4">
      <c r="B1128" s="7">
        <v>11</v>
      </c>
      <c r="C1128">
        <v>2</v>
      </c>
      <c r="D1128" s="1">
        <v>43406.745706018519</v>
      </c>
      <c r="E1128">
        <v>507</v>
      </c>
      <c r="F1128" t="s">
        <v>66</v>
      </c>
      <c r="G1128">
        <v>545</v>
      </c>
      <c r="H1128" t="s">
        <v>20</v>
      </c>
      <c r="I1128" s="1">
        <v>43406.701678240737</v>
      </c>
      <c r="J1128" s="1">
        <v>43406.745648148149</v>
      </c>
      <c r="K1128" t="s">
        <v>1164</v>
      </c>
      <c r="L1128" s="9">
        <f t="shared" si="72"/>
        <v>43406.701388888891</v>
      </c>
      <c r="M1128" s="9">
        <f t="shared" si="73"/>
        <v>43406.745138888888</v>
      </c>
      <c r="N1128" s="63" t="str">
        <f t="shared" si="74"/>
        <v>43406.701388888943406.7451388889</v>
      </c>
      <c r="O1128" s="64" t="str">
        <f t="shared" si="71"/>
        <v>肯定的</v>
      </c>
    </row>
    <row r="1129" spans="1:15" hidden="1" x14ac:dyDescent="0.4">
      <c r="B1129" s="7">
        <v>11</v>
      </c>
      <c r="C1129">
        <v>2</v>
      </c>
      <c r="D1129" s="1">
        <v>43406.756145833337</v>
      </c>
      <c r="E1129">
        <v>508</v>
      </c>
      <c r="F1129" t="s">
        <v>32</v>
      </c>
      <c r="G1129">
        <v>545</v>
      </c>
      <c r="H1129" t="s">
        <v>20</v>
      </c>
      <c r="I1129" s="1">
        <v>43406.739733796298</v>
      </c>
      <c r="J1129" s="1">
        <v>43406.755312499998</v>
      </c>
      <c r="K1129" t="s">
        <v>1164</v>
      </c>
      <c r="L1129" s="9">
        <f t="shared" si="72"/>
        <v>43406.739583333336</v>
      </c>
      <c r="M1129" s="9">
        <f t="shared" si="73"/>
        <v>43406.754861111112</v>
      </c>
      <c r="N1129" s="63" t="str">
        <f t="shared" si="74"/>
        <v>43406.739583333343406.7548611111</v>
      </c>
      <c r="O1129" s="64" t="str">
        <f t="shared" si="71"/>
        <v>肯定的</v>
      </c>
    </row>
    <row r="1130" spans="1:15" hidden="1" x14ac:dyDescent="0.4">
      <c r="A1130" s="49" t="s">
        <v>1175</v>
      </c>
      <c r="B1130" s="55">
        <v>11</v>
      </c>
      <c r="C1130" s="49">
        <v>2</v>
      </c>
      <c r="D1130" s="50">
        <v>43406.757488425923</v>
      </c>
      <c r="E1130">
        <v>508</v>
      </c>
      <c r="F1130" s="49" t="s">
        <v>32</v>
      </c>
      <c r="G1130">
        <v>545</v>
      </c>
      <c r="H1130" s="49" t="s">
        <v>20</v>
      </c>
      <c r="I1130" s="50">
        <v>43406.739733796298</v>
      </c>
      <c r="J1130" s="50">
        <v>43406.755312499998</v>
      </c>
      <c r="K1130" s="49" t="s">
        <v>1164</v>
      </c>
      <c r="L1130" s="46">
        <f t="shared" si="72"/>
        <v>43406.739583333336</v>
      </c>
      <c r="M1130" s="46">
        <f t="shared" si="73"/>
        <v>43406.754861111112</v>
      </c>
      <c r="N1130" s="51" t="str">
        <f t="shared" si="74"/>
        <v>43406.739583333343406.7548611111</v>
      </c>
      <c r="O1130" s="52" t="str">
        <f t="shared" si="71"/>
        <v>肯定的</v>
      </c>
    </row>
    <row r="1131" spans="1:15" hidden="1" x14ac:dyDescent="0.4">
      <c r="B1131" s="7">
        <v>11</v>
      </c>
      <c r="C1131">
        <v>2</v>
      </c>
      <c r="D1131" s="1">
        <v>43406.760405092595</v>
      </c>
      <c r="E1131">
        <v>523</v>
      </c>
      <c r="F1131" t="s">
        <v>38</v>
      </c>
      <c r="G1131">
        <v>543</v>
      </c>
      <c r="H1131" t="s">
        <v>28</v>
      </c>
      <c r="I1131" s="1">
        <v>43406.732858796298</v>
      </c>
      <c r="J1131" s="1">
        <v>43406.759444444448</v>
      </c>
      <c r="K1131" t="s">
        <v>1166</v>
      </c>
      <c r="L1131" s="9">
        <f t="shared" si="72"/>
        <v>43406.732638888891</v>
      </c>
      <c r="M1131" s="9">
        <f t="shared" si="73"/>
        <v>43406.759027777778</v>
      </c>
      <c r="N1131" s="63" t="str">
        <f t="shared" si="74"/>
        <v>43406.732638888943406.7590277778</v>
      </c>
      <c r="O1131" s="64" t="str">
        <f t="shared" ref="O1131:O1194" si="75">K1131</f>
        <v>否定的</v>
      </c>
    </row>
    <row r="1132" spans="1:15" hidden="1" x14ac:dyDescent="0.4">
      <c r="B1132" s="7">
        <v>11</v>
      </c>
      <c r="C1132">
        <v>2</v>
      </c>
      <c r="D1132" s="1">
        <v>43406.760937500003</v>
      </c>
      <c r="E1132">
        <v>545</v>
      </c>
      <c r="F1132" t="s">
        <v>20</v>
      </c>
      <c r="G1132">
        <v>539</v>
      </c>
      <c r="H1132" t="s">
        <v>42</v>
      </c>
      <c r="I1132" s="1">
        <v>43406.735300925924</v>
      </c>
      <c r="J1132" s="1">
        <v>43406.758576388886</v>
      </c>
      <c r="K1132" t="s">
        <v>1164</v>
      </c>
      <c r="L1132" s="9">
        <f t="shared" si="72"/>
        <v>43406.734722222223</v>
      </c>
      <c r="M1132" s="9">
        <f t="shared" si="73"/>
        <v>43406.758333333331</v>
      </c>
      <c r="N1132" s="63" t="str">
        <f t="shared" si="74"/>
        <v>43406.734722222243406.7583333333</v>
      </c>
      <c r="O1132" s="64" t="str">
        <f t="shared" si="75"/>
        <v>肯定的</v>
      </c>
    </row>
    <row r="1133" spans="1:15" hidden="1" x14ac:dyDescent="0.4">
      <c r="B1133" s="7">
        <v>11</v>
      </c>
      <c r="C1133">
        <v>2</v>
      </c>
      <c r="D1133" s="1">
        <v>43406.769918981481</v>
      </c>
      <c r="E1133">
        <v>508</v>
      </c>
      <c r="F1133" t="s">
        <v>32</v>
      </c>
      <c r="G1133">
        <v>514</v>
      </c>
      <c r="H1133" t="s">
        <v>40</v>
      </c>
      <c r="I1133" s="1">
        <v>43406.739351851851</v>
      </c>
      <c r="J1133" s="1">
        <v>43406.766365740739</v>
      </c>
      <c r="K1133" t="s">
        <v>1164</v>
      </c>
      <c r="L1133" s="9">
        <f t="shared" si="72"/>
        <v>43406.738888888889</v>
      </c>
      <c r="M1133" s="9">
        <f t="shared" si="73"/>
        <v>43406.765972222223</v>
      </c>
      <c r="N1133" s="63" t="str">
        <f t="shared" si="74"/>
        <v>43406.738888888943406.7659722222</v>
      </c>
      <c r="O1133" s="64" t="str">
        <f t="shared" si="75"/>
        <v>肯定的</v>
      </c>
    </row>
    <row r="1134" spans="1:15" hidden="1" x14ac:dyDescent="0.4">
      <c r="B1134" s="7">
        <v>11</v>
      </c>
      <c r="C1134">
        <v>2</v>
      </c>
      <c r="D1134" s="1">
        <v>43406.819791666669</v>
      </c>
      <c r="E1134">
        <v>533</v>
      </c>
      <c r="F1134" t="s">
        <v>92</v>
      </c>
      <c r="G1134">
        <v>545</v>
      </c>
      <c r="H1134" t="s">
        <v>20</v>
      </c>
      <c r="I1134" s="1">
        <v>43406.806527777779</v>
      </c>
      <c r="J1134" s="1">
        <v>43406.817824074074</v>
      </c>
      <c r="K1134" t="s">
        <v>1164</v>
      </c>
      <c r="L1134" s="9">
        <f t="shared" si="72"/>
        <v>43406.806250000001</v>
      </c>
      <c r="M1134" s="9">
        <f t="shared" si="73"/>
        <v>43406.817361111112</v>
      </c>
      <c r="N1134" s="63" t="str">
        <f t="shared" si="74"/>
        <v>43406.8062543406.8173611111</v>
      </c>
      <c r="O1134" s="64" t="str">
        <f t="shared" si="75"/>
        <v>肯定的</v>
      </c>
    </row>
    <row r="1135" spans="1:15" hidden="1" x14ac:dyDescent="0.4">
      <c r="B1135" s="7">
        <v>11</v>
      </c>
      <c r="C1135">
        <v>2</v>
      </c>
      <c r="D1135" s="1">
        <v>43406.822696759256</v>
      </c>
      <c r="E1135">
        <v>508</v>
      </c>
      <c r="F1135" t="s">
        <v>32</v>
      </c>
      <c r="G1135">
        <v>528</v>
      </c>
      <c r="H1135" t="s">
        <v>35</v>
      </c>
      <c r="I1135" s="1">
        <v>43406.813067129631</v>
      </c>
      <c r="J1135" s="1">
        <v>43406.822060185186</v>
      </c>
      <c r="K1135" t="s">
        <v>1164</v>
      </c>
      <c r="L1135" s="9">
        <f t="shared" si="72"/>
        <v>43406.8125</v>
      </c>
      <c r="M1135" s="9">
        <f t="shared" si="73"/>
        <v>43406.821527777778</v>
      </c>
      <c r="N1135" s="63" t="str">
        <f t="shared" si="74"/>
        <v>43406.812543406.8215277778</v>
      </c>
      <c r="O1135" s="64" t="str">
        <f t="shared" si="75"/>
        <v>肯定的</v>
      </c>
    </row>
    <row r="1136" spans="1:15" hidden="1" x14ac:dyDescent="0.4">
      <c r="B1136" s="7">
        <v>11</v>
      </c>
      <c r="C1136">
        <v>2</v>
      </c>
      <c r="D1136" s="1">
        <v>43406.858090277776</v>
      </c>
      <c r="E1136">
        <v>507</v>
      </c>
      <c r="F1136" t="s">
        <v>66</v>
      </c>
      <c r="G1136">
        <v>545</v>
      </c>
      <c r="H1136" t="s">
        <v>20</v>
      </c>
      <c r="I1136" s="1">
        <v>43406.848460648151</v>
      </c>
      <c r="J1136" s="1">
        <v>43406.857997685183</v>
      </c>
      <c r="K1136" t="s">
        <v>1164</v>
      </c>
      <c r="L1136" s="9">
        <f t="shared" si="72"/>
        <v>43406.847916666666</v>
      </c>
      <c r="M1136" s="9">
        <f t="shared" si="73"/>
        <v>43406.857638888891</v>
      </c>
      <c r="N1136" s="63" t="str">
        <f t="shared" si="74"/>
        <v>43406.847916666743406.8576388889</v>
      </c>
      <c r="O1136" s="64" t="str">
        <f t="shared" si="75"/>
        <v>肯定的</v>
      </c>
    </row>
    <row r="1137" spans="1:15" hidden="1" x14ac:dyDescent="0.4">
      <c r="A1137" s="49" t="s">
        <v>1175</v>
      </c>
      <c r="B1137" s="55">
        <v>11</v>
      </c>
      <c r="C1137" s="49">
        <v>2</v>
      </c>
      <c r="D1137" s="50">
        <v>43406.861250000002</v>
      </c>
      <c r="E1137">
        <v>507</v>
      </c>
      <c r="F1137" s="49" t="s">
        <v>66</v>
      </c>
      <c r="G1137">
        <v>545</v>
      </c>
      <c r="H1137" s="49" t="s">
        <v>20</v>
      </c>
      <c r="I1137" s="50">
        <v>43406.848460648151</v>
      </c>
      <c r="J1137" s="50">
        <v>43406.857997685183</v>
      </c>
      <c r="K1137" s="49" t="s">
        <v>1164</v>
      </c>
      <c r="L1137" s="46">
        <f t="shared" si="72"/>
        <v>43406.847916666666</v>
      </c>
      <c r="M1137" s="46">
        <f t="shared" si="73"/>
        <v>43406.857638888891</v>
      </c>
      <c r="N1137" s="51" t="str">
        <f t="shared" si="74"/>
        <v>43406.847916666743406.8576388889</v>
      </c>
      <c r="O1137" s="52" t="str">
        <f t="shared" si="75"/>
        <v>肯定的</v>
      </c>
    </row>
    <row r="1138" spans="1:15" hidden="1" x14ac:dyDescent="0.4">
      <c r="B1138" s="7">
        <v>11</v>
      </c>
      <c r="C1138">
        <v>2</v>
      </c>
      <c r="D1138" s="1">
        <v>43406.87023148148</v>
      </c>
      <c r="E1138">
        <v>533</v>
      </c>
      <c r="F1138" t="s">
        <v>92</v>
      </c>
      <c r="G1138">
        <v>545</v>
      </c>
      <c r="H1138" t="s">
        <v>20</v>
      </c>
      <c r="I1138" s="1">
        <v>43406.856550925928</v>
      </c>
      <c r="J1138" s="1">
        <v>43406.868055555555</v>
      </c>
      <c r="K1138" t="s">
        <v>1164</v>
      </c>
      <c r="L1138" s="9">
        <f t="shared" si="72"/>
        <v>43406.856249999997</v>
      </c>
      <c r="M1138" s="9">
        <f t="shared" si="73"/>
        <v>43406.868055555555</v>
      </c>
      <c r="N1138" s="63" t="str">
        <f t="shared" si="74"/>
        <v>43406.8562543406.8680555556</v>
      </c>
      <c r="O1138" s="64" t="str">
        <f t="shared" si="75"/>
        <v>肯定的</v>
      </c>
    </row>
    <row r="1139" spans="1:15" hidden="1" x14ac:dyDescent="0.4">
      <c r="B1139" s="7">
        <v>11</v>
      </c>
      <c r="C1139">
        <v>2</v>
      </c>
      <c r="D1139" s="1">
        <v>43406.882175925923</v>
      </c>
      <c r="E1139">
        <v>544</v>
      </c>
      <c r="F1139" t="s">
        <v>22</v>
      </c>
      <c r="G1139">
        <v>515</v>
      </c>
      <c r="H1139" t="s">
        <v>73</v>
      </c>
      <c r="I1139" s="1">
        <v>43406.867523148147</v>
      </c>
      <c r="J1139" s="1">
        <v>43406.879120370373</v>
      </c>
      <c r="K1139" t="s">
        <v>1164</v>
      </c>
      <c r="L1139" s="9">
        <f t="shared" si="72"/>
        <v>43406.867361111108</v>
      </c>
      <c r="M1139" s="9">
        <f t="shared" si="73"/>
        <v>43406.878472222219</v>
      </c>
      <c r="N1139" s="63" t="str">
        <f t="shared" si="74"/>
        <v>43406.867361111143406.8784722222</v>
      </c>
      <c r="O1139" s="64" t="str">
        <f t="shared" si="75"/>
        <v>肯定的</v>
      </c>
    </row>
    <row r="1140" spans="1:15" hidden="1" x14ac:dyDescent="0.4">
      <c r="B1140" s="7">
        <v>11</v>
      </c>
      <c r="C1140">
        <v>3</v>
      </c>
      <c r="D1140" s="1">
        <v>43407.455659722225</v>
      </c>
      <c r="E1140">
        <v>528</v>
      </c>
      <c r="F1140" t="s">
        <v>35</v>
      </c>
      <c r="G1140">
        <v>503</v>
      </c>
      <c r="H1140" t="s">
        <v>26</v>
      </c>
      <c r="I1140" s="1">
        <v>43407.43681712963</v>
      </c>
      <c r="J1140" s="1">
        <v>43407.455277777779</v>
      </c>
      <c r="K1140" t="s">
        <v>1164</v>
      </c>
      <c r="L1140" s="9">
        <f t="shared" si="72"/>
        <v>43407.436805555553</v>
      </c>
      <c r="M1140" s="9">
        <f t="shared" si="73"/>
        <v>43407.454861111109</v>
      </c>
      <c r="N1140" s="63" t="str">
        <f t="shared" si="74"/>
        <v>43407.436805555643407.4548611111</v>
      </c>
      <c r="O1140" s="64" t="str">
        <f t="shared" si="75"/>
        <v>肯定的</v>
      </c>
    </row>
    <row r="1141" spans="1:15" hidden="1" x14ac:dyDescent="0.4">
      <c r="B1141" s="7">
        <v>11</v>
      </c>
      <c r="C1141">
        <v>3</v>
      </c>
      <c r="D1141" s="1">
        <v>43407.466493055559</v>
      </c>
      <c r="E1141">
        <v>507</v>
      </c>
      <c r="F1141" t="s">
        <v>66</v>
      </c>
      <c r="G1141">
        <v>545</v>
      </c>
      <c r="H1141" t="s">
        <v>20</v>
      </c>
      <c r="I1141" s="1">
        <v>43407.456412037034</v>
      </c>
      <c r="J1141" s="1">
        <v>43407.466238425928</v>
      </c>
      <c r="K1141" t="s">
        <v>1164</v>
      </c>
      <c r="L1141" s="9">
        <f t="shared" si="72"/>
        <v>43407.456250000003</v>
      </c>
      <c r="M1141" s="9">
        <f t="shared" si="73"/>
        <v>43407.46597222222</v>
      </c>
      <c r="N1141" s="63" t="str">
        <f t="shared" si="74"/>
        <v>43407.4562543407.4659722222</v>
      </c>
      <c r="O1141" s="64" t="str">
        <f t="shared" si="75"/>
        <v>肯定的</v>
      </c>
    </row>
    <row r="1142" spans="1:15" hidden="1" x14ac:dyDescent="0.4">
      <c r="A1142" s="49" t="s">
        <v>1175</v>
      </c>
      <c r="B1142" s="55">
        <v>11</v>
      </c>
      <c r="C1142" s="49">
        <v>3</v>
      </c>
      <c r="D1142" s="50">
        <v>43407.467534722222</v>
      </c>
      <c r="E1142">
        <v>507</v>
      </c>
      <c r="F1142" s="49" t="s">
        <v>66</v>
      </c>
      <c r="G1142">
        <v>545</v>
      </c>
      <c r="H1142" s="49" t="s">
        <v>20</v>
      </c>
      <c r="I1142" s="50">
        <v>43407.456412037034</v>
      </c>
      <c r="J1142" s="50">
        <v>43407.466238425928</v>
      </c>
      <c r="K1142" s="49" t="s">
        <v>1164</v>
      </c>
      <c r="L1142" s="46">
        <f t="shared" si="72"/>
        <v>43407.456250000003</v>
      </c>
      <c r="M1142" s="46">
        <f t="shared" si="73"/>
        <v>43407.46597222222</v>
      </c>
      <c r="N1142" s="51" t="str">
        <f t="shared" si="74"/>
        <v>43407.4562543407.4659722222</v>
      </c>
      <c r="O1142" s="52" t="str">
        <f t="shared" si="75"/>
        <v>肯定的</v>
      </c>
    </row>
    <row r="1143" spans="1:15" hidden="1" x14ac:dyDescent="0.4">
      <c r="B1143" s="7">
        <v>11</v>
      </c>
      <c r="C1143">
        <v>3</v>
      </c>
      <c r="D1143" s="1">
        <v>43407.473240740743</v>
      </c>
      <c r="E1143">
        <v>515</v>
      </c>
      <c r="F1143" t="s">
        <v>73</v>
      </c>
      <c r="G1143">
        <v>544</v>
      </c>
      <c r="H1143" t="s">
        <v>22</v>
      </c>
      <c r="I1143" s="1">
        <v>43407.465694444443</v>
      </c>
      <c r="J1143" s="1">
        <v>43407.472800925927</v>
      </c>
      <c r="K1143" t="s">
        <v>1164</v>
      </c>
      <c r="L1143" s="9">
        <f t="shared" si="72"/>
        <v>43407.465277777781</v>
      </c>
      <c r="M1143" s="9">
        <f t="shared" si="73"/>
        <v>43407.472222222219</v>
      </c>
      <c r="N1143" s="63" t="str">
        <f t="shared" si="74"/>
        <v>43407.465277777843407.4722222222</v>
      </c>
      <c r="O1143" s="64" t="str">
        <f t="shared" si="75"/>
        <v>肯定的</v>
      </c>
    </row>
    <row r="1144" spans="1:15" hidden="1" x14ac:dyDescent="0.4">
      <c r="B1144" s="7">
        <v>11</v>
      </c>
      <c r="C1144">
        <v>3</v>
      </c>
      <c r="D1144" s="1">
        <v>43407.47996527778</v>
      </c>
      <c r="E1144">
        <v>546</v>
      </c>
      <c r="F1144" t="s">
        <v>64</v>
      </c>
      <c r="G1144">
        <v>503</v>
      </c>
      <c r="H1144" t="s">
        <v>26</v>
      </c>
      <c r="I1144" s="1">
        <v>43407.465960648151</v>
      </c>
      <c r="J1144" s="1">
        <v>43407.478680555556</v>
      </c>
      <c r="K1144" t="s">
        <v>1164</v>
      </c>
      <c r="L1144" s="9">
        <f t="shared" si="72"/>
        <v>43407.465277777781</v>
      </c>
      <c r="M1144" s="9">
        <f t="shared" si="73"/>
        <v>43407.478472222225</v>
      </c>
      <c r="N1144" s="63" t="str">
        <f t="shared" si="74"/>
        <v>43407.465277777843407.4784722222</v>
      </c>
      <c r="O1144" s="64" t="str">
        <f t="shared" si="75"/>
        <v>肯定的</v>
      </c>
    </row>
    <row r="1145" spans="1:15" hidden="1" x14ac:dyDescent="0.4">
      <c r="B1145" s="7">
        <v>11</v>
      </c>
      <c r="C1145">
        <v>3</v>
      </c>
      <c r="D1145" s="1">
        <v>43407.492071759261</v>
      </c>
      <c r="E1145">
        <v>530</v>
      </c>
      <c r="F1145" t="s">
        <v>24</v>
      </c>
      <c r="G1145">
        <v>526</v>
      </c>
      <c r="H1145" t="s">
        <v>69</v>
      </c>
      <c r="I1145" s="1">
        <v>43407.482627314814</v>
      </c>
      <c r="J1145" s="1">
        <v>43407.491979166669</v>
      </c>
      <c r="K1145" t="s">
        <v>1164</v>
      </c>
      <c r="L1145" s="9">
        <f t="shared" si="72"/>
        <v>43407.481944444444</v>
      </c>
      <c r="M1145" s="9">
        <f t="shared" si="73"/>
        <v>43407.491666666669</v>
      </c>
      <c r="N1145" s="63" t="str">
        <f t="shared" si="74"/>
        <v>43407.481944444443407.4916666667</v>
      </c>
      <c r="O1145" s="64" t="str">
        <f t="shared" si="75"/>
        <v>肯定的</v>
      </c>
    </row>
    <row r="1146" spans="1:15" hidden="1" x14ac:dyDescent="0.4">
      <c r="B1146" s="7">
        <v>11</v>
      </c>
      <c r="C1146">
        <v>3</v>
      </c>
      <c r="D1146" s="1">
        <v>43407.49355324074</v>
      </c>
      <c r="E1146">
        <v>545</v>
      </c>
      <c r="F1146" t="s">
        <v>20</v>
      </c>
      <c r="G1146">
        <v>543</v>
      </c>
      <c r="H1146" t="s">
        <v>28</v>
      </c>
      <c r="I1146" s="1">
        <v>43407.477997685186</v>
      </c>
      <c r="J1146" s="1">
        <v>43407.491238425922</v>
      </c>
      <c r="K1146" t="s">
        <v>1164</v>
      </c>
      <c r="L1146" s="9">
        <f t="shared" si="72"/>
        <v>43407.477777777778</v>
      </c>
      <c r="M1146" s="9">
        <f t="shared" si="73"/>
        <v>43407.490972222222</v>
      </c>
      <c r="N1146" s="63" t="str">
        <f t="shared" si="74"/>
        <v>43407.477777777843407.4909722222</v>
      </c>
      <c r="O1146" s="64" t="str">
        <f t="shared" si="75"/>
        <v>肯定的</v>
      </c>
    </row>
    <row r="1147" spans="1:15" hidden="1" x14ac:dyDescent="0.4">
      <c r="B1147" s="7">
        <v>11</v>
      </c>
      <c r="C1147">
        <v>3</v>
      </c>
      <c r="D1147" s="1">
        <v>43407.493576388886</v>
      </c>
      <c r="E1147">
        <v>510</v>
      </c>
      <c r="F1147" t="s">
        <v>79</v>
      </c>
      <c r="G1147">
        <v>503</v>
      </c>
      <c r="H1147" t="s">
        <v>26</v>
      </c>
      <c r="I1147" s="1">
        <v>43407.480810185189</v>
      </c>
      <c r="J1147" s="1">
        <v>43407.492048611108</v>
      </c>
      <c r="K1147" t="s">
        <v>1164</v>
      </c>
      <c r="L1147" s="9">
        <f t="shared" si="72"/>
        <v>43407.480555555558</v>
      </c>
      <c r="M1147" s="9">
        <f t="shared" si="73"/>
        <v>43407.491666666669</v>
      </c>
      <c r="N1147" s="63" t="str">
        <f t="shared" si="74"/>
        <v>43407.480555555643407.4916666667</v>
      </c>
      <c r="O1147" s="64" t="str">
        <f t="shared" si="75"/>
        <v>肯定的</v>
      </c>
    </row>
    <row r="1148" spans="1:15" hidden="1" x14ac:dyDescent="0.4">
      <c r="B1148" s="7">
        <v>11</v>
      </c>
      <c r="C1148">
        <v>3</v>
      </c>
      <c r="D1148" s="1">
        <v>43407.493796296294</v>
      </c>
      <c r="E1148">
        <v>548</v>
      </c>
      <c r="F1148" t="s">
        <v>54</v>
      </c>
      <c r="G1148">
        <v>545</v>
      </c>
      <c r="H1148" t="s">
        <v>20</v>
      </c>
      <c r="I1148" s="1">
        <v>43407.487372685187</v>
      </c>
      <c r="J1148" s="1">
        <v>43407.493668981479</v>
      </c>
      <c r="K1148" t="s">
        <v>1164</v>
      </c>
      <c r="L1148" s="9">
        <f t="shared" si="72"/>
        <v>43407.486805555556</v>
      </c>
      <c r="M1148" s="9">
        <f t="shared" si="73"/>
        <v>43407.493055555555</v>
      </c>
      <c r="N1148" s="63" t="str">
        <f t="shared" si="74"/>
        <v>43407.486805555643407.4930555556</v>
      </c>
      <c r="O1148" s="64" t="str">
        <f t="shared" si="75"/>
        <v>肯定的</v>
      </c>
    </row>
    <row r="1149" spans="1:15" hidden="1" x14ac:dyDescent="0.4">
      <c r="B1149" s="7">
        <v>11</v>
      </c>
      <c r="C1149">
        <v>3</v>
      </c>
      <c r="D1149" s="1">
        <v>43407.508506944447</v>
      </c>
      <c r="E1149">
        <v>544</v>
      </c>
      <c r="F1149" t="s">
        <v>22</v>
      </c>
      <c r="G1149">
        <v>510</v>
      </c>
      <c r="H1149" t="s">
        <v>79</v>
      </c>
      <c r="I1149" s="1">
        <v>43407.495520833334</v>
      </c>
      <c r="J1149" s="1">
        <v>43407.508287037039</v>
      </c>
      <c r="K1149" t="s">
        <v>1164</v>
      </c>
      <c r="L1149" s="9">
        <f t="shared" si="72"/>
        <v>43407.495138888888</v>
      </c>
      <c r="M1149" s="9">
        <f t="shared" si="73"/>
        <v>43407.507638888892</v>
      </c>
      <c r="N1149" s="63" t="str">
        <f t="shared" si="74"/>
        <v>43407.495138888943407.5076388889</v>
      </c>
      <c r="O1149" s="64" t="str">
        <f t="shared" si="75"/>
        <v>肯定的</v>
      </c>
    </row>
    <row r="1150" spans="1:15" hidden="1" x14ac:dyDescent="0.4">
      <c r="B1150" s="7">
        <v>11</v>
      </c>
      <c r="C1150">
        <v>3</v>
      </c>
      <c r="D1150" s="1">
        <v>43407.529282407406</v>
      </c>
      <c r="E1150">
        <v>548</v>
      </c>
      <c r="F1150" t="s">
        <v>54</v>
      </c>
      <c r="G1150">
        <v>545</v>
      </c>
      <c r="H1150" t="s">
        <v>20</v>
      </c>
      <c r="I1150" s="1">
        <v>43407.487361111111</v>
      </c>
      <c r="J1150" s="1">
        <v>43407.494710648149</v>
      </c>
      <c r="K1150" t="s">
        <v>1164</v>
      </c>
      <c r="L1150" s="9">
        <f t="shared" si="72"/>
        <v>43407.486805555556</v>
      </c>
      <c r="M1150" s="9">
        <f t="shared" si="73"/>
        <v>43407.494444444441</v>
      </c>
      <c r="N1150" s="63" t="str">
        <f t="shared" si="74"/>
        <v>43407.486805555643407.4944444444</v>
      </c>
      <c r="O1150" s="64" t="str">
        <f t="shared" si="75"/>
        <v>肯定的</v>
      </c>
    </row>
    <row r="1151" spans="1:15" hidden="1" x14ac:dyDescent="0.4">
      <c r="B1151" s="7">
        <v>11</v>
      </c>
      <c r="C1151">
        <v>3</v>
      </c>
      <c r="D1151" s="1">
        <v>43407.535127314812</v>
      </c>
      <c r="E1151">
        <v>523</v>
      </c>
      <c r="F1151" t="s">
        <v>38</v>
      </c>
      <c r="G1151">
        <v>508</v>
      </c>
      <c r="H1151" t="s">
        <v>32</v>
      </c>
      <c r="I1151" s="1">
        <v>43407.521122685182</v>
      </c>
      <c r="J1151" s="1">
        <v>43407.534722222219</v>
      </c>
      <c r="K1151" t="s">
        <v>1164</v>
      </c>
      <c r="L1151" s="9">
        <f t="shared" si="72"/>
        <v>43407.520833333336</v>
      </c>
      <c r="M1151" s="9">
        <f t="shared" si="73"/>
        <v>43407.534722222219</v>
      </c>
      <c r="N1151" s="63" t="str">
        <f t="shared" si="74"/>
        <v>43407.520833333343407.5347222222</v>
      </c>
      <c r="O1151" s="64" t="str">
        <f t="shared" si="75"/>
        <v>肯定的</v>
      </c>
    </row>
    <row r="1152" spans="1:15" hidden="1" x14ac:dyDescent="0.4">
      <c r="B1152" s="7">
        <v>11</v>
      </c>
      <c r="C1152">
        <v>3</v>
      </c>
      <c r="D1152" s="1">
        <v>43407.54277777778</v>
      </c>
      <c r="E1152">
        <v>500</v>
      </c>
      <c r="F1152" t="s">
        <v>30</v>
      </c>
      <c r="G1152">
        <v>534</v>
      </c>
      <c r="H1152" t="s">
        <v>81</v>
      </c>
      <c r="I1152" s="1">
        <v>43407.518819444442</v>
      </c>
      <c r="J1152" s="1">
        <v>43407.538101851853</v>
      </c>
      <c r="K1152" t="s">
        <v>1164</v>
      </c>
      <c r="L1152" s="9">
        <f t="shared" si="72"/>
        <v>43407.518750000003</v>
      </c>
      <c r="M1152" s="9">
        <f t="shared" si="73"/>
        <v>43407.537499999999</v>
      </c>
      <c r="N1152" s="63" t="str">
        <f t="shared" si="74"/>
        <v>43407.5187543407.5375</v>
      </c>
      <c r="O1152" s="64" t="str">
        <f t="shared" si="75"/>
        <v>肯定的</v>
      </c>
    </row>
    <row r="1153" spans="1:15" hidden="1" x14ac:dyDescent="0.4">
      <c r="B1153" s="7">
        <v>11</v>
      </c>
      <c r="C1153">
        <v>3</v>
      </c>
      <c r="D1153" s="1">
        <v>43407.55741898148</v>
      </c>
      <c r="E1153">
        <v>523</v>
      </c>
      <c r="F1153" t="s">
        <v>38</v>
      </c>
      <c r="G1153">
        <v>533</v>
      </c>
      <c r="H1153" t="s">
        <v>92</v>
      </c>
      <c r="I1153" s="1">
        <v>43407.510798611111</v>
      </c>
      <c r="J1153" s="1">
        <v>43407.557337962964</v>
      </c>
      <c r="K1153" t="s">
        <v>1164</v>
      </c>
      <c r="L1153" s="9">
        <f t="shared" si="72"/>
        <v>43407.510416666664</v>
      </c>
      <c r="M1153" s="9">
        <f t="shared" si="73"/>
        <v>43407.556944444441</v>
      </c>
      <c r="N1153" s="63" t="str">
        <f t="shared" si="74"/>
        <v>43407.510416666743407.5569444444</v>
      </c>
      <c r="O1153" s="64" t="str">
        <f t="shared" si="75"/>
        <v>肯定的</v>
      </c>
    </row>
    <row r="1154" spans="1:15" hidden="1" x14ac:dyDescent="0.4">
      <c r="B1154" s="7">
        <v>11</v>
      </c>
      <c r="C1154">
        <v>3</v>
      </c>
      <c r="D1154" s="1">
        <v>43407.566157407404</v>
      </c>
      <c r="E1154">
        <v>507</v>
      </c>
      <c r="F1154" t="s">
        <v>66</v>
      </c>
      <c r="G1154">
        <v>543</v>
      </c>
      <c r="H1154" t="s">
        <v>28</v>
      </c>
      <c r="I1154" s="1">
        <v>43407.543923611112</v>
      </c>
      <c r="J1154" s="1">
        <v>43407.563020833331</v>
      </c>
      <c r="K1154" t="s">
        <v>1164</v>
      </c>
      <c r="L1154" s="9">
        <f t="shared" ref="L1154:L1217" si="76">INT(I1154*1440)/1440</f>
        <v>43407.543749999997</v>
      </c>
      <c r="M1154" s="9">
        <f t="shared" ref="M1154:M1217" si="77">INT(J1154*1440)/1440</f>
        <v>43407.5625</v>
      </c>
      <c r="N1154" s="63" t="str">
        <f t="shared" ref="N1154:N1217" si="78">CONCATENATE(L1154,M1154)</f>
        <v>43407.5437543407.5625</v>
      </c>
      <c r="O1154" s="64" t="str">
        <f t="shared" si="75"/>
        <v>肯定的</v>
      </c>
    </row>
    <row r="1155" spans="1:15" hidden="1" x14ac:dyDescent="0.4">
      <c r="B1155" s="7">
        <v>11</v>
      </c>
      <c r="C1155">
        <v>3</v>
      </c>
      <c r="D1155" s="1">
        <v>43407.571296296293</v>
      </c>
      <c r="E1155">
        <v>545</v>
      </c>
      <c r="F1155" t="s">
        <v>20</v>
      </c>
      <c r="G1155">
        <v>541</v>
      </c>
      <c r="H1155" t="s">
        <v>56</v>
      </c>
      <c r="I1155" s="1">
        <v>43407.555567129632</v>
      </c>
      <c r="J1155" s="1">
        <v>43407.570555555554</v>
      </c>
      <c r="K1155" t="s">
        <v>1164</v>
      </c>
      <c r="L1155" s="9">
        <f t="shared" si="76"/>
        <v>43407.555555555555</v>
      </c>
      <c r="M1155" s="9">
        <f t="shared" si="77"/>
        <v>43407.570138888892</v>
      </c>
      <c r="N1155" s="63" t="str">
        <f t="shared" si="78"/>
        <v>43407.555555555643407.5701388889</v>
      </c>
      <c r="O1155" s="64" t="str">
        <f t="shared" si="75"/>
        <v>肯定的</v>
      </c>
    </row>
    <row r="1156" spans="1:15" hidden="1" x14ac:dyDescent="0.4">
      <c r="B1156" s="7">
        <v>11</v>
      </c>
      <c r="C1156">
        <v>3</v>
      </c>
      <c r="D1156" s="1">
        <v>43407.571527777778</v>
      </c>
      <c r="E1156">
        <v>545</v>
      </c>
      <c r="F1156" t="s">
        <v>20</v>
      </c>
      <c r="G1156">
        <v>541</v>
      </c>
      <c r="H1156" t="s">
        <v>56</v>
      </c>
      <c r="I1156" s="1">
        <v>43407.555520833332</v>
      </c>
      <c r="J1156" s="1">
        <v>43407.57068287037</v>
      </c>
      <c r="K1156" t="s">
        <v>1164</v>
      </c>
      <c r="L1156" s="9">
        <f t="shared" si="76"/>
        <v>43407.554861111108</v>
      </c>
      <c r="M1156" s="9">
        <f t="shared" si="77"/>
        <v>43407.570138888892</v>
      </c>
      <c r="N1156" s="63" t="str">
        <f t="shared" si="78"/>
        <v>43407.554861111143407.5701388889</v>
      </c>
      <c r="O1156" s="64" t="str">
        <f t="shared" si="75"/>
        <v>肯定的</v>
      </c>
    </row>
    <row r="1157" spans="1:15" hidden="1" x14ac:dyDescent="0.4">
      <c r="B1157" s="7">
        <v>11</v>
      </c>
      <c r="C1157">
        <v>3</v>
      </c>
      <c r="D1157" s="1">
        <v>43407.58326388889</v>
      </c>
      <c r="E1157">
        <v>548</v>
      </c>
      <c r="F1157" t="s">
        <v>54</v>
      </c>
      <c r="G1157">
        <v>507</v>
      </c>
      <c r="H1157" t="s">
        <v>66</v>
      </c>
      <c r="I1157" s="1">
        <v>43407.547638888886</v>
      </c>
      <c r="J1157" s="1">
        <v>43407.58253472222</v>
      </c>
      <c r="K1157" t="s">
        <v>1164</v>
      </c>
      <c r="L1157" s="9">
        <f t="shared" si="76"/>
        <v>43407.547222222223</v>
      </c>
      <c r="M1157" s="9">
        <f t="shared" si="77"/>
        <v>43407.581944444442</v>
      </c>
      <c r="N1157" s="63" t="str">
        <f t="shared" si="78"/>
        <v>43407.547222222243407.5819444444</v>
      </c>
      <c r="O1157" s="64" t="str">
        <f t="shared" si="75"/>
        <v>肯定的</v>
      </c>
    </row>
    <row r="1158" spans="1:15" hidden="1" x14ac:dyDescent="0.4">
      <c r="B1158" s="7">
        <v>11</v>
      </c>
      <c r="C1158">
        <v>3</v>
      </c>
      <c r="D1158" s="1">
        <v>43407.584791666668</v>
      </c>
      <c r="E1158">
        <v>503</v>
      </c>
      <c r="F1158" t="s">
        <v>26</v>
      </c>
      <c r="G1158">
        <v>545</v>
      </c>
      <c r="H1158" t="s">
        <v>20</v>
      </c>
      <c r="I1158" s="1">
        <v>43407.570856481485</v>
      </c>
      <c r="J1158" s="1">
        <v>43407.581990740742</v>
      </c>
      <c r="K1158" t="s">
        <v>1164</v>
      </c>
      <c r="L1158" s="9">
        <f t="shared" si="76"/>
        <v>43407.570833333331</v>
      </c>
      <c r="M1158" s="9">
        <f t="shared" si="77"/>
        <v>43407.581944444442</v>
      </c>
      <c r="N1158" s="63" t="str">
        <f t="shared" si="78"/>
        <v>43407.570833333343407.5819444444</v>
      </c>
      <c r="O1158" s="64" t="str">
        <f t="shared" si="75"/>
        <v>肯定的</v>
      </c>
    </row>
    <row r="1159" spans="1:15" hidden="1" x14ac:dyDescent="0.4">
      <c r="A1159" s="49" t="s">
        <v>1175</v>
      </c>
      <c r="B1159" s="55">
        <v>11</v>
      </c>
      <c r="C1159" s="49">
        <v>3</v>
      </c>
      <c r="D1159" s="50">
        <v>43407.584953703707</v>
      </c>
      <c r="E1159">
        <v>503</v>
      </c>
      <c r="F1159" s="49" t="s">
        <v>26</v>
      </c>
      <c r="G1159">
        <v>545</v>
      </c>
      <c r="H1159" s="49" t="s">
        <v>20</v>
      </c>
      <c r="I1159" s="50">
        <v>43407.570856481485</v>
      </c>
      <c r="J1159" s="50">
        <v>43407.581990740742</v>
      </c>
      <c r="K1159" s="49" t="s">
        <v>1164</v>
      </c>
      <c r="L1159" s="46">
        <f t="shared" si="76"/>
        <v>43407.570833333331</v>
      </c>
      <c r="M1159" s="46">
        <f t="shared" si="77"/>
        <v>43407.581944444442</v>
      </c>
      <c r="N1159" s="51" t="str">
        <f t="shared" si="78"/>
        <v>43407.570833333343407.5819444444</v>
      </c>
      <c r="O1159" s="52" t="str">
        <f t="shared" si="75"/>
        <v>肯定的</v>
      </c>
    </row>
    <row r="1160" spans="1:15" hidden="1" x14ac:dyDescent="0.4">
      <c r="B1160" s="7">
        <v>11</v>
      </c>
      <c r="C1160">
        <v>3</v>
      </c>
      <c r="D1160" s="1">
        <v>43407.593611111108</v>
      </c>
      <c r="E1160">
        <v>525</v>
      </c>
      <c r="F1160" t="s">
        <v>51</v>
      </c>
      <c r="G1160">
        <v>514</v>
      </c>
      <c r="H1160" t="s">
        <v>40</v>
      </c>
      <c r="I1160" s="1">
        <v>43407.57539351852</v>
      </c>
      <c r="J1160" s="1">
        <v>43407.592812499999</v>
      </c>
      <c r="K1160" t="s">
        <v>1164</v>
      </c>
      <c r="L1160" s="9">
        <f t="shared" si="76"/>
        <v>43407.574999999997</v>
      </c>
      <c r="M1160" s="9">
        <f t="shared" si="77"/>
        <v>43407.592361111114</v>
      </c>
      <c r="N1160" s="63" t="str">
        <f t="shared" si="78"/>
        <v>43407.57543407.5923611111</v>
      </c>
      <c r="O1160" s="64" t="str">
        <f t="shared" si="75"/>
        <v>肯定的</v>
      </c>
    </row>
    <row r="1161" spans="1:15" hidden="1" x14ac:dyDescent="0.4">
      <c r="B1161" s="7">
        <v>11</v>
      </c>
      <c r="C1161">
        <v>3</v>
      </c>
      <c r="D1161" s="1">
        <v>43407.596701388888</v>
      </c>
      <c r="E1161">
        <v>508</v>
      </c>
      <c r="F1161" t="s">
        <v>32</v>
      </c>
      <c r="G1161">
        <v>549</v>
      </c>
      <c r="H1161" t="s">
        <v>77</v>
      </c>
      <c r="I1161" s="1">
        <v>43407.580752314818</v>
      </c>
      <c r="J1161" s="1">
        <v>43407.594143518516</v>
      </c>
      <c r="K1161" t="s">
        <v>1164</v>
      </c>
      <c r="L1161" s="9">
        <f t="shared" si="76"/>
        <v>43407.580555555556</v>
      </c>
      <c r="M1161" s="9">
        <f t="shared" si="77"/>
        <v>43407.59375</v>
      </c>
      <c r="N1161" s="63" t="str">
        <f t="shared" si="78"/>
        <v>43407.580555555643407.59375</v>
      </c>
      <c r="O1161" s="64" t="str">
        <f t="shared" si="75"/>
        <v>肯定的</v>
      </c>
    </row>
    <row r="1162" spans="1:15" hidden="1" x14ac:dyDescent="0.4">
      <c r="B1162" s="7">
        <v>11</v>
      </c>
      <c r="C1162">
        <v>3</v>
      </c>
      <c r="D1162" s="1">
        <v>43407.621377314812</v>
      </c>
      <c r="E1162">
        <v>507</v>
      </c>
      <c r="F1162" t="s">
        <v>66</v>
      </c>
      <c r="G1162">
        <v>539</v>
      </c>
      <c r="H1162" t="s">
        <v>42</v>
      </c>
      <c r="I1162" s="1">
        <v>43407.610381944447</v>
      </c>
      <c r="J1162" s="1">
        <v>43407.620648148149</v>
      </c>
      <c r="K1162" t="s">
        <v>1164</v>
      </c>
      <c r="L1162" s="9">
        <f t="shared" si="76"/>
        <v>43407.609722222223</v>
      </c>
      <c r="M1162" s="9">
        <f t="shared" si="77"/>
        <v>43407.620138888888</v>
      </c>
      <c r="N1162" s="63" t="str">
        <f t="shared" si="78"/>
        <v>43407.609722222243407.6201388889</v>
      </c>
      <c r="O1162" s="64" t="str">
        <f t="shared" si="75"/>
        <v>肯定的</v>
      </c>
    </row>
    <row r="1163" spans="1:15" hidden="1" x14ac:dyDescent="0.4">
      <c r="B1163" s="7">
        <v>11</v>
      </c>
      <c r="C1163">
        <v>3</v>
      </c>
      <c r="D1163" s="1">
        <v>43407.626168981478</v>
      </c>
      <c r="E1163">
        <v>528</v>
      </c>
      <c r="F1163" t="s">
        <v>35</v>
      </c>
      <c r="G1163">
        <v>502</v>
      </c>
      <c r="H1163" t="s">
        <v>49</v>
      </c>
      <c r="I1163" s="1">
        <v>43407.614421296297</v>
      </c>
      <c r="J1163" s="1">
        <v>43407.626111111109</v>
      </c>
      <c r="K1163" t="s">
        <v>1166</v>
      </c>
      <c r="L1163" s="9">
        <f t="shared" si="76"/>
        <v>43407.613888888889</v>
      </c>
      <c r="M1163" s="9">
        <f t="shared" si="77"/>
        <v>43407.625694444447</v>
      </c>
      <c r="N1163" s="63" t="str">
        <f t="shared" si="78"/>
        <v>43407.613888888943407.6256944444</v>
      </c>
      <c r="O1163" s="64" t="str">
        <f t="shared" si="75"/>
        <v>否定的</v>
      </c>
    </row>
    <row r="1164" spans="1:15" hidden="1" x14ac:dyDescent="0.4">
      <c r="B1164" s="7">
        <v>11</v>
      </c>
      <c r="C1164">
        <v>3</v>
      </c>
      <c r="D1164" s="1">
        <v>43407.629143518519</v>
      </c>
      <c r="E1164">
        <v>507</v>
      </c>
      <c r="F1164" t="s">
        <v>66</v>
      </c>
      <c r="G1164">
        <v>543</v>
      </c>
      <c r="H1164" t="s">
        <v>28</v>
      </c>
      <c r="I1164" s="1">
        <v>43407.612141203703</v>
      </c>
      <c r="J1164" s="1">
        <v>43407.628194444442</v>
      </c>
      <c r="K1164" t="s">
        <v>1164</v>
      </c>
      <c r="L1164" s="9">
        <f t="shared" si="76"/>
        <v>43407.611805555556</v>
      </c>
      <c r="M1164" s="9">
        <f t="shared" si="77"/>
        <v>43407.62777777778</v>
      </c>
      <c r="N1164" s="63" t="str">
        <f t="shared" si="78"/>
        <v>43407.611805555643407.6277777778</v>
      </c>
      <c r="O1164" s="64" t="str">
        <f t="shared" si="75"/>
        <v>肯定的</v>
      </c>
    </row>
    <row r="1165" spans="1:15" hidden="1" x14ac:dyDescent="0.4">
      <c r="B1165" s="7">
        <v>11</v>
      </c>
      <c r="C1165">
        <v>3</v>
      </c>
      <c r="D1165" s="1">
        <v>43407.629513888889</v>
      </c>
      <c r="E1165">
        <v>508</v>
      </c>
      <c r="F1165" t="s">
        <v>32</v>
      </c>
      <c r="G1165">
        <v>502</v>
      </c>
      <c r="H1165" t="s">
        <v>49</v>
      </c>
      <c r="I1165" s="1">
        <v>43407.619340277779</v>
      </c>
      <c r="J1165" s="1">
        <v>43407.629212962966</v>
      </c>
      <c r="K1165" t="s">
        <v>1164</v>
      </c>
      <c r="L1165" s="9">
        <f t="shared" si="76"/>
        <v>43407.618750000001</v>
      </c>
      <c r="M1165" s="9">
        <f t="shared" si="77"/>
        <v>43407.629166666666</v>
      </c>
      <c r="N1165" s="63" t="str">
        <f t="shared" si="78"/>
        <v>43407.6187543407.6291666667</v>
      </c>
      <c r="O1165" s="64" t="str">
        <f t="shared" si="75"/>
        <v>肯定的</v>
      </c>
    </row>
    <row r="1166" spans="1:15" hidden="1" x14ac:dyDescent="0.4">
      <c r="B1166" s="7">
        <v>11</v>
      </c>
      <c r="C1166">
        <v>3</v>
      </c>
      <c r="D1166" s="1">
        <v>43407.631238425929</v>
      </c>
      <c r="E1166">
        <v>507</v>
      </c>
      <c r="F1166" t="s">
        <v>66</v>
      </c>
      <c r="G1166">
        <v>540</v>
      </c>
      <c r="H1166" t="s">
        <v>71</v>
      </c>
      <c r="I1166" s="1">
        <v>43407.605624999997</v>
      </c>
      <c r="J1166" s="1">
        <v>43407.627303240741</v>
      </c>
      <c r="K1166" t="s">
        <v>1164</v>
      </c>
      <c r="L1166" s="9">
        <f t="shared" si="76"/>
        <v>43407.605555555558</v>
      </c>
      <c r="M1166" s="9">
        <f t="shared" si="77"/>
        <v>43407.627083333333</v>
      </c>
      <c r="N1166" s="63" t="str">
        <f t="shared" si="78"/>
        <v>43407.605555555643407.6270833333</v>
      </c>
      <c r="O1166" s="64" t="str">
        <f t="shared" si="75"/>
        <v>肯定的</v>
      </c>
    </row>
    <row r="1167" spans="1:15" hidden="1" x14ac:dyDescent="0.4">
      <c r="B1167" s="7">
        <v>11</v>
      </c>
      <c r="C1167">
        <v>3</v>
      </c>
      <c r="D1167" s="1">
        <v>43407.633449074077</v>
      </c>
      <c r="E1167">
        <v>503</v>
      </c>
      <c r="F1167" t="s">
        <v>26</v>
      </c>
      <c r="G1167">
        <v>530</v>
      </c>
      <c r="H1167" t="s">
        <v>24</v>
      </c>
      <c r="I1167" s="1">
        <v>43407.614710648151</v>
      </c>
      <c r="J1167" s="1">
        <v>43407.633425925924</v>
      </c>
      <c r="K1167" t="s">
        <v>1164</v>
      </c>
      <c r="L1167" s="9">
        <f t="shared" si="76"/>
        <v>43407.614583333336</v>
      </c>
      <c r="M1167" s="9">
        <f t="shared" si="77"/>
        <v>43407.633333333331</v>
      </c>
      <c r="N1167" s="63" t="str">
        <f t="shared" si="78"/>
        <v>43407.614583333343407.6333333333</v>
      </c>
      <c r="O1167" s="64" t="str">
        <f t="shared" si="75"/>
        <v>肯定的</v>
      </c>
    </row>
    <row r="1168" spans="1:15" hidden="1" x14ac:dyDescent="0.4">
      <c r="B1168" s="7">
        <v>11</v>
      </c>
      <c r="C1168">
        <v>3</v>
      </c>
      <c r="D1168" s="1">
        <v>43407.63821759259</v>
      </c>
      <c r="E1168">
        <v>543</v>
      </c>
      <c r="F1168" t="s">
        <v>28</v>
      </c>
      <c r="G1168">
        <v>533</v>
      </c>
      <c r="H1168" t="s">
        <v>92</v>
      </c>
      <c r="I1168" s="1">
        <v>43407.629490740743</v>
      </c>
      <c r="J1168" s="1">
        <v>43407.637141203704</v>
      </c>
      <c r="K1168" t="s">
        <v>1164</v>
      </c>
      <c r="L1168" s="9">
        <f t="shared" si="76"/>
        <v>43407.629166666666</v>
      </c>
      <c r="M1168" s="9">
        <f t="shared" si="77"/>
        <v>43407.636805555558</v>
      </c>
      <c r="N1168" s="63" t="str">
        <f t="shared" si="78"/>
        <v>43407.629166666743407.6368055556</v>
      </c>
      <c r="O1168" s="64" t="str">
        <f t="shared" si="75"/>
        <v>肯定的</v>
      </c>
    </row>
    <row r="1169" spans="2:15" hidden="1" x14ac:dyDescent="0.4">
      <c r="B1169" s="7">
        <v>11</v>
      </c>
      <c r="C1169">
        <v>3</v>
      </c>
      <c r="D1169" s="1">
        <v>43407.639467592591</v>
      </c>
      <c r="E1169">
        <v>543</v>
      </c>
      <c r="F1169" t="s">
        <v>28</v>
      </c>
      <c r="G1169">
        <v>538</v>
      </c>
      <c r="H1169" t="s">
        <v>62</v>
      </c>
      <c r="I1169" s="1">
        <v>43407.625844907408</v>
      </c>
      <c r="J1169" s="1">
        <v>43407.638645833336</v>
      </c>
      <c r="K1169" t="s">
        <v>1164</v>
      </c>
      <c r="L1169" s="9">
        <f t="shared" si="76"/>
        <v>43407.625694444447</v>
      </c>
      <c r="M1169" s="9">
        <f t="shared" si="77"/>
        <v>43407.638194444444</v>
      </c>
      <c r="N1169" s="63" t="str">
        <f t="shared" si="78"/>
        <v>43407.625694444443407.6381944444</v>
      </c>
      <c r="O1169" s="64" t="str">
        <f t="shared" si="75"/>
        <v>肯定的</v>
      </c>
    </row>
    <row r="1170" spans="2:15" hidden="1" x14ac:dyDescent="0.4">
      <c r="B1170" s="7">
        <v>11</v>
      </c>
      <c r="C1170">
        <v>3</v>
      </c>
      <c r="D1170" s="1">
        <v>43407.657824074071</v>
      </c>
      <c r="E1170">
        <v>508</v>
      </c>
      <c r="F1170" t="s">
        <v>32</v>
      </c>
      <c r="G1170">
        <v>546</v>
      </c>
      <c r="H1170" t="s">
        <v>64</v>
      </c>
      <c r="I1170" s="1">
        <v>43407.623969907407</v>
      </c>
      <c r="J1170" s="1">
        <v>43407.643611111111</v>
      </c>
      <c r="K1170" t="s">
        <v>1164</v>
      </c>
      <c r="L1170" s="9">
        <f t="shared" si="76"/>
        <v>43407.623611111114</v>
      </c>
      <c r="M1170" s="9">
        <f t="shared" si="77"/>
        <v>43407.643055555556</v>
      </c>
      <c r="N1170" s="63" t="str">
        <f t="shared" si="78"/>
        <v>43407.623611111143407.6430555556</v>
      </c>
      <c r="O1170" s="64" t="str">
        <f t="shared" si="75"/>
        <v>肯定的</v>
      </c>
    </row>
    <row r="1171" spans="2:15" hidden="1" x14ac:dyDescent="0.4">
      <c r="B1171" s="7">
        <v>11</v>
      </c>
      <c r="C1171">
        <v>3</v>
      </c>
      <c r="D1171" s="1">
        <v>43407.680983796294</v>
      </c>
      <c r="E1171">
        <v>545</v>
      </c>
      <c r="F1171" t="s">
        <v>20</v>
      </c>
      <c r="G1171">
        <v>508</v>
      </c>
      <c r="H1171" t="s">
        <v>32</v>
      </c>
      <c r="I1171" s="1">
        <v>43407.649247685185</v>
      </c>
      <c r="J1171" s="1">
        <v>43407.679791666669</v>
      </c>
      <c r="K1171" t="s">
        <v>1164</v>
      </c>
      <c r="L1171" s="9">
        <f t="shared" si="76"/>
        <v>43407.648611111108</v>
      </c>
      <c r="M1171" s="9">
        <f t="shared" si="77"/>
        <v>43407.679166666669</v>
      </c>
      <c r="N1171" s="63" t="str">
        <f t="shared" si="78"/>
        <v>43407.648611111143407.6791666667</v>
      </c>
      <c r="O1171" s="64" t="str">
        <f t="shared" si="75"/>
        <v>肯定的</v>
      </c>
    </row>
    <row r="1172" spans="2:15" hidden="1" x14ac:dyDescent="0.4">
      <c r="B1172" s="7">
        <v>11</v>
      </c>
      <c r="C1172">
        <v>3</v>
      </c>
      <c r="D1172" s="1">
        <v>43407.704039351855</v>
      </c>
      <c r="E1172">
        <v>530</v>
      </c>
      <c r="F1172" t="s">
        <v>24</v>
      </c>
      <c r="G1172">
        <v>508</v>
      </c>
      <c r="H1172" t="s">
        <v>32</v>
      </c>
      <c r="I1172" s="1">
        <v>43407.68241898148</v>
      </c>
      <c r="J1172" s="1">
        <v>43407.703275462962</v>
      </c>
      <c r="K1172" t="s">
        <v>1164</v>
      </c>
      <c r="L1172" s="9">
        <f t="shared" si="76"/>
        <v>43407.681944444441</v>
      </c>
      <c r="M1172" s="9">
        <f t="shared" si="77"/>
        <v>43407.702777777777</v>
      </c>
      <c r="N1172" s="63" t="str">
        <f t="shared" si="78"/>
        <v>43407.681944444443407.7027777778</v>
      </c>
      <c r="O1172" s="64" t="str">
        <f t="shared" si="75"/>
        <v>肯定的</v>
      </c>
    </row>
    <row r="1173" spans="2:15" hidden="1" x14ac:dyDescent="0.4">
      <c r="B1173" s="7">
        <v>11</v>
      </c>
      <c r="C1173">
        <v>3</v>
      </c>
      <c r="D1173" s="1">
        <v>43407.704872685186</v>
      </c>
      <c r="E1173">
        <v>514</v>
      </c>
      <c r="F1173" t="s">
        <v>40</v>
      </c>
      <c r="G1173">
        <v>539</v>
      </c>
      <c r="H1173" t="s">
        <v>42</v>
      </c>
      <c r="I1173" s="1">
        <v>43407.690208333333</v>
      </c>
      <c r="J1173" s="1">
        <v>43407.704131944447</v>
      </c>
      <c r="K1173" t="s">
        <v>1164</v>
      </c>
      <c r="L1173" s="9">
        <f t="shared" si="76"/>
        <v>43407.689583333333</v>
      </c>
      <c r="M1173" s="9">
        <f t="shared" si="77"/>
        <v>43407.703472222223</v>
      </c>
      <c r="N1173" s="63" t="str">
        <f t="shared" si="78"/>
        <v>43407.689583333343407.7034722222</v>
      </c>
      <c r="O1173" s="64" t="str">
        <f t="shared" si="75"/>
        <v>肯定的</v>
      </c>
    </row>
    <row r="1174" spans="2:15" hidden="1" x14ac:dyDescent="0.4">
      <c r="B1174" s="7">
        <v>11</v>
      </c>
      <c r="C1174">
        <v>3</v>
      </c>
      <c r="D1174" s="1">
        <v>43407.711898148147</v>
      </c>
      <c r="E1174">
        <v>549</v>
      </c>
      <c r="F1174" t="s">
        <v>77</v>
      </c>
      <c r="G1174">
        <v>528</v>
      </c>
      <c r="H1174" t="s">
        <v>35</v>
      </c>
      <c r="I1174" s="1">
        <v>43407.675983796296</v>
      </c>
      <c r="J1174" s="1">
        <v>43407.710324074076</v>
      </c>
      <c r="K1174" t="s">
        <v>1164</v>
      </c>
      <c r="L1174" s="9">
        <f t="shared" si="76"/>
        <v>43407.675694444442</v>
      </c>
      <c r="M1174" s="9">
        <f t="shared" si="77"/>
        <v>43407.709722222222</v>
      </c>
      <c r="N1174" s="63" t="str">
        <f t="shared" si="78"/>
        <v>43407.675694444443407.7097222222</v>
      </c>
      <c r="O1174" s="64" t="str">
        <f t="shared" si="75"/>
        <v>肯定的</v>
      </c>
    </row>
    <row r="1175" spans="2:15" hidden="1" x14ac:dyDescent="0.4">
      <c r="B1175" s="7">
        <v>11</v>
      </c>
      <c r="C1175">
        <v>3</v>
      </c>
      <c r="D1175" s="1">
        <v>43407.715671296297</v>
      </c>
      <c r="E1175">
        <v>521</v>
      </c>
      <c r="F1175" t="s">
        <v>60</v>
      </c>
      <c r="G1175">
        <v>510</v>
      </c>
      <c r="H1175" t="s">
        <v>79</v>
      </c>
      <c r="I1175" s="1">
        <v>43407.677569444444</v>
      </c>
      <c r="J1175" s="1">
        <v>43407.714456018519</v>
      </c>
      <c r="K1175" t="s">
        <v>1164</v>
      </c>
      <c r="L1175" s="9">
        <f t="shared" si="76"/>
        <v>43407.677083333336</v>
      </c>
      <c r="M1175" s="9">
        <f t="shared" si="77"/>
        <v>43407.713888888888</v>
      </c>
      <c r="N1175" s="63" t="str">
        <f t="shared" si="78"/>
        <v>43407.677083333343407.7138888889</v>
      </c>
      <c r="O1175" s="64" t="str">
        <f t="shared" si="75"/>
        <v>肯定的</v>
      </c>
    </row>
    <row r="1176" spans="2:15" hidden="1" x14ac:dyDescent="0.4">
      <c r="B1176" s="7">
        <v>11</v>
      </c>
      <c r="C1176">
        <v>3</v>
      </c>
      <c r="D1176" s="1">
        <v>43407.723703703705</v>
      </c>
      <c r="E1176">
        <v>539</v>
      </c>
      <c r="F1176" t="s">
        <v>42</v>
      </c>
      <c r="G1176">
        <v>515</v>
      </c>
      <c r="H1176" t="s">
        <v>73</v>
      </c>
      <c r="I1176" s="1">
        <v>43407.713703703703</v>
      </c>
      <c r="J1176" s="1">
        <v>43407.723310185182</v>
      </c>
      <c r="K1176" t="s">
        <v>1164</v>
      </c>
      <c r="L1176" s="9">
        <f t="shared" si="76"/>
        <v>43407.713194444441</v>
      </c>
      <c r="M1176" s="9">
        <f t="shared" si="77"/>
        <v>43407.722916666666</v>
      </c>
      <c r="N1176" s="63" t="str">
        <f t="shared" si="78"/>
        <v>43407.713194444443407.7229166667</v>
      </c>
      <c r="O1176" s="64" t="str">
        <f t="shared" si="75"/>
        <v>肯定的</v>
      </c>
    </row>
    <row r="1177" spans="2:15" hidden="1" x14ac:dyDescent="0.4">
      <c r="B1177" s="7">
        <v>11</v>
      </c>
      <c r="C1177">
        <v>3</v>
      </c>
      <c r="D1177" s="1">
        <v>43407.723935185182</v>
      </c>
      <c r="E1177">
        <v>545</v>
      </c>
      <c r="F1177" t="s">
        <v>20</v>
      </c>
      <c r="G1177">
        <v>508</v>
      </c>
      <c r="H1177" t="s">
        <v>32</v>
      </c>
      <c r="I1177" s="1">
        <v>43407.713877314818</v>
      </c>
      <c r="J1177" s="1">
        <v>43407.722245370373</v>
      </c>
      <c r="K1177" t="s">
        <v>1164</v>
      </c>
      <c r="L1177" s="9">
        <f t="shared" si="76"/>
        <v>43407.713194444441</v>
      </c>
      <c r="M1177" s="9">
        <f t="shared" si="77"/>
        <v>43407.722222222219</v>
      </c>
      <c r="N1177" s="63" t="str">
        <f t="shared" si="78"/>
        <v>43407.713194444443407.7222222222</v>
      </c>
      <c r="O1177" s="64" t="str">
        <f t="shared" si="75"/>
        <v>肯定的</v>
      </c>
    </row>
    <row r="1178" spans="2:15" hidden="1" x14ac:dyDescent="0.4">
      <c r="B1178" s="7">
        <v>11</v>
      </c>
      <c r="C1178">
        <v>3</v>
      </c>
      <c r="D1178" s="1">
        <v>43407.724826388891</v>
      </c>
      <c r="E1178">
        <v>508</v>
      </c>
      <c r="F1178" t="s">
        <v>32</v>
      </c>
      <c r="G1178">
        <v>546</v>
      </c>
      <c r="H1178" t="s">
        <v>64</v>
      </c>
      <c r="I1178" s="1">
        <v>43407.68849537037</v>
      </c>
      <c r="J1178" s="1">
        <v>43407.724756944444</v>
      </c>
      <c r="K1178" t="s">
        <v>1164</v>
      </c>
      <c r="L1178" s="9">
        <f t="shared" si="76"/>
        <v>43407.688194444447</v>
      </c>
      <c r="M1178" s="9">
        <f t="shared" si="77"/>
        <v>43407.724305555559</v>
      </c>
      <c r="N1178" s="63" t="str">
        <f t="shared" si="78"/>
        <v>43407.688194444443407.7243055556</v>
      </c>
      <c r="O1178" s="64" t="str">
        <f t="shared" si="75"/>
        <v>肯定的</v>
      </c>
    </row>
    <row r="1179" spans="2:15" hidden="1" x14ac:dyDescent="0.4">
      <c r="B1179" s="7">
        <v>11</v>
      </c>
      <c r="C1179">
        <v>3</v>
      </c>
      <c r="D1179" s="1">
        <v>43407.731192129628</v>
      </c>
      <c r="E1179">
        <v>503</v>
      </c>
      <c r="F1179" t="s">
        <v>26</v>
      </c>
      <c r="G1179">
        <v>545</v>
      </c>
      <c r="H1179" t="s">
        <v>20</v>
      </c>
      <c r="I1179" s="1">
        <v>43407.705208333333</v>
      </c>
      <c r="J1179" s="1">
        <v>43407.726550925923</v>
      </c>
      <c r="K1179" t="s">
        <v>1164</v>
      </c>
      <c r="L1179" s="9">
        <f t="shared" si="76"/>
        <v>43407.704861111109</v>
      </c>
      <c r="M1179" s="9">
        <f t="shared" si="77"/>
        <v>43407.726388888892</v>
      </c>
      <c r="N1179" s="63" t="str">
        <f t="shared" si="78"/>
        <v>43407.704861111143407.7263888889</v>
      </c>
      <c r="O1179" s="64" t="str">
        <f t="shared" si="75"/>
        <v>肯定的</v>
      </c>
    </row>
    <row r="1180" spans="2:15" hidden="1" x14ac:dyDescent="0.4">
      <c r="B1180" s="7">
        <v>11</v>
      </c>
      <c r="C1180">
        <v>3</v>
      </c>
      <c r="D1180" s="1">
        <v>43407.736886574072</v>
      </c>
      <c r="E1180">
        <v>515</v>
      </c>
      <c r="F1180" t="s">
        <v>73</v>
      </c>
      <c r="G1180">
        <v>509</v>
      </c>
      <c r="H1180" t="s">
        <v>58</v>
      </c>
      <c r="I1180" s="1">
        <v>43407.727858796294</v>
      </c>
      <c r="J1180" s="1">
        <v>43407.736701388887</v>
      </c>
      <c r="K1180" t="s">
        <v>1164</v>
      </c>
      <c r="L1180" s="9">
        <f t="shared" si="76"/>
        <v>43407.727777777778</v>
      </c>
      <c r="M1180" s="9">
        <f t="shared" si="77"/>
        <v>43407.736111111109</v>
      </c>
      <c r="N1180" s="63" t="str">
        <f t="shared" si="78"/>
        <v>43407.727777777843407.7361111111</v>
      </c>
      <c r="O1180" s="64" t="str">
        <f t="shared" si="75"/>
        <v>肯定的</v>
      </c>
    </row>
    <row r="1181" spans="2:15" hidden="1" x14ac:dyDescent="0.4">
      <c r="B1181" s="7">
        <v>11</v>
      </c>
      <c r="C1181">
        <v>3</v>
      </c>
      <c r="D1181" s="1">
        <v>43407.740868055553</v>
      </c>
      <c r="E1181">
        <v>523</v>
      </c>
      <c r="F1181" t="s">
        <v>38</v>
      </c>
      <c r="G1181">
        <v>543</v>
      </c>
      <c r="H1181" t="s">
        <v>28</v>
      </c>
      <c r="I1181" s="1">
        <v>43407.70857638889</v>
      </c>
      <c r="J1181" s="1">
        <v>43407.739004629628</v>
      </c>
      <c r="K1181" t="s">
        <v>1164</v>
      </c>
      <c r="L1181" s="9">
        <f t="shared" si="76"/>
        <v>43407.708333333336</v>
      </c>
      <c r="M1181" s="9">
        <f t="shared" si="77"/>
        <v>43407.738888888889</v>
      </c>
      <c r="N1181" s="63" t="str">
        <f t="shared" si="78"/>
        <v>43407.708333333343407.7388888889</v>
      </c>
      <c r="O1181" s="64" t="str">
        <f t="shared" si="75"/>
        <v>肯定的</v>
      </c>
    </row>
    <row r="1182" spans="2:15" hidden="1" x14ac:dyDescent="0.4">
      <c r="B1182" s="7">
        <v>11</v>
      </c>
      <c r="C1182">
        <v>3</v>
      </c>
      <c r="D1182" s="1">
        <v>43407.744976851849</v>
      </c>
      <c r="E1182">
        <v>543</v>
      </c>
      <c r="F1182" t="s">
        <v>28</v>
      </c>
      <c r="G1182">
        <v>510</v>
      </c>
      <c r="H1182" t="s">
        <v>79</v>
      </c>
      <c r="I1182" s="1">
        <v>43407.719317129631</v>
      </c>
      <c r="J1182" s="1">
        <v>43407.744444444441</v>
      </c>
      <c r="K1182" t="s">
        <v>1166</v>
      </c>
      <c r="L1182" s="9">
        <f t="shared" si="76"/>
        <v>43407.71875</v>
      </c>
      <c r="M1182" s="9">
        <f t="shared" si="77"/>
        <v>43407.744444444441</v>
      </c>
      <c r="N1182" s="63" t="str">
        <f t="shared" si="78"/>
        <v>43407.7187543407.7444444444</v>
      </c>
      <c r="O1182" s="64" t="str">
        <f t="shared" si="75"/>
        <v>否定的</v>
      </c>
    </row>
    <row r="1183" spans="2:15" hidden="1" x14ac:dyDescent="0.4">
      <c r="B1183" s="7">
        <v>11</v>
      </c>
      <c r="C1183">
        <v>3</v>
      </c>
      <c r="D1183" s="1">
        <v>43407.751585648148</v>
      </c>
      <c r="E1183">
        <v>509</v>
      </c>
      <c r="F1183" t="s">
        <v>58</v>
      </c>
      <c r="G1183">
        <v>523</v>
      </c>
      <c r="H1183" t="s">
        <v>38</v>
      </c>
      <c r="I1183" s="1">
        <v>43407.738668981481</v>
      </c>
      <c r="J1183" s="1">
        <v>43407.750833333332</v>
      </c>
      <c r="K1183" t="s">
        <v>1164</v>
      </c>
      <c r="L1183" s="9">
        <f t="shared" si="76"/>
        <v>43407.738194444442</v>
      </c>
      <c r="M1183" s="9">
        <f t="shared" si="77"/>
        <v>43407.750694444447</v>
      </c>
      <c r="N1183" s="63" t="str">
        <f t="shared" si="78"/>
        <v>43407.738194444443407.7506944444</v>
      </c>
      <c r="O1183" s="64" t="str">
        <f t="shared" si="75"/>
        <v>肯定的</v>
      </c>
    </row>
    <row r="1184" spans="2:15" hidden="1" x14ac:dyDescent="0.4">
      <c r="B1184" s="7">
        <v>11</v>
      </c>
      <c r="C1184">
        <v>3</v>
      </c>
      <c r="D1184" s="1">
        <v>43407.765069444446</v>
      </c>
      <c r="E1184">
        <v>508</v>
      </c>
      <c r="F1184" t="s">
        <v>32</v>
      </c>
      <c r="G1184">
        <v>545</v>
      </c>
      <c r="H1184" t="s">
        <v>20</v>
      </c>
      <c r="I1184" s="1">
        <v>43407.747349537036</v>
      </c>
      <c r="J1184" s="1">
        <v>43407.763680555552</v>
      </c>
      <c r="K1184" t="s">
        <v>1164</v>
      </c>
      <c r="L1184" s="9">
        <f t="shared" si="76"/>
        <v>43407.74722222222</v>
      </c>
      <c r="M1184" s="9">
        <f t="shared" si="77"/>
        <v>43407.763194444444</v>
      </c>
      <c r="N1184" s="63" t="str">
        <f t="shared" si="78"/>
        <v>43407.747222222243407.7631944444</v>
      </c>
      <c r="O1184" s="64" t="str">
        <f t="shared" si="75"/>
        <v>肯定的</v>
      </c>
    </row>
    <row r="1185" spans="1:15" hidden="1" x14ac:dyDescent="0.4">
      <c r="B1185" s="7">
        <v>11</v>
      </c>
      <c r="C1185">
        <v>3</v>
      </c>
      <c r="D1185" s="1">
        <v>43407.767696759256</v>
      </c>
      <c r="E1185">
        <v>533</v>
      </c>
      <c r="F1185" t="s">
        <v>92</v>
      </c>
      <c r="G1185">
        <v>545</v>
      </c>
      <c r="H1185" t="s">
        <v>20</v>
      </c>
      <c r="I1185" s="1">
        <v>43407.752106481479</v>
      </c>
      <c r="J1185" s="1">
        <v>43407.766597222224</v>
      </c>
      <c r="K1185" t="s">
        <v>1164</v>
      </c>
      <c r="L1185" s="9">
        <f t="shared" si="76"/>
        <v>43407.752083333333</v>
      </c>
      <c r="M1185" s="9">
        <f t="shared" si="77"/>
        <v>43407.765972222223</v>
      </c>
      <c r="N1185" s="63" t="str">
        <f t="shared" si="78"/>
        <v>43407.752083333343407.7659722222</v>
      </c>
      <c r="O1185" s="64" t="str">
        <f t="shared" si="75"/>
        <v>肯定的</v>
      </c>
    </row>
    <row r="1186" spans="1:15" hidden="1" x14ac:dyDescent="0.4">
      <c r="A1186" s="49" t="s">
        <v>1175</v>
      </c>
      <c r="B1186" s="55">
        <v>11</v>
      </c>
      <c r="C1186" s="49">
        <v>3</v>
      </c>
      <c r="D1186" s="50">
        <v>43407.768449074072</v>
      </c>
      <c r="E1186">
        <v>533</v>
      </c>
      <c r="F1186" s="49" t="s">
        <v>92</v>
      </c>
      <c r="G1186">
        <v>545</v>
      </c>
      <c r="H1186" s="49" t="s">
        <v>20</v>
      </c>
      <c r="I1186" s="50">
        <v>43407.752106481479</v>
      </c>
      <c r="J1186" s="50">
        <v>43407.766597222224</v>
      </c>
      <c r="K1186" s="49" t="s">
        <v>1164</v>
      </c>
      <c r="L1186" s="46">
        <f t="shared" si="76"/>
        <v>43407.752083333333</v>
      </c>
      <c r="M1186" s="46">
        <f t="shared" si="77"/>
        <v>43407.765972222223</v>
      </c>
      <c r="N1186" s="51" t="str">
        <f t="shared" si="78"/>
        <v>43407.752083333343407.7659722222</v>
      </c>
      <c r="O1186" s="52" t="str">
        <f t="shared" si="75"/>
        <v>肯定的</v>
      </c>
    </row>
    <row r="1187" spans="1:15" hidden="1" x14ac:dyDescent="0.4">
      <c r="B1187" s="7">
        <v>11</v>
      </c>
      <c r="C1187">
        <v>3</v>
      </c>
      <c r="D1187" s="1">
        <v>43407.779328703706</v>
      </c>
      <c r="E1187">
        <v>530</v>
      </c>
      <c r="F1187" t="s">
        <v>24</v>
      </c>
      <c r="G1187">
        <v>515</v>
      </c>
      <c r="H1187" t="s">
        <v>73</v>
      </c>
      <c r="I1187" s="1">
        <v>43407.757615740738</v>
      </c>
      <c r="J1187" s="1">
        <v>43407.77915509259</v>
      </c>
      <c r="K1187" t="s">
        <v>1164</v>
      </c>
      <c r="L1187" s="9">
        <f t="shared" si="76"/>
        <v>43407.756944444445</v>
      </c>
      <c r="M1187" s="9">
        <f t="shared" si="77"/>
        <v>43407.77847222222</v>
      </c>
      <c r="N1187" s="63" t="str">
        <f t="shared" si="78"/>
        <v>43407.756944444443407.7784722222</v>
      </c>
      <c r="O1187" s="64" t="str">
        <f t="shared" si="75"/>
        <v>肯定的</v>
      </c>
    </row>
    <row r="1188" spans="1:15" hidden="1" x14ac:dyDescent="0.4">
      <c r="B1188" s="7">
        <v>11</v>
      </c>
      <c r="C1188">
        <v>3</v>
      </c>
      <c r="D1188" s="1">
        <v>43407.781875000001</v>
      </c>
      <c r="E1188">
        <v>508</v>
      </c>
      <c r="F1188" t="s">
        <v>32</v>
      </c>
      <c r="G1188">
        <v>540</v>
      </c>
      <c r="H1188" t="s">
        <v>71</v>
      </c>
      <c r="I1188" s="1">
        <v>43407.724641203706</v>
      </c>
      <c r="J1188" s="1">
        <v>43407.757534722223</v>
      </c>
      <c r="K1188" t="s">
        <v>1164</v>
      </c>
      <c r="L1188" s="9">
        <f t="shared" si="76"/>
        <v>43407.724305555559</v>
      </c>
      <c r="M1188" s="9">
        <f t="shared" si="77"/>
        <v>43407.756944444445</v>
      </c>
      <c r="N1188" s="63" t="str">
        <f t="shared" si="78"/>
        <v>43407.724305555643407.7569444444</v>
      </c>
      <c r="O1188" s="64" t="str">
        <f t="shared" si="75"/>
        <v>肯定的</v>
      </c>
    </row>
    <row r="1189" spans="1:15" hidden="1" x14ac:dyDescent="0.4">
      <c r="B1189" s="7">
        <v>11</v>
      </c>
      <c r="C1189">
        <v>3</v>
      </c>
      <c r="D1189" s="1">
        <v>43407.8205787037</v>
      </c>
      <c r="E1189">
        <v>508</v>
      </c>
      <c r="F1189" t="s">
        <v>32</v>
      </c>
      <c r="G1189">
        <v>533</v>
      </c>
      <c r="H1189" t="s">
        <v>92</v>
      </c>
      <c r="I1189" s="1">
        <v>43407.805162037039</v>
      </c>
      <c r="J1189" s="1">
        <v>43407.81826388889</v>
      </c>
      <c r="K1189" t="s">
        <v>1164</v>
      </c>
      <c r="L1189" s="9">
        <f t="shared" si="76"/>
        <v>43407.804861111108</v>
      </c>
      <c r="M1189" s="9">
        <f t="shared" si="77"/>
        <v>43407.818055555559</v>
      </c>
      <c r="N1189" s="63" t="str">
        <f t="shared" si="78"/>
        <v>43407.804861111143407.8180555556</v>
      </c>
      <c r="O1189" s="64" t="str">
        <f t="shared" si="75"/>
        <v>肯定的</v>
      </c>
    </row>
    <row r="1190" spans="1:15" hidden="1" x14ac:dyDescent="0.4">
      <c r="B1190" s="7">
        <v>11</v>
      </c>
      <c r="C1190">
        <v>4</v>
      </c>
      <c r="D1190" s="1">
        <v>43408.430474537039</v>
      </c>
      <c r="E1190">
        <v>545</v>
      </c>
      <c r="F1190" t="s">
        <v>20</v>
      </c>
      <c r="G1190">
        <v>549</v>
      </c>
      <c r="H1190" t="s">
        <v>77</v>
      </c>
      <c r="I1190" s="1">
        <v>43408.422175925924</v>
      </c>
      <c r="J1190" s="1">
        <v>43408.429699074077</v>
      </c>
      <c r="K1190" t="s">
        <v>1164</v>
      </c>
      <c r="L1190" s="9">
        <f t="shared" si="76"/>
        <v>43408.421527777777</v>
      </c>
      <c r="M1190" s="9">
        <f t="shared" si="77"/>
        <v>43408.429166666669</v>
      </c>
      <c r="N1190" s="63" t="str">
        <f t="shared" si="78"/>
        <v>43408.421527777843408.4291666667</v>
      </c>
      <c r="O1190" s="64" t="str">
        <f t="shared" si="75"/>
        <v>肯定的</v>
      </c>
    </row>
    <row r="1191" spans="1:15" hidden="1" x14ac:dyDescent="0.4">
      <c r="B1191" s="7">
        <v>11</v>
      </c>
      <c r="C1191">
        <v>4</v>
      </c>
      <c r="D1191" s="1">
        <v>43408.436620370368</v>
      </c>
      <c r="E1191">
        <v>507</v>
      </c>
      <c r="F1191" t="s">
        <v>66</v>
      </c>
      <c r="G1191">
        <v>543</v>
      </c>
      <c r="H1191" t="s">
        <v>28</v>
      </c>
      <c r="I1191" s="1">
        <v>43408.427870370368</v>
      </c>
      <c r="J1191" s="1">
        <v>43408.434513888889</v>
      </c>
      <c r="K1191" t="s">
        <v>1164</v>
      </c>
      <c r="L1191" s="9">
        <f t="shared" si="76"/>
        <v>43408.427777777775</v>
      </c>
      <c r="M1191" s="9">
        <f t="shared" si="77"/>
        <v>43408.434027777781</v>
      </c>
      <c r="N1191" s="63" t="str">
        <f t="shared" si="78"/>
        <v>43408.427777777843408.4340277778</v>
      </c>
      <c r="O1191" s="64" t="str">
        <f t="shared" si="75"/>
        <v>肯定的</v>
      </c>
    </row>
    <row r="1192" spans="1:15" hidden="1" x14ac:dyDescent="0.4">
      <c r="B1192" s="7">
        <v>11</v>
      </c>
      <c r="C1192">
        <v>4</v>
      </c>
      <c r="D1192" s="1">
        <v>43408.475347222222</v>
      </c>
      <c r="E1192">
        <v>545</v>
      </c>
      <c r="F1192" t="s">
        <v>20</v>
      </c>
      <c r="G1192">
        <v>539</v>
      </c>
      <c r="H1192" t="s">
        <v>42</v>
      </c>
      <c r="I1192" s="1">
        <v>43408.452928240738</v>
      </c>
      <c r="J1192" s="1">
        <v>43408.465486111112</v>
      </c>
      <c r="K1192" t="s">
        <v>1164</v>
      </c>
      <c r="L1192" s="9">
        <f t="shared" si="76"/>
        <v>43408.452777777777</v>
      </c>
      <c r="M1192" s="9">
        <f t="shared" si="77"/>
        <v>43408.465277777781</v>
      </c>
      <c r="N1192" s="63" t="str">
        <f t="shared" si="78"/>
        <v>43408.452777777843408.4652777778</v>
      </c>
      <c r="O1192" s="64" t="str">
        <f t="shared" si="75"/>
        <v>肯定的</v>
      </c>
    </row>
    <row r="1193" spans="1:15" hidden="1" x14ac:dyDescent="0.4">
      <c r="B1193" s="7">
        <v>11</v>
      </c>
      <c r="C1193">
        <v>4</v>
      </c>
      <c r="D1193" s="1">
        <v>43408.478506944448</v>
      </c>
      <c r="E1193">
        <v>507</v>
      </c>
      <c r="F1193" t="s">
        <v>66</v>
      </c>
      <c r="G1193">
        <v>543</v>
      </c>
      <c r="H1193" t="s">
        <v>28</v>
      </c>
      <c r="I1193" s="1">
        <v>43408.460868055554</v>
      </c>
      <c r="J1193" s="1">
        <v>43408.474502314813</v>
      </c>
      <c r="K1193" t="s">
        <v>1164</v>
      </c>
      <c r="L1193" s="9">
        <f t="shared" si="76"/>
        <v>43408.460416666669</v>
      </c>
      <c r="M1193" s="9">
        <f t="shared" si="77"/>
        <v>43408.474305555559</v>
      </c>
      <c r="N1193" s="63" t="str">
        <f t="shared" si="78"/>
        <v>43408.460416666743408.4743055556</v>
      </c>
      <c r="O1193" s="64" t="str">
        <f t="shared" si="75"/>
        <v>肯定的</v>
      </c>
    </row>
    <row r="1194" spans="1:15" hidden="1" x14ac:dyDescent="0.4">
      <c r="B1194" s="7">
        <v>11</v>
      </c>
      <c r="C1194">
        <v>4</v>
      </c>
      <c r="D1194" s="1">
        <v>43408.484259259261</v>
      </c>
      <c r="E1194">
        <v>508</v>
      </c>
      <c r="F1194" t="s">
        <v>32</v>
      </c>
      <c r="G1194">
        <v>525</v>
      </c>
      <c r="H1194" t="s">
        <v>51</v>
      </c>
      <c r="I1194" s="1">
        <v>43408.474143518521</v>
      </c>
      <c r="J1194" s="1">
        <v>43408.480636574073</v>
      </c>
      <c r="K1194" t="s">
        <v>1164</v>
      </c>
      <c r="L1194" s="9">
        <f t="shared" si="76"/>
        <v>43408.473611111112</v>
      </c>
      <c r="M1194" s="9">
        <f t="shared" si="77"/>
        <v>43408.480555555558</v>
      </c>
      <c r="N1194" s="63" t="str">
        <f t="shared" si="78"/>
        <v>43408.473611111143408.4805555556</v>
      </c>
      <c r="O1194" s="64" t="str">
        <f t="shared" si="75"/>
        <v>肯定的</v>
      </c>
    </row>
    <row r="1195" spans="1:15" hidden="1" x14ac:dyDescent="0.4">
      <c r="B1195" s="7">
        <v>11</v>
      </c>
      <c r="C1195">
        <v>4</v>
      </c>
      <c r="D1195" s="1">
        <v>43408.531863425924</v>
      </c>
      <c r="E1195">
        <v>514</v>
      </c>
      <c r="F1195" t="s">
        <v>40</v>
      </c>
      <c r="G1195">
        <v>544</v>
      </c>
      <c r="H1195" t="s">
        <v>22</v>
      </c>
      <c r="I1195" s="1">
        <v>43408.51222222222</v>
      </c>
      <c r="J1195" s="1">
        <v>43408.531655092593</v>
      </c>
      <c r="K1195" t="s">
        <v>1164</v>
      </c>
      <c r="L1195" s="9">
        <f t="shared" si="76"/>
        <v>43408.511805555558</v>
      </c>
      <c r="M1195" s="9">
        <f t="shared" si="77"/>
        <v>43408.53125</v>
      </c>
      <c r="N1195" s="63" t="str">
        <f t="shared" si="78"/>
        <v>43408.511805555643408.53125</v>
      </c>
      <c r="O1195" s="64" t="str">
        <f t="shared" ref="O1195:O1258" si="79">K1195</f>
        <v>肯定的</v>
      </c>
    </row>
    <row r="1196" spans="1:15" hidden="1" x14ac:dyDescent="0.4">
      <c r="B1196" s="7">
        <v>11</v>
      </c>
      <c r="C1196">
        <v>4</v>
      </c>
      <c r="D1196" s="1">
        <v>43408.533912037034</v>
      </c>
      <c r="E1196">
        <v>545</v>
      </c>
      <c r="F1196" t="s">
        <v>20</v>
      </c>
      <c r="G1196">
        <v>544</v>
      </c>
      <c r="H1196" t="s">
        <v>22</v>
      </c>
      <c r="I1196" s="1">
        <v>43408.516932870371</v>
      </c>
      <c r="J1196" s="1">
        <v>43408.532256944447</v>
      </c>
      <c r="K1196" t="s">
        <v>1166</v>
      </c>
      <c r="L1196" s="9">
        <f t="shared" si="76"/>
        <v>43408.51666666667</v>
      </c>
      <c r="M1196" s="9">
        <f t="shared" si="77"/>
        <v>43408.531944444447</v>
      </c>
      <c r="N1196" s="63" t="str">
        <f t="shared" si="78"/>
        <v>43408.516666666743408.5319444444</v>
      </c>
      <c r="O1196" s="64" t="str">
        <f t="shared" si="79"/>
        <v>否定的</v>
      </c>
    </row>
    <row r="1197" spans="1:15" hidden="1" x14ac:dyDescent="0.4">
      <c r="A1197" s="49" t="s">
        <v>1175</v>
      </c>
      <c r="B1197" s="55">
        <v>11</v>
      </c>
      <c r="C1197" s="49">
        <v>4</v>
      </c>
      <c r="D1197" s="50">
        <v>43408.534016203703</v>
      </c>
      <c r="E1197">
        <v>545</v>
      </c>
      <c r="F1197" s="49" t="s">
        <v>20</v>
      </c>
      <c r="G1197">
        <v>544</v>
      </c>
      <c r="H1197" s="49" t="s">
        <v>22</v>
      </c>
      <c r="I1197" s="50">
        <v>43408.516932870371</v>
      </c>
      <c r="J1197" s="50">
        <v>43408.532256944447</v>
      </c>
      <c r="K1197" s="49" t="s">
        <v>1164</v>
      </c>
      <c r="L1197" s="46">
        <f t="shared" si="76"/>
        <v>43408.51666666667</v>
      </c>
      <c r="M1197" s="46">
        <f t="shared" si="77"/>
        <v>43408.531944444447</v>
      </c>
      <c r="N1197" s="51" t="str">
        <f t="shared" si="78"/>
        <v>43408.516666666743408.5319444444</v>
      </c>
      <c r="O1197" s="52" t="str">
        <f t="shared" si="79"/>
        <v>肯定的</v>
      </c>
    </row>
    <row r="1198" spans="1:15" hidden="1" x14ac:dyDescent="0.4">
      <c r="B1198" s="7">
        <v>11</v>
      </c>
      <c r="C1198">
        <v>4</v>
      </c>
      <c r="D1198" s="1">
        <v>43408.534062500003</v>
      </c>
      <c r="E1198">
        <v>534</v>
      </c>
      <c r="F1198" t="s">
        <v>81</v>
      </c>
      <c r="G1198">
        <v>503</v>
      </c>
      <c r="H1198" t="s">
        <v>26</v>
      </c>
      <c r="I1198" s="1">
        <v>43408.519097222219</v>
      </c>
      <c r="J1198" s="1">
        <v>43408.533599537041</v>
      </c>
      <c r="K1198" t="s">
        <v>1164</v>
      </c>
      <c r="L1198" s="9">
        <f t="shared" si="76"/>
        <v>43408.518750000003</v>
      </c>
      <c r="M1198" s="9">
        <f t="shared" si="77"/>
        <v>43408.533333333333</v>
      </c>
      <c r="N1198" s="63" t="str">
        <f t="shared" si="78"/>
        <v>43408.5187543408.5333333333</v>
      </c>
      <c r="O1198" s="64" t="str">
        <f t="shared" si="79"/>
        <v>肯定的</v>
      </c>
    </row>
    <row r="1199" spans="1:15" hidden="1" x14ac:dyDescent="0.4">
      <c r="B1199" s="7">
        <v>11</v>
      </c>
      <c r="C1199">
        <v>4</v>
      </c>
      <c r="D1199" s="1">
        <v>43408.536585648151</v>
      </c>
      <c r="E1199">
        <v>539</v>
      </c>
      <c r="F1199" t="s">
        <v>42</v>
      </c>
      <c r="G1199">
        <v>521</v>
      </c>
      <c r="H1199" t="s">
        <v>60</v>
      </c>
      <c r="I1199" s="1">
        <v>43408.517025462963</v>
      </c>
      <c r="J1199" s="1">
        <v>43408.535358796296</v>
      </c>
      <c r="K1199" t="s">
        <v>1164</v>
      </c>
      <c r="L1199" s="9">
        <f t="shared" si="76"/>
        <v>43408.51666666667</v>
      </c>
      <c r="M1199" s="9">
        <f t="shared" si="77"/>
        <v>43408.534722222219</v>
      </c>
      <c r="N1199" s="63" t="str">
        <f t="shared" si="78"/>
        <v>43408.516666666743408.5347222222</v>
      </c>
      <c r="O1199" s="64" t="str">
        <f t="shared" si="79"/>
        <v>肯定的</v>
      </c>
    </row>
    <row r="1200" spans="1:15" hidden="1" x14ac:dyDescent="0.4">
      <c r="B1200" s="7">
        <v>11</v>
      </c>
      <c r="C1200">
        <v>4</v>
      </c>
      <c r="D1200" s="1">
        <v>43408.545949074076</v>
      </c>
      <c r="E1200">
        <v>544</v>
      </c>
      <c r="F1200" t="s">
        <v>22</v>
      </c>
      <c r="G1200">
        <v>515</v>
      </c>
      <c r="H1200" t="s">
        <v>73</v>
      </c>
      <c r="I1200" s="1">
        <v>43408.532766203702</v>
      </c>
      <c r="J1200" s="1">
        <v>43408.544745370367</v>
      </c>
      <c r="K1200" t="s">
        <v>1164</v>
      </c>
      <c r="L1200" s="9">
        <f t="shared" si="76"/>
        <v>43408.532638888886</v>
      </c>
      <c r="M1200" s="9">
        <f t="shared" si="77"/>
        <v>43408.544444444444</v>
      </c>
      <c r="N1200" s="63" t="str">
        <f t="shared" si="78"/>
        <v>43408.532638888943408.5444444444</v>
      </c>
      <c r="O1200" s="64" t="str">
        <f t="shared" si="79"/>
        <v>肯定的</v>
      </c>
    </row>
    <row r="1201" spans="1:15" hidden="1" x14ac:dyDescent="0.4">
      <c r="B1201" s="7">
        <v>11</v>
      </c>
      <c r="C1201">
        <v>4</v>
      </c>
      <c r="D1201" s="1">
        <v>43408.572442129633</v>
      </c>
      <c r="E1201">
        <v>528</v>
      </c>
      <c r="F1201" t="s">
        <v>35</v>
      </c>
      <c r="G1201">
        <v>549</v>
      </c>
      <c r="H1201" t="s">
        <v>77</v>
      </c>
      <c r="I1201" s="1">
        <v>43408.547268518516</v>
      </c>
      <c r="J1201" s="1">
        <v>43408.572048611109</v>
      </c>
      <c r="K1201" t="s">
        <v>1164</v>
      </c>
      <c r="L1201" s="9">
        <f t="shared" si="76"/>
        <v>43408.547222222223</v>
      </c>
      <c r="M1201" s="9">
        <f t="shared" si="77"/>
        <v>43408.571527777778</v>
      </c>
      <c r="N1201" s="63" t="str">
        <f t="shared" si="78"/>
        <v>43408.547222222243408.5715277778</v>
      </c>
      <c r="O1201" s="64" t="str">
        <f t="shared" si="79"/>
        <v>肯定的</v>
      </c>
    </row>
    <row r="1202" spans="1:15" hidden="1" x14ac:dyDescent="0.4">
      <c r="B1202" s="7">
        <v>11</v>
      </c>
      <c r="C1202">
        <v>4</v>
      </c>
      <c r="D1202" s="1">
        <v>43408.581296296295</v>
      </c>
      <c r="E1202">
        <v>546</v>
      </c>
      <c r="F1202" t="s">
        <v>64</v>
      </c>
      <c r="G1202">
        <v>502</v>
      </c>
      <c r="H1202" t="s">
        <v>49</v>
      </c>
      <c r="I1202" s="1">
        <v>43408.564872685187</v>
      </c>
      <c r="J1202" s="1">
        <v>43408.580682870372</v>
      </c>
      <c r="K1202" t="s">
        <v>1164</v>
      </c>
      <c r="L1202" s="9">
        <f t="shared" si="76"/>
        <v>43408.564583333333</v>
      </c>
      <c r="M1202" s="9">
        <f t="shared" si="77"/>
        <v>43408.580555555556</v>
      </c>
      <c r="N1202" s="63" t="str">
        <f t="shared" si="78"/>
        <v>43408.564583333343408.5805555556</v>
      </c>
      <c r="O1202" s="64" t="str">
        <f t="shared" si="79"/>
        <v>肯定的</v>
      </c>
    </row>
    <row r="1203" spans="1:15" hidden="1" x14ac:dyDescent="0.4">
      <c r="B1203" s="7">
        <v>11</v>
      </c>
      <c r="C1203">
        <v>4</v>
      </c>
      <c r="D1203" s="1">
        <v>43408.581967592596</v>
      </c>
      <c r="E1203">
        <v>546</v>
      </c>
      <c r="F1203" t="s">
        <v>64</v>
      </c>
      <c r="G1203">
        <v>533</v>
      </c>
      <c r="H1203" t="s">
        <v>92</v>
      </c>
      <c r="I1203" s="1">
        <v>43408.536805555559</v>
      </c>
      <c r="J1203" s="1">
        <v>43408.581041666665</v>
      </c>
      <c r="K1203" t="s">
        <v>1164</v>
      </c>
      <c r="L1203" s="9">
        <f t="shared" si="76"/>
        <v>43408.536805555559</v>
      </c>
      <c r="M1203" s="9">
        <f t="shared" si="77"/>
        <v>43408.580555555556</v>
      </c>
      <c r="N1203" s="63" t="str">
        <f t="shared" si="78"/>
        <v>43408.536805555643408.5805555556</v>
      </c>
      <c r="O1203" s="64" t="str">
        <f t="shared" si="79"/>
        <v>肯定的</v>
      </c>
    </row>
    <row r="1204" spans="1:15" hidden="1" x14ac:dyDescent="0.4">
      <c r="B1204" s="7">
        <v>11</v>
      </c>
      <c r="C1204">
        <v>4</v>
      </c>
      <c r="D1204" s="1">
        <v>43408.584189814814</v>
      </c>
      <c r="E1204">
        <v>533</v>
      </c>
      <c r="F1204" t="s">
        <v>92</v>
      </c>
      <c r="G1204">
        <v>525</v>
      </c>
      <c r="H1204" t="s">
        <v>51</v>
      </c>
      <c r="I1204" s="1">
        <v>43408.561874999999</v>
      </c>
      <c r="J1204" s="1">
        <v>43408.583587962959</v>
      </c>
      <c r="K1204" t="s">
        <v>1164</v>
      </c>
      <c r="L1204" s="9">
        <f t="shared" si="76"/>
        <v>43408.561805555553</v>
      </c>
      <c r="M1204" s="9">
        <f t="shared" si="77"/>
        <v>43408.583333333336</v>
      </c>
      <c r="N1204" s="63" t="str">
        <f t="shared" si="78"/>
        <v>43408.561805555643408.5833333333</v>
      </c>
      <c r="O1204" s="64" t="str">
        <f t="shared" si="79"/>
        <v>肯定的</v>
      </c>
    </row>
    <row r="1205" spans="1:15" hidden="1" x14ac:dyDescent="0.4">
      <c r="A1205" s="49" t="s">
        <v>1175</v>
      </c>
      <c r="B1205" s="55">
        <v>11</v>
      </c>
      <c r="C1205" s="49">
        <v>4</v>
      </c>
      <c r="D1205" s="50">
        <v>43408.584201388891</v>
      </c>
      <c r="E1205">
        <v>533</v>
      </c>
      <c r="F1205" s="49" t="s">
        <v>92</v>
      </c>
      <c r="G1205">
        <v>525</v>
      </c>
      <c r="H1205" s="49" t="s">
        <v>51</v>
      </c>
      <c r="I1205" s="50">
        <v>43408.561874999999</v>
      </c>
      <c r="J1205" s="50">
        <v>43408.583587962959</v>
      </c>
      <c r="K1205" s="49" t="s">
        <v>1164</v>
      </c>
      <c r="L1205" s="46">
        <f t="shared" si="76"/>
        <v>43408.561805555553</v>
      </c>
      <c r="M1205" s="46">
        <f t="shared" si="77"/>
        <v>43408.583333333336</v>
      </c>
      <c r="N1205" s="51" t="str">
        <f t="shared" si="78"/>
        <v>43408.561805555643408.5833333333</v>
      </c>
      <c r="O1205" s="52" t="str">
        <f t="shared" si="79"/>
        <v>肯定的</v>
      </c>
    </row>
    <row r="1206" spans="1:15" hidden="1" x14ac:dyDescent="0.4">
      <c r="B1206" s="7">
        <v>11</v>
      </c>
      <c r="C1206">
        <v>4</v>
      </c>
      <c r="D1206" s="1">
        <v>43408.592905092592</v>
      </c>
      <c r="E1206">
        <v>545</v>
      </c>
      <c r="F1206" t="s">
        <v>20</v>
      </c>
      <c r="G1206">
        <v>508</v>
      </c>
      <c r="H1206" t="s">
        <v>32</v>
      </c>
      <c r="I1206" s="1">
        <v>43408.571932870371</v>
      </c>
      <c r="J1206" s="1">
        <v>43408.59070601852</v>
      </c>
      <c r="K1206" t="s">
        <v>1164</v>
      </c>
      <c r="L1206" s="9">
        <f t="shared" si="76"/>
        <v>43408.571527777778</v>
      </c>
      <c r="M1206" s="9">
        <f t="shared" si="77"/>
        <v>43408.590277777781</v>
      </c>
      <c r="N1206" s="63" t="str">
        <f t="shared" si="78"/>
        <v>43408.571527777843408.5902777778</v>
      </c>
      <c r="O1206" s="64" t="str">
        <f t="shared" si="79"/>
        <v>肯定的</v>
      </c>
    </row>
    <row r="1207" spans="1:15" hidden="1" x14ac:dyDescent="0.4">
      <c r="B1207" s="7">
        <v>11</v>
      </c>
      <c r="C1207">
        <v>4</v>
      </c>
      <c r="D1207" s="1">
        <v>43408.599456018521</v>
      </c>
      <c r="E1207">
        <v>509</v>
      </c>
      <c r="F1207" t="s">
        <v>58</v>
      </c>
      <c r="G1207">
        <v>540</v>
      </c>
      <c r="H1207" t="s">
        <v>71</v>
      </c>
      <c r="I1207" s="1">
        <v>43408.573692129627</v>
      </c>
      <c r="J1207" s="1">
        <v>43408.597430555557</v>
      </c>
      <c r="K1207" t="s">
        <v>1164</v>
      </c>
      <c r="L1207" s="9">
        <f t="shared" si="76"/>
        <v>43408.573611111111</v>
      </c>
      <c r="M1207" s="9">
        <f t="shared" si="77"/>
        <v>43408.597222222219</v>
      </c>
      <c r="N1207" s="63" t="str">
        <f t="shared" si="78"/>
        <v>43408.573611111143408.5972222222</v>
      </c>
      <c r="O1207" s="64" t="str">
        <f t="shared" si="79"/>
        <v>肯定的</v>
      </c>
    </row>
    <row r="1208" spans="1:15" hidden="1" x14ac:dyDescent="0.4">
      <c r="B1208" s="7">
        <v>11</v>
      </c>
      <c r="C1208">
        <v>4</v>
      </c>
      <c r="D1208" s="1">
        <v>43408.609224537038</v>
      </c>
      <c r="E1208">
        <v>533</v>
      </c>
      <c r="F1208" t="s">
        <v>92</v>
      </c>
      <c r="G1208">
        <v>502</v>
      </c>
      <c r="H1208" t="s">
        <v>49</v>
      </c>
      <c r="I1208" s="1">
        <v>43408.584479166668</v>
      </c>
      <c r="J1208" s="1">
        <v>43408.605474537035</v>
      </c>
      <c r="K1208" t="s">
        <v>1164</v>
      </c>
      <c r="L1208" s="9">
        <f t="shared" si="76"/>
        <v>43408.584027777775</v>
      </c>
      <c r="M1208" s="9">
        <f t="shared" si="77"/>
        <v>43408.604861111111</v>
      </c>
      <c r="N1208" s="63" t="str">
        <f t="shared" si="78"/>
        <v>43408.584027777843408.6048611111</v>
      </c>
      <c r="O1208" s="64" t="str">
        <f t="shared" si="79"/>
        <v>肯定的</v>
      </c>
    </row>
    <row r="1209" spans="1:15" hidden="1" x14ac:dyDescent="0.4">
      <c r="B1209" s="7">
        <v>11</v>
      </c>
      <c r="C1209">
        <v>4</v>
      </c>
      <c r="D1209" s="1">
        <v>43408.617812500001</v>
      </c>
      <c r="E1209">
        <v>508</v>
      </c>
      <c r="F1209" t="s">
        <v>32</v>
      </c>
      <c r="G1209">
        <v>546</v>
      </c>
      <c r="H1209" t="s">
        <v>64</v>
      </c>
      <c r="I1209" s="1">
        <v>43408.580717592595</v>
      </c>
      <c r="J1209" s="1">
        <v>43408.614155092589</v>
      </c>
      <c r="K1209" t="s">
        <v>1166</v>
      </c>
      <c r="L1209" s="9">
        <f t="shared" si="76"/>
        <v>43408.580555555556</v>
      </c>
      <c r="M1209" s="9">
        <f t="shared" si="77"/>
        <v>43408.613888888889</v>
      </c>
      <c r="N1209" s="63" t="str">
        <f t="shared" si="78"/>
        <v>43408.580555555643408.6138888889</v>
      </c>
      <c r="O1209" s="64" t="str">
        <f t="shared" si="79"/>
        <v>否定的</v>
      </c>
    </row>
    <row r="1210" spans="1:15" hidden="1" x14ac:dyDescent="0.4">
      <c r="B1210" s="7">
        <v>11</v>
      </c>
      <c r="C1210">
        <v>4</v>
      </c>
      <c r="D1210" s="1">
        <v>43408.622118055559</v>
      </c>
      <c r="E1210">
        <v>507</v>
      </c>
      <c r="F1210" t="s">
        <v>66</v>
      </c>
      <c r="G1210">
        <v>508</v>
      </c>
      <c r="H1210" t="s">
        <v>32</v>
      </c>
      <c r="I1210" s="1">
        <v>43408.588738425926</v>
      </c>
      <c r="J1210" s="1">
        <v>43408.618611111109</v>
      </c>
      <c r="K1210" t="s">
        <v>1164</v>
      </c>
      <c r="L1210" s="9">
        <f t="shared" si="76"/>
        <v>43408.588194444441</v>
      </c>
      <c r="M1210" s="9">
        <f t="shared" si="77"/>
        <v>43408.618055555555</v>
      </c>
      <c r="N1210" s="63" t="str">
        <f t="shared" si="78"/>
        <v>43408.588194444443408.6180555556</v>
      </c>
      <c r="O1210" s="64" t="str">
        <f t="shared" si="79"/>
        <v>肯定的</v>
      </c>
    </row>
    <row r="1211" spans="1:15" hidden="1" x14ac:dyDescent="0.4">
      <c r="B1211" s="7">
        <v>11</v>
      </c>
      <c r="C1211">
        <v>4</v>
      </c>
      <c r="D1211" s="1">
        <v>43408.623923611114</v>
      </c>
      <c r="E1211">
        <v>508</v>
      </c>
      <c r="F1211" t="s">
        <v>32</v>
      </c>
      <c r="G1211">
        <v>502</v>
      </c>
      <c r="H1211" t="s">
        <v>49</v>
      </c>
      <c r="I1211" s="1">
        <v>43408.608622685184</v>
      </c>
      <c r="J1211" s="1">
        <v>43408.623564814814</v>
      </c>
      <c r="K1211" t="s">
        <v>1164</v>
      </c>
      <c r="L1211" s="9">
        <f t="shared" si="76"/>
        <v>43408.60833333333</v>
      </c>
      <c r="M1211" s="9">
        <f t="shared" si="77"/>
        <v>43408.622916666667</v>
      </c>
      <c r="N1211" s="63" t="str">
        <f t="shared" si="78"/>
        <v>43408.608333333343408.6229166667</v>
      </c>
      <c r="O1211" s="64" t="str">
        <f t="shared" si="79"/>
        <v>肯定的</v>
      </c>
    </row>
    <row r="1212" spans="1:15" hidden="1" x14ac:dyDescent="0.4">
      <c r="B1212" s="7">
        <v>11</v>
      </c>
      <c r="C1212">
        <v>4</v>
      </c>
      <c r="D1212" s="1">
        <v>43408.62572916667</v>
      </c>
      <c r="E1212">
        <v>500</v>
      </c>
      <c r="F1212" t="s">
        <v>30</v>
      </c>
      <c r="G1212">
        <v>503</v>
      </c>
      <c r="H1212" t="s">
        <v>26</v>
      </c>
      <c r="I1212" s="1">
        <v>43408.598275462966</v>
      </c>
      <c r="J1212" s="1">
        <v>43408.625115740739</v>
      </c>
      <c r="K1212" t="s">
        <v>1164</v>
      </c>
      <c r="L1212" s="9">
        <f t="shared" si="76"/>
        <v>43408.597916666666</v>
      </c>
      <c r="M1212" s="9">
        <f t="shared" si="77"/>
        <v>43408.625</v>
      </c>
      <c r="N1212" s="63" t="str">
        <f t="shared" si="78"/>
        <v>43408.597916666743408.625</v>
      </c>
      <c r="O1212" s="64" t="str">
        <f t="shared" si="79"/>
        <v>肯定的</v>
      </c>
    </row>
    <row r="1213" spans="1:15" hidden="1" x14ac:dyDescent="0.4">
      <c r="B1213" s="7">
        <v>11</v>
      </c>
      <c r="C1213">
        <v>4</v>
      </c>
      <c r="D1213" s="1">
        <v>43408.629918981482</v>
      </c>
      <c r="E1213">
        <v>511</v>
      </c>
      <c r="F1213" t="s">
        <v>36</v>
      </c>
      <c r="G1213">
        <v>530</v>
      </c>
      <c r="H1213" t="s">
        <v>24</v>
      </c>
      <c r="I1213" s="1">
        <v>43408.611226851855</v>
      </c>
      <c r="J1213" s="1">
        <v>43408.629247685189</v>
      </c>
      <c r="K1213" t="s">
        <v>1164</v>
      </c>
      <c r="L1213" s="9">
        <f t="shared" si="76"/>
        <v>43408.611111111109</v>
      </c>
      <c r="M1213" s="9">
        <f t="shared" si="77"/>
        <v>43408.629166666666</v>
      </c>
      <c r="N1213" s="63" t="str">
        <f t="shared" si="78"/>
        <v>43408.611111111143408.6291666667</v>
      </c>
      <c r="O1213" s="64" t="str">
        <f t="shared" si="79"/>
        <v>肯定的</v>
      </c>
    </row>
    <row r="1214" spans="1:15" hidden="1" x14ac:dyDescent="0.4">
      <c r="B1214" s="7">
        <v>11</v>
      </c>
      <c r="C1214">
        <v>4</v>
      </c>
      <c r="D1214" s="1">
        <v>43408.647685185184</v>
      </c>
      <c r="E1214">
        <v>533</v>
      </c>
      <c r="F1214" t="s">
        <v>92</v>
      </c>
      <c r="G1214">
        <v>523</v>
      </c>
      <c r="H1214" t="s">
        <v>38</v>
      </c>
      <c r="I1214" s="1">
        <v>43408.599409722221</v>
      </c>
      <c r="J1214" s="1">
        <v>43408.646817129629</v>
      </c>
      <c r="K1214" t="s">
        <v>1164</v>
      </c>
      <c r="L1214" s="9">
        <f t="shared" si="76"/>
        <v>43408.599305555559</v>
      </c>
      <c r="M1214" s="9">
        <f t="shared" si="77"/>
        <v>43408.646527777775</v>
      </c>
      <c r="N1214" s="63" t="str">
        <f t="shared" si="78"/>
        <v>43408.599305555643408.6465277778</v>
      </c>
      <c r="O1214" s="64" t="str">
        <f t="shared" si="79"/>
        <v>肯定的</v>
      </c>
    </row>
    <row r="1215" spans="1:15" hidden="1" x14ac:dyDescent="0.4">
      <c r="B1215" s="7">
        <v>11</v>
      </c>
      <c r="C1215">
        <v>4</v>
      </c>
      <c r="D1215" s="1">
        <v>43408.652025462965</v>
      </c>
      <c r="E1215">
        <v>533</v>
      </c>
      <c r="F1215" t="s">
        <v>92</v>
      </c>
      <c r="G1215">
        <v>523</v>
      </c>
      <c r="H1215" t="s">
        <v>38</v>
      </c>
      <c r="I1215" s="1">
        <v>43408.614803240744</v>
      </c>
      <c r="J1215" s="1">
        <v>43408.647002314814</v>
      </c>
      <c r="K1215" t="s">
        <v>1164</v>
      </c>
      <c r="L1215" s="9">
        <f t="shared" si="76"/>
        <v>43408.614583333336</v>
      </c>
      <c r="M1215" s="9">
        <f t="shared" si="77"/>
        <v>43408.646527777775</v>
      </c>
      <c r="N1215" s="63" t="str">
        <f t="shared" si="78"/>
        <v>43408.614583333343408.6465277778</v>
      </c>
      <c r="O1215" s="64" t="str">
        <f t="shared" si="79"/>
        <v>肯定的</v>
      </c>
    </row>
    <row r="1216" spans="1:15" hidden="1" x14ac:dyDescent="0.4">
      <c r="B1216" s="7">
        <v>11</v>
      </c>
      <c r="C1216">
        <v>4</v>
      </c>
      <c r="D1216" s="1">
        <v>43408.66097222222</v>
      </c>
      <c r="E1216">
        <v>546</v>
      </c>
      <c r="F1216" t="s">
        <v>64</v>
      </c>
      <c r="G1216">
        <v>533</v>
      </c>
      <c r="H1216" t="s">
        <v>92</v>
      </c>
      <c r="I1216" s="1">
        <v>43408.633356481485</v>
      </c>
      <c r="J1216" s="1">
        <v>43408.65902777778</v>
      </c>
      <c r="K1216" t="s">
        <v>1164</v>
      </c>
      <c r="L1216" s="9">
        <f t="shared" si="76"/>
        <v>43408.633333333331</v>
      </c>
      <c r="M1216" s="9">
        <f t="shared" si="77"/>
        <v>43408.65902777778</v>
      </c>
      <c r="N1216" s="63" t="str">
        <f t="shared" si="78"/>
        <v>43408.633333333343408.6590277778</v>
      </c>
      <c r="O1216" s="64" t="str">
        <f t="shared" si="79"/>
        <v>肯定的</v>
      </c>
    </row>
    <row r="1217" spans="1:15" hidden="1" x14ac:dyDescent="0.4">
      <c r="B1217" s="7">
        <v>11</v>
      </c>
      <c r="C1217">
        <v>4</v>
      </c>
      <c r="D1217" s="1">
        <v>43408.664872685185</v>
      </c>
      <c r="E1217">
        <v>502</v>
      </c>
      <c r="F1217" t="s">
        <v>49</v>
      </c>
      <c r="G1217">
        <v>548</v>
      </c>
      <c r="H1217" t="s">
        <v>54</v>
      </c>
      <c r="I1217" s="1">
        <v>43408.638148148151</v>
      </c>
      <c r="J1217" s="1">
        <v>43408.664826388886</v>
      </c>
      <c r="K1217" t="s">
        <v>1164</v>
      </c>
      <c r="L1217" s="9">
        <f t="shared" si="76"/>
        <v>43408.637499999997</v>
      </c>
      <c r="M1217" s="9">
        <f t="shared" si="77"/>
        <v>43408.664583333331</v>
      </c>
      <c r="N1217" s="63" t="str">
        <f t="shared" si="78"/>
        <v>43408.637543408.6645833333</v>
      </c>
      <c r="O1217" s="64" t="str">
        <f t="shared" si="79"/>
        <v>肯定的</v>
      </c>
    </row>
    <row r="1218" spans="1:15" hidden="1" x14ac:dyDescent="0.4">
      <c r="B1218" s="7">
        <v>11</v>
      </c>
      <c r="C1218">
        <v>4</v>
      </c>
      <c r="D1218" s="1">
        <v>43408.669791666667</v>
      </c>
      <c r="E1218">
        <v>545</v>
      </c>
      <c r="F1218" t="s">
        <v>20</v>
      </c>
      <c r="G1218">
        <v>530</v>
      </c>
      <c r="H1218" t="s">
        <v>24</v>
      </c>
      <c r="I1218" s="1">
        <v>43408.641909722224</v>
      </c>
      <c r="J1218" s="1">
        <v>43408.666481481479</v>
      </c>
      <c r="K1218" t="s">
        <v>1164</v>
      </c>
      <c r="L1218" s="9">
        <f t="shared" ref="L1218:L1281" si="80">INT(I1218*1440)/1440</f>
        <v>43408.64166666667</v>
      </c>
      <c r="M1218" s="9">
        <f t="shared" ref="M1218:M1281" si="81">INT(J1218*1440)/1440</f>
        <v>43408.665972222225</v>
      </c>
      <c r="N1218" s="63" t="str">
        <f t="shared" ref="N1218:N1281" si="82">CONCATENATE(L1218,M1218)</f>
        <v>43408.641666666743408.6659722222</v>
      </c>
      <c r="O1218" s="64" t="str">
        <f t="shared" si="79"/>
        <v>肯定的</v>
      </c>
    </row>
    <row r="1219" spans="1:15" hidden="1" x14ac:dyDescent="0.4">
      <c r="B1219" s="7">
        <v>11</v>
      </c>
      <c r="C1219">
        <v>4</v>
      </c>
      <c r="D1219" s="1">
        <v>43408.677175925928</v>
      </c>
      <c r="E1219">
        <v>533</v>
      </c>
      <c r="F1219" t="s">
        <v>92</v>
      </c>
      <c r="G1219">
        <v>508</v>
      </c>
      <c r="H1219" t="s">
        <v>32</v>
      </c>
      <c r="I1219" s="1">
        <v>43408.629652777781</v>
      </c>
      <c r="J1219" s="1">
        <v>43408.675810185188</v>
      </c>
      <c r="K1219" t="s">
        <v>1164</v>
      </c>
      <c r="L1219" s="9">
        <f t="shared" si="80"/>
        <v>43408.629166666666</v>
      </c>
      <c r="M1219" s="9">
        <f t="shared" si="81"/>
        <v>43408.675694444442</v>
      </c>
      <c r="N1219" s="63" t="str">
        <f t="shared" si="82"/>
        <v>43408.629166666743408.6756944444</v>
      </c>
      <c r="O1219" s="64" t="str">
        <f t="shared" si="79"/>
        <v>肯定的</v>
      </c>
    </row>
    <row r="1220" spans="1:15" hidden="1" x14ac:dyDescent="0.4">
      <c r="B1220" s="7">
        <v>11</v>
      </c>
      <c r="C1220">
        <v>4</v>
      </c>
      <c r="D1220" s="1">
        <v>43408.678657407407</v>
      </c>
      <c r="E1220">
        <v>547</v>
      </c>
      <c r="F1220" t="s">
        <v>47</v>
      </c>
      <c r="G1220">
        <v>539</v>
      </c>
      <c r="H1220" t="s">
        <v>42</v>
      </c>
      <c r="I1220" s="1">
        <v>43408.664629629631</v>
      </c>
      <c r="J1220" s="1">
        <v>43408.678113425929</v>
      </c>
      <c r="K1220" t="s">
        <v>1164</v>
      </c>
      <c r="L1220" s="9">
        <f t="shared" si="80"/>
        <v>43408.664583333331</v>
      </c>
      <c r="M1220" s="9">
        <f t="shared" si="81"/>
        <v>43408.677777777775</v>
      </c>
      <c r="N1220" s="63" t="str">
        <f t="shared" si="82"/>
        <v>43408.664583333343408.6777777778</v>
      </c>
      <c r="O1220" s="64" t="str">
        <f t="shared" si="79"/>
        <v>肯定的</v>
      </c>
    </row>
    <row r="1221" spans="1:15" hidden="1" x14ac:dyDescent="0.4">
      <c r="B1221" s="7">
        <v>11</v>
      </c>
      <c r="C1221">
        <v>4</v>
      </c>
      <c r="D1221" s="1">
        <v>43408.69121527778</v>
      </c>
      <c r="E1221">
        <v>530</v>
      </c>
      <c r="F1221" t="s">
        <v>24</v>
      </c>
      <c r="G1221">
        <v>533</v>
      </c>
      <c r="H1221" t="s">
        <v>92</v>
      </c>
      <c r="I1221" s="1">
        <v>43408.669976851852</v>
      </c>
      <c r="J1221" s="1">
        <v>43408.690613425926</v>
      </c>
      <c r="K1221" t="s">
        <v>1164</v>
      </c>
      <c r="L1221" s="9">
        <f t="shared" si="80"/>
        <v>43408.669444444444</v>
      </c>
      <c r="M1221" s="9">
        <f t="shared" si="81"/>
        <v>43408.69027777778</v>
      </c>
      <c r="N1221" s="63" t="str">
        <f t="shared" si="82"/>
        <v>43408.669444444443408.6902777778</v>
      </c>
      <c r="O1221" s="64" t="str">
        <f t="shared" si="79"/>
        <v>肯定的</v>
      </c>
    </row>
    <row r="1222" spans="1:15" hidden="1" x14ac:dyDescent="0.4">
      <c r="B1222" s="7">
        <v>11</v>
      </c>
      <c r="C1222">
        <v>4</v>
      </c>
      <c r="D1222" s="1">
        <v>43408.691666666666</v>
      </c>
      <c r="E1222">
        <v>503</v>
      </c>
      <c r="F1222" t="s">
        <v>26</v>
      </c>
      <c r="G1222">
        <v>528</v>
      </c>
      <c r="H1222" t="s">
        <v>35</v>
      </c>
      <c r="I1222" s="1">
        <v>43408.678668981483</v>
      </c>
      <c r="J1222" s="1">
        <v>43408.690416666665</v>
      </c>
      <c r="K1222" t="s">
        <v>1164</v>
      </c>
      <c r="L1222" s="9">
        <f t="shared" si="80"/>
        <v>43408.678472222222</v>
      </c>
      <c r="M1222" s="9">
        <f t="shared" si="81"/>
        <v>43408.69027777778</v>
      </c>
      <c r="N1222" s="63" t="str">
        <f t="shared" si="82"/>
        <v>43408.678472222243408.6902777778</v>
      </c>
      <c r="O1222" s="64" t="str">
        <f t="shared" si="79"/>
        <v>肯定的</v>
      </c>
    </row>
    <row r="1223" spans="1:15" hidden="1" x14ac:dyDescent="0.4">
      <c r="B1223" s="7">
        <v>11</v>
      </c>
      <c r="C1223">
        <v>4</v>
      </c>
      <c r="D1223" s="1">
        <v>43408.69258101852</v>
      </c>
      <c r="E1223">
        <v>514</v>
      </c>
      <c r="F1223" t="s">
        <v>40</v>
      </c>
      <c r="G1223">
        <v>508</v>
      </c>
      <c r="H1223" t="s">
        <v>32</v>
      </c>
      <c r="I1223" s="1">
        <v>43408.664375</v>
      </c>
      <c r="J1223" s="1">
        <v>43408.689050925925</v>
      </c>
      <c r="K1223" t="s">
        <v>1164</v>
      </c>
      <c r="L1223" s="9">
        <f t="shared" si="80"/>
        <v>43408.663888888892</v>
      </c>
      <c r="M1223" s="9">
        <f t="shared" si="81"/>
        <v>43408.688888888886</v>
      </c>
      <c r="N1223" s="63" t="str">
        <f t="shared" si="82"/>
        <v>43408.663888888943408.6888888889</v>
      </c>
      <c r="O1223" s="64" t="str">
        <f t="shared" si="79"/>
        <v>肯定的</v>
      </c>
    </row>
    <row r="1224" spans="1:15" hidden="1" x14ac:dyDescent="0.4">
      <c r="B1224" s="7">
        <v>11</v>
      </c>
      <c r="C1224">
        <v>4</v>
      </c>
      <c r="D1224" s="1">
        <v>43408.701643518521</v>
      </c>
      <c r="E1224">
        <v>503</v>
      </c>
      <c r="F1224" t="s">
        <v>26</v>
      </c>
      <c r="G1224">
        <v>507</v>
      </c>
      <c r="H1224" t="s">
        <v>66</v>
      </c>
      <c r="I1224" s="1">
        <v>43408.670671296299</v>
      </c>
      <c r="J1224" s="1">
        <v>43408.700844907406</v>
      </c>
      <c r="K1224" t="s">
        <v>1164</v>
      </c>
      <c r="L1224" s="9">
        <f t="shared" si="80"/>
        <v>43408.670138888891</v>
      </c>
      <c r="M1224" s="9">
        <f t="shared" si="81"/>
        <v>43408.700694444444</v>
      </c>
      <c r="N1224" s="63" t="str">
        <f t="shared" si="82"/>
        <v>43408.670138888943408.7006944444</v>
      </c>
      <c r="O1224" s="64" t="str">
        <f t="shared" si="79"/>
        <v>肯定的</v>
      </c>
    </row>
    <row r="1225" spans="1:15" hidden="1" x14ac:dyDescent="0.4">
      <c r="B1225" s="7">
        <v>11</v>
      </c>
      <c r="C1225">
        <v>4</v>
      </c>
      <c r="D1225" s="1">
        <v>43408.702951388892</v>
      </c>
      <c r="E1225">
        <v>510</v>
      </c>
      <c r="F1225" t="s">
        <v>79</v>
      </c>
      <c r="G1225">
        <v>523</v>
      </c>
      <c r="H1225" t="s">
        <v>38</v>
      </c>
      <c r="I1225" s="1">
        <v>43408.669247685182</v>
      </c>
      <c r="J1225" s="1">
        <v>43408.70113425926</v>
      </c>
      <c r="K1225" t="s">
        <v>1164</v>
      </c>
      <c r="L1225" s="9">
        <f t="shared" si="80"/>
        <v>43408.668749999997</v>
      </c>
      <c r="M1225" s="9">
        <f t="shared" si="81"/>
        <v>43408.700694444444</v>
      </c>
      <c r="N1225" s="63" t="str">
        <f t="shared" si="82"/>
        <v>43408.6687543408.7006944444</v>
      </c>
      <c r="O1225" s="64" t="str">
        <f t="shared" si="79"/>
        <v>肯定的</v>
      </c>
    </row>
    <row r="1226" spans="1:15" hidden="1" x14ac:dyDescent="0.4">
      <c r="B1226" s="7">
        <v>11</v>
      </c>
      <c r="C1226">
        <v>4</v>
      </c>
      <c r="D1226" s="1">
        <v>43408.70685185185</v>
      </c>
      <c r="E1226">
        <v>523</v>
      </c>
      <c r="F1226" t="s">
        <v>38</v>
      </c>
      <c r="G1226">
        <v>546</v>
      </c>
      <c r="H1226" t="s">
        <v>64</v>
      </c>
      <c r="I1226" s="1">
        <v>43408.690509259257</v>
      </c>
      <c r="J1226" s="1">
        <v>43408.706597222219</v>
      </c>
      <c r="K1226" t="s">
        <v>1164</v>
      </c>
      <c r="L1226" s="9">
        <f t="shared" si="80"/>
        <v>43408.69027777778</v>
      </c>
      <c r="M1226" s="9">
        <f t="shared" si="81"/>
        <v>43408.706250000003</v>
      </c>
      <c r="N1226" s="63" t="str">
        <f t="shared" si="82"/>
        <v>43408.690277777843408.70625</v>
      </c>
      <c r="O1226" s="64" t="str">
        <f t="shared" si="79"/>
        <v>肯定的</v>
      </c>
    </row>
    <row r="1227" spans="1:15" hidden="1" x14ac:dyDescent="0.4">
      <c r="A1227" s="49" t="s">
        <v>1175</v>
      </c>
      <c r="B1227" s="55">
        <v>11</v>
      </c>
      <c r="C1227" s="49">
        <v>4</v>
      </c>
      <c r="D1227" s="50">
        <v>43408.708749999998</v>
      </c>
      <c r="E1227">
        <v>523</v>
      </c>
      <c r="F1227" s="49" t="s">
        <v>38</v>
      </c>
      <c r="G1227">
        <v>546</v>
      </c>
      <c r="H1227" s="49" t="s">
        <v>64</v>
      </c>
      <c r="I1227" s="50">
        <v>43408.690509259257</v>
      </c>
      <c r="J1227" s="50">
        <v>43408.706597222219</v>
      </c>
      <c r="K1227" s="49" t="s">
        <v>1164</v>
      </c>
      <c r="L1227" s="46">
        <f t="shared" si="80"/>
        <v>43408.69027777778</v>
      </c>
      <c r="M1227" s="46">
        <f t="shared" si="81"/>
        <v>43408.706250000003</v>
      </c>
      <c r="N1227" s="51" t="str">
        <f t="shared" si="82"/>
        <v>43408.690277777843408.70625</v>
      </c>
      <c r="O1227" s="52" t="str">
        <f t="shared" si="79"/>
        <v>肯定的</v>
      </c>
    </row>
    <row r="1228" spans="1:15" hidden="1" x14ac:dyDescent="0.4">
      <c r="B1228" s="7">
        <v>11</v>
      </c>
      <c r="C1228">
        <v>4</v>
      </c>
      <c r="D1228" s="1">
        <v>43408.70988425926</v>
      </c>
      <c r="E1228">
        <v>530</v>
      </c>
      <c r="F1228" t="s">
        <v>24</v>
      </c>
      <c r="G1228">
        <v>533</v>
      </c>
      <c r="H1228" t="s">
        <v>92</v>
      </c>
      <c r="I1228" s="1">
        <v>43408.669456018521</v>
      </c>
      <c r="J1228" s="1">
        <v>43408.707708333335</v>
      </c>
      <c r="K1228" t="s">
        <v>1164</v>
      </c>
      <c r="L1228" s="9">
        <f t="shared" si="80"/>
        <v>43408.669444444444</v>
      </c>
      <c r="M1228" s="9">
        <f t="shared" si="81"/>
        <v>43408.707638888889</v>
      </c>
      <c r="N1228" s="63" t="str">
        <f t="shared" si="82"/>
        <v>43408.669444444443408.7076388889</v>
      </c>
      <c r="O1228" s="64" t="str">
        <f t="shared" si="79"/>
        <v>肯定的</v>
      </c>
    </row>
    <row r="1229" spans="1:15" hidden="1" x14ac:dyDescent="0.4">
      <c r="B1229" s="7">
        <v>11</v>
      </c>
      <c r="C1229">
        <v>4</v>
      </c>
      <c r="D1229" s="1">
        <v>43408.710081018522</v>
      </c>
      <c r="E1229">
        <v>530</v>
      </c>
      <c r="F1229" t="s">
        <v>24</v>
      </c>
      <c r="G1229">
        <v>534</v>
      </c>
      <c r="H1229" t="s">
        <v>81</v>
      </c>
      <c r="I1229" s="1">
        <v>43408.693032407406</v>
      </c>
      <c r="J1229" s="1">
        <v>43408.707442129627</v>
      </c>
      <c r="K1229" t="s">
        <v>1164</v>
      </c>
      <c r="L1229" s="9">
        <f t="shared" si="80"/>
        <v>43408.692361111112</v>
      </c>
      <c r="M1229" s="9">
        <f t="shared" si="81"/>
        <v>43408.706944444442</v>
      </c>
      <c r="N1229" s="63" t="str">
        <f t="shared" si="82"/>
        <v>43408.692361111143408.7069444444</v>
      </c>
      <c r="O1229" s="64" t="str">
        <f t="shared" si="79"/>
        <v>肯定的</v>
      </c>
    </row>
    <row r="1230" spans="1:15" hidden="1" x14ac:dyDescent="0.4">
      <c r="B1230" s="7">
        <v>11</v>
      </c>
      <c r="C1230">
        <v>4</v>
      </c>
      <c r="D1230" s="1">
        <v>43408.711099537039</v>
      </c>
      <c r="E1230">
        <v>530</v>
      </c>
      <c r="F1230" t="s">
        <v>24</v>
      </c>
      <c r="G1230">
        <v>533</v>
      </c>
      <c r="H1230" t="s">
        <v>92</v>
      </c>
      <c r="I1230" s="1">
        <v>43408.669456018521</v>
      </c>
      <c r="J1230" s="1">
        <v>43408.707708333335</v>
      </c>
      <c r="K1230" t="s">
        <v>1164</v>
      </c>
      <c r="L1230" s="9">
        <f t="shared" si="80"/>
        <v>43408.669444444444</v>
      </c>
      <c r="M1230" s="9">
        <f t="shared" si="81"/>
        <v>43408.707638888889</v>
      </c>
      <c r="N1230" s="63" t="str">
        <f t="shared" si="82"/>
        <v>43408.669444444443408.7076388889</v>
      </c>
      <c r="O1230" s="64" t="str">
        <f t="shared" si="79"/>
        <v>肯定的</v>
      </c>
    </row>
    <row r="1231" spans="1:15" hidden="1" x14ac:dyDescent="0.4">
      <c r="A1231" s="49" t="s">
        <v>1175</v>
      </c>
      <c r="B1231" s="55">
        <v>11</v>
      </c>
      <c r="C1231" s="49">
        <v>4</v>
      </c>
      <c r="D1231" s="50">
        <v>43408.712673611109</v>
      </c>
      <c r="E1231">
        <v>508</v>
      </c>
      <c r="F1231" s="49" t="s">
        <v>32</v>
      </c>
      <c r="G1231">
        <v>530</v>
      </c>
      <c r="H1231" s="49" t="s">
        <v>24</v>
      </c>
      <c r="I1231" s="50">
        <v>43408.701608796298</v>
      </c>
      <c r="J1231" s="50">
        <v>43408.711354166669</v>
      </c>
      <c r="K1231" s="49" t="s">
        <v>1164</v>
      </c>
      <c r="L1231" s="46">
        <f t="shared" si="80"/>
        <v>43408.701388888891</v>
      </c>
      <c r="M1231" s="46">
        <f t="shared" si="81"/>
        <v>43408.711111111108</v>
      </c>
      <c r="N1231" s="51" t="str">
        <f t="shared" si="82"/>
        <v>43408.701388888943408.7111111111</v>
      </c>
      <c r="O1231" s="52" t="str">
        <f t="shared" si="79"/>
        <v>肯定的</v>
      </c>
    </row>
    <row r="1232" spans="1:15" hidden="1" x14ac:dyDescent="0.4">
      <c r="B1232" s="7">
        <v>11</v>
      </c>
      <c r="C1232">
        <v>4</v>
      </c>
      <c r="D1232" s="1">
        <v>43408.718657407408</v>
      </c>
      <c r="E1232">
        <v>515</v>
      </c>
      <c r="F1232" t="s">
        <v>73</v>
      </c>
      <c r="G1232">
        <v>546</v>
      </c>
      <c r="H1232" t="s">
        <v>64</v>
      </c>
      <c r="I1232" s="1">
        <v>43408.704201388886</v>
      </c>
      <c r="J1232" s="1">
        <v>43408.718229166669</v>
      </c>
      <c r="K1232" t="s">
        <v>1164</v>
      </c>
      <c r="L1232" s="9">
        <f t="shared" si="80"/>
        <v>43408.70416666667</v>
      </c>
      <c r="M1232" s="9">
        <f t="shared" si="81"/>
        <v>43408.718055555553</v>
      </c>
      <c r="N1232" s="63" t="str">
        <f t="shared" si="82"/>
        <v>43408.704166666743408.7180555556</v>
      </c>
      <c r="O1232" s="64" t="str">
        <f t="shared" si="79"/>
        <v>肯定的</v>
      </c>
    </row>
    <row r="1233" spans="2:15" hidden="1" x14ac:dyDescent="0.4">
      <c r="B1233" s="7">
        <v>11</v>
      </c>
      <c r="C1233">
        <v>4</v>
      </c>
      <c r="D1233" s="1">
        <v>43408.718761574077</v>
      </c>
      <c r="E1233">
        <v>546</v>
      </c>
      <c r="F1233" t="s">
        <v>64</v>
      </c>
      <c r="G1233">
        <v>523</v>
      </c>
      <c r="H1233" t="s">
        <v>38</v>
      </c>
      <c r="I1233" s="1">
        <v>43408.70921296296</v>
      </c>
      <c r="J1233" s="1">
        <v>43408.718611111108</v>
      </c>
      <c r="K1233" t="s">
        <v>1164</v>
      </c>
      <c r="L1233" s="9">
        <f t="shared" si="80"/>
        <v>43408.709027777775</v>
      </c>
      <c r="M1233" s="9">
        <f t="shared" si="81"/>
        <v>43408.718055555553</v>
      </c>
      <c r="N1233" s="63" t="str">
        <f t="shared" si="82"/>
        <v>43408.709027777843408.7180555556</v>
      </c>
      <c r="O1233" s="64" t="str">
        <f t="shared" si="79"/>
        <v>肯定的</v>
      </c>
    </row>
    <row r="1234" spans="2:15" hidden="1" x14ac:dyDescent="0.4">
      <c r="B1234" s="7">
        <v>11</v>
      </c>
      <c r="C1234">
        <v>4</v>
      </c>
      <c r="D1234" s="1">
        <v>43408.720011574071</v>
      </c>
      <c r="E1234">
        <v>507</v>
      </c>
      <c r="F1234" t="s">
        <v>66</v>
      </c>
      <c r="G1234">
        <v>538</v>
      </c>
      <c r="H1234" t="s">
        <v>62</v>
      </c>
      <c r="I1234" s="1">
        <v>43408.702314814815</v>
      </c>
      <c r="J1234" s="1">
        <v>43408.718634259261</v>
      </c>
      <c r="K1234" t="s">
        <v>1164</v>
      </c>
      <c r="L1234" s="9">
        <f t="shared" si="80"/>
        <v>43408.70208333333</v>
      </c>
      <c r="M1234" s="9">
        <f t="shared" si="81"/>
        <v>43408.718055555553</v>
      </c>
      <c r="N1234" s="63" t="str">
        <f t="shared" si="82"/>
        <v>43408.702083333343408.7180555556</v>
      </c>
      <c r="O1234" s="64" t="str">
        <f t="shared" si="79"/>
        <v>肯定的</v>
      </c>
    </row>
    <row r="1235" spans="2:15" hidden="1" x14ac:dyDescent="0.4">
      <c r="B1235" s="7">
        <v>11</v>
      </c>
      <c r="C1235">
        <v>4</v>
      </c>
      <c r="D1235" s="1">
        <v>43408.733275462961</v>
      </c>
      <c r="E1235">
        <v>539</v>
      </c>
      <c r="F1235" t="s">
        <v>42</v>
      </c>
      <c r="G1235">
        <v>503</v>
      </c>
      <c r="H1235" t="s">
        <v>26</v>
      </c>
      <c r="I1235" s="1">
        <v>43408.710694444446</v>
      </c>
      <c r="J1235" s="1">
        <v>43408.731886574074</v>
      </c>
      <c r="K1235" t="s">
        <v>1164</v>
      </c>
      <c r="L1235" s="9">
        <f t="shared" si="80"/>
        <v>43408.710416666669</v>
      </c>
      <c r="M1235" s="9">
        <f t="shared" si="81"/>
        <v>43408.731249999997</v>
      </c>
      <c r="N1235" s="63" t="str">
        <f t="shared" si="82"/>
        <v>43408.710416666743408.73125</v>
      </c>
      <c r="O1235" s="64" t="str">
        <f t="shared" si="79"/>
        <v>肯定的</v>
      </c>
    </row>
    <row r="1236" spans="2:15" hidden="1" x14ac:dyDescent="0.4">
      <c r="B1236" s="7">
        <v>11</v>
      </c>
      <c r="C1236">
        <v>4</v>
      </c>
      <c r="D1236" s="1">
        <v>43408.736481481479</v>
      </c>
      <c r="E1236">
        <v>521</v>
      </c>
      <c r="F1236" t="s">
        <v>60</v>
      </c>
      <c r="G1236">
        <v>534</v>
      </c>
      <c r="H1236" t="s">
        <v>81</v>
      </c>
      <c r="I1236" s="1">
        <v>43408.722430555557</v>
      </c>
      <c r="J1236" s="1">
        <v>43408.735706018517</v>
      </c>
      <c r="K1236" t="s">
        <v>1164</v>
      </c>
      <c r="L1236" s="9">
        <f t="shared" si="80"/>
        <v>43408.722222222219</v>
      </c>
      <c r="M1236" s="9">
        <f t="shared" si="81"/>
        <v>43408.73541666667</v>
      </c>
      <c r="N1236" s="63" t="str">
        <f t="shared" si="82"/>
        <v>43408.722222222243408.7354166667</v>
      </c>
      <c r="O1236" s="64" t="str">
        <f t="shared" si="79"/>
        <v>肯定的</v>
      </c>
    </row>
    <row r="1237" spans="2:15" hidden="1" x14ac:dyDescent="0.4">
      <c r="B1237" s="7">
        <v>11</v>
      </c>
      <c r="C1237">
        <v>4</v>
      </c>
      <c r="D1237" s="1">
        <v>43408.737569444442</v>
      </c>
      <c r="E1237">
        <v>523</v>
      </c>
      <c r="F1237" t="s">
        <v>38</v>
      </c>
      <c r="G1237">
        <v>546</v>
      </c>
      <c r="H1237" t="s">
        <v>64</v>
      </c>
      <c r="I1237" s="1">
        <v>43408.728877314818</v>
      </c>
      <c r="J1237" s="1">
        <v>43408.735682870371</v>
      </c>
      <c r="K1237" t="s">
        <v>1164</v>
      </c>
      <c r="L1237" s="9">
        <f t="shared" si="80"/>
        <v>43408.728472222225</v>
      </c>
      <c r="M1237" s="9">
        <f t="shared" si="81"/>
        <v>43408.73541666667</v>
      </c>
      <c r="N1237" s="63" t="str">
        <f t="shared" si="82"/>
        <v>43408.728472222243408.7354166667</v>
      </c>
      <c r="O1237" s="64" t="str">
        <f t="shared" si="79"/>
        <v>肯定的</v>
      </c>
    </row>
    <row r="1238" spans="2:15" hidden="1" x14ac:dyDescent="0.4">
      <c r="B1238" s="7">
        <v>11</v>
      </c>
      <c r="C1238">
        <v>4</v>
      </c>
      <c r="D1238" s="1">
        <v>43408.764039351852</v>
      </c>
      <c r="E1238">
        <v>502</v>
      </c>
      <c r="F1238" t="s">
        <v>49</v>
      </c>
      <c r="G1238">
        <v>514</v>
      </c>
      <c r="H1238" t="s">
        <v>40</v>
      </c>
      <c r="I1238" s="1">
        <v>43408.757523148146</v>
      </c>
      <c r="J1238" s="1">
        <v>43408.763969907406</v>
      </c>
      <c r="K1238" t="s">
        <v>1164</v>
      </c>
      <c r="L1238" s="9">
        <f t="shared" si="80"/>
        <v>43408.756944444445</v>
      </c>
      <c r="M1238" s="9">
        <f t="shared" si="81"/>
        <v>43408.763888888891</v>
      </c>
      <c r="N1238" s="63" t="str">
        <f t="shared" si="82"/>
        <v>43408.756944444443408.7638888889</v>
      </c>
      <c r="O1238" s="64" t="str">
        <f t="shared" si="79"/>
        <v>肯定的</v>
      </c>
    </row>
    <row r="1239" spans="2:15" hidden="1" x14ac:dyDescent="0.4">
      <c r="B1239" s="7">
        <v>11</v>
      </c>
      <c r="C1239">
        <v>4</v>
      </c>
      <c r="D1239" s="1">
        <v>43408.771516203706</v>
      </c>
      <c r="E1239">
        <v>508</v>
      </c>
      <c r="F1239" t="s">
        <v>32</v>
      </c>
      <c r="G1239">
        <v>502</v>
      </c>
      <c r="H1239" t="s">
        <v>49</v>
      </c>
      <c r="I1239" s="1">
        <v>43408.761932870373</v>
      </c>
      <c r="J1239" s="1">
        <v>43408.767210648148</v>
      </c>
      <c r="K1239" t="s">
        <v>1164</v>
      </c>
      <c r="L1239" s="9">
        <f t="shared" si="80"/>
        <v>43408.761805555558</v>
      </c>
      <c r="M1239" s="9">
        <f t="shared" si="81"/>
        <v>43408.76666666667</v>
      </c>
      <c r="N1239" s="63" t="str">
        <f t="shared" si="82"/>
        <v>43408.761805555643408.7666666667</v>
      </c>
      <c r="O1239" s="64" t="str">
        <f t="shared" si="79"/>
        <v>肯定的</v>
      </c>
    </row>
    <row r="1240" spans="2:15" hidden="1" x14ac:dyDescent="0.4">
      <c r="B1240" s="7">
        <v>11</v>
      </c>
      <c r="C1240">
        <v>4</v>
      </c>
      <c r="D1240" s="1">
        <v>43408.774652777778</v>
      </c>
      <c r="E1240">
        <v>545</v>
      </c>
      <c r="F1240" t="s">
        <v>20</v>
      </c>
      <c r="G1240">
        <v>503</v>
      </c>
      <c r="H1240" t="s">
        <v>26</v>
      </c>
      <c r="I1240" s="1">
        <v>43408.76767361111</v>
      </c>
      <c r="J1240" s="1">
        <v>43408.773229166669</v>
      </c>
      <c r="K1240" t="s">
        <v>1164</v>
      </c>
      <c r="L1240" s="9">
        <f t="shared" si="80"/>
        <v>43408.767361111109</v>
      </c>
      <c r="M1240" s="9">
        <f t="shared" si="81"/>
        <v>43408.772916666669</v>
      </c>
      <c r="N1240" s="63" t="str">
        <f t="shared" si="82"/>
        <v>43408.767361111143408.7729166667</v>
      </c>
      <c r="O1240" s="64" t="str">
        <f t="shared" si="79"/>
        <v>肯定的</v>
      </c>
    </row>
    <row r="1241" spans="2:15" hidden="1" x14ac:dyDescent="0.4">
      <c r="B1241" s="7">
        <v>11</v>
      </c>
      <c r="C1241">
        <v>4</v>
      </c>
      <c r="D1241" s="1">
        <v>43408.780868055554</v>
      </c>
      <c r="E1241">
        <v>509</v>
      </c>
      <c r="F1241" t="s">
        <v>58</v>
      </c>
      <c r="G1241">
        <v>546</v>
      </c>
      <c r="H1241" t="s">
        <v>64</v>
      </c>
      <c r="I1241" s="1">
        <v>43408.773020833331</v>
      </c>
      <c r="J1241" s="1">
        <v>43408.778703703705</v>
      </c>
      <c r="K1241" t="s">
        <v>1164</v>
      </c>
      <c r="L1241" s="9">
        <f t="shared" si="80"/>
        <v>43408.772916666669</v>
      </c>
      <c r="M1241" s="9">
        <f t="shared" si="81"/>
        <v>43408.77847222222</v>
      </c>
      <c r="N1241" s="63" t="str">
        <f t="shared" si="82"/>
        <v>43408.772916666743408.7784722222</v>
      </c>
      <c r="O1241" s="64" t="str">
        <f t="shared" si="79"/>
        <v>肯定的</v>
      </c>
    </row>
    <row r="1242" spans="2:15" hidden="1" x14ac:dyDescent="0.4">
      <c r="B1242" s="7">
        <v>11</v>
      </c>
      <c r="C1242">
        <v>4</v>
      </c>
      <c r="D1242" s="1">
        <v>43408.783668981479</v>
      </c>
      <c r="E1242">
        <v>528</v>
      </c>
      <c r="F1242" t="s">
        <v>35</v>
      </c>
      <c r="G1242">
        <v>514</v>
      </c>
      <c r="H1242" t="s">
        <v>40</v>
      </c>
      <c r="I1242" s="1">
        <v>43408.770555555559</v>
      </c>
      <c r="J1242" s="1">
        <v>43408.779768518521</v>
      </c>
      <c r="K1242" t="s">
        <v>1164</v>
      </c>
      <c r="L1242" s="9">
        <f t="shared" si="80"/>
        <v>43408.770138888889</v>
      </c>
      <c r="M1242" s="9">
        <f t="shared" si="81"/>
        <v>43408.779166666667</v>
      </c>
      <c r="N1242" s="63" t="str">
        <f t="shared" si="82"/>
        <v>43408.770138888943408.7791666667</v>
      </c>
      <c r="O1242" s="64" t="str">
        <f t="shared" si="79"/>
        <v>肯定的</v>
      </c>
    </row>
    <row r="1243" spans="2:15" hidden="1" x14ac:dyDescent="0.4">
      <c r="B1243" s="7">
        <v>11</v>
      </c>
      <c r="C1243">
        <v>4</v>
      </c>
      <c r="D1243" s="1">
        <v>43408.791180555556</v>
      </c>
      <c r="E1243">
        <v>503</v>
      </c>
      <c r="F1243" t="s">
        <v>26</v>
      </c>
      <c r="G1243">
        <v>502</v>
      </c>
      <c r="H1243" t="s">
        <v>49</v>
      </c>
      <c r="I1243" s="1">
        <v>43408.778587962966</v>
      </c>
      <c r="J1243" s="1">
        <v>43408.788437499999</v>
      </c>
      <c r="K1243" t="s">
        <v>1164</v>
      </c>
      <c r="L1243" s="9">
        <f t="shared" si="80"/>
        <v>43408.77847222222</v>
      </c>
      <c r="M1243" s="9">
        <f t="shared" si="81"/>
        <v>43408.788194444445</v>
      </c>
      <c r="N1243" s="63" t="str">
        <f t="shared" si="82"/>
        <v>43408.778472222243408.7881944444</v>
      </c>
      <c r="O1243" s="64" t="str">
        <f t="shared" si="79"/>
        <v>肯定的</v>
      </c>
    </row>
    <row r="1244" spans="2:15" hidden="1" x14ac:dyDescent="0.4">
      <c r="B1244" s="7">
        <v>11</v>
      </c>
      <c r="C1244">
        <v>4</v>
      </c>
      <c r="D1244" s="1">
        <v>43408.795891203707</v>
      </c>
      <c r="E1244">
        <v>533</v>
      </c>
      <c r="F1244" t="s">
        <v>92</v>
      </c>
      <c r="G1244">
        <v>545</v>
      </c>
      <c r="H1244" t="s">
        <v>20</v>
      </c>
      <c r="I1244" s="1">
        <v>43408.783425925925</v>
      </c>
      <c r="J1244" s="1">
        <v>43408.793310185189</v>
      </c>
      <c r="K1244" t="s">
        <v>1164</v>
      </c>
      <c r="L1244" s="9">
        <f t="shared" si="80"/>
        <v>43408.783333333333</v>
      </c>
      <c r="M1244" s="9">
        <f t="shared" si="81"/>
        <v>43408.793055555558</v>
      </c>
      <c r="N1244" s="63" t="str">
        <f t="shared" si="82"/>
        <v>43408.783333333343408.7930555556</v>
      </c>
      <c r="O1244" s="64" t="str">
        <f t="shared" si="79"/>
        <v>肯定的</v>
      </c>
    </row>
    <row r="1245" spans="2:15" hidden="1" x14ac:dyDescent="0.4">
      <c r="B1245" s="7">
        <v>11</v>
      </c>
      <c r="C1245">
        <v>4</v>
      </c>
      <c r="D1245" s="1">
        <v>43408.796296296299</v>
      </c>
      <c r="E1245">
        <v>514</v>
      </c>
      <c r="F1245" t="s">
        <v>40</v>
      </c>
      <c r="G1245">
        <v>508</v>
      </c>
      <c r="H1245" t="s">
        <v>32</v>
      </c>
      <c r="I1245" s="1">
        <v>43408.783819444441</v>
      </c>
      <c r="J1245" s="1">
        <v>43408.792303240742</v>
      </c>
      <c r="K1245" t="s">
        <v>1164</v>
      </c>
      <c r="L1245" s="9">
        <f t="shared" si="80"/>
        <v>43408.783333333333</v>
      </c>
      <c r="M1245" s="9">
        <f t="shared" si="81"/>
        <v>43408.791666666664</v>
      </c>
      <c r="N1245" s="63" t="str">
        <f t="shared" si="82"/>
        <v>43408.783333333343408.7916666667</v>
      </c>
      <c r="O1245" s="64" t="str">
        <f t="shared" si="79"/>
        <v>肯定的</v>
      </c>
    </row>
    <row r="1246" spans="2:15" hidden="1" x14ac:dyDescent="0.4">
      <c r="B1246" s="7">
        <v>11</v>
      </c>
      <c r="C1246">
        <v>4</v>
      </c>
      <c r="D1246" s="1">
        <v>43408.796666666669</v>
      </c>
      <c r="E1246">
        <v>533</v>
      </c>
      <c r="F1246" t="s">
        <v>92</v>
      </c>
      <c r="G1246">
        <v>545</v>
      </c>
      <c r="H1246" t="s">
        <v>20</v>
      </c>
      <c r="I1246" s="1">
        <v>43408.788240740738</v>
      </c>
      <c r="J1246" s="1">
        <v>43408.796412037038</v>
      </c>
      <c r="K1246" t="s">
        <v>1164</v>
      </c>
      <c r="L1246" s="9">
        <f t="shared" si="80"/>
        <v>43408.788194444445</v>
      </c>
      <c r="M1246" s="9">
        <f t="shared" si="81"/>
        <v>43408.79583333333</v>
      </c>
      <c r="N1246" s="63" t="str">
        <f t="shared" si="82"/>
        <v>43408.788194444443408.7958333333</v>
      </c>
      <c r="O1246" s="64" t="str">
        <f t="shared" si="79"/>
        <v>肯定的</v>
      </c>
    </row>
    <row r="1247" spans="2:15" hidden="1" x14ac:dyDescent="0.4">
      <c r="B1247" s="7">
        <v>11</v>
      </c>
      <c r="C1247">
        <v>4</v>
      </c>
      <c r="D1247" s="1">
        <v>43408.807511574072</v>
      </c>
      <c r="E1247">
        <v>508</v>
      </c>
      <c r="F1247" t="s">
        <v>32</v>
      </c>
      <c r="G1247">
        <v>523</v>
      </c>
      <c r="H1247" t="s">
        <v>38</v>
      </c>
      <c r="I1247" s="1">
        <v>43408.803032407406</v>
      </c>
      <c r="J1247" s="1">
        <v>43408.807199074072</v>
      </c>
      <c r="K1247" t="s">
        <v>1164</v>
      </c>
      <c r="L1247" s="9">
        <f t="shared" si="80"/>
        <v>43408.802777777775</v>
      </c>
      <c r="M1247" s="9">
        <f t="shared" si="81"/>
        <v>43408.806944444441</v>
      </c>
      <c r="N1247" s="63" t="str">
        <f t="shared" si="82"/>
        <v>43408.802777777843408.8069444444</v>
      </c>
      <c r="O1247" s="64" t="str">
        <f t="shared" si="79"/>
        <v>肯定的</v>
      </c>
    </row>
    <row r="1248" spans="2:15" hidden="1" x14ac:dyDescent="0.4">
      <c r="B1248" s="7">
        <v>11</v>
      </c>
      <c r="C1248">
        <v>4</v>
      </c>
      <c r="D1248" s="1">
        <v>43408.810520833336</v>
      </c>
      <c r="E1248">
        <v>523</v>
      </c>
      <c r="F1248" t="s">
        <v>38</v>
      </c>
      <c r="G1248">
        <v>514</v>
      </c>
      <c r="H1248" t="s">
        <v>40</v>
      </c>
      <c r="I1248" s="1">
        <v>43408.791226851848</v>
      </c>
      <c r="J1248" s="1">
        <v>43408.809421296297</v>
      </c>
      <c r="K1248" t="s">
        <v>1164</v>
      </c>
      <c r="L1248" s="9">
        <f t="shared" si="80"/>
        <v>43408.790972222225</v>
      </c>
      <c r="M1248" s="9">
        <f t="shared" si="81"/>
        <v>43408.809027777781</v>
      </c>
      <c r="N1248" s="63" t="str">
        <f t="shared" si="82"/>
        <v>43408.790972222243408.8090277778</v>
      </c>
      <c r="O1248" s="64" t="str">
        <f t="shared" si="79"/>
        <v>肯定的</v>
      </c>
    </row>
    <row r="1249" spans="1:15" hidden="1" x14ac:dyDescent="0.4">
      <c r="B1249" s="7">
        <v>11</v>
      </c>
      <c r="C1249">
        <v>4</v>
      </c>
      <c r="D1249" s="1">
        <v>43408.811122685183</v>
      </c>
      <c r="E1249">
        <v>510</v>
      </c>
      <c r="F1249" t="s">
        <v>79</v>
      </c>
      <c r="G1249">
        <v>545</v>
      </c>
      <c r="H1249" t="s">
        <v>20</v>
      </c>
      <c r="I1249" s="1">
        <v>43408.794178240743</v>
      </c>
      <c r="J1249" s="1">
        <v>43408.809039351851</v>
      </c>
      <c r="K1249" t="s">
        <v>1164</v>
      </c>
      <c r="L1249" s="9">
        <f t="shared" si="80"/>
        <v>43408.793749999997</v>
      </c>
      <c r="M1249" s="9">
        <f t="shared" si="81"/>
        <v>43408.809027777781</v>
      </c>
      <c r="N1249" s="63" t="str">
        <f t="shared" si="82"/>
        <v>43408.7937543408.8090277778</v>
      </c>
      <c r="O1249" s="64" t="str">
        <f t="shared" si="79"/>
        <v>肯定的</v>
      </c>
    </row>
    <row r="1250" spans="1:15" hidden="1" x14ac:dyDescent="0.4">
      <c r="B1250" s="7">
        <v>11</v>
      </c>
      <c r="C1250">
        <v>4</v>
      </c>
      <c r="D1250" s="1">
        <v>43408.813807870371</v>
      </c>
      <c r="E1250">
        <v>508</v>
      </c>
      <c r="F1250" t="s">
        <v>32</v>
      </c>
      <c r="G1250">
        <v>500</v>
      </c>
      <c r="H1250" t="s">
        <v>30</v>
      </c>
      <c r="I1250" s="1">
        <v>43408.799629629626</v>
      </c>
      <c r="J1250" s="1">
        <v>43408.811192129629</v>
      </c>
      <c r="K1250" t="s">
        <v>1164</v>
      </c>
      <c r="L1250" s="9">
        <f t="shared" si="80"/>
        <v>43408.799305555556</v>
      </c>
      <c r="M1250" s="9">
        <f t="shared" si="81"/>
        <v>43408.811111111114</v>
      </c>
      <c r="N1250" s="63" t="str">
        <f t="shared" si="82"/>
        <v>43408.799305555643408.8111111111</v>
      </c>
      <c r="O1250" s="64" t="str">
        <f t="shared" si="79"/>
        <v>肯定的</v>
      </c>
    </row>
    <row r="1251" spans="1:15" hidden="1" x14ac:dyDescent="0.4">
      <c r="B1251" s="7">
        <v>11</v>
      </c>
      <c r="C1251">
        <v>4</v>
      </c>
      <c r="D1251" s="1">
        <v>43408.814976851849</v>
      </c>
      <c r="E1251">
        <v>523</v>
      </c>
      <c r="F1251" t="s">
        <v>38</v>
      </c>
      <c r="G1251">
        <v>503</v>
      </c>
      <c r="H1251" t="s">
        <v>26</v>
      </c>
      <c r="I1251" s="1">
        <v>43408.800046296295</v>
      </c>
      <c r="J1251" s="1">
        <v>43408.81287037037</v>
      </c>
      <c r="K1251" t="s">
        <v>1164</v>
      </c>
      <c r="L1251" s="9">
        <f t="shared" si="80"/>
        <v>43408.800000000003</v>
      </c>
      <c r="M1251" s="9">
        <f t="shared" si="81"/>
        <v>43408.8125</v>
      </c>
      <c r="N1251" s="63" t="str">
        <f t="shared" si="82"/>
        <v>43408.843408.8125</v>
      </c>
      <c r="O1251" s="64" t="str">
        <f t="shared" si="79"/>
        <v>肯定的</v>
      </c>
    </row>
    <row r="1252" spans="1:15" hidden="1" x14ac:dyDescent="0.4">
      <c r="B1252" s="7">
        <v>11</v>
      </c>
      <c r="C1252">
        <v>4</v>
      </c>
      <c r="D1252" s="1">
        <v>43408.815092592595</v>
      </c>
      <c r="E1252">
        <v>523</v>
      </c>
      <c r="F1252" t="s">
        <v>38</v>
      </c>
      <c r="G1252">
        <v>503</v>
      </c>
      <c r="H1252" t="s">
        <v>26</v>
      </c>
      <c r="I1252" s="1">
        <v>43408.800046296295</v>
      </c>
      <c r="J1252" s="1">
        <v>43408.812650462962</v>
      </c>
      <c r="K1252" t="s">
        <v>1164</v>
      </c>
      <c r="L1252" s="9">
        <f t="shared" si="80"/>
        <v>43408.800000000003</v>
      </c>
      <c r="M1252" s="9">
        <f t="shared" si="81"/>
        <v>43408.8125</v>
      </c>
      <c r="N1252" s="63" t="str">
        <f t="shared" si="82"/>
        <v>43408.843408.8125</v>
      </c>
      <c r="O1252" s="64" t="str">
        <f t="shared" si="79"/>
        <v>肯定的</v>
      </c>
    </row>
    <row r="1253" spans="1:15" hidden="1" x14ac:dyDescent="0.4">
      <c r="B1253" s="7">
        <v>11</v>
      </c>
      <c r="C1253">
        <v>4</v>
      </c>
      <c r="D1253" s="1">
        <v>43408.821689814817</v>
      </c>
      <c r="E1253">
        <v>500</v>
      </c>
      <c r="F1253" t="s">
        <v>30</v>
      </c>
      <c r="G1253">
        <v>508</v>
      </c>
      <c r="H1253" t="s">
        <v>32</v>
      </c>
      <c r="I1253" s="1">
        <v>43408.813923611109</v>
      </c>
      <c r="J1253" s="1">
        <v>43408.821122685185</v>
      </c>
      <c r="K1253" t="s">
        <v>1164</v>
      </c>
      <c r="L1253" s="9">
        <f t="shared" si="80"/>
        <v>43408.813888888886</v>
      </c>
      <c r="M1253" s="9">
        <f t="shared" si="81"/>
        <v>43408.820833333331</v>
      </c>
      <c r="N1253" s="63" t="str">
        <f t="shared" si="82"/>
        <v>43408.813888888943408.8208333333</v>
      </c>
      <c r="O1253" s="64" t="str">
        <f t="shared" si="79"/>
        <v>肯定的</v>
      </c>
    </row>
    <row r="1254" spans="1:15" hidden="1" x14ac:dyDescent="0.4">
      <c r="B1254" s="7">
        <v>11</v>
      </c>
      <c r="C1254">
        <v>4</v>
      </c>
      <c r="D1254" s="1">
        <v>43408.828738425924</v>
      </c>
      <c r="E1254">
        <v>545</v>
      </c>
      <c r="F1254" t="s">
        <v>20</v>
      </c>
      <c r="G1254">
        <v>526</v>
      </c>
      <c r="H1254" t="s">
        <v>69</v>
      </c>
      <c r="I1254" s="1">
        <v>43408.81790509259</v>
      </c>
      <c r="J1254" s="1">
        <v>43408.823912037034</v>
      </c>
      <c r="K1254" t="s">
        <v>1164</v>
      </c>
      <c r="L1254" s="9">
        <f t="shared" si="80"/>
        <v>43408.817361111112</v>
      </c>
      <c r="M1254" s="9">
        <f t="shared" si="81"/>
        <v>43408.823611111111</v>
      </c>
      <c r="N1254" s="63" t="str">
        <f t="shared" si="82"/>
        <v>43408.817361111143408.8236111111</v>
      </c>
      <c r="O1254" s="64" t="str">
        <f t="shared" si="79"/>
        <v>肯定的</v>
      </c>
    </row>
    <row r="1255" spans="1:15" hidden="1" x14ac:dyDescent="0.4">
      <c r="B1255" s="7">
        <v>11</v>
      </c>
      <c r="C1255">
        <v>4</v>
      </c>
      <c r="D1255" s="1">
        <v>43408.83048611111</v>
      </c>
      <c r="E1255">
        <v>546</v>
      </c>
      <c r="F1255" t="s">
        <v>64</v>
      </c>
      <c r="G1255">
        <v>509</v>
      </c>
      <c r="H1255" t="s">
        <v>58</v>
      </c>
      <c r="I1255" s="1">
        <v>43408.814386574071</v>
      </c>
      <c r="J1255" s="1">
        <v>43408.830150462964</v>
      </c>
      <c r="K1255" t="s">
        <v>1164</v>
      </c>
      <c r="L1255" s="9">
        <f t="shared" si="80"/>
        <v>43408.813888888886</v>
      </c>
      <c r="M1255" s="9">
        <f t="shared" si="81"/>
        <v>43408.829861111109</v>
      </c>
      <c r="N1255" s="63" t="str">
        <f t="shared" si="82"/>
        <v>43408.813888888943408.8298611111</v>
      </c>
      <c r="O1255" s="64" t="str">
        <f t="shared" si="79"/>
        <v>肯定的</v>
      </c>
    </row>
    <row r="1256" spans="1:15" hidden="1" x14ac:dyDescent="0.4">
      <c r="B1256" s="7">
        <v>11</v>
      </c>
      <c r="C1256">
        <v>4</v>
      </c>
      <c r="D1256" s="1">
        <v>43408.836006944446</v>
      </c>
      <c r="E1256">
        <v>532</v>
      </c>
      <c r="F1256" t="s">
        <v>75</v>
      </c>
      <c r="G1256">
        <v>525</v>
      </c>
      <c r="H1256" t="s">
        <v>51</v>
      </c>
      <c r="I1256" s="1">
        <v>43408.830266203702</v>
      </c>
      <c r="J1256" s="1">
        <v>43408.835752314815</v>
      </c>
      <c r="K1256" t="s">
        <v>1164</v>
      </c>
      <c r="L1256" s="9">
        <f t="shared" si="80"/>
        <v>43408.829861111109</v>
      </c>
      <c r="M1256" s="9">
        <f t="shared" si="81"/>
        <v>43408.835416666669</v>
      </c>
      <c r="N1256" s="63" t="str">
        <f t="shared" si="82"/>
        <v>43408.829861111143408.8354166667</v>
      </c>
      <c r="O1256" s="64" t="str">
        <f t="shared" si="79"/>
        <v>肯定的</v>
      </c>
    </row>
    <row r="1257" spans="1:15" hidden="1" x14ac:dyDescent="0.4">
      <c r="B1257" s="7">
        <v>11</v>
      </c>
      <c r="C1257">
        <v>4</v>
      </c>
      <c r="D1257" s="1">
        <v>43408.836331018516</v>
      </c>
      <c r="E1257">
        <v>508</v>
      </c>
      <c r="F1257" t="s">
        <v>32</v>
      </c>
      <c r="G1257">
        <v>541</v>
      </c>
      <c r="H1257" t="s">
        <v>56</v>
      </c>
      <c r="I1257" s="1">
        <v>43408.825254629628</v>
      </c>
      <c r="J1257" s="1">
        <v>43408.834826388891</v>
      </c>
      <c r="K1257" t="s">
        <v>1164</v>
      </c>
      <c r="L1257" s="9">
        <f t="shared" si="80"/>
        <v>43408.824999999997</v>
      </c>
      <c r="M1257" s="9">
        <f t="shared" si="81"/>
        <v>43408.834722222222</v>
      </c>
      <c r="N1257" s="63" t="str">
        <f t="shared" si="82"/>
        <v>43408.82543408.8347222222</v>
      </c>
      <c r="O1257" s="64" t="str">
        <f t="shared" si="79"/>
        <v>肯定的</v>
      </c>
    </row>
    <row r="1258" spans="1:15" hidden="1" x14ac:dyDescent="0.4">
      <c r="A1258" s="49" t="s">
        <v>1175</v>
      </c>
      <c r="B1258" s="55">
        <v>11</v>
      </c>
      <c r="C1258" s="49">
        <v>4</v>
      </c>
      <c r="D1258" s="50">
        <v>43408.838784722226</v>
      </c>
      <c r="E1258">
        <v>532</v>
      </c>
      <c r="F1258" s="49" t="s">
        <v>75</v>
      </c>
      <c r="G1258">
        <v>525</v>
      </c>
      <c r="H1258" s="49" t="s">
        <v>51</v>
      </c>
      <c r="I1258" s="50">
        <v>43408.830266203702</v>
      </c>
      <c r="J1258" s="50">
        <v>43408.835752314815</v>
      </c>
      <c r="K1258" s="49" t="s">
        <v>1164</v>
      </c>
      <c r="L1258" s="46">
        <f t="shared" si="80"/>
        <v>43408.829861111109</v>
      </c>
      <c r="M1258" s="46">
        <f t="shared" si="81"/>
        <v>43408.835416666669</v>
      </c>
      <c r="N1258" s="51" t="str">
        <f t="shared" si="82"/>
        <v>43408.829861111143408.8354166667</v>
      </c>
      <c r="O1258" s="52" t="str">
        <f t="shared" si="79"/>
        <v>肯定的</v>
      </c>
    </row>
    <row r="1259" spans="1:15" hidden="1" x14ac:dyDescent="0.4">
      <c r="B1259" s="7">
        <v>11</v>
      </c>
      <c r="C1259">
        <v>4</v>
      </c>
      <c r="D1259" s="1">
        <v>43408.848217592589</v>
      </c>
      <c r="E1259">
        <v>525</v>
      </c>
      <c r="F1259" t="s">
        <v>51</v>
      </c>
      <c r="G1259">
        <v>534</v>
      </c>
      <c r="H1259" t="s">
        <v>81</v>
      </c>
      <c r="I1259" s="1">
        <v>43408.83966435185</v>
      </c>
      <c r="J1259" s="1">
        <v>43408.846631944441</v>
      </c>
      <c r="K1259" t="s">
        <v>1164</v>
      </c>
      <c r="L1259" s="9">
        <f t="shared" si="80"/>
        <v>43408.839583333334</v>
      </c>
      <c r="M1259" s="9">
        <f t="shared" si="81"/>
        <v>43408.84652777778</v>
      </c>
      <c r="N1259" s="63" t="str">
        <f t="shared" si="82"/>
        <v>43408.839583333343408.8465277778</v>
      </c>
      <c r="O1259" s="64" t="str">
        <f t="shared" ref="O1259:O1322" si="83">K1259</f>
        <v>肯定的</v>
      </c>
    </row>
    <row r="1260" spans="1:15" hidden="1" x14ac:dyDescent="0.4">
      <c r="B1260" s="7">
        <v>11</v>
      </c>
      <c r="C1260">
        <v>4</v>
      </c>
      <c r="D1260" s="1">
        <v>43408.851550925923</v>
      </c>
      <c r="E1260">
        <v>534</v>
      </c>
      <c r="F1260" t="s">
        <v>81</v>
      </c>
      <c r="G1260">
        <v>538</v>
      </c>
      <c r="H1260" t="s">
        <v>62</v>
      </c>
      <c r="I1260" s="1">
        <v>43408.849004629628</v>
      </c>
      <c r="J1260" s="1">
        <v>43408.851273148146</v>
      </c>
      <c r="K1260" t="s">
        <v>1164</v>
      </c>
      <c r="L1260" s="9">
        <f t="shared" si="80"/>
        <v>43408.848611111112</v>
      </c>
      <c r="M1260" s="9">
        <f t="shared" si="81"/>
        <v>43408.850694444445</v>
      </c>
      <c r="N1260" s="63" t="str">
        <f t="shared" si="82"/>
        <v>43408.848611111143408.8506944444</v>
      </c>
      <c r="O1260" s="64" t="str">
        <f t="shared" si="83"/>
        <v>肯定的</v>
      </c>
    </row>
    <row r="1261" spans="1:15" hidden="1" x14ac:dyDescent="0.4">
      <c r="B1261" s="7">
        <v>11</v>
      </c>
      <c r="C1261">
        <v>4</v>
      </c>
      <c r="D1261" s="1">
        <v>43408.851782407408</v>
      </c>
      <c r="E1261">
        <v>528</v>
      </c>
      <c r="F1261" t="s">
        <v>35</v>
      </c>
      <c r="G1261">
        <v>549</v>
      </c>
      <c r="H1261" t="s">
        <v>77</v>
      </c>
      <c r="I1261" s="1">
        <v>43408.83865740741</v>
      </c>
      <c r="J1261" s="1">
        <v>43408.850532407407</v>
      </c>
      <c r="K1261" t="s">
        <v>1164</v>
      </c>
      <c r="L1261" s="9">
        <f t="shared" si="80"/>
        <v>43408.838194444441</v>
      </c>
      <c r="M1261" s="9">
        <f t="shared" si="81"/>
        <v>43408.85</v>
      </c>
      <c r="N1261" s="63" t="str">
        <f t="shared" si="82"/>
        <v>43408.838194444443408.85</v>
      </c>
      <c r="O1261" s="64" t="str">
        <f t="shared" si="83"/>
        <v>肯定的</v>
      </c>
    </row>
    <row r="1262" spans="1:15" hidden="1" x14ac:dyDescent="0.4">
      <c r="A1262" s="49" t="s">
        <v>1175</v>
      </c>
      <c r="B1262" s="55">
        <v>11</v>
      </c>
      <c r="C1262" s="49">
        <v>4</v>
      </c>
      <c r="D1262" s="50">
        <v>43408.853784722225</v>
      </c>
      <c r="E1262">
        <v>534</v>
      </c>
      <c r="F1262" s="49" t="s">
        <v>81</v>
      </c>
      <c r="G1262">
        <v>538</v>
      </c>
      <c r="H1262" s="49" t="s">
        <v>62</v>
      </c>
      <c r="I1262" s="50">
        <v>43408.849004629628</v>
      </c>
      <c r="J1262" s="50">
        <v>43408.851273148146</v>
      </c>
      <c r="K1262" s="49" t="s">
        <v>1164</v>
      </c>
      <c r="L1262" s="46">
        <f t="shared" si="80"/>
        <v>43408.848611111112</v>
      </c>
      <c r="M1262" s="46">
        <f t="shared" si="81"/>
        <v>43408.850694444445</v>
      </c>
      <c r="N1262" s="51" t="str">
        <f t="shared" si="82"/>
        <v>43408.848611111143408.8506944444</v>
      </c>
      <c r="O1262" s="52" t="str">
        <f t="shared" si="83"/>
        <v>肯定的</v>
      </c>
    </row>
    <row r="1263" spans="1:15" hidden="1" x14ac:dyDescent="0.4">
      <c r="B1263" s="7">
        <v>11</v>
      </c>
      <c r="C1263">
        <v>4</v>
      </c>
      <c r="D1263" s="1">
        <v>43408.854710648149</v>
      </c>
      <c r="E1263">
        <v>540</v>
      </c>
      <c r="F1263" t="s">
        <v>71</v>
      </c>
      <c r="G1263">
        <v>543</v>
      </c>
      <c r="H1263" t="s">
        <v>28</v>
      </c>
      <c r="I1263" s="1">
        <v>43408.841446759259</v>
      </c>
      <c r="J1263" s="1">
        <v>43408.852303240739</v>
      </c>
      <c r="K1263" t="s">
        <v>1164</v>
      </c>
      <c r="L1263" s="9">
        <f t="shared" si="80"/>
        <v>43408.84097222222</v>
      </c>
      <c r="M1263" s="9">
        <f t="shared" si="81"/>
        <v>43408.852083333331</v>
      </c>
      <c r="N1263" s="63" t="str">
        <f t="shared" si="82"/>
        <v>43408.840972222243408.8520833333</v>
      </c>
      <c r="O1263" s="64" t="str">
        <f t="shared" si="83"/>
        <v>肯定的</v>
      </c>
    </row>
    <row r="1264" spans="1:15" hidden="1" x14ac:dyDescent="0.4">
      <c r="B1264" s="7">
        <v>11</v>
      </c>
      <c r="C1264">
        <v>4</v>
      </c>
      <c r="D1264" s="1">
        <v>43408.870081018518</v>
      </c>
      <c r="E1264">
        <v>510</v>
      </c>
      <c r="F1264" t="s">
        <v>79</v>
      </c>
      <c r="G1264">
        <v>523</v>
      </c>
      <c r="H1264" t="s">
        <v>38</v>
      </c>
      <c r="I1264" s="1">
        <v>43408.854548611111</v>
      </c>
      <c r="J1264" s="1">
        <v>43408.868819444448</v>
      </c>
      <c r="K1264" t="s">
        <v>1164</v>
      </c>
      <c r="L1264" s="9">
        <f t="shared" si="80"/>
        <v>43408.854166666664</v>
      </c>
      <c r="M1264" s="9">
        <f t="shared" si="81"/>
        <v>43408.868750000001</v>
      </c>
      <c r="N1264" s="63" t="str">
        <f t="shared" si="82"/>
        <v>43408.854166666743408.86875</v>
      </c>
      <c r="O1264" s="64" t="str">
        <f t="shared" si="83"/>
        <v>肯定的</v>
      </c>
    </row>
    <row r="1265" spans="2:15" hidden="1" x14ac:dyDescent="0.4">
      <c r="B1265" s="7">
        <v>11</v>
      </c>
      <c r="C1265">
        <v>4</v>
      </c>
      <c r="D1265" s="1">
        <v>43408.877083333333</v>
      </c>
      <c r="E1265">
        <v>523</v>
      </c>
      <c r="F1265" t="s">
        <v>38</v>
      </c>
      <c r="G1265">
        <v>528</v>
      </c>
      <c r="H1265" t="s">
        <v>35</v>
      </c>
      <c r="I1265" s="1">
        <v>43408.870810185188</v>
      </c>
      <c r="J1265" s="1">
        <v>43408.876840277779</v>
      </c>
      <c r="K1265" t="s">
        <v>1164</v>
      </c>
      <c r="L1265" s="9">
        <f t="shared" si="80"/>
        <v>43408.870138888888</v>
      </c>
      <c r="M1265" s="9">
        <f t="shared" si="81"/>
        <v>43408.876388888886</v>
      </c>
      <c r="N1265" s="63" t="str">
        <f t="shared" si="82"/>
        <v>43408.870138888943408.8763888889</v>
      </c>
      <c r="O1265" s="64" t="str">
        <f t="shared" si="83"/>
        <v>肯定的</v>
      </c>
    </row>
    <row r="1266" spans="2:15" hidden="1" x14ac:dyDescent="0.4">
      <c r="B1266" s="7">
        <v>11</v>
      </c>
      <c r="C1266">
        <v>5</v>
      </c>
      <c r="D1266" s="1">
        <v>43409.431701388887</v>
      </c>
      <c r="E1266">
        <v>507</v>
      </c>
      <c r="F1266" t="s">
        <v>66</v>
      </c>
      <c r="G1266">
        <v>539</v>
      </c>
      <c r="H1266" t="s">
        <v>42</v>
      </c>
      <c r="I1266" s="1">
        <v>43409.41741898148</v>
      </c>
      <c r="J1266" s="1">
        <v>43409.43068287037</v>
      </c>
      <c r="K1266" t="s">
        <v>1164</v>
      </c>
      <c r="L1266" s="9">
        <f t="shared" si="80"/>
        <v>43409.417361111111</v>
      </c>
      <c r="M1266" s="9">
        <f t="shared" si="81"/>
        <v>43409.430555555555</v>
      </c>
      <c r="N1266" s="63" t="str">
        <f t="shared" si="82"/>
        <v>43409.417361111143409.4305555556</v>
      </c>
      <c r="O1266" s="64" t="str">
        <f t="shared" si="83"/>
        <v>肯定的</v>
      </c>
    </row>
    <row r="1267" spans="2:15" hidden="1" x14ac:dyDescent="0.4">
      <c r="B1267" s="7">
        <v>11</v>
      </c>
      <c r="C1267">
        <v>5</v>
      </c>
      <c r="D1267" s="1">
        <v>43409.435289351852</v>
      </c>
      <c r="E1267">
        <v>525</v>
      </c>
      <c r="F1267" t="s">
        <v>51</v>
      </c>
      <c r="G1267">
        <v>502</v>
      </c>
      <c r="H1267" t="s">
        <v>49</v>
      </c>
      <c r="I1267" s="1">
        <v>43409.421273148146</v>
      </c>
      <c r="J1267" s="1">
        <v>43409.434606481482</v>
      </c>
      <c r="K1267" t="s">
        <v>1164</v>
      </c>
      <c r="L1267" s="9">
        <f t="shared" si="80"/>
        <v>43409.42083333333</v>
      </c>
      <c r="M1267" s="9">
        <f t="shared" si="81"/>
        <v>43409.434027777781</v>
      </c>
      <c r="N1267" s="63" t="str">
        <f t="shared" si="82"/>
        <v>43409.420833333343409.4340277778</v>
      </c>
      <c r="O1267" s="64" t="str">
        <f t="shared" si="83"/>
        <v>肯定的</v>
      </c>
    </row>
    <row r="1268" spans="2:15" hidden="1" x14ac:dyDescent="0.4">
      <c r="B1268" s="7">
        <v>11</v>
      </c>
      <c r="C1268">
        <v>5</v>
      </c>
      <c r="D1268" s="1">
        <v>43409.442395833335</v>
      </c>
      <c r="E1268">
        <v>507</v>
      </c>
      <c r="F1268" t="s">
        <v>66</v>
      </c>
      <c r="G1268">
        <v>543</v>
      </c>
      <c r="H1268" t="s">
        <v>28</v>
      </c>
      <c r="I1268" s="1">
        <v>43409.431226851855</v>
      </c>
      <c r="J1268" s="1">
        <v>43409.442164351851</v>
      </c>
      <c r="K1268" t="s">
        <v>1164</v>
      </c>
      <c r="L1268" s="9">
        <f t="shared" si="80"/>
        <v>43409.430555555555</v>
      </c>
      <c r="M1268" s="9">
        <f t="shared" si="81"/>
        <v>43409.441666666666</v>
      </c>
      <c r="N1268" s="63" t="str">
        <f t="shared" si="82"/>
        <v>43409.430555555643409.4416666667</v>
      </c>
      <c r="O1268" s="64" t="str">
        <f t="shared" si="83"/>
        <v>肯定的</v>
      </c>
    </row>
    <row r="1269" spans="2:15" hidden="1" x14ac:dyDescent="0.4">
      <c r="B1269" s="7">
        <v>11</v>
      </c>
      <c r="C1269">
        <v>5</v>
      </c>
      <c r="D1269" s="1">
        <v>43409.461354166669</v>
      </c>
      <c r="E1269">
        <v>539</v>
      </c>
      <c r="F1269" t="s">
        <v>42</v>
      </c>
      <c r="G1269">
        <v>533</v>
      </c>
      <c r="H1269" t="s">
        <v>92</v>
      </c>
      <c r="I1269" s="1">
        <v>43409.450636574074</v>
      </c>
      <c r="J1269" s="1">
        <v>43409.45925925926</v>
      </c>
      <c r="K1269" t="s">
        <v>1164</v>
      </c>
      <c r="L1269" s="9">
        <f t="shared" si="80"/>
        <v>43409.45</v>
      </c>
      <c r="M1269" s="9">
        <f t="shared" si="81"/>
        <v>43409.459027777775</v>
      </c>
      <c r="N1269" s="63" t="str">
        <f t="shared" si="82"/>
        <v>43409.4543409.4590277778</v>
      </c>
      <c r="O1269" s="64" t="str">
        <f t="shared" si="83"/>
        <v>肯定的</v>
      </c>
    </row>
    <row r="1270" spans="2:15" hidden="1" x14ac:dyDescent="0.4">
      <c r="B1270" s="7">
        <v>11</v>
      </c>
      <c r="C1270">
        <v>5</v>
      </c>
      <c r="D1270" s="1">
        <v>43409.467662037037</v>
      </c>
      <c r="E1270">
        <v>545</v>
      </c>
      <c r="F1270" t="s">
        <v>20</v>
      </c>
      <c r="G1270">
        <v>541</v>
      </c>
      <c r="H1270" t="s">
        <v>56</v>
      </c>
      <c r="I1270" s="1">
        <v>43409.457291666666</v>
      </c>
      <c r="J1270" s="1">
        <v>43409.464837962965</v>
      </c>
      <c r="K1270" t="s">
        <v>1164</v>
      </c>
      <c r="L1270" s="9">
        <f t="shared" si="80"/>
        <v>43409.456944444442</v>
      </c>
      <c r="M1270" s="9">
        <f t="shared" si="81"/>
        <v>43409.464583333334</v>
      </c>
      <c r="N1270" s="63" t="str">
        <f t="shared" si="82"/>
        <v>43409.456944444443409.4645833333</v>
      </c>
      <c r="O1270" s="64" t="str">
        <f t="shared" si="83"/>
        <v>肯定的</v>
      </c>
    </row>
    <row r="1271" spans="2:15" hidden="1" x14ac:dyDescent="0.4">
      <c r="B1271" s="7">
        <v>11</v>
      </c>
      <c r="C1271">
        <v>5</v>
      </c>
      <c r="D1271" s="1">
        <v>43409.469293981485</v>
      </c>
      <c r="E1271">
        <v>543</v>
      </c>
      <c r="F1271" t="s">
        <v>28</v>
      </c>
      <c r="G1271">
        <v>508</v>
      </c>
      <c r="H1271" t="s">
        <v>32</v>
      </c>
      <c r="I1271" s="1">
        <v>43409.459398148145</v>
      </c>
      <c r="J1271" s="1">
        <v>43409.468518518515</v>
      </c>
      <c r="K1271" t="s">
        <v>1164</v>
      </c>
      <c r="L1271" s="9">
        <f t="shared" si="80"/>
        <v>43409.459027777775</v>
      </c>
      <c r="M1271" s="9">
        <f t="shared" si="81"/>
        <v>43409.468055555553</v>
      </c>
      <c r="N1271" s="63" t="str">
        <f t="shared" si="82"/>
        <v>43409.459027777843409.4680555556</v>
      </c>
      <c r="O1271" s="64" t="str">
        <f t="shared" si="83"/>
        <v>肯定的</v>
      </c>
    </row>
    <row r="1272" spans="2:15" hidden="1" x14ac:dyDescent="0.4">
      <c r="B1272" s="7">
        <v>11</v>
      </c>
      <c r="C1272">
        <v>5</v>
      </c>
      <c r="D1272" s="1">
        <v>43409.473194444443</v>
      </c>
      <c r="E1272">
        <v>541</v>
      </c>
      <c r="F1272" t="s">
        <v>56</v>
      </c>
      <c r="G1272">
        <v>546</v>
      </c>
      <c r="H1272" t="s">
        <v>64</v>
      </c>
      <c r="I1272" s="1">
        <v>43409.459699074076</v>
      </c>
      <c r="J1272" s="1">
        <v>43409.471689814818</v>
      </c>
      <c r="K1272" t="s">
        <v>1164</v>
      </c>
      <c r="L1272" s="9">
        <f t="shared" si="80"/>
        <v>43409.459027777775</v>
      </c>
      <c r="M1272" s="9">
        <f t="shared" si="81"/>
        <v>43409.47152777778</v>
      </c>
      <c r="N1272" s="63" t="str">
        <f t="shared" si="82"/>
        <v>43409.459027777843409.4715277778</v>
      </c>
      <c r="O1272" s="64" t="str">
        <f t="shared" si="83"/>
        <v>肯定的</v>
      </c>
    </row>
    <row r="1273" spans="2:15" hidden="1" x14ac:dyDescent="0.4">
      <c r="B1273" s="7">
        <v>11</v>
      </c>
      <c r="C1273">
        <v>5</v>
      </c>
      <c r="D1273" s="1">
        <v>43409.474328703705</v>
      </c>
      <c r="E1273">
        <v>507</v>
      </c>
      <c r="F1273" t="s">
        <v>66</v>
      </c>
      <c r="G1273">
        <v>549</v>
      </c>
      <c r="H1273" t="s">
        <v>77</v>
      </c>
      <c r="I1273" s="1">
        <v>43409.463240740741</v>
      </c>
      <c r="J1273" s="1">
        <v>43409.471967592595</v>
      </c>
      <c r="K1273" t="s">
        <v>1164</v>
      </c>
      <c r="L1273" s="9">
        <f t="shared" si="80"/>
        <v>43409.463194444441</v>
      </c>
      <c r="M1273" s="9">
        <f t="shared" si="81"/>
        <v>43409.47152777778</v>
      </c>
      <c r="N1273" s="63" t="str">
        <f t="shared" si="82"/>
        <v>43409.463194444443409.4715277778</v>
      </c>
      <c r="O1273" s="64" t="str">
        <f t="shared" si="83"/>
        <v>肯定的</v>
      </c>
    </row>
    <row r="1274" spans="2:15" hidden="1" x14ac:dyDescent="0.4">
      <c r="B1274" s="7">
        <v>11</v>
      </c>
      <c r="C1274">
        <v>5</v>
      </c>
      <c r="D1274" s="1">
        <v>43409.480115740742</v>
      </c>
      <c r="E1274">
        <v>507</v>
      </c>
      <c r="F1274" t="s">
        <v>66</v>
      </c>
      <c r="G1274">
        <v>514</v>
      </c>
      <c r="H1274" t="s">
        <v>40</v>
      </c>
      <c r="I1274" s="1">
        <v>43409.46533564815</v>
      </c>
      <c r="J1274" s="1">
        <v>43409.480057870373</v>
      </c>
      <c r="K1274" t="s">
        <v>1164</v>
      </c>
      <c r="L1274" s="9">
        <f t="shared" si="80"/>
        <v>43409.465277777781</v>
      </c>
      <c r="M1274" s="9">
        <f t="shared" si="81"/>
        <v>43409.479861111111</v>
      </c>
      <c r="N1274" s="63" t="str">
        <f t="shared" si="82"/>
        <v>43409.465277777843409.4798611111</v>
      </c>
      <c r="O1274" s="64" t="str">
        <f t="shared" si="83"/>
        <v>肯定的</v>
      </c>
    </row>
    <row r="1275" spans="2:15" hidden="1" x14ac:dyDescent="0.4">
      <c r="B1275" s="7">
        <v>11</v>
      </c>
      <c r="C1275">
        <v>5</v>
      </c>
      <c r="D1275" s="1">
        <v>43409.510312500002</v>
      </c>
      <c r="E1275">
        <v>514</v>
      </c>
      <c r="F1275" t="s">
        <v>40</v>
      </c>
      <c r="G1275">
        <v>503</v>
      </c>
      <c r="H1275" t="s">
        <v>26</v>
      </c>
      <c r="I1275" s="1">
        <v>43409.503240740742</v>
      </c>
      <c r="J1275" s="1">
        <v>43409.510196759256</v>
      </c>
      <c r="K1275" t="s">
        <v>1164</v>
      </c>
      <c r="L1275" s="9">
        <f t="shared" si="80"/>
        <v>43409.50277777778</v>
      </c>
      <c r="M1275" s="9">
        <f t="shared" si="81"/>
        <v>43409.509722222225</v>
      </c>
      <c r="N1275" s="63" t="str">
        <f t="shared" si="82"/>
        <v>43409.502777777843409.5097222222</v>
      </c>
      <c r="O1275" s="64" t="str">
        <f t="shared" si="83"/>
        <v>肯定的</v>
      </c>
    </row>
    <row r="1276" spans="2:15" hidden="1" x14ac:dyDescent="0.4">
      <c r="B1276" s="7">
        <v>11</v>
      </c>
      <c r="C1276">
        <v>5</v>
      </c>
      <c r="D1276" s="1">
        <v>43409.517523148148</v>
      </c>
      <c r="E1276">
        <v>508</v>
      </c>
      <c r="F1276" t="s">
        <v>32</v>
      </c>
      <c r="G1276">
        <v>523</v>
      </c>
      <c r="H1276" t="s">
        <v>38</v>
      </c>
      <c r="I1276" s="1">
        <v>43409.50953703704</v>
      </c>
      <c r="J1276" s="1">
        <v>43409.514004629629</v>
      </c>
      <c r="K1276" t="s">
        <v>1164</v>
      </c>
      <c r="L1276" s="9">
        <f t="shared" si="80"/>
        <v>43409.509027777778</v>
      </c>
      <c r="M1276" s="9">
        <f t="shared" si="81"/>
        <v>43409.513888888891</v>
      </c>
      <c r="N1276" s="63" t="str">
        <f t="shared" si="82"/>
        <v>43409.509027777843409.5138888889</v>
      </c>
      <c r="O1276" s="64" t="str">
        <f t="shared" si="83"/>
        <v>肯定的</v>
      </c>
    </row>
    <row r="1277" spans="2:15" hidden="1" x14ac:dyDescent="0.4">
      <c r="B1277" s="7">
        <v>11</v>
      </c>
      <c r="C1277">
        <v>5</v>
      </c>
      <c r="D1277" s="1">
        <v>43409.535243055558</v>
      </c>
      <c r="E1277">
        <v>533</v>
      </c>
      <c r="F1277" t="s">
        <v>92</v>
      </c>
      <c r="G1277">
        <v>523</v>
      </c>
      <c r="H1277" t="s">
        <v>38</v>
      </c>
      <c r="I1277" s="1">
        <v>43409.525856481479</v>
      </c>
      <c r="J1277" s="1">
        <v>43409.534247685187</v>
      </c>
      <c r="K1277" t="s">
        <v>1164</v>
      </c>
      <c r="L1277" s="9">
        <f t="shared" si="80"/>
        <v>43409.525694444441</v>
      </c>
      <c r="M1277" s="9">
        <f t="shared" si="81"/>
        <v>43409.53402777778</v>
      </c>
      <c r="N1277" s="63" t="str">
        <f t="shared" si="82"/>
        <v>43409.525694444443409.5340277778</v>
      </c>
      <c r="O1277" s="64" t="str">
        <f t="shared" si="83"/>
        <v>肯定的</v>
      </c>
    </row>
    <row r="1278" spans="2:15" hidden="1" x14ac:dyDescent="0.4">
      <c r="B1278" s="7">
        <v>11</v>
      </c>
      <c r="C1278">
        <v>5</v>
      </c>
      <c r="D1278" s="1">
        <v>43409.550127314818</v>
      </c>
      <c r="E1278">
        <v>545</v>
      </c>
      <c r="F1278" t="s">
        <v>20</v>
      </c>
      <c r="G1278">
        <v>507</v>
      </c>
      <c r="H1278" t="s">
        <v>66</v>
      </c>
      <c r="I1278" s="1">
        <v>43409.543668981481</v>
      </c>
      <c r="J1278" s="1">
        <v>43409.549571759257</v>
      </c>
      <c r="K1278" t="s">
        <v>1164</v>
      </c>
      <c r="L1278" s="9">
        <f t="shared" si="80"/>
        <v>43409.543055555558</v>
      </c>
      <c r="M1278" s="9">
        <f t="shared" si="81"/>
        <v>43409.549305555556</v>
      </c>
      <c r="N1278" s="63" t="str">
        <f t="shared" si="82"/>
        <v>43409.543055555643409.5493055556</v>
      </c>
      <c r="O1278" s="64" t="str">
        <f t="shared" si="83"/>
        <v>肯定的</v>
      </c>
    </row>
    <row r="1279" spans="2:15" hidden="1" x14ac:dyDescent="0.4">
      <c r="B1279" s="7">
        <v>11</v>
      </c>
      <c r="C1279">
        <v>5</v>
      </c>
      <c r="D1279" s="1">
        <v>43409.580567129633</v>
      </c>
      <c r="E1279">
        <v>549</v>
      </c>
      <c r="F1279" t="s">
        <v>77</v>
      </c>
      <c r="G1279">
        <v>539</v>
      </c>
      <c r="H1279" t="s">
        <v>42</v>
      </c>
      <c r="I1279" s="1">
        <v>43409.554143518515</v>
      </c>
      <c r="J1279" s="1">
        <v>43409.56355324074</v>
      </c>
      <c r="K1279" t="s">
        <v>1164</v>
      </c>
      <c r="L1279" s="9">
        <f t="shared" si="80"/>
        <v>43409.553472222222</v>
      </c>
      <c r="M1279" s="9">
        <f t="shared" si="81"/>
        <v>43409.563194444447</v>
      </c>
      <c r="N1279" s="63" t="str">
        <f t="shared" si="82"/>
        <v>43409.553472222243409.5631944444</v>
      </c>
      <c r="O1279" s="64" t="str">
        <f t="shared" si="83"/>
        <v>肯定的</v>
      </c>
    </row>
    <row r="1280" spans="2:15" hidden="1" x14ac:dyDescent="0.4">
      <c r="B1280" s="7">
        <v>11</v>
      </c>
      <c r="C1280">
        <v>5</v>
      </c>
      <c r="D1280" s="1">
        <v>43409.592662037037</v>
      </c>
      <c r="E1280">
        <v>503</v>
      </c>
      <c r="F1280" t="s">
        <v>26</v>
      </c>
      <c r="G1280">
        <v>514</v>
      </c>
      <c r="H1280" t="s">
        <v>40</v>
      </c>
      <c r="I1280" s="1">
        <v>43409.57508101852</v>
      </c>
      <c r="J1280" s="1">
        <v>43409.591319444444</v>
      </c>
      <c r="K1280" t="s">
        <v>1166</v>
      </c>
      <c r="L1280" s="9">
        <f t="shared" si="80"/>
        <v>43409.574999999997</v>
      </c>
      <c r="M1280" s="9">
        <f t="shared" si="81"/>
        <v>43409.59097222222</v>
      </c>
      <c r="N1280" s="63" t="str">
        <f t="shared" si="82"/>
        <v>43409.57543409.5909722222</v>
      </c>
      <c r="O1280" s="64" t="str">
        <f t="shared" si="83"/>
        <v>否定的</v>
      </c>
    </row>
    <row r="1281" spans="2:15" hidden="1" x14ac:dyDescent="0.4">
      <c r="B1281" s="7">
        <v>11</v>
      </c>
      <c r="C1281">
        <v>5</v>
      </c>
      <c r="D1281" s="1">
        <v>43409.593217592592</v>
      </c>
      <c r="E1281">
        <v>545</v>
      </c>
      <c r="F1281" t="s">
        <v>20</v>
      </c>
      <c r="G1281">
        <v>508</v>
      </c>
      <c r="H1281" t="s">
        <v>32</v>
      </c>
      <c r="I1281" s="1">
        <v>43409.578981481478</v>
      </c>
      <c r="J1281" s="1">
        <v>43409.592766203707</v>
      </c>
      <c r="K1281" t="s">
        <v>1164</v>
      </c>
      <c r="L1281" s="9">
        <f t="shared" si="80"/>
        <v>43409.578472222223</v>
      </c>
      <c r="M1281" s="9">
        <f t="shared" si="81"/>
        <v>43409.592361111114</v>
      </c>
      <c r="N1281" s="63" t="str">
        <f t="shared" si="82"/>
        <v>43409.578472222243409.5923611111</v>
      </c>
      <c r="O1281" s="64" t="str">
        <f t="shared" si="83"/>
        <v>肯定的</v>
      </c>
    </row>
    <row r="1282" spans="2:15" hidden="1" x14ac:dyDescent="0.4">
      <c r="B1282" s="7">
        <v>11</v>
      </c>
      <c r="C1282">
        <v>5</v>
      </c>
      <c r="D1282" s="1">
        <v>43409.605266203704</v>
      </c>
      <c r="E1282">
        <v>500</v>
      </c>
      <c r="F1282" t="s">
        <v>30</v>
      </c>
      <c r="G1282">
        <v>546</v>
      </c>
      <c r="H1282" t="s">
        <v>64</v>
      </c>
      <c r="I1282" s="1">
        <v>43409.595000000001</v>
      </c>
      <c r="J1282" s="1">
        <v>43409.601493055554</v>
      </c>
      <c r="K1282" t="s">
        <v>1164</v>
      </c>
      <c r="L1282" s="9">
        <f t="shared" ref="L1282:L1345" si="84">INT(I1282*1440)/1440</f>
        <v>43409.594444444447</v>
      </c>
      <c r="M1282" s="9">
        <f t="shared" ref="M1282:M1345" si="85">INT(J1282*1440)/1440</f>
        <v>43409.601388888892</v>
      </c>
      <c r="N1282" s="63" t="str">
        <f t="shared" ref="N1282:N1345" si="86">CONCATENATE(L1282,M1282)</f>
        <v>43409.594444444443409.6013888889</v>
      </c>
      <c r="O1282" s="64" t="str">
        <f t="shared" si="83"/>
        <v>肯定的</v>
      </c>
    </row>
    <row r="1283" spans="2:15" hidden="1" x14ac:dyDescent="0.4">
      <c r="B1283" s="7">
        <v>11</v>
      </c>
      <c r="C1283">
        <v>5</v>
      </c>
      <c r="D1283" s="1">
        <v>43409.606724537036</v>
      </c>
      <c r="E1283">
        <v>545</v>
      </c>
      <c r="F1283" t="s">
        <v>20</v>
      </c>
      <c r="G1283">
        <v>543</v>
      </c>
      <c r="H1283" t="s">
        <v>28</v>
      </c>
      <c r="I1283" s="1">
        <v>43409.596990740742</v>
      </c>
      <c r="J1283" s="1">
        <v>43409.604351851849</v>
      </c>
      <c r="K1283" t="s">
        <v>1164</v>
      </c>
      <c r="L1283" s="9">
        <f t="shared" si="84"/>
        <v>43409.59652777778</v>
      </c>
      <c r="M1283" s="9">
        <f t="shared" si="85"/>
        <v>43409.604166666664</v>
      </c>
      <c r="N1283" s="63" t="str">
        <f t="shared" si="86"/>
        <v>43409.596527777843409.6041666667</v>
      </c>
      <c r="O1283" s="64" t="str">
        <f t="shared" si="83"/>
        <v>肯定的</v>
      </c>
    </row>
    <row r="1284" spans="2:15" hidden="1" x14ac:dyDescent="0.4">
      <c r="B1284" s="7">
        <v>11</v>
      </c>
      <c r="C1284">
        <v>5</v>
      </c>
      <c r="D1284" s="1">
        <v>43409.61042824074</v>
      </c>
      <c r="E1284">
        <v>545</v>
      </c>
      <c r="F1284" t="s">
        <v>20</v>
      </c>
      <c r="G1284">
        <v>500</v>
      </c>
      <c r="H1284" t="s">
        <v>30</v>
      </c>
      <c r="I1284" s="1">
        <v>43409.601400462961</v>
      </c>
      <c r="J1284" s="1">
        <v>43409.609560185185</v>
      </c>
      <c r="K1284" t="s">
        <v>1164</v>
      </c>
      <c r="L1284" s="9">
        <f t="shared" si="84"/>
        <v>43409.601388888892</v>
      </c>
      <c r="M1284" s="9">
        <f t="shared" si="85"/>
        <v>43409.609027777777</v>
      </c>
      <c r="N1284" s="63" t="str">
        <f t="shared" si="86"/>
        <v>43409.601388888943409.6090277778</v>
      </c>
      <c r="O1284" s="64" t="str">
        <f t="shared" si="83"/>
        <v>肯定的</v>
      </c>
    </row>
    <row r="1285" spans="2:15" hidden="1" x14ac:dyDescent="0.4">
      <c r="B1285" s="7">
        <v>11</v>
      </c>
      <c r="C1285">
        <v>5</v>
      </c>
      <c r="D1285" s="1">
        <v>43409.612280092595</v>
      </c>
      <c r="E1285">
        <v>507</v>
      </c>
      <c r="F1285" t="s">
        <v>66</v>
      </c>
      <c r="G1285">
        <v>543</v>
      </c>
      <c r="H1285" t="s">
        <v>28</v>
      </c>
      <c r="I1285" s="1">
        <v>43409.590960648151</v>
      </c>
      <c r="J1285" s="1">
        <v>43409.610509259262</v>
      </c>
      <c r="K1285" t="s">
        <v>1164</v>
      </c>
      <c r="L1285" s="9">
        <f t="shared" si="84"/>
        <v>43409.590277777781</v>
      </c>
      <c r="M1285" s="9">
        <f t="shared" si="85"/>
        <v>43409.61041666667</v>
      </c>
      <c r="N1285" s="63" t="str">
        <f t="shared" si="86"/>
        <v>43409.590277777843409.6104166667</v>
      </c>
      <c r="O1285" s="64" t="str">
        <f t="shared" si="83"/>
        <v>肯定的</v>
      </c>
    </row>
    <row r="1286" spans="2:15" hidden="1" x14ac:dyDescent="0.4">
      <c r="B1286" s="7">
        <v>11</v>
      </c>
      <c r="C1286">
        <v>5</v>
      </c>
      <c r="D1286" s="1">
        <v>43409.614398148151</v>
      </c>
      <c r="E1286">
        <v>507</v>
      </c>
      <c r="F1286" t="s">
        <v>66</v>
      </c>
      <c r="G1286">
        <v>539</v>
      </c>
      <c r="H1286" t="s">
        <v>42</v>
      </c>
      <c r="I1286" s="1">
        <v>43409.60428240741</v>
      </c>
      <c r="J1286" s="1">
        <v>43409.613113425927</v>
      </c>
      <c r="K1286" t="s">
        <v>1164</v>
      </c>
      <c r="L1286" s="9">
        <f t="shared" si="84"/>
        <v>43409.604166666664</v>
      </c>
      <c r="M1286" s="9">
        <f t="shared" si="85"/>
        <v>43409.612500000003</v>
      </c>
      <c r="N1286" s="63" t="str">
        <f t="shared" si="86"/>
        <v>43409.604166666743409.6125</v>
      </c>
      <c r="O1286" s="64" t="str">
        <f t="shared" si="83"/>
        <v>肯定的</v>
      </c>
    </row>
    <row r="1287" spans="2:15" hidden="1" x14ac:dyDescent="0.4">
      <c r="B1287" s="7">
        <v>11</v>
      </c>
      <c r="C1287">
        <v>5</v>
      </c>
      <c r="D1287" s="1">
        <v>43409.61886574074</v>
      </c>
      <c r="E1287">
        <v>539</v>
      </c>
      <c r="F1287" t="s">
        <v>42</v>
      </c>
      <c r="G1287">
        <v>543</v>
      </c>
      <c r="H1287" t="s">
        <v>28</v>
      </c>
      <c r="I1287" s="1">
        <v>43409.582314814812</v>
      </c>
      <c r="J1287" s="1">
        <v>43409.606851851851</v>
      </c>
      <c r="K1287" t="s">
        <v>1164</v>
      </c>
      <c r="L1287" s="9">
        <f t="shared" si="84"/>
        <v>43409.581944444442</v>
      </c>
      <c r="M1287" s="9">
        <f t="shared" si="85"/>
        <v>43409.606249999997</v>
      </c>
      <c r="N1287" s="63" t="str">
        <f t="shared" si="86"/>
        <v>43409.581944444443409.60625</v>
      </c>
      <c r="O1287" s="64" t="str">
        <f t="shared" si="83"/>
        <v>肯定的</v>
      </c>
    </row>
    <row r="1288" spans="2:15" hidden="1" x14ac:dyDescent="0.4">
      <c r="B1288" s="7">
        <v>11</v>
      </c>
      <c r="C1288">
        <v>5</v>
      </c>
      <c r="D1288" s="1">
        <v>43409.638518518521</v>
      </c>
      <c r="E1288">
        <v>539</v>
      </c>
      <c r="F1288" t="s">
        <v>42</v>
      </c>
      <c r="G1288">
        <v>530</v>
      </c>
      <c r="H1288" t="s">
        <v>24</v>
      </c>
      <c r="I1288" s="1">
        <v>43409.614953703705</v>
      </c>
      <c r="J1288" s="1">
        <v>43409.635243055556</v>
      </c>
      <c r="K1288" t="s">
        <v>1164</v>
      </c>
      <c r="L1288" s="9">
        <f t="shared" si="84"/>
        <v>43409.614583333336</v>
      </c>
      <c r="M1288" s="9">
        <f t="shared" si="85"/>
        <v>43409.634722222225</v>
      </c>
      <c r="N1288" s="63" t="str">
        <f t="shared" si="86"/>
        <v>43409.614583333343409.6347222222</v>
      </c>
      <c r="O1288" s="64" t="str">
        <f t="shared" si="83"/>
        <v>肯定的</v>
      </c>
    </row>
    <row r="1289" spans="2:15" hidden="1" x14ac:dyDescent="0.4">
      <c r="B1289" s="7">
        <v>11</v>
      </c>
      <c r="C1289">
        <v>5</v>
      </c>
      <c r="D1289" s="1">
        <v>43409.644571759258</v>
      </c>
      <c r="E1289">
        <v>503</v>
      </c>
      <c r="F1289" t="s">
        <v>26</v>
      </c>
      <c r="G1289">
        <v>548</v>
      </c>
      <c r="H1289" t="s">
        <v>54</v>
      </c>
      <c r="I1289" s="1">
        <v>43409.637303240743</v>
      </c>
      <c r="J1289" s="1">
        <v>43409.642418981479</v>
      </c>
      <c r="K1289" t="s">
        <v>1164</v>
      </c>
      <c r="L1289" s="9">
        <f t="shared" si="84"/>
        <v>43409.636805555558</v>
      </c>
      <c r="M1289" s="9">
        <f t="shared" si="85"/>
        <v>43409.642361111109</v>
      </c>
      <c r="N1289" s="63" t="str">
        <f t="shared" si="86"/>
        <v>43409.636805555643409.6423611111</v>
      </c>
      <c r="O1289" s="64" t="str">
        <f t="shared" si="83"/>
        <v>肯定的</v>
      </c>
    </row>
    <row r="1290" spans="2:15" hidden="1" x14ac:dyDescent="0.4">
      <c r="B1290" s="7">
        <v>11</v>
      </c>
      <c r="C1290">
        <v>5</v>
      </c>
      <c r="D1290" s="1">
        <v>43409.659791666665</v>
      </c>
      <c r="E1290">
        <v>545</v>
      </c>
      <c r="F1290" t="s">
        <v>20</v>
      </c>
      <c r="G1290">
        <v>543</v>
      </c>
      <c r="H1290" t="s">
        <v>28</v>
      </c>
      <c r="I1290" s="1">
        <v>43409.65011574074</v>
      </c>
      <c r="J1290" s="1">
        <v>43409.657476851855</v>
      </c>
      <c r="K1290" t="s">
        <v>1164</v>
      </c>
      <c r="L1290" s="9">
        <f t="shared" si="84"/>
        <v>43409.65</v>
      </c>
      <c r="M1290" s="9">
        <f t="shared" si="85"/>
        <v>43409.656944444447</v>
      </c>
      <c r="N1290" s="63" t="str">
        <f t="shared" si="86"/>
        <v>43409.6543409.6569444444</v>
      </c>
      <c r="O1290" s="64" t="str">
        <f t="shared" si="83"/>
        <v>肯定的</v>
      </c>
    </row>
    <row r="1291" spans="2:15" hidden="1" x14ac:dyDescent="0.4">
      <c r="B1291" s="7">
        <v>11</v>
      </c>
      <c r="C1291">
        <v>5</v>
      </c>
      <c r="D1291" s="1">
        <v>43409.660624999997</v>
      </c>
      <c r="E1291">
        <v>539</v>
      </c>
      <c r="F1291" t="s">
        <v>42</v>
      </c>
      <c r="G1291">
        <v>523</v>
      </c>
      <c r="H1291" t="s">
        <v>38</v>
      </c>
      <c r="I1291" s="1">
        <v>43409.653854166667</v>
      </c>
      <c r="J1291" s="1">
        <v>43409.660300925927</v>
      </c>
      <c r="K1291" t="s">
        <v>1164</v>
      </c>
      <c r="L1291" s="9">
        <f t="shared" si="84"/>
        <v>43409.65347222222</v>
      </c>
      <c r="M1291" s="9">
        <f t="shared" si="85"/>
        <v>43409.659722222219</v>
      </c>
      <c r="N1291" s="63" t="str">
        <f t="shared" si="86"/>
        <v>43409.653472222243409.6597222222</v>
      </c>
      <c r="O1291" s="64" t="str">
        <f t="shared" si="83"/>
        <v>肯定的</v>
      </c>
    </row>
    <row r="1292" spans="2:15" hidden="1" x14ac:dyDescent="0.4">
      <c r="B1292" s="7">
        <v>11</v>
      </c>
      <c r="C1292">
        <v>5</v>
      </c>
      <c r="D1292" s="1">
        <v>43409.660763888889</v>
      </c>
      <c r="E1292">
        <v>526</v>
      </c>
      <c r="F1292" t="s">
        <v>69</v>
      </c>
      <c r="G1292">
        <v>539</v>
      </c>
      <c r="H1292" t="s">
        <v>42</v>
      </c>
      <c r="I1292" s="1">
        <v>43409.646041666667</v>
      </c>
      <c r="J1292" s="1">
        <v>43409.656273148146</v>
      </c>
      <c r="K1292" t="s">
        <v>1164</v>
      </c>
      <c r="L1292" s="9">
        <f t="shared" si="84"/>
        <v>43409.645833333336</v>
      </c>
      <c r="M1292" s="9">
        <f t="shared" si="85"/>
        <v>43409.65625</v>
      </c>
      <c r="N1292" s="63" t="str">
        <f t="shared" si="86"/>
        <v>43409.645833333343409.65625</v>
      </c>
      <c r="O1292" s="64" t="str">
        <f t="shared" si="83"/>
        <v>肯定的</v>
      </c>
    </row>
    <row r="1293" spans="2:15" hidden="1" x14ac:dyDescent="0.4">
      <c r="B1293" s="7">
        <v>11</v>
      </c>
      <c r="C1293">
        <v>5</v>
      </c>
      <c r="D1293" s="1">
        <v>43409.663738425923</v>
      </c>
      <c r="E1293">
        <v>543</v>
      </c>
      <c r="F1293" t="s">
        <v>28</v>
      </c>
      <c r="G1293">
        <v>541</v>
      </c>
      <c r="H1293" t="s">
        <v>56</v>
      </c>
      <c r="I1293" s="1">
        <v>43409.654282407406</v>
      </c>
      <c r="J1293" s="1">
        <v>43409.663460648146</v>
      </c>
      <c r="K1293" t="s">
        <v>1164</v>
      </c>
      <c r="L1293" s="9">
        <f t="shared" si="84"/>
        <v>43409.654166666667</v>
      </c>
      <c r="M1293" s="9">
        <f t="shared" si="85"/>
        <v>43409.663194444445</v>
      </c>
      <c r="N1293" s="63" t="str">
        <f t="shared" si="86"/>
        <v>43409.654166666743409.6631944444</v>
      </c>
      <c r="O1293" s="64" t="str">
        <f t="shared" si="83"/>
        <v>肯定的</v>
      </c>
    </row>
    <row r="1294" spans="2:15" hidden="1" x14ac:dyDescent="0.4">
      <c r="B1294" s="7">
        <v>11</v>
      </c>
      <c r="C1294">
        <v>5</v>
      </c>
      <c r="D1294" s="1">
        <v>43409.674131944441</v>
      </c>
      <c r="E1294">
        <v>543</v>
      </c>
      <c r="F1294" t="s">
        <v>28</v>
      </c>
      <c r="G1294">
        <v>502</v>
      </c>
      <c r="H1294" t="s">
        <v>49</v>
      </c>
      <c r="I1294" s="1">
        <v>43409.66265046296</v>
      </c>
      <c r="J1294" s="1">
        <v>43409.674097222225</v>
      </c>
      <c r="K1294" t="s">
        <v>1164</v>
      </c>
      <c r="L1294" s="9">
        <f t="shared" si="84"/>
        <v>43409.662499999999</v>
      </c>
      <c r="M1294" s="9">
        <f t="shared" si="85"/>
        <v>43409.673611111109</v>
      </c>
      <c r="N1294" s="63" t="str">
        <f t="shared" si="86"/>
        <v>43409.662543409.6736111111</v>
      </c>
      <c r="O1294" s="64" t="str">
        <f t="shared" si="83"/>
        <v>肯定的</v>
      </c>
    </row>
    <row r="1295" spans="2:15" hidden="1" x14ac:dyDescent="0.4">
      <c r="B1295" s="7">
        <v>11</v>
      </c>
      <c r="C1295">
        <v>5</v>
      </c>
      <c r="D1295" s="1">
        <v>43409.676979166667</v>
      </c>
      <c r="E1295">
        <v>545</v>
      </c>
      <c r="F1295" t="s">
        <v>20</v>
      </c>
      <c r="G1295">
        <v>541</v>
      </c>
      <c r="H1295" t="s">
        <v>56</v>
      </c>
      <c r="I1295" s="1">
        <v>43409.549444444441</v>
      </c>
      <c r="J1295" s="1">
        <v>43409.560312499998</v>
      </c>
      <c r="K1295" t="s">
        <v>1164</v>
      </c>
      <c r="L1295" s="9">
        <f t="shared" si="84"/>
        <v>43409.549305555556</v>
      </c>
      <c r="M1295" s="9">
        <f t="shared" si="85"/>
        <v>43409.55972222222</v>
      </c>
      <c r="N1295" s="63" t="str">
        <f t="shared" si="86"/>
        <v>43409.549305555643409.5597222222</v>
      </c>
      <c r="O1295" s="64" t="str">
        <f t="shared" si="83"/>
        <v>肯定的</v>
      </c>
    </row>
    <row r="1296" spans="2:15" hidden="1" x14ac:dyDescent="0.4">
      <c r="B1296" s="7">
        <v>11</v>
      </c>
      <c r="C1296">
        <v>5</v>
      </c>
      <c r="D1296" s="1">
        <v>43409.68482638889</v>
      </c>
      <c r="E1296">
        <v>528</v>
      </c>
      <c r="F1296" t="s">
        <v>35</v>
      </c>
      <c r="G1296">
        <v>508</v>
      </c>
      <c r="H1296" t="s">
        <v>32</v>
      </c>
      <c r="I1296" s="1">
        <v>43409.670763888891</v>
      </c>
      <c r="J1296" s="1">
        <v>43409.680706018517</v>
      </c>
      <c r="K1296" t="s">
        <v>1164</v>
      </c>
      <c r="L1296" s="9">
        <f t="shared" si="84"/>
        <v>43409.670138888891</v>
      </c>
      <c r="M1296" s="9">
        <f t="shared" si="85"/>
        <v>43409.680555555555</v>
      </c>
      <c r="N1296" s="63" t="str">
        <f t="shared" si="86"/>
        <v>43409.670138888943409.6805555556</v>
      </c>
      <c r="O1296" s="64" t="str">
        <f t="shared" si="83"/>
        <v>肯定的</v>
      </c>
    </row>
    <row r="1297" spans="1:15" hidden="1" x14ac:dyDescent="0.4">
      <c r="B1297" s="7">
        <v>11</v>
      </c>
      <c r="C1297">
        <v>5</v>
      </c>
      <c r="D1297" s="1">
        <v>43409.686597222222</v>
      </c>
      <c r="E1297">
        <v>546</v>
      </c>
      <c r="F1297" t="s">
        <v>64</v>
      </c>
      <c r="G1297">
        <v>530</v>
      </c>
      <c r="H1297" t="s">
        <v>24</v>
      </c>
      <c r="I1297" s="1">
        <v>43409.681875000002</v>
      </c>
      <c r="J1297" s="1">
        <v>43409.685081018521</v>
      </c>
      <c r="K1297" t="s">
        <v>1166</v>
      </c>
      <c r="L1297" s="9">
        <f t="shared" si="84"/>
        <v>43409.681250000001</v>
      </c>
      <c r="M1297" s="9">
        <f t="shared" si="85"/>
        <v>43409.68472222222</v>
      </c>
      <c r="N1297" s="63" t="str">
        <f t="shared" si="86"/>
        <v>43409.6812543409.6847222222</v>
      </c>
      <c r="O1297" s="64" t="str">
        <f t="shared" si="83"/>
        <v>否定的</v>
      </c>
    </row>
    <row r="1298" spans="1:15" hidden="1" x14ac:dyDescent="0.4">
      <c r="B1298" s="7">
        <v>11</v>
      </c>
      <c r="C1298">
        <v>5</v>
      </c>
      <c r="D1298" s="1">
        <v>43409.69295138889</v>
      </c>
      <c r="E1298">
        <v>541</v>
      </c>
      <c r="F1298" t="s">
        <v>56</v>
      </c>
      <c r="G1298">
        <v>503</v>
      </c>
      <c r="H1298" t="s">
        <v>26</v>
      </c>
      <c r="I1298" s="1">
        <v>43409.677384259259</v>
      </c>
      <c r="J1298" s="1">
        <v>43409.692442129628</v>
      </c>
      <c r="K1298" t="s">
        <v>1164</v>
      </c>
      <c r="L1298" s="9">
        <f t="shared" si="84"/>
        <v>43409.677083333336</v>
      </c>
      <c r="M1298" s="9">
        <f t="shared" si="85"/>
        <v>43409.692361111112</v>
      </c>
      <c r="N1298" s="63" t="str">
        <f t="shared" si="86"/>
        <v>43409.677083333343409.6923611111</v>
      </c>
      <c r="O1298" s="64" t="str">
        <f t="shared" si="83"/>
        <v>肯定的</v>
      </c>
    </row>
    <row r="1299" spans="1:15" hidden="1" x14ac:dyDescent="0.4">
      <c r="B1299" s="7">
        <v>11</v>
      </c>
      <c r="C1299">
        <v>5</v>
      </c>
      <c r="D1299" s="1">
        <v>43409.699328703704</v>
      </c>
      <c r="E1299">
        <v>528</v>
      </c>
      <c r="F1299" t="s">
        <v>35</v>
      </c>
      <c r="G1299">
        <v>530</v>
      </c>
      <c r="H1299" t="s">
        <v>24</v>
      </c>
      <c r="I1299" s="1">
        <v>43409.6875</v>
      </c>
      <c r="J1299" s="1">
        <v>43409.698900462965</v>
      </c>
      <c r="K1299" t="s">
        <v>1164</v>
      </c>
      <c r="L1299" s="9">
        <f t="shared" si="84"/>
        <v>43409.6875</v>
      </c>
      <c r="M1299" s="9">
        <f t="shared" si="85"/>
        <v>43409.698611111111</v>
      </c>
      <c r="N1299" s="63" t="str">
        <f t="shared" si="86"/>
        <v>43409.687543409.6986111111</v>
      </c>
      <c r="O1299" s="64" t="str">
        <f t="shared" si="83"/>
        <v>肯定的</v>
      </c>
    </row>
    <row r="1300" spans="1:15" hidden="1" x14ac:dyDescent="0.4">
      <c r="B1300" s="7">
        <v>11</v>
      </c>
      <c r="C1300">
        <v>5</v>
      </c>
      <c r="D1300" s="1">
        <v>43409.699733796297</v>
      </c>
      <c r="E1300">
        <v>530</v>
      </c>
      <c r="F1300" t="s">
        <v>24</v>
      </c>
      <c r="G1300">
        <v>541</v>
      </c>
      <c r="H1300" t="s">
        <v>56</v>
      </c>
      <c r="I1300" s="1">
        <v>43409.679328703707</v>
      </c>
      <c r="J1300" s="1">
        <v>43409.699594907404</v>
      </c>
      <c r="K1300" t="s">
        <v>1164</v>
      </c>
      <c r="L1300" s="9">
        <f t="shared" si="84"/>
        <v>43409.679166666669</v>
      </c>
      <c r="M1300" s="9">
        <f t="shared" si="85"/>
        <v>43409.699305555558</v>
      </c>
      <c r="N1300" s="63" t="str">
        <f t="shared" si="86"/>
        <v>43409.679166666743409.6993055556</v>
      </c>
      <c r="O1300" s="64" t="str">
        <f t="shared" si="83"/>
        <v>肯定的</v>
      </c>
    </row>
    <row r="1301" spans="1:15" hidden="1" x14ac:dyDescent="0.4">
      <c r="A1301" s="49" t="s">
        <v>1175</v>
      </c>
      <c r="B1301" s="55">
        <v>11</v>
      </c>
      <c r="C1301" s="49">
        <v>5</v>
      </c>
      <c r="D1301" s="50">
        <v>43409.699733796297</v>
      </c>
      <c r="E1301">
        <v>530</v>
      </c>
      <c r="F1301" s="49" t="s">
        <v>24</v>
      </c>
      <c r="G1301">
        <v>541</v>
      </c>
      <c r="H1301" s="49" t="s">
        <v>56</v>
      </c>
      <c r="I1301" s="50">
        <v>43409.679328703707</v>
      </c>
      <c r="J1301" s="50">
        <v>43409.699594907404</v>
      </c>
      <c r="K1301" s="49" t="s">
        <v>1164</v>
      </c>
      <c r="L1301" s="46">
        <f t="shared" si="84"/>
        <v>43409.679166666669</v>
      </c>
      <c r="M1301" s="46">
        <f t="shared" si="85"/>
        <v>43409.699305555558</v>
      </c>
      <c r="N1301" s="51" t="str">
        <f t="shared" si="86"/>
        <v>43409.679166666743409.6993055556</v>
      </c>
      <c r="O1301" s="52" t="str">
        <f t="shared" si="83"/>
        <v>肯定的</v>
      </c>
    </row>
    <row r="1302" spans="1:15" hidden="1" x14ac:dyDescent="0.4">
      <c r="B1302" s="7">
        <v>11</v>
      </c>
      <c r="C1302">
        <v>5</v>
      </c>
      <c r="D1302" s="1">
        <v>43409.716064814813</v>
      </c>
      <c r="E1302">
        <v>539</v>
      </c>
      <c r="F1302" t="s">
        <v>42</v>
      </c>
      <c r="G1302">
        <v>503</v>
      </c>
      <c r="H1302" t="s">
        <v>26</v>
      </c>
      <c r="I1302" s="1">
        <v>43409.706354166665</v>
      </c>
      <c r="J1302" s="1">
        <v>43409.713460648149</v>
      </c>
      <c r="K1302" t="s">
        <v>1164</v>
      </c>
      <c r="L1302" s="9">
        <f t="shared" si="84"/>
        <v>43409.706250000003</v>
      </c>
      <c r="M1302" s="9">
        <f t="shared" si="85"/>
        <v>43409.713194444441</v>
      </c>
      <c r="N1302" s="63" t="str">
        <f t="shared" si="86"/>
        <v>43409.7062543409.7131944444</v>
      </c>
      <c r="O1302" s="64" t="str">
        <f t="shared" si="83"/>
        <v>肯定的</v>
      </c>
    </row>
    <row r="1303" spans="1:15" hidden="1" x14ac:dyDescent="0.4">
      <c r="B1303" s="7">
        <v>11</v>
      </c>
      <c r="C1303">
        <v>5</v>
      </c>
      <c r="D1303" s="1">
        <v>43409.724710648145</v>
      </c>
      <c r="E1303">
        <v>530</v>
      </c>
      <c r="F1303" t="s">
        <v>24</v>
      </c>
      <c r="G1303">
        <v>502</v>
      </c>
      <c r="H1303" t="s">
        <v>49</v>
      </c>
      <c r="I1303" s="1">
        <v>43409.716631944444</v>
      </c>
      <c r="J1303" s="1">
        <v>43409.724444444444</v>
      </c>
      <c r="K1303" t="s">
        <v>1164</v>
      </c>
      <c r="L1303" s="9">
        <f t="shared" si="84"/>
        <v>43409.71597222222</v>
      </c>
      <c r="M1303" s="9">
        <f t="shared" si="85"/>
        <v>43409.724305555559</v>
      </c>
      <c r="N1303" s="63" t="str">
        <f t="shared" si="86"/>
        <v>43409.715972222243409.7243055556</v>
      </c>
      <c r="O1303" s="64" t="str">
        <f t="shared" si="83"/>
        <v>肯定的</v>
      </c>
    </row>
    <row r="1304" spans="1:15" hidden="1" x14ac:dyDescent="0.4">
      <c r="B1304" s="7">
        <v>11</v>
      </c>
      <c r="C1304">
        <v>5</v>
      </c>
      <c r="D1304" s="1">
        <v>43409.727152777778</v>
      </c>
      <c r="E1304">
        <v>515</v>
      </c>
      <c r="F1304" t="s">
        <v>73</v>
      </c>
      <c r="G1304">
        <v>514</v>
      </c>
      <c r="H1304" t="s">
        <v>40</v>
      </c>
      <c r="I1304" s="1">
        <v>43409.719444444447</v>
      </c>
      <c r="J1304" s="1">
        <v>43409.726377314815</v>
      </c>
      <c r="K1304" t="s">
        <v>1164</v>
      </c>
      <c r="L1304" s="9">
        <f t="shared" si="84"/>
        <v>43409.719444444447</v>
      </c>
      <c r="M1304" s="9">
        <f t="shared" si="85"/>
        <v>43409.725694444445</v>
      </c>
      <c r="N1304" s="63" t="str">
        <f t="shared" si="86"/>
        <v>43409.719444444443409.7256944444</v>
      </c>
      <c r="O1304" s="64" t="str">
        <f t="shared" si="83"/>
        <v>肯定的</v>
      </c>
    </row>
    <row r="1305" spans="1:15" hidden="1" x14ac:dyDescent="0.4">
      <c r="B1305" s="7">
        <v>11</v>
      </c>
      <c r="C1305">
        <v>5</v>
      </c>
      <c r="D1305" s="1">
        <v>43409.733298611114</v>
      </c>
      <c r="E1305">
        <v>546</v>
      </c>
      <c r="F1305" t="s">
        <v>64</v>
      </c>
      <c r="G1305">
        <v>543</v>
      </c>
      <c r="H1305" t="s">
        <v>28</v>
      </c>
      <c r="I1305" s="1">
        <v>43409.714166666665</v>
      </c>
      <c r="J1305" s="1">
        <v>43409.728472222225</v>
      </c>
      <c r="K1305" t="s">
        <v>1164</v>
      </c>
      <c r="L1305" s="9">
        <f t="shared" si="84"/>
        <v>43409.713888888888</v>
      </c>
      <c r="M1305" s="9">
        <f t="shared" si="85"/>
        <v>43409.728472222225</v>
      </c>
      <c r="N1305" s="63" t="str">
        <f t="shared" si="86"/>
        <v>43409.713888888943409.7284722222</v>
      </c>
      <c r="O1305" s="64" t="str">
        <f t="shared" si="83"/>
        <v>肯定的</v>
      </c>
    </row>
    <row r="1306" spans="1:15" hidden="1" x14ac:dyDescent="0.4">
      <c r="B1306" s="7">
        <v>11</v>
      </c>
      <c r="C1306">
        <v>5</v>
      </c>
      <c r="D1306" s="1">
        <v>43409.736747685187</v>
      </c>
      <c r="E1306">
        <v>540</v>
      </c>
      <c r="F1306" t="s">
        <v>71</v>
      </c>
      <c r="G1306">
        <v>502</v>
      </c>
      <c r="H1306" t="s">
        <v>49</v>
      </c>
      <c r="I1306" s="1">
        <v>43409.707418981481</v>
      </c>
      <c r="J1306" s="1">
        <v>43409.734456018516</v>
      </c>
      <c r="K1306" t="s">
        <v>1164</v>
      </c>
      <c r="L1306" s="9">
        <f t="shared" si="84"/>
        <v>43409.706944444442</v>
      </c>
      <c r="M1306" s="9">
        <f t="shared" si="85"/>
        <v>43409.734027777777</v>
      </c>
      <c r="N1306" s="63" t="str">
        <f t="shared" si="86"/>
        <v>43409.706944444443409.7340277778</v>
      </c>
      <c r="O1306" s="64" t="str">
        <f t="shared" si="83"/>
        <v>肯定的</v>
      </c>
    </row>
    <row r="1307" spans="1:15" hidden="1" x14ac:dyDescent="0.4">
      <c r="B1307" s="7">
        <v>11</v>
      </c>
      <c r="C1307">
        <v>5</v>
      </c>
      <c r="D1307" s="1">
        <v>43409.745555555557</v>
      </c>
      <c r="E1307">
        <v>523</v>
      </c>
      <c r="F1307" t="s">
        <v>38</v>
      </c>
      <c r="G1307">
        <v>543</v>
      </c>
      <c r="H1307" t="s">
        <v>28</v>
      </c>
      <c r="I1307" s="1">
        <v>43409.732361111113</v>
      </c>
      <c r="J1307" s="1">
        <v>43409.745150462964</v>
      </c>
      <c r="K1307" t="s">
        <v>1164</v>
      </c>
      <c r="L1307" s="9">
        <f t="shared" si="84"/>
        <v>43409.731944444444</v>
      </c>
      <c r="M1307" s="9">
        <f t="shared" si="85"/>
        <v>43409.745138888888</v>
      </c>
      <c r="N1307" s="63" t="str">
        <f t="shared" si="86"/>
        <v>43409.731944444443409.7451388889</v>
      </c>
      <c r="O1307" s="64" t="str">
        <f t="shared" si="83"/>
        <v>肯定的</v>
      </c>
    </row>
    <row r="1308" spans="1:15" hidden="1" x14ac:dyDescent="0.4">
      <c r="B1308" s="7">
        <v>11</v>
      </c>
      <c r="C1308">
        <v>5</v>
      </c>
      <c r="D1308" s="1">
        <v>43409.746134259258</v>
      </c>
      <c r="E1308">
        <v>543</v>
      </c>
      <c r="F1308" t="s">
        <v>28</v>
      </c>
      <c r="G1308">
        <v>523</v>
      </c>
      <c r="H1308" t="s">
        <v>38</v>
      </c>
      <c r="I1308" s="1">
        <v>43409.738206018519</v>
      </c>
      <c r="J1308" s="1">
        <v>43409.746006944442</v>
      </c>
      <c r="K1308" t="s">
        <v>1164</v>
      </c>
      <c r="L1308" s="9">
        <f t="shared" si="84"/>
        <v>43409.738194444442</v>
      </c>
      <c r="M1308" s="9">
        <f t="shared" si="85"/>
        <v>43409.745833333334</v>
      </c>
      <c r="N1308" s="63" t="str">
        <f t="shared" si="86"/>
        <v>43409.738194444443409.7458333333</v>
      </c>
      <c r="O1308" s="64" t="str">
        <f t="shared" si="83"/>
        <v>肯定的</v>
      </c>
    </row>
    <row r="1309" spans="1:15" hidden="1" x14ac:dyDescent="0.4">
      <c r="B1309" s="7">
        <v>11</v>
      </c>
      <c r="C1309">
        <v>5</v>
      </c>
      <c r="D1309" s="1">
        <v>43409.747928240744</v>
      </c>
      <c r="E1309">
        <v>503</v>
      </c>
      <c r="F1309" t="s">
        <v>26</v>
      </c>
      <c r="G1309">
        <v>500</v>
      </c>
      <c r="H1309" t="s">
        <v>30</v>
      </c>
      <c r="I1309" s="1">
        <v>43409.738067129627</v>
      </c>
      <c r="J1309" s="1">
        <v>43409.747534722221</v>
      </c>
      <c r="K1309" t="s">
        <v>1166</v>
      </c>
      <c r="L1309" s="9">
        <f t="shared" si="84"/>
        <v>43409.737500000003</v>
      </c>
      <c r="M1309" s="9">
        <f t="shared" si="85"/>
        <v>43409.74722222222</v>
      </c>
      <c r="N1309" s="63" t="str">
        <f t="shared" si="86"/>
        <v>43409.737543409.7472222222</v>
      </c>
      <c r="O1309" s="64" t="str">
        <f t="shared" si="83"/>
        <v>否定的</v>
      </c>
    </row>
    <row r="1310" spans="1:15" hidden="1" x14ac:dyDescent="0.4">
      <c r="B1310" s="7">
        <v>11</v>
      </c>
      <c r="C1310">
        <v>5</v>
      </c>
      <c r="D1310" s="1">
        <v>43409.751469907409</v>
      </c>
      <c r="E1310">
        <v>523</v>
      </c>
      <c r="F1310" t="s">
        <v>38</v>
      </c>
      <c r="G1310">
        <v>508</v>
      </c>
      <c r="H1310" t="s">
        <v>32</v>
      </c>
      <c r="I1310" s="1">
        <v>43409.746354166666</v>
      </c>
      <c r="J1310" s="1">
        <v>43409.751273148147</v>
      </c>
      <c r="K1310" t="s">
        <v>1164</v>
      </c>
      <c r="L1310" s="9">
        <f t="shared" si="84"/>
        <v>43409.745833333334</v>
      </c>
      <c r="M1310" s="9">
        <f t="shared" si="85"/>
        <v>43409.750694444447</v>
      </c>
      <c r="N1310" s="63" t="str">
        <f t="shared" si="86"/>
        <v>43409.745833333343409.7506944444</v>
      </c>
      <c r="O1310" s="64" t="str">
        <f t="shared" si="83"/>
        <v>肯定的</v>
      </c>
    </row>
    <row r="1311" spans="1:15" hidden="1" x14ac:dyDescent="0.4">
      <c r="B1311" s="7">
        <v>11</v>
      </c>
      <c r="C1311">
        <v>5</v>
      </c>
      <c r="D1311" s="1">
        <v>43409.755243055559</v>
      </c>
      <c r="E1311">
        <v>525</v>
      </c>
      <c r="F1311" t="s">
        <v>51</v>
      </c>
      <c r="G1311">
        <v>514</v>
      </c>
      <c r="H1311" t="s">
        <v>40</v>
      </c>
      <c r="I1311" s="1">
        <v>43409.743252314816</v>
      </c>
      <c r="J1311" s="1">
        <v>43409.753460648149</v>
      </c>
      <c r="K1311" t="s">
        <v>1166</v>
      </c>
      <c r="L1311" s="9">
        <f t="shared" si="84"/>
        <v>43409.743055555555</v>
      </c>
      <c r="M1311" s="9">
        <f t="shared" si="85"/>
        <v>43409.75277777778</v>
      </c>
      <c r="N1311" s="63" t="str">
        <f t="shared" si="86"/>
        <v>43409.743055555643409.7527777778</v>
      </c>
      <c r="O1311" s="64" t="str">
        <f t="shared" si="83"/>
        <v>否定的</v>
      </c>
    </row>
    <row r="1312" spans="1:15" hidden="1" x14ac:dyDescent="0.4">
      <c r="B1312" s="7">
        <v>11</v>
      </c>
      <c r="C1312">
        <v>5</v>
      </c>
      <c r="D1312" s="1">
        <v>43409.764884259261</v>
      </c>
      <c r="E1312">
        <v>502</v>
      </c>
      <c r="F1312" t="s">
        <v>49</v>
      </c>
      <c r="G1312">
        <v>543</v>
      </c>
      <c r="H1312" t="s">
        <v>28</v>
      </c>
      <c r="I1312" s="1">
        <v>43409.751585648148</v>
      </c>
      <c r="J1312" s="1">
        <v>43409.760671296295</v>
      </c>
      <c r="K1312" t="s">
        <v>1164</v>
      </c>
      <c r="L1312" s="9">
        <f t="shared" si="84"/>
        <v>43409.751388888886</v>
      </c>
      <c r="M1312" s="9">
        <f t="shared" si="85"/>
        <v>43409.760416666664</v>
      </c>
      <c r="N1312" s="63" t="str">
        <f t="shared" si="86"/>
        <v>43409.751388888943409.7604166667</v>
      </c>
      <c r="O1312" s="64" t="str">
        <f t="shared" si="83"/>
        <v>肯定的</v>
      </c>
    </row>
    <row r="1313" spans="1:15" hidden="1" x14ac:dyDescent="0.4">
      <c r="A1313" s="49" t="s">
        <v>1175</v>
      </c>
      <c r="B1313" s="55">
        <v>11</v>
      </c>
      <c r="C1313" s="49">
        <v>5</v>
      </c>
      <c r="D1313" s="50">
        <v>43409.76489583333</v>
      </c>
      <c r="E1313">
        <v>502</v>
      </c>
      <c r="F1313" s="49" t="s">
        <v>49</v>
      </c>
      <c r="G1313">
        <v>543</v>
      </c>
      <c r="H1313" s="49" t="s">
        <v>28</v>
      </c>
      <c r="I1313" s="50">
        <v>43409.751585648148</v>
      </c>
      <c r="J1313" s="50">
        <v>43409.760671296295</v>
      </c>
      <c r="K1313" s="49" t="s">
        <v>1164</v>
      </c>
      <c r="L1313" s="46">
        <f t="shared" si="84"/>
        <v>43409.751388888886</v>
      </c>
      <c r="M1313" s="46">
        <f t="shared" si="85"/>
        <v>43409.760416666664</v>
      </c>
      <c r="N1313" s="51" t="str">
        <f t="shared" si="86"/>
        <v>43409.751388888943409.7604166667</v>
      </c>
      <c r="O1313" s="52" t="str">
        <f t="shared" si="83"/>
        <v>肯定的</v>
      </c>
    </row>
    <row r="1314" spans="1:15" hidden="1" x14ac:dyDescent="0.4">
      <c r="B1314" s="7">
        <v>11</v>
      </c>
      <c r="C1314">
        <v>5</v>
      </c>
      <c r="D1314" s="1">
        <v>43409.774745370371</v>
      </c>
      <c r="E1314">
        <v>507</v>
      </c>
      <c r="F1314" t="s">
        <v>66</v>
      </c>
      <c r="G1314">
        <v>533</v>
      </c>
      <c r="H1314" t="s">
        <v>92</v>
      </c>
      <c r="I1314" s="1">
        <v>43409.756319444445</v>
      </c>
      <c r="J1314" s="1">
        <v>43409.771111111113</v>
      </c>
      <c r="K1314" t="s">
        <v>1164</v>
      </c>
      <c r="L1314" s="9">
        <f t="shared" si="84"/>
        <v>43409.756249999999</v>
      </c>
      <c r="M1314" s="9">
        <f t="shared" si="85"/>
        <v>43409.770833333336</v>
      </c>
      <c r="N1314" s="63" t="str">
        <f t="shared" si="86"/>
        <v>43409.7562543409.7708333333</v>
      </c>
      <c r="O1314" s="64" t="str">
        <f t="shared" si="83"/>
        <v>肯定的</v>
      </c>
    </row>
    <row r="1315" spans="1:15" hidden="1" x14ac:dyDescent="0.4">
      <c r="B1315" s="7">
        <v>11</v>
      </c>
      <c r="C1315">
        <v>5</v>
      </c>
      <c r="D1315" s="1">
        <v>43409.786759259259</v>
      </c>
      <c r="E1315">
        <v>514</v>
      </c>
      <c r="F1315" t="s">
        <v>40</v>
      </c>
      <c r="G1315">
        <v>503</v>
      </c>
      <c r="H1315" t="s">
        <v>26</v>
      </c>
      <c r="I1315" s="1">
        <v>43409.77207175926</v>
      </c>
      <c r="J1315" s="1">
        <v>43409.784004629626</v>
      </c>
      <c r="K1315" t="s">
        <v>1164</v>
      </c>
      <c r="L1315" s="9">
        <f t="shared" si="84"/>
        <v>43409.771527777775</v>
      </c>
      <c r="M1315" s="9">
        <f t="shared" si="85"/>
        <v>43409.783333333333</v>
      </c>
      <c r="N1315" s="63" t="str">
        <f t="shared" si="86"/>
        <v>43409.771527777843409.7833333333</v>
      </c>
      <c r="O1315" s="64" t="str">
        <f t="shared" si="83"/>
        <v>肯定的</v>
      </c>
    </row>
    <row r="1316" spans="1:15" hidden="1" x14ac:dyDescent="0.4">
      <c r="B1316" s="7">
        <v>11</v>
      </c>
      <c r="C1316">
        <v>5</v>
      </c>
      <c r="D1316" s="1">
        <v>43409.789143518516</v>
      </c>
      <c r="E1316">
        <v>523</v>
      </c>
      <c r="F1316" t="s">
        <v>38</v>
      </c>
      <c r="G1316">
        <v>534</v>
      </c>
      <c r="H1316" t="s">
        <v>81</v>
      </c>
      <c r="I1316" s="1">
        <v>43409.778217592589</v>
      </c>
      <c r="J1316" s="1">
        <v>43409.786562499998</v>
      </c>
      <c r="K1316" t="s">
        <v>1164</v>
      </c>
      <c r="L1316" s="9">
        <f t="shared" si="84"/>
        <v>43409.777777777781</v>
      </c>
      <c r="M1316" s="9">
        <f t="shared" si="85"/>
        <v>43409.786111111112</v>
      </c>
      <c r="N1316" s="63" t="str">
        <f t="shared" si="86"/>
        <v>43409.777777777843409.7861111111</v>
      </c>
      <c r="O1316" s="64" t="str">
        <f t="shared" si="83"/>
        <v>肯定的</v>
      </c>
    </row>
    <row r="1317" spans="1:15" hidden="1" x14ac:dyDescent="0.4">
      <c r="B1317" s="7">
        <v>11</v>
      </c>
      <c r="C1317">
        <v>5</v>
      </c>
      <c r="D1317" s="1">
        <v>43409.794178240743</v>
      </c>
      <c r="E1317">
        <v>541</v>
      </c>
      <c r="F1317" t="s">
        <v>56</v>
      </c>
      <c r="G1317">
        <v>545</v>
      </c>
      <c r="H1317" t="s">
        <v>20</v>
      </c>
      <c r="I1317" s="1">
        <v>43409.776747685188</v>
      </c>
      <c r="J1317" s="1">
        <v>43409.793402777781</v>
      </c>
      <c r="K1317" t="s">
        <v>1164</v>
      </c>
      <c r="L1317" s="9">
        <f t="shared" si="84"/>
        <v>43409.776388888888</v>
      </c>
      <c r="M1317" s="9">
        <f t="shared" si="85"/>
        <v>43409.793055555558</v>
      </c>
      <c r="N1317" s="63" t="str">
        <f t="shared" si="86"/>
        <v>43409.776388888943409.7930555556</v>
      </c>
      <c r="O1317" s="64" t="str">
        <f t="shared" si="83"/>
        <v>肯定的</v>
      </c>
    </row>
    <row r="1318" spans="1:15" hidden="1" x14ac:dyDescent="0.4">
      <c r="B1318" s="7">
        <v>11</v>
      </c>
      <c r="C1318">
        <v>5</v>
      </c>
      <c r="D1318" s="1">
        <v>43409.805254629631</v>
      </c>
      <c r="E1318">
        <v>507</v>
      </c>
      <c r="F1318" t="s">
        <v>66</v>
      </c>
      <c r="G1318">
        <v>545</v>
      </c>
      <c r="H1318" t="s">
        <v>20</v>
      </c>
      <c r="I1318" s="1">
        <v>43409.795706018522</v>
      </c>
      <c r="J1318" s="1">
        <v>43409.804212962961</v>
      </c>
      <c r="K1318" t="s">
        <v>1164</v>
      </c>
      <c r="L1318" s="9">
        <f t="shared" si="84"/>
        <v>43409.795138888891</v>
      </c>
      <c r="M1318" s="9">
        <f t="shared" si="85"/>
        <v>43409.804166666669</v>
      </c>
      <c r="N1318" s="63" t="str">
        <f t="shared" si="86"/>
        <v>43409.795138888943409.8041666667</v>
      </c>
      <c r="O1318" s="64" t="str">
        <f t="shared" si="83"/>
        <v>肯定的</v>
      </c>
    </row>
    <row r="1319" spans="1:15" hidden="1" x14ac:dyDescent="0.4">
      <c r="A1319" s="49" t="s">
        <v>1175</v>
      </c>
      <c r="B1319" s="55">
        <v>11</v>
      </c>
      <c r="C1319" s="49">
        <v>5</v>
      </c>
      <c r="D1319" s="50">
        <v>43409.807893518519</v>
      </c>
      <c r="E1319">
        <v>507</v>
      </c>
      <c r="F1319" s="49" t="s">
        <v>66</v>
      </c>
      <c r="G1319">
        <v>545</v>
      </c>
      <c r="H1319" s="49" t="s">
        <v>20</v>
      </c>
      <c r="I1319" s="50">
        <v>43409.795706018522</v>
      </c>
      <c r="J1319" s="50">
        <v>43409.804212962961</v>
      </c>
      <c r="K1319" s="49" t="s">
        <v>1164</v>
      </c>
      <c r="L1319" s="46">
        <f t="shared" si="84"/>
        <v>43409.795138888891</v>
      </c>
      <c r="M1319" s="46">
        <f t="shared" si="85"/>
        <v>43409.804166666669</v>
      </c>
      <c r="N1319" s="51" t="str">
        <f t="shared" si="86"/>
        <v>43409.795138888943409.8041666667</v>
      </c>
      <c r="O1319" s="52" t="str">
        <f t="shared" si="83"/>
        <v>肯定的</v>
      </c>
    </row>
    <row r="1320" spans="1:15" hidden="1" x14ac:dyDescent="0.4">
      <c r="B1320" s="7">
        <v>11</v>
      </c>
      <c r="C1320">
        <v>5</v>
      </c>
      <c r="D1320" s="1">
        <v>43409.824895833335</v>
      </c>
      <c r="E1320">
        <v>503</v>
      </c>
      <c r="F1320" t="s">
        <v>26</v>
      </c>
      <c r="G1320">
        <v>530</v>
      </c>
      <c r="H1320" t="s">
        <v>24</v>
      </c>
      <c r="I1320" s="1">
        <v>43409.816932870373</v>
      </c>
      <c r="J1320" s="1">
        <v>43409.824837962966</v>
      </c>
      <c r="K1320" t="s">
        <v>1164</v>
      </c>
      <c r="L1320" s="9">
        <f t="shared" si="84"/>
        <v>43409.816666666666</v>
      </c>
      <c r="M1320" s="9">
        <f t="shared" si="85"/>
        <v>43409.824305555558</v>
      </c>
      <c r="N1320" s="63" t="str">
        <f t="shared" si="86"/>
        <v>43409.816666666743409.8243055556</v>
      </c>
      <c r="O1320" s="64" t="str">
        <f t="shared" si="83"/>
        <v>肯定的</v>
      </c>
    </row>
    <row r="1321" spans="1:15" hidden="1" x14ac:dyDescent="0.4">
      <c r="B1321" s="7">
        <v>11</v>
      </c>
      <c r="C1321">
        <v>5</v>
      </c>
      <c r="D1321" s="1">
        <v>43409.83021990741</v>
      </c>
      <c r="E1321">
        <v>545</v>
      </c>
      <c r="F1321" t="s">
        <v>20</v>
      </c>
      <c r="G1321">
        <v>540</v>
      </c>
      <c r="H1321" t="s">
        <v>71</v>
      </c>
      <c r="I1321" s="1">
        <v>43409.816736111112</v>
      </c>
      <c r="J1321" s="1">
        <v>43409.826666666668</v>
      </c>
      <c r="K1321" t="s">
        <v>1164</v>
      </c>
      <c r="L1321" s="9">
        <f t="shared" si="84"/>
        <v>43409.816666666666</v>
      </c>
      <c r="M1321" s="9">
        <f t="shared" si="85"/>
        <v>43409.826388888891</v>
      </c>
      <c r="N1321" s="63" t="str">
        <f t="shared" si="86"/>
        <v>43409.816666666743409.8263888889</v>
      </c>
      <c r="O1321" s="64" t="str">
        <f t="shared" si="83"/>
        <v>肯定的</v>
      </c>
    </row>
    <row r="1322" spans="1:15" hidden="1" x14ac:dyDescent="0.4">
      <c r="B1322" s="7">
        <v>11</v>
      </c>
      <c r="C1322">
        <v>5</v>
      </c>
      <c r="D1322" s="1">
        <v>43409.858217592591</v>
      </c>
      <c r="E1322">
        <v>545</v>
      </c>
      <c r="F1322" t="s">
        <v>20</v>
      </c>
      <c r="G1322">
        <v>513</v>
      </c>
      <c r="H1322" t="s">
        <v>44</v>
      </c>
      <c r="I1322" s="1">
        <v>43409.851388888892</v>
      </c>
      <c r="J1322" s="1">
        <v>43409.857997685183</v>
      </c>
      <c r="K1322" t="s">
        <v>1164</v>
      </c>
      <c r="L1322" s="9">
        <f t="shared" si="84"/>
        <v>43409.851388888892</v>
      </c>
      <c r="M1322" s="9">
        <f t="shared" si="85"/>
        <v>43409.857638888891</v>
      </c>
      <c r="N1322" s="63" t="str">
        <f t="shared" si="86"/>
        <v>43409.851388888943409.8576388889</v>
      </c>
      <c r="O1322" s="64" t="str">
        <f t="shared" si="83"/>
        <v>肯定的</v>
      </c>
    </row>
    <row r="1323" spans="1:15" hidden="1" x14ac:dyDescent="0.4">
      <c r="B1323" s="7">
        <v>11</v>
      </c>
      <c r="C1323">
        <v>5</v>
      </c>
      <c r="D1323" s="1">
        <v>43409.859189814815</v>
      </c>
      <c r="E1323">
        <v>530</v>
      </c>
      <c r="F1323" t="s">
        <v>24</v>
      </c>
      <c r="G1323">
        <v>538</v>
      </c>
      <c r="H1323" t="s">
        <v>62</v>
      </c>
      <c r="I1323" s="1">
        <v>43409.846666666665</v>
      </c>
      <c r="J1323" s="1">
        <v>43409.857361111113</v>
      </c>
      <c r="K1323" t="s">
        <v>1164</v>
      </c>
      <c r="L1323" s="9">
        <f t="shared" si="84"/>
        <v>43409.84652777778</v>
      </c>
      <c r="M1323" s="9">
        <f t="shared" si="85"/>
        <v>43409.856944444444</v>
      </c>
      <c r="N1323" s="63" t="str">
        <f t="shared" si="86"/>
        <v>43409.846527777843409.8569444444</v>
      </c>
      <c r="O1323" s="64" t="str">
        <f t="shared" ref="O1323:O1386" si="87">K1323</f>
        <v>肯定的</v>
      </c>
    </row>
    <row r="1324" spans="1:15" hidden="1" x14ac:dyDescent="0.4">
      <c r="B1324" s="7">
        <v>11</v>
      </c>
      <c r="C1324">
        <v>5</v>
      </c>
      <c r="D1324" s="1">
        <v>43409.862534722219</v>
      </c>
      <c r="E1324">
        <v>523</v>
      </c>
      <c r="F1324" t="s">
        <v>38</v>
      </c>
      <c r="G1324">
        <v>539</v>
      </c>
      <c r="H1324" t="s">
        <v>42</v>
      </c>
      <c r="I1324" s="1">
        <v>43409.854027777779</v>
      </c>
      <c r="J1324" s="1">
        <v>43409.86246527778</v>
      </c>
      <c r="K1324" t="s">
        <v>1164</v>
      </c>
      <c r="L1324" s="9">
        <f t="shared" si="84"/>
        <v>43409.853472222225</v>
      </c>
      <c r="M1324" s="9">
        <f t="shared" si="85"/>
        <v>43409.861805555556</v>
      </c>
      <c r="N1324" s="63" t="str">
        <f t="shared" si="86"/>
        <v>43409.853472222243409.8618055556</v>
      </c>
      <c r="O1324" s="64" t="str">
        <f t="shared" si="87"/>
        <v>肯定的</v>
      </c>
    </row>
    <row r="1325" spans="1:15" hidden="1" x14ac:dyDescent="0.4">
      <c r="B1325" s="7">
        <v>11</v>
      </c>
      <c r="C1325">
        <v>5</v>
      </c>
      <c r="D1325" s="1">
        <v>43409.862708333334</v>
      </c>
      <c r="E1325">
        <v>543</v>
      </c>
      <c r="F1325" t="s">
        <v>28</v>
      </c>
      <c r="G1325">
        <v>507</v>
      </c>
      <c r="H1325" t="s">
        <v>66</v>
      </c>
      <c r="I1325" s="1">
        <v>43409.853958333333</v>
      </c>
      <c r="J1325" s="1">
        <v>43409.862511574072</v>
      </c>
      <c r="K1325" t="s">
        <v>1164</v>
      </c>
      <c r="L1325" s="9">
        <f t="shared" si="84"/>
        <v>43409.853472222225</v>
      </c>
      <c r="M1325" s="9">
        <f t="shared" si="85"/>
        <v>43409.862500000003</v>
      </c>
      <c r="N1325" s="63" t="str">
        <f t="shared" si="86"/>
        <v>43409.853472222243409.8625</v>
      </c>
      <c r="O1325" s="64" t="str">
        <f t="shared" si="87"/>
        <v>肯定的</v>
      </c>
    </row>
    <row r="1326" spans="1:15" hidden="1" x14ac:dyDescent="0.4">
      <c r="B1326" s="7">
        <v>11</v>
      </c>
      <c r="C1326">
        <v>5</v>
      </c>
      <c r="D1326" s="1">
        <v>43409.868495370371</v>
      </c>
      <c r="E1326">
        <v>549</v>
      </c>
      <c r="F1326" t="s">
        <v>77</v>
      </c>
      <c r="G1326">
        <v>543</v>
      </c>
      <c r="H1326" t="s">
        <v>28</v>
      </c>
      <c r="I1326" s="1">
        <v>43409.854629629626</v>
      </c>
      <c r="J1326" s="1">
        <v>43409.867511574077</v>
      </c>
      <c r="K1326" t="s">
        <v>1164</v>
      </c>
      <c r="L1326" s="9">
        <f t="shared" si="84"/>
        <v>43409.854166666664</v>
      </c>
      <c r="M1326" s="9">
        <f t="shared" si="85"/>
        <v>43409.867361111108</v>
      </c>
      <c r="N1326" s="63" t="str">
        <f t="shared" si="86"/>
        <v>43409.854166666743409.8673611111</v>
      </c>
      <c r="O1326" s="64" t="str">
        <f t="shared" si="87"/>
        <v>肯定的</v>
      </c>
    </row>
    <row r="1327" spans="1:15" hidden="1" x14ac:dyDescent="0.4">
      <c r="B1327" s="7">
        <v>11</v>
      </c>
      <c r="C1327">
        <v>5</v>
      </c>
      <c r="D1327" s="1">
        <v>43409.868703703702</v>
      </c>
      <c r="E1327">
        <v>507</v>
      </c>
      <c r="F1327" t="s">
        <v>66</v>
      </c>
      <c r="G1327">
        <v>543</v>
      </c>
      <c r="H1327" t="s">
        <v>28</v>
      </c>
      <c r="I1327" s="1">
        <v>43409.857141203705</v>
      </c>
      <c r="J1327" s="1">
        <v>43409.865300925929</v>
      </c>
      <c r="K1327" t="s">
        <v>1164</v>
      </c>
      <c r="L1327" s="9">
        <f t="shared" si="84"/>
        <v>43409.856944444444</v>
      </c>
      <c r="M1327" s="9">
        <f t="shared" si="85"/>
        <v>43409.865277777775</v>
      </c>
      <c r="N1327" s="63" t="str">
        <f t="shared" si="86"/>
        <v>43409.856944444443409.8652777778</v>
      </c>
      <c r="O1327" s="64" t="str">
        <f t="shared" si="87"/>
        <v>肯定的</v>
      </c>
    </row>
    <row r="1328" spans="1:15" hidden="1" x14ac:dyDescent="0.4">
      <c r="B1328" s="7">
        <v>11</v>
      </c>
      <c r="C1328">
        <v>5</v>
      </c>
      <c r="D1328" s="1">
        <v>43409.883206018516</v>
      </c>
      <c r="E1328">
        <v>544</v>
      </c>
      <c r="F1328" t="s">
        <v>22</v>
      </c>
      <c r="G1328">
        <v>515</v>
      </c>
      <c r="H1328" t="s">
        <v>73</v>
      </c>
      <c r="I1328" s="1">
        <v>43409.874097222222</v>
      </c>
      <c r="J1328" s="1">
        <v>43409.882777777777</v>
      </c>
      <c r="K1328" t="s">
        <v>1164</v>
      </c>
      <c r="L1328" s="9">
        <f t="shared" si="84"/>
        <v>43409.873611111114</v>
      </c>
      <c r="M1328" s="9">
        <f t="shared" si="85"/>
        <v>43409.882638888892</v>
      </c>
      <c r="N1328" s="63" t="str">
        <f t="shared" si="86"/>
        <v>43409.873611111143409.8826388889</v>
      </c>
      <c r="O1328" s="64" t="str">
        <f t="shared" si="87"/>
        <v>肯定的</v>
      </c>
    </row>
    <row r="1329" spans="1:15" hidden="1" x14ac:dyDescent="0.4">
      <c r="B1329" s="7">
        <v>11</v>
      </c>
      <c r="C1329">
        <v>6</v>
      </c>
      <c r="D1329" s="1">
        <v>43410.442893518521</v>
      </c>
      <c r="E1329">
        <v>540</v>
      </c>
      <c r="F1329" t="s">
        <v>71</v>
      </c>
      <c r="G1329">
        <v>544</v>
      </c>
      <c r="H1329" t="s">
        <v>22</v>
      </c>
      <c r="I1329" s="1">
        <v>43410.396145833336</v>
      </c>
      <c r="J1329" s="1">
        <v>43410.442048611112</v>
      </c>
      <c r="K1329" t="s">
        <v>1164</v>
      </c>
      <c r="L1329" s="9">
        <f t="shared" si="84"/>
        <v>43410.395833333336</v>
      </c>
      <c r="M1329" s="9">
        <f t="shared" si="85"/>
        <v>43410.441666666666</v>
      </c>
      <c r="N1329" s="63" t="str">
        <f t="shared" si="86"/>
        <v>43410.395833333343410.4416666667</v>
      </c>
      <c r="O1329" s="64" t="str">
        <f t="shared" si="87"/>
        <v>肯定的</v>
      </c>
    </row>
    <row r="1330" spans="1:15" hidden="1" x14ac:dyDescent="0.4">
      <c r="B1330" s="7">
        <v>11</v>
      </c>
      <c r="C1330">
        <v>6</v>
      </c>
      <c r="D1330" s="1">
        <v>43410.454872685186</v>
      </c>
      <c r="E1330">
        <v>543</v>
      </c>
      <c r="F1330" t="s">
        <v>28</v>
      </c>
      <c r="G1330">
        <v>546</v>
      </c>
      <c r="H1330" t="s">
        <v>64</v>
      </c>
      <c r="I1330" s="1">
        <v>43410.431990740741</v>
      </c>
      <c r="J1330" s="1">
        <v>43410.440081018518</v>
      </c>
      <c r="K1330" t="s">
        <v>1164</v>
      </c>
      <c r="L1330" s="9">
        <f t="shared" si="84"/>
        <v>43410.431944444441</v>
      </c>
      <c r="M1330" s="9">
        <f t="shared" si="85"/>
        <v>43410.439583333333</v>
      </c>
      <c r="N1330" s="63" t="str">
        <f t="shared" si="86"/>
        <v>43410.431944444443410.4395833333</v>
      </c>
      <c r="O1330" s="64" t="str">
        <f t="shared" si="87"/>
        <v>肯定的</v>
      </c>
    </row>
    <row r="1331" spans="1:15" hidden="1" x14ac:dyDescent="0.4">
      <c r="B1331" s="7">
        <v>11</v>
      </c>
      <c r="C1331">
        <v>6</v>
      </c>
      <c r="D1331" s="1">
        <v>43410.48101851852</v>
      </c>
      <c r="E1331">
        <v>545</v>
      </c>
      <c r="F1331" t="s">
        <v>20</v>
      </c>
      <c r="G1331">
        <v>508</v>
      </c>
      <c r="H1331" t="s">
        <v>32</v>
      </c>
      <c r="I1331" s="1">
        <v>43410.465949074074</v>
      </c>
      <c r="J1331" s="1">
        <v>43410.480150462965</v>
      </c>
      <c r="K1331" t="s">
        <v>1164</v>
      </c>
      <c r="L1331" s="9">
        <f t="shared" si="84"/>
        <v>43410.465277777781</v>
      </c>
      <c r="M1331" s="9">
        <f t="shared" si="85"/>
        <v>43410.479861111111</v>
      </c>
      <c r="N1331" s="63" t="str">
        <f t="shared" si="86"/>
        <v>43410.465277777843410.4798611111</v>
      </c>
      <c r="O1331" s="64" t="str">
        <f t="shared" si="87"/>
        <v>肯定的</v>
      </c>
    </row>
    <row r="1332" spans="1:15" hidden="1" x14ac:dyDescent="0.4">
      <c r="B1332" s="7">
        <v>11</v>
      </c>
      <c r="C1332">
        <v>6</v>
      </c>
      <c r="D1332" s="1">
        <v>43410.481458333335</v>
      </c>
      <c r="E1332">
        <v>543</v>
      </c>
      <c r="F1332" t="s">
        <v>28</v>
      </c>
      <c r="G1332">
        <v>549</v>
      </c>
      <c r="H1332" t="s">
        <v>77</v>
      </c>
      <c r="I1332" s="1">
        <v>43410.460324074076</v>
      </c>
      <c r="J1332" s="1">
        <v>43410.477372685185</v>
      </c>
      <c r="K1332" t="s">
        <v>1164</v>
      </c>
      <c r="L1332" s="9">
        <f t="shared" si="84"/>
        <v>43410.459722222222</v>
      </c>
      <c r="M1332" s="9">
        <f t="shared" si="85"/>
        <v>43410.477083333331</v>
      </c>
      <c r="N1332" s="63" t="str">
        <f t="shared" si="86"/>
        <v>43410.459722222243410.4770833333</v>
      </c>
      <c r="O1332" s="64" t="str">
        <f t="shared" si="87"/>
        <v>肯定的</v>
      </c>
    </row>
    <row r="1333" spans="1:15" hidden="1" x14ac:dyDescent="0.4">
      <c r="B1333" s="7">
        <v>11</v>
      </c>
      <c r="C1333">
        <v>6</v>
      </c>
      <c r="D1333" s="1">
        <v>43410.484270833331</v>
      </c>
      <c r="E1333">
        <v>509</v>
      </c>
      <c r="F1333" t="s">
        <v>58</v>
      </c>
      <c r="G1333">
        <v>502</v>
      </c>
      <c r="H1333" t="s">
        <v>49</v>
      </c>
      <c r="I1333" s="1">
        <v>43410.477569444447</v>
      </c>
      <c r="J1333" s="1">
        <v>43410.4840625</v>
      </c>
      <c r="K1333" t="s">
        <v>1164</v>
      </c>
      <c r="L1333" s="9">
        <f t="shared" si="84"/>
        <v>43410.477083333331</v>
      </c>
      <c r="M1333" s="9">
        <f t="shared" si="85"/>
        <v>43410.484027777777</v>
      </c>
      <c r="N1333" s="63" t="str">
        <f t="shared" si="86"/>
        <v>43410.477083333343410.4840277778</v>
      </c>
      <c r="O1333" s="64" t="str">
        <f t="shared" si="87"/>
        <v>肯定的</v>
      </c>
    </row>
    <row r="1334" spans="1:15" hidden="1" x14ac:dyDescent="0.4">
      <c r="B1334" s="7">
        <v>11</v>
      </c>
      <c r="C1334">
        <v>6</v>
      </c>
      <c r="D1334" s="1">
        <v>43410.512615740743</v>
      </c>
      <c r="E1334">
        <v>525</v>
      </c>
      <c r="F1334" t="s">
        <v>51</v>
      </c>
      <c r="G1334">
        <v>545</v>
      </c>
      <c r="H1334" t="s">
        <v>20</v>
      </c>
      <c r="I1334" s="1">
        <v>43410.499826388892</v>
      </c>
      <c r="J1334" s="1">
        <v>43410.508344907408</v>
      </c>
      <c r="K1334" t="s">
        <v>1164</v>
      </c>
      <c r="L1334" s="9">
        <f t="shared" si="84"/>
        <v>43410.499305555553</v>
      </c>
      <c r="M1334" s="9">
        <f t="shared" si="85"/>
        <v>43410.508333333331</v>
      </c>
      <c r="N1334" s="63" t="str">
        <f t="shared" si="86"/>
        <v>43410.499305555643410.5083333333</v>
      </c>
      <c r="O1334" s="64" t="str">
        <f t="shared" si="87"/>
        <v>肯定的</v>
      </c>
    </row>
    <row r="1335" spans="1:15" hidden="1" x14ac:dyDescent="0.4">
      <c r="B1335" s="7">
        <v>11</v>
      </c>
      <c r="C1335">
        <v>6</v>
      </c>
      <c r="D1335" s="1">
        <v>43410.523842592593</v>
      </c>
      <c r="E1335">
        <v>545</v>
      </c>
      <c r="F1335" t="s">
        <v>20</v>
      </c>
      <c r="G1335">
        <v>523</v>
      </c>
      <c r="H1335" t="s">
        <v>38</v>
      </c>
      <c r="I1335" s="1">
        <v>43410.505694444444</v>
      </c>
      <c r="J1335" s="1">
        <v>43410.520069444443</v>
      </c>
      <c r="K1335" t="s">
        <v>1164</v>
      </c>
      <c r="L1335" s="9">
        <f t="shared" si="84"/>
        <v>43410.505555555559</v>
      </c>
      <c r="M1335" s="9">
        <f t="shared" si="85"/>
        <v>43410.519444444442</v>
      </c>
      <c r="N1335" s="63" t="str">
        <f t="shared" si="86"/>
        <v>43410.505555555643410.5194444444</v>
      </c>
      <c r="O1335" s="64" t="str">
        <f t="shared" si="87"/>
        <v>肯定的</v>
      </c>
    </row>
    <row r="1336" spans="1:15" hidden="1" x14ac:dyDescent="0.4">
      <c r="B1336" s="7">
        <v>11</v>
      </c>
      <c r="C1336">
        <v>6</v>
      </c>
      <c r="D1336" s="1">
        <v>43410.529247685183</v>
      </c>
      <c r="E1336">
        <v>523</v>
      </c>
      <c r="F1336" t="s">
        <v>38</v>
      </c>
      <c r="G1336">
        <v>544</v>
      </c>
      <c r="H1336" t="s">
        <v>22</v>
      </c>
      <c r="I1336" s="1">
        <v>43410.52140046296</v>
      </c>
      <c r="J1336" s="1">
        <v>43410.528831018521</v>
      </c>
      <c r="K1336" t="s">
        <v>1164</v>
      </c>
      <c r="L1336" s="9">
        <f t="shared" si="84"/>
        <v>43410.520833333336</v>
      </c>
      <c r="M1336" s="9">
        <f t="shared" si="85"/>
        <v>43410.52847222222</v>
      </c>
      <c r="N1336" s="63" t="str">
        <f t="shared" si="86"/>
        <v>43410.520833333343410.5284722222</v>
      </c>
      <c r="O1336" s="64" t="str">
        <f t="shared" si="87"/>
        <v>肯定的</v>
      </c>
    </row>
    <row r="1337" spans="1:15" hidden="1" x14ac:dyDescent="0.4">
      <c r="B1337" s="7">
        <v>11</v>
      </c>
      <c r="C1337">
        <v>6</v>
      </c>
      <c r="D1337" s="1">
        <v>43410.533692129633</v>
      </c>
      <c r="E1337">
        <v>507</v>
      </c>
      <c r="F1337" t="s">
        <v>66</v>
      </c>
      <c r="G1337">
        <v>533</v>
      </c>
      <c r="H1337" t="s">
        <v>92</v>
      </c>
      <c r="I1337" s="1">
        <v>43410.519282407404</v>
      </c>
      <c r="J1337" s="1">
        <v>43410.533506944441</v>
      </c>
      <c r="K1337" t="s">
        <v>1164</v>
      </c>
      <c r="L1337" s="9">
        <f t="shared" si="84"/>
        <v>43410.518750000003</v>
      </c>
      <c r="M1337" s="9">
        <f t="shared" si="85"/>
        <v>43410.533333333333</v>
      </c>
      <c r="N1337" s="63" t="str">
        <f t="shared" si="86"/>
        <v>43410.5187543410.5333333333</v>
      </c>
      <c r="O1337" s="64" t="str">
        <f t="shared" si="87"/>
        <v>肯定的</v>
      </c>
    </row>
    <row r="1338" spans="1:15" hidden="1" x14ac:dyDescent="0.4">
      <c r="B1338" s="7">
        <v>11</v>
      </c>
      <c r="C1338">
        <v>6</v>
      </c>
      <c r="D1338" s="1">
        <v>43410.538437499999</v>
      </c>
      <c r="E1338">
        <v>545</v>
      </c>
      <c r="F1338" t="s">
        <v>20</v>
      </c>
      <c r="G1338">
        <v>508</v>
      </c>
      <c r="H1338" t="s">
        <v>32</v>
      </c>
      <c r="I1338" s="1">
        <v>43410.526712962965</v>
      </c>
      <c r="J1338" s="1">
        <v>43410.537905092591</v>
      </c>
      <c r="K1338" t="s">
        <v>1164</v>
      </c>
      <c r="L1338" s="9">
        <f t="shared" si="84"/>
        <v>43410.526388888888</v>
      </c>
      <c r="M1338" s="9">
        <f t="shared" si="85"/>
        <v>43410.537499999999</v>
      </c>
      <c r="N1338" s="63" t="str">
        <f t="shared" si="86"/>
        <v>43410.526388888943410.5375</v>
      </c>
      <c r="O1338" s="64" t="str">
        <f t="shared" si="87"/>
        <v>肯定的</v>
      </c>
    </row>
    <row r="1339" spans="1:15" hidden="1" x14ac:dyDescent="0.4">
      <c r="B1339" s="7">
        <v>11</v>
      </c>
      <c r="C1339">
        <v>6</v>
      </c>
      <c r="D1339" s="1">
        <v>43410.596388888887</v>
      </c>
      <c r="E1339">
        <v>523</v>
      </c>
      <c r="F1339" t="s">
        <v>38</v>
      </c>
      <c r="G1339">
        <v>528</v>
      </c>
      <c r="H1339" t="s">
        <v>35</v>
      </c>
      <c r="I1339" s="1">
        <v>43410.585335648146</v>
      </c>
      <c r="J1339" s="1">
        <v>43410.591967592591</v>
      </c>
      <c r="K1339" t="s">
        <v>1164</v>
      </c>
      <c r="L1339" s="9">
        <f t="shared" si="84"/>
        <v>43410.584722222222</v>
      </c>
      <c r="M1339" s="9">
        <f t="shared" si="85"/>
        <v>43410.591666666667</v>
      </c>
      <c r="N1339" s="63" t="str">
        <f t="shared" si="86"/>
        <v>43410.584722222243410.5916666667</v>
      </c>
      <c r="O1339" s="64" t="str">
        <f t="shared" si="87"/>
        <v>肯定的</v>
      </c>
    </row>
    <row r="1340" spans="1:15" hidden="1" x14ac:dyDescent="0.4">
      <c r="B1340" s="7">
        <v>11</v>
      </c>
      <c r="C1340">
        <v>6</v>
      </c>
      <c r="D1340" s="1">
        <v>43410.597731481481</v>
      </c>
      <c r="E1340">
        <v>545</v>
      </c>
      <c r="F1340" t="s">
        <v>20</v>
      </c>
      <c r="G1340">
        <v>548</v>
      </c>
      <c r="H1340" t="s">
        <v>54</v>
      </c>
      <c r="I1340" s="1">
        <v>43410.585497685184</v>
      </c>
      <c r="J1340" s="1">
        <v>43410.593877314815</v>
      </c>
      <c r="K1340" t="s">
        <v>1164</v>
      </c>
      <c r="L1340" s="9">
        <f t="shared" si="84"/>
        <v>43410.585416666669</v>
      </c>
      <c r="M1340" s="9">
        <f t="shared" si="85"/>
        <v>43410.59375</v>
      </c>
      <c r="N1340" s="63" t="str">
        <f t="shared" si="86"/>
        <v>43410.585416666743410.59375</v>
      </c>
      <c r="O1340" s="64" t="str">
        <f t="shared" si="87"/>
        <v>肯定的</v>
      </c>
    </row>
    <row r="1341" spans="1:15" hidden="1" x14ac:dyDescent="0.4">
      <c r="A1341" s="49" t="s">
        <v>1175</v>
      </c>
      <c r="B1341" s="55">
        <v>11</v>
      </c>
      <c r="C1341" s="49">
        <v>6</v>
      </c>
      <c r="D1341" s="50">
        <v>43410.597731481481</v>
      </c>
      <c r="E1341">
        <v>545</v>
      </c>
      <c r="F1341" s="49" t="s">
        <v>20</v>
      </c>
      <c r="G1341">
        <v>548</v>
      </c>
      <c r="H1341" s="49" t="s">
        <v>54</v>
      </c>
      <c r="I1341" s="50">
        <v>43410.585497685184</v>
      </c>
      <c r="J1341" s="50">
        <v>43410.593877314815</v>
      </c>
      <c r="K1341" s="49" t="s">
        <v>1164</v>
      </c>
      <c r="L1341" s="46">
        <f t="shared" si="84"/>
        <v>43410.585416666669</v>
      </c>
      <c r="M1341" s="46">
        <f t="shared" si="85"/>
        <v>43410.59375</v>
      </c>
      <c r="N1341" s="51" t="str">
        <f t="shared" si="86"/>
        <v>43410.585416666743410.59375</v>
      </c>
      <c r="O1341" s="52" t="str">
        <f t="shared" si="87"/>
        <v>肯定的</v>
      </c>
    </row>
    <row r="1342" spans="1:15" hidden="1" x14ac:dyDescent="0.4">
      <c r="B1342" s="7">
        <v>11</v>
      </c>
      <c r="C1342">
        <v>6</v>
      </c>
      <c r="D1342" s="1">
        <v>43410.601469907408</v>
      </c>
      <c r="E1342">
        <v>525</v>
      </c>
      <c r="F1342" t="s">
        <v>51</v>
      </c>
      <c r="G1342">
        <v>526</v>
      </c>
      <c r="H1342" t="s">
        <v>69</v>
      </c>
      <c r="I1342" s="1">
        <v>43410.586678240739</v>
      </c>
      <c r="J1342" s="1">
        <v>43410.594201388885</v>
      </c>
      <c r="K1342" t="s">
        <v>1164</v>
      </c>
      <c r="L1342" s="9">
        <f t="shared" si="84"/>
        <v>43410.586111111108</v>
      </c>
      <c r="M1342" s="9">
        <f t="shared" si="85"/>
        <v>43410.59375</v>
      </c>
      <c r="N1342" s="63" t="str">
        <f t="shared" si="86"/>
        <v>43410.586111111143410.59375</v>
      </c>
      <c r="O1342" s="64" t="str">
        <f t="shared" si="87"/>
        <v>肯定的</v>
      </c>
    </row>
    <row r="1343" spans="1:15" hidden="1" x14ac:dyDescent="0.4">
      <c r="B1343" s="7">
        <v>11</v>
      </c>
      <c r="C1343">
        <v>6</v>
      </c>
      <c r="D1343" s="1">
        <v>43410.615162037036</v>
      </c>
      <c r="E1343">
        <v>507</v>
      </c>
      <c r="F1343" t="s">
        <v>66</v>
      </c>
      <c r="G1343">
        <v>549</v>
      </c>
      <c r="H1343" t="s">
        <v>77</v>
      </c>
      <c r="I1343" s="1">
        <v>43410.603101851855</v>
      </c>
      <c r="J1343" s="1">
        <v>43410.614641203705</v>
      </c>
      <c r="K1343" t="s">
        <v>1164</v>
      </c>
      <c r="L1343" s="9">
        <f t="shared" si="84"/>
        <v>43410.602777777778</v>
      </c>
      <c r="M1343" s="9">
        <f t="shared" si="85"/>
        <v>43410.614583333336</v>
      </c>
      <c r="N1343" s="63" t="str">
        <f t="shared" si="86"/>
        <v>43410.602777777843410.6145833333</v>
      </c>
      <c r="O1343" s="64" t="str">
        <f t="shared" si="87"/>
        <v>肯定的</v>
      </c>
    </row>
    <row r="1344" spans="1:15" hidden="1" x14ac:dyDescent="0.4">
      <c r="B1344" s="7">
        <v>11</v>
      </c>
      <c r="C1344">
        <v>6</v>
      </c>
      <c r="D1344" s="1">
        <v>43410.622349537036</v>
      </c>
      <c r="E1344">
        <v>515</v>
      </c>
      <c r="F1344" t="s">
        <v>73</v>
      </c>
      <c r="G1344">
        <v>533</v>
      </c>
      <c r="H1344" t="s">
        <v>92</v>
      </c>
      <c r="I1344" s="1">
        <v>43410.609664351854</v>
      </c>
      <c r="J1344" s="1">
        <v>43410.619629629633</v>
      </c>
      <c r="K1344" t="s">
        <v>1164</v>
      </c>
      <c r="L1344" s="9">
        <f t="shared" si="84"/>
        <v>43410.609027777777</v>
      </c>
      <c r="M1344" s="9">
        <f t="shared" si="85"/>
        <v>43410.619444444441</v>
      </c>
      <c r="N1344" s="63" t="str">
        <f t="shared" si="86"/>
        <v>43410.609027777843410.6194444444</v>
      </c>
      <c r="O1344" s="64" t="str">
        <f t="shared" si="87"/>
        <v>肯定的</v>
      </c>
    </row>
    <row r="1345" spans="1:15" hidden="1" x14ac:dyDescent="0.4">
      <c r="B1345" s="7">
        <v>11</v>
      </c>
      <c r="C1345">
        <v>6</v>
      </c>
      <c r="D1345" s="1">
        <v>43410.623738425929</v>
      </c>
      <c r="E1345">
        <v>507</v>
      </c>
      <c r="F1345" t="s">
        <v>66</v>
      </c>
      <c r="G1345">
        <v>510</v>
      </c>
      <c r="H1345" t="s">
        <v>79</v>
      </c>
      <c r="I1345" s="1">
        <v>43410.602314814816</v>
      </c>
      <c r="J1345" s="1">
        <v>43410.623067129629</v>
      </c>
      <c r="K1345" t="s">
        <v>1166</v>
      </c>
      <c r="L1345" s="9">
        <f t="shared" si="84"/>
        <v>43410.602083333331</v>
      </c>
      <c r="M1345" s="9">
        <f t="shared" si="85"/>
        <v>43410.622916666667</v>
      </c>
      <c r="N1345" s="63" t="str">
        <f t="shared" si="86"/>
        <v>43410.602083333343410.6229166667</v>
      </c>
      <c r="O1345" s="64" t="str">
        <f t="shared" si="87"/>
        <v>否定的</v>
      </c>
    </row>
    <row r="1346" spans="1:15" hidden="1" x14ac:dyDescent="0.4">
      <c r="B1346" s="7">
        <v>11</v>
      </c>
      <c r="C1346">
        <v>6</v>
      </c>
      <c r="D1346" s="1">
        <v>43410.632210648146</v>
      </c>
      <c r="E1346">
        <v>525</v>
      </c>
      <c r="F1346" t="s">
        <v>51</v>
      </c>
      <c r="G1346">
        <v>500</v>
      </c>
      <c r="H1346" t="s">
        <v>30</v>
      </c>
      <c r="I1346" s="1">
        <v>43410.616689814815</v>
      </c>
      <c r="J1346" s="1">
        <v>43410.631458333337</v>
      </c>
      <c r="K1346" t="s">
        <v>1164</v>
      </c>
      <c r="L1346" s="9">
        <f t="shared" ref="L1346:L1409" si="88">INT(I1346*1440)/1440</f>
        <v>43410.616666666669</v>
      </c>
      <c r="M1346" s="9">
        <f t="shared" ref="M1346:M1409" si="89">INT(J1346*1440)/1440</f>
        <v>43410.631249999999</v>
      </c>
      <c r="N1346" s="63" t="str">
        <f t="shared" ref="N1346:N1409" si="90">CONCATENATE(L1346,M1346)</f>
        <v>43410.616666666743410.63125</v>
      </c>
      <c r="O1346" s="64" t="str">
        <f t="shared" si="87"/>
        <v>肯定的</v>
      </c>
    </row>
    <row r="1347" spans="1:15" hidden="1" x14ac:dyDescent="0.4">
      <c r="B1347" s="7">
        <v>11</v>
      </c>
      <c r="C1347">
        <v>6</v>
      </c>
      <c r="D1347" s="1">
        <v>43410.637592592589</v>
      </c>
      <c r="E1347">
        <v>502</v>
      </c>
      <c r="F1347" t="s">
        <v>49</v>
      </c>
      <c r="G1347">
        <v>508</v>
      </c>
      <c r="H1347" t="s">
        <v>32</v>
      </c>
      <c r="I1347" s="1">
        <v>43410.627581018518</v>
      </c>
      <c r="J1347" s="1">
        <v>43410.633402777778</v>
      </c>
      <c r="K1347" t="s">
        <v>1164</v>
      </c>
      <c r="L1347" s="9">
        <f t="shared" si="88"/>
        <v>43410.627083333333</v>
      </c>
      <c r="M1347" s="9">
        <f t="shared" si="89"/>
        <v>43410.633333333331</v>
      </c>
      <c r="N1347" s="63" t="str">
        <f t="shared" si="90"/>
        <v>43410.627083333343410.6333333333</v>
      </c>
      <c r="O1347" s="64" t="str">
        <f t="shared" si="87"/>
        <v>肯定的</v>
      </c>
    </row>
    <row r="1348" spans="1:15" hidden="1" x14ac:dyDescent="0.4">
      <c r="B1348" s="7">
        <v>11</v>
      </c>
      <c r="C1348">
        <v>6</v>
      </c>
      <c r="D1348" s="1">
        <v>43410.639178240737</v>
      </c>
      <c r="E1348">
        <v>544</v>
      </c>
      <c r="F1348" t="s">
        <v>22</v>
      </c>
      <c r="G1348">
        <v>545</v>
      </c>
      <c r="H1348" t="s">
        <v>20</v>
      </c>
      <c r="I1348" s="1">
        <v>43410.620925925927</v>
      </c>
      <c r="J1348" s="1">
        <v>43410.637430555558</v>
      </c>
      <c r="K1348" t="s">
        <v>1164</v>
      </c>
      <c r="L1348" s="9">
        <f t="shared" si="88"/>
        <v>43410.620833333334</v>
      </c>
      <c r="M1348" s="9">
        <f t="shared" si="89"/>
        <v>43410.636805555558</v>
      </c>
      <c r="N1348" s="63" t="str">
        <f t="shared" si="90"/>
        <v>43410.620833333343410.6368055556</v>
      </c>
      <c r="O1348" s="64" t="str">
        <f t="shared" si="87"/>
        <v>肯定的</v>
      </c>
    </row>
    <row r="1349" spans="1:15" hidden="1" x14ac:dyDescent="0.4">
      <c r="B1349" s="7">
        <v>11</v>
      </c>
      <c r="C1349">
        <v>6</v>
      </c>
      <c r="D1349" s="1">
        <v>43410.645613425928</v>
      </c>
      <c r="E1349">
        <v>508</v>
      </c>
      <c r="F1349" t="s">
        <v>32</v>
      </c>
      <c r="G1349">
        <v>502</v>
      </c>
      <c r="H1349" t="s">
        <v>49</v>
      </c>
      <c r="I1349" s="1">
        <v>43410.638090277775</v>
      </c>
      <c r="J1349" s="1">
        <v>43410.643379629626</v>
      </c>
      <c r="K1349" t="s">
        <v>1164</v>
      </c>
      <c r="L1349" s="9">
        <f t="shared" si="88"/>
        <v>43410.637499999997</v>
      </c>
      <c r="M1349" s="9">
        <f t="shared" si="89"/>
        <v>43410.643055555556</v>
      </c>
      <c r="N1349" s="63" t="str">
        <f t="shared" si="90"/>
        <v>43410.637543410.6430555556</v>
      </c>
      <c r="O1349" s="64" t="str">
        <f t="shared" si="87"/>
        <v>肯定的</v>
      </c>
    </row>
    <row r="1350" spans="1:15" hidden="1" x14ac:dyDescent="0.4">
      <c r="B1350" s="7">
        <v>11</v>
      </c>
      <c r="C1350">
        <v>6</v>
      </c>
      <c r="D1350" s="1">
        <v>43410.663483796299</v>
      </c>
      <c r="E1350">
        <v>545</v>
      </c>
      <c r="F1350" t="s">
        <v>20</v>
      </c>
      <c r="G1350">
        <v>509</v>
      </c>
      <c r="H1350" t="s">
        <v>58</v>
      </c>
      <c r="I1350" s="1">
        <v>43410.655115740738</v>
      </c>
      <c r="J1350" s="1">
        <v>43410.663113425922</v>
      </c>
      <c r="K1350" t="s">
        <v>1164</v>
      </c>
      <c r="L1350" s="9">
        <f t="shared" si="88"/>
        <v>43410.654861111114</v>
      </c>
      <c r="M1350" s="9">
        <f t="shared" si="89"/>
        <v>43410.662499999999</v>
      </c>
      <c r="N1350" s="63" t="str">
        <f t="shared" si="90"/>
        <v>43410.654861111143410.6625</v>
      </c>
      <c r="O1350" s="64" t="str">
        <f t="shared" si="87"/>
        <v>肯定的</v>
      </c>
    </row>
    <row r="1351" spans="1:15" hidden="1" x14ac:dyDescent="0.4">
      <c r="B1351" s="7">
        <v>11</v>
      </c>
      <c r="C1351">
        <v>6</v>
      </c>
      <c r="D1351" s="1">
        <v>43410.678611111114</v>
      </c>
      <c r="E1351">
        <v>546</v>
      </c>
      <c r="F1351" t="s">
        <v>64</v>
      </c>
      <c r="G1351">
        <v>538</v>
      </c>
      <c r="H1351" t="s">
        <v>62</v>
      </c>
      <c r="I1351" s="1">
        <v>43410.664537037039</v>
      </c>
      <c r="J1351" s="1">
        <v>43410.678506944445</v>
      </c>
      <c r="K1351" t="s">
        <v>1164</v>
      </c>
      <c r="L1351" s="9">
        <f t="shared" si="88"/>
        <v>43410.663888888892</v>
      </c>
      <c r="M1351" s="9">
        <f t="shared" si="89"/>
        <v>43410.678472222222</v>
      </c>
      <c r="N1351" s="63" t="str">
        <f t="shared" si="90"/>
        <v>43410.663888888943410.6784722222</v>
      </c>
      <c r="O1351" s="64" t="str">
        <f t="shared" si="87"/>
        <v>肯定的</v>
      </c>
    </row>
    <row r="1352" spans="1:15" hidden="1" x14ac:dyDescent="0.4">
      <c r="B1352" s="7">
        <v>11</v>
      </c>
      <c r="C1352">
        <v>6</v>
      </c>
      <c r="D1352" s="1">
        <v>43410.680011574077</v>
      </c>
      <c r="E1352">
        <v>544</v>
      </c>
      <c r="F1352" t="s">
        <v>22</v>
      </c>
      <c r="G1352">
        <v>545</v>
      </c>
      <c r="H1352" t="s">
        <v>20</v>
      </c>
      <c r="I1352" s="1">
        <v>43410.661377314813</v>
      </c>
      <c r="J1352" s="1">
        <v>43410.678263888891</v>
      </c>
      <c r="K1352" t="s">
        <v>1164</v>
      </c>
      <c r="L1352" s="9">
        <f t="shared" si="88"/>
        <v>43410.661111111112</v>
      </c>
      <c r="M1352" s="9">
        <f t="shared" si="89"/>
        <v>43410.677777777775</v>
      </c>
      <c r="N1352" s="63" t="str">
        <f t="shared" si="90"/>
        <v>43410.661111111143410.6777777778</v>
      </c>
      <c r="O1352" s="64" t="str">
        <f t="shared" si="87"/>
        <v>肯定的</v>
      </c>
    </row>
    <row r="1353" spans="1:15" hidden="1" x14ac:dyDescent="0.4">
      <c r="B1353" s="7">
        <v>11</v>
      </c>
      <c r="C1353">
        <v>6</v>
      </c>
      <c r="D1353" s="1">
        <v>43410.680879629632</v>
      </c>
      <c r="E1353">
        <v>549</v>
      </c>
      <c r="F1353" t="s">
        <v>77</v>
      </c>
      <c r="G1353">
        <v>545</v>
      </c>
      <c r="H1353" t="s">
        <v>20</v>
      </c>
      <c r="I1353" s="1">
        <v>43410.67114583333</v>
      </c>
      <c r="J1353" s="1">
        <v>43410.677673611113</v>
      </c>
      <c r="K1353" t="s">
        <v>1164</v>
      </c>
      <c r="L1353" s="9">
        <f t="shared" si="88"/>
        <v>43410.67083333333</v>
      </c>
      <c r="M1353" s="9">
        <f t="shared" si="89"/>
        <v>43410.677083333336</v>
      </c>
      <c r="N1353" s="63" t="str">
        <f t="shared" si="90"/>
        <v>43410.670833333343410.6770833333</v>
      </c>
      <c r="O1353" s="64" t="str">
        <f t="shared" si="87"/>
        <v>肯定的</v>
      </c>
    </row>
    <row r="1354" spans="1:15" hidden="1" x14ac:dyDescent="0.4">
      <c r="B1354" s="7">
        <v>11</v>
      </c>
      <c r="C1354">
        <v>6</v>
      </c>
      <c r="D1354" s="1">
        <v>43410.68246527778</v>
      </c>
      <c r="E1354">
        <v>545</v>
      </c>
      <c r="F1354" t="s">
        <v>20</v>
      </c>
      <c r="G1354">
        <v>514</v>
      </c>
      <c r="H1354" t="s">
        <v>40</v>
      </c>
      <c r="I1354" s="1">
        <v>43410.670995370368</v>
      </c>
      <c r="J1354" s="1">
        <v>43410.682245370372</v>
      </c>
      <c r="K1354" t="s">
        <v>1164</v>
      </c>
      <c r="L1354" s="9">
        <f t="shared" si="88"/>
        <v>43410.67083333333</v>
      </c>
      <c r="M1354" s="9">
        <f t="shared" si="89"/>
        <v>43410.681944444441</v>
      </c>
      <c r="N1354" s="63" t="str">
        <f t="shared" si="90"/>
        <v>43410.670833333343410.6819444444</v>
      </c>
      <c r="O1354" s="64" t="str">
        <f t="shared" si="87"/>
        <v>肯定的</v>
      </c>
    </row>
    <row r="1355" spans="1:15" hidden="1" x14ac:dyDescent="0.4">
      <c r="B1355" s="7">
        <v>11</v>
      </c>
      <c r="C1355">
        <v>6</v>
      </c>
      <c r="D1355" s="1">
        <v>43410.682476851849</v>
      </c>
      <c r="E1355">
        <v>545</v>
      </c>
      <c r="F1355" t="s">
        <v>20</v>
      </c>
      <c r="G1355">
        <v>514</v>
      </c>
      <c r="H1355" t="s">
        <v>40</v>
      </c>
      <c r="I1355" s="1">
        <v>43410.670995370368</v>
      </c>
      <c r="J1355" s="1">
        <v>43410.682245370372</v>
      </c>
      <c r="K1355" t="s">
        <v>1164</v>
      </c>
      <c r="L1355" s="9">
        <f t="shared" si="88"/>
        <v>43410.67083333333</v>
      </c>
      <c r="M1355" s="9">
        <f t="shared" si="89"/>
        <v>43410.681944444441</v>
      </c>
      <c r="N1355" s="63" t="str">
        <f t="shared" si="90"/>
        <v>43410.670833333343410.6819444444</v>
      </c>
      <c r="O1355" s="64" t="str">
        <f t="shared" si="87"/>
        <v>肯定的</v>
      </c>
    </row>
    <row r="1356" spans="1:15" hidden="1" x14ac:dyDescent="0.4">
      <c r="B1356" s="7">
        <v>11</v>
      </c>
      <c r="C1356">
        <v>6</v>
      </c>
      <c r="D1356" s="1">
        <v>43410.691250000003</v>
      </c>
      <c r="E1356">
        <v>545</v>
      </c>
      <c r="F1356" t="s">
        <v>20</v>
      </c>
      <c r="G1356">
        <v>508</v>
      </c>
      <c r="H1356" t="s">
        <v>32</v>
      </c>
      <c r="I1356" s="1">
        <v>43410.675335648149</v>
      </c>
      <c r="J1356" s="1">
        <v>43410.690636574072</v>
      </c>
      <c r="K1356" t="s">
        <v>1164</v>
      </c>
      <c r="L1356" s="9">
        <f t="shared" si="88"/>
        <v>43410.675000000003</v>
      </c>
      <c r="M1356" s="9">
        <f t="shared" si="89"/>
        <v>43410.69027777778</v>
      </c>
      <c r="N1356" s="63" t="str">
        <f t="shared" si="90"/>
        <v>43410.67543410.6902777778</v>
      </c>
      <c r="O1356" s="64" t="str">
        <f t="shared" si="87"/>
        <v>肯定的</v>
      </c>
    </row>
    <row r="1357" spans="1:15" hidden="1" x14ac:dyDescent="0.4">
      <c r="B1357" s="7">
        <v>11</v>
      </c>
      <c r="C1357">
        <v>6</v>
      </c>
      <c r="D1357" s="1">
        <v>43410.692627314813</v>
      </c>
      <c r="E1357">
        <v>545</v>
      </c>
      <c r="F1357" t="s">
        <v>20</v>
      </c>
      <c r="G1357">
        <v>544</v>
      </c>
      <c r="H1357" t="s">
        <v>22</v>
      </c>
      <c r="I1357" s="1">
        <v>43410.68172453704</v>
      </c>
      <c r="J1357" s="1">
        <v>43410.692604166667</v>
      </c>
      <c r="K1357" t="s">
        <v>1164</v>
      </c>
      <c r="L1357" s="9">
        <f t="shared" si="88"/>
        <v>43410.681250000001</v>
      </c>
      <c r="M1357" s="9">
        <f t="shared" si="89"/>
        <v>43410.692361111112</v>
      </c>
      <c r="N1357" s="63" t="str">
        <f t="shared" si="90"/>
        <v>43410.6812543410.6923611111</v>
      </c>
      <c r="O1357" s="64" t="str">
        <f t="shared" si="87"/>
        <v>肯定的</v>
      </c>
    </row>
    <row r="1358" spans="1:15" hidden="1" x14ac:dyDescent="0.4">
      <c r="A1358" s="49" t="s">
        <v>1175</v>
      </c>
      <c r="B1358" s="55">
        <v>11</v>
      </c>
      <c r="C1358" s="49">
        <v>6</v>
      </c>
      <c r="D1358" s="50">
        <v>43410.69263888889</v>
      </c>
      <c r="E1358">
        <v>545</v>
      </c>
      <c r="F1358" s="49" t="s">
        <v>20</v>
      </c>
      <c r="G1358">
        <v>544</v>
      </c>
      <c r="H1358" s="49" t="s">
        <v>22</v>
      </c>
      <c r="I1358" s="50">
        <v>43410.68172453704</v>
      </c>
      <c r="J1358" s="50">
        <v>43410.692604166667</v>
      </c>
      <c r="K1358" s="49" t="s">
        <v>1164</v>
      </c>
      <c r="L1358" s="46">
        <f t="shared" si="88"/>
        <v>43410.681250000001</v>
      </c>
      <c r="M1358" s="46">
        <f t="shared" si="89"/>
        <v>43410.692361111112</v>
      </c>
      <c r="N1358" s="51" t="str">
        <f t="shared" si="90"/>
        <v>43410.6812543410.6923611111</v>
      </c>
      <c r="O1358" s="52" t="str">
        <f t="shared" si="87"/>
        <v>肯定的</v>
      </c>
    </row>
    <row r="1359" spans="1:15" hidden="1" x14ac:dyDescent="0.4">
      <c r="B1359" s="7">
        <v>11</v>
      </c>
      <c r="C1359">
        <v>6</v>
      </c>
      <c r="D1359" s="1">
        <v>43410.694988425923</v>
      </c>
      <c r="E1359">
        <v>509</v>
      </c>
      <c r="F1359" t="s">
        <v>58</v>
      </c>
      <c r="G1359">
        <v>502</v>
      </c>
      <c r="H1359" t="s">
        <v>49</v>
      </c>
      <c r="I1359" s="1">
        <v>43410.679456018515</v>
      </c>
      <c r="J1359" s="1">
        <v>43410.693576388891</v>
      </c>
      <c r="K1359" t="s">
        <v>1166</v>
      </c>
      <c r="L1359" s="9">
        <f t="shared" si="88"/>
        <v>43410.679166666669</v>
      </c>
      <c r="M1359" s="9">
        <f t="shared" si="89"/>
        <v>43410.693055555559</v>
      </c>
      <c r="N1359" s="63" t="str">
        <f t="shared" si="90"/>
        <v>43410.679166666743410.6930555556</v>
      </c>
      <c r="O1359" s="64" t="str">
        <f t="shared" si="87"/>
        <v>否定的</v>
      </c>
    </row>
    <row r="1360" spans="1:15" hidden="1" x14ac:dyDescent="0.4">
      <c r="B1360" s="7">
        <v>11</v>
      </c>
      <c r="C1360">
        <v>6</v>
      </c>
      <c r="D1360" s="1">
        <v>43410.695092592592</v>
      </c>
      <c r="E1360">
        <v>546</v>
      </c>
      <c r="F1360" t="s">
        <v>64</v>
      </c>
      <c r="G1360">
        <v>513</v>
      </c>
      <c r="H1360" t="s">
        <v>44</v>
      </c>
      <c r="I1360" s="1">
        <v>43410.66443287037</v>
      </c>
      <c r="J1360" s="1">
        <v>43410.677754629629</v>
      </c>
      <c r="K1360" t="s">
        <v>1164</v>
      </c>
      <c r="L1360" s="9">
        <f t="shared" si="88"/>
        <v>43410.663888888892</v>
      </c>
      <c r="M1360" s="9">
        <f t="shared" si="89"/>
        <v>43410.677083333336</v>
      </c>
      <c r="N1360" s="63" t="str">
        <f t="shared" si="90"/>
        <v>43410.663888888943410.6770833333</v>
      </c>
      <c r="O1360" s="64" t="str">
        <f t="shared" si="87"/>
        <v>肯定的</v>
      </c>
    </row>
    <row r="1361" spans="1:15" hidden="1" x14ac:dyDescent="0.4">
      <c r="B1361" s="7">
        <v>11</v>
      </c>
      <c r="C1361">
        <v>6</v>
      </c>
      <c r="D1361" s="1">
        <v>43410.70208333333</v>
      </c>
      <c r="E1361">
        <v>545</v>
      </c>
      <c r="F1361" t="s">
        <v>20</v>
      </c>
      <c r="G1361">
        <v>533</v>
      </c>
      <c r="H1361" t="s">
        <v>92</v>
      </c>
      <c r="I1361" s="1">
        <v>43410.691122685188</v>
      </c>
      <c r="J1361" s="1">
        <v>43410.701365740744</v>
      </c>
      <c r="K1361" t="s">
        <v>1164</v>
      </c>
      <c r="L1361" s="9">
        <f t="shared" si="88"/>
        <v>43410.690972222219</v>
      </c>
      <c r="M1361" s="9">
        <f t="shared" si="89"/>
        <v>43410.700694444444</v>
      </c>
      <c r="N1361" s="63" t="str">
        <f t="shared" si="90"/>
        <v>43410.690972222243410.7006944444</v>
      </c>
      <c r="O1361" s="64" t="str">
        <f t="shared" si="87"/>
        <v>肯定的</v>
      </c>
    </row>
    <row r="1362" spans="1:15" hidden="1" x14ac:dyDescent="0.4">
      <c r="B1362" s="7">
        <v>11</v>
      </c>
      <c r="C1362">
        <v>6</v>
      </c>
      <c r="D1362" s="1">
        <v>43410.708078703705</v>
      </c>
      <c r="E1362">
        <v>500</v>
      </c>
      <c r="F1362" t="s">
        <v>30</v>
      </c>
      <c r="G1362">
        <v>538</v>
      </c>
      <c r="H1362" t="s">
        <v>62</v>
      </c>
      <c r="I1362" s="1">
        <v>43410.69840277778</v>
      </c>
      <c r="J1362" s="1">
        <v>43410.707974537036</v>
      </c>
      <c r="K1362" t="s">
        <v>1164</v>
      </c>
      <c r="L1362" s="9">
        <f t="shared" si="88"/>
        <v>43410.697916666664</v>
      </c>
      <c r="M1362" s="9">
        <f t="shared" si="89"/>
        <v>43410.707638888889</v>
      </c>
      <c r="N1362" s="63" t="str">
        <f t="shared" si="90"/>
        <v>43410.697916666743410.7076388889</v>
      </c>
      <c r="O1362" s="64" t="str">
        <f t="shared" si="87"/>
        <v>肯定的</v>
      </c>
    </row>
    <row r="1363" spans="1:15" hidden="1" x14ac:dyDescent="0.4">
      <c r="B1363" s="7">
        <v>11</v>
      </c>
      <c r="C1363">
        <v>6</v>
      </c>
      <c r="D1363" s="1">
        <v>43410.722928240742</v>
      </c>
      <c r="E1363">
        <v>509</v>
      </c>
      <c r="F1363" t="s">
        <v>58</v>
      </c>
      <c r="G1363">
        <v>545</v>
      </c>
      <c r="H1363" t="s">
        <v>20</v>
      </c>
      <c r="I1363" s="1">
        <v>43410.711967592593</v>
      </c>
      <c r="J1363" s="1">
        <v>43410.718043981484</v>
      </c>
      <c r="K1363" t="s">
        <v>1164</v>
      </c>
      <c r="L1363" s="9">
        <f t="shared" si="88"/>
        <v>43410.711805555555</v>
      </c>
      <c r="M1363" s="9">
        <f t="shared" si="89"/>
        <v>43410.717361111114</v>
      </c>
      <c r="N1363" s="63" t="str">
        <f t="shared" si="90"/>
        <v>43410.711805555643410.7173611111</v>
      </c>
      <c r="O1363" s="64" t="str">
        <f t="shared" si="87"/>
        <v>肯定的</v>
      </c>
    </row>
    <row r="1364" spans="1:15" hidden="1" x14ac:dyDescent="0.4">
      <c r="B1364" s="7">
        <v>11</v>
      </c>
      <c r="C1364">
        <v>6</v>
      </c>
      <c r="D1364" s="1">
        <v>43410.723495370374</v>
      </c>
      <c r="E1364">
        <v>545</v>
      </c>
      <c r="F1364" t="s">
        <v>20</v>
      </c>
      <c r="G1364">
        <v>530</v>
      </c>
      <c r="H1364" t="s">
        <v>24</v>
      </c>
      <c r="I1364" s="1">
        <v>43410.697546296295</v>
      </c>
      <c r="J1364" s="1">
        <v>43410.723136574074</v>
      </c>
      <c r="K1364" t="s">
        <v>1166</v>
      </c>
      <c r="L1364" s="9">
        <f t="shared" si="88"/>
        <v>43410.697222222225</v>
      </c>
      <c r="M1364" s="9">
        <f t="shared" si="89"/>
        <v>43410.722916666666</v>
      </c>
      <c r="N1364" s="63" t="str">
        <f t="shared" si="90"/>
        <v>43410.697222222243410.7229166667</v>
      </c>
      <c r="O1364" s="64" t="str">
        <f t="shared" si="87"/>
        <v>否定的</v>
      </c>
    </row>
    <row r="1365" spans="1:15" hidden="1" x14ac:dyDescent="0.4">
      <c r="B1365" s="7">
        <v>11</v>
      </c>
      <c r="C1365">
        <v>6</v>
      </c>
      <c r="D1365" s="1">
        <v>43410.747037037036</v>
      </c>
      <c r="E1365">
        <v>533</v>
      </c>
      <c r="F1365" t="s">
        <v>92</v>
      </c>
      <c r="G1365">
        <v>515</v>
      </c>
      <c r="H1365" t="s">
        <v>73</v>
      </c>
      <c r="I1365" s="1">
        <v>43410.730902777781</v>
      </c>
      <c r="J1365" s="1">
        <v>43410.744664351849</v>
      </c>
      <c r="K1365" t="s">
        <v>1164</v>
      </c>
      <c r="L1365" s="9">
        <f t="shared" si="88"/>
        <v>43410.730555555558</v>
      </c>
      <c r="M1365" s="9">
        <f t="shared" si="89"/>
        <v>43410.744444444441</v>
      </c>
      <c r="N1365" s="63" t="str">
        <f t="shared" si="90"/>
        <v>43410.730555555643410.7444444444</v>
      </c>
      <c r="O1365" s="64" t="str">
        <f t="shared" si="87"/>
        <v>肯定的</v>
      </c>
    </row>
    <row r="1366" spans="1:15" hidden="1" x14ac:dyDescent="0.4">
      <c r="B1366" s="7">
        <v>11</v>
      </c>
      <c r="C1366">
        <v>6</v>
      </c>
      <c r="D1366" s="1">
        <v>43410.7497337963</v>
      </c>
      <c r="E1366">
        <v>523</v>
      </c>
      <c r="F1366" t="s">
        <v>38</v>
      </c>
      <c r="G1366">
        <v>543</v>
      </c>
      <c r="H1366" t="s">
        <v>28</v>
      </c>
      <c r="I1366" s="1">
        <v>43410.733368055553</v>
      </c>
      <c r="J1366" s="1">
        <v>43410.747430555559</v>
      </c>
      <c r="K1366" t="s">
        <v>1164</v>
      </c>
      <c r="L1366" s="9">
        <f t="shared" si="88"/>
        <v>43410.73333333333</v>
      </c>
      <c r="M1366" s="9">
        <f t="shared" si="89"/>
        <v>43410.74722222222</v>
      </c>
      <c r="N1366" s="63" t="str">
        <f t="shared" si="90"/>
        <v>43410.733333333343410.7472222222</v>
      </c>
      <c r="O1366" s="64" t="str">
        <f t="shared" si="87"/>
        <v>肯定的</v>
      </c>
    </row>
    <row r="1367" spans="1:15" hidden="1" x14ac:dyDescent="0.4">
      <c r="B1367" s="7">
        <v>11</v>
      </c>
      <c r="C1367">
        <v>6</v>
      </c>
      <c r="D1367" s="1">
        <v>43410.759027777778</v>
      </c>
      <c r="E1367">
        <v>507</v>
      </c>
      <c r="F1367" t="s">
        <v>66</v>
      </c>
      <c r="G1367">
        <v>526</v>
      </c>
      <c r="H1367" t="s">
        <v>69</v>
      </c>
      <c r="I1367" s="1">
        <v>43410.741550925923</v>
      </c>
      <c r="J1367" s="1">
        <v>43410.753981481481</v>
      </c>
      <c r="K1367" t="s">
        <v>1164</v>
      </c>
      <c r="L1367" s="9">
        <f t="shared" si="88"/>
        <v>43410.740972222222</v>
      </c>
      <c r="M1367" s="9">
        <f t="shared" si="89"/>
        <v>43410.753472222219</v>
      </c>
      <c r="N1367" s="63" t="str">
        <f t="shared" si="90"/>
        <v>43410.740972222243410.7534722222</v>
      </c>
      <c r="O1367" s="64" t="str">
        <f t="shared" si="87"/>
        <v>肯定的</v>
      </c>
    </row>
    <row r="1368" spans="1:15" hidden="1" x14ac:dyDescent="0.4">
      <c r="B1368" s="7">
        <v>11</v>
      </c>
      <c r="C1368">
        <v>6</v>
      </c>
      <c r="D1368" s="1">
        <v>43410.765729166669</v>
      </c>
      <c r="E1368">
        <v>515</v>
      </c>
      <c r="F1368" t="s">
        <v>73</v>
      </c>
      <c r="G1368">
        <v>538</v>
      </c>
      <c r="H1368" t="s">
        <v>62</v>
      </c>
      <c r="I1368" s="1">
        <v>43410.753831018519</v>
      </c>
      <c r="J1368" s="1">
        <v>43410.763020833336</v>
      </c>
      <c r="K1368" t="s">
        <v>1164</v>
      </c>
      <c r="L1368" s="9">
        <f t="shared" si="88"/>
        <v>43410.753472222219</v>
      </c>
      <c r="M1368" s="9">
        <f t="shared" si="89"/>
        <v>43410.762499999997</v>
      </c>
      <c r="N1368" s="63" t="str">
        <f t="shared" si="90"/>
        <v>43410.753472222243410.7625</v>
      </c>
      <c r="O1368" s="64" t="str">
        <f t="shared" si="87"/>
        <v>肯定的</v>
      </c>
    </row>
    <row r="1369" spans="1:15" hidden="1" x14ac:dyDescent="0.4">
      <c r="A1369" s="49" t="s">
        <v>1175</v>
      </c>
      <c r="B1369" s="55">
        <v>11</v>
      </c>
      <c r="C1369" s="49">
        <v>6</v>
      </c>
      <c r="D1369" s="50">
        <v>43410.765740740739</v>
      </c>
      <c r="E1369">
        <v>515</v>
      </c>
      <c r="F1369" s="49" t="s">
        <v>73</v>
      </c>
      <c r="G1369">
        <v>538</v>
      </c>
      <c r="H1369" s="49" t="s">
        <v>62</v>
      </c>
      <c r="I1369" s="50">
        <v>43410.753831018519</v>
      </c>
      <c r="J1369" s="50">
        <v>43410.763020833336</v>
      </c>
      <c r="K1369" s="49" t="s">
        <v>1164</v>
      </c>
      <c r="L1369" s="46">
        <f t="shared" si="88"/>
        <v>43410.753472222219</v>
      </c>
      <c r="M1369" s="46">
        <f t="shared" si="89"/>
        <v>43410.762499999997</v>
      </c>
      <c r="N1369" s="51" t="str">
        <f t="shared" si="90"/>
        <v>43410.753472222243410.7625</v>
      </c>
      <c r="O1369" s="52" t="str">
        <f t="shared" si="87"/>
        <v>肯定的</v>
      </c>
    </row>
    <row r="1370" spans="1:15" hidden="1" x14ac:dyDescent="0.4">
      <c r="B1370" s="7">
        <v>11</v>
      </c>
      <c r="C1370">
        <v>6</v>
      </c>
      <c r="D1370" s="1">
        <v>43410.787523148145</v>
      </c>
      <c r="E1370">
        <v>502</v>
      </c>
      <c r="F1370" t="s">
        <v>49</v>
      </c>
      <c r="G1370">
        <v>546</v>
      </c>
      <c r="H1370" t="s">
        <v>64</v>
      </c>
      <c r="I1370" s="1">
        <v>43410.775856481479</v>
      </c>
      <c r="J1370" s="1">
        <v>43410.786238425928</v>
      </c>
      <c r="K1370" t="s">
        <v>1164</v>
      </c>
      <c r="L1370" s="9">
        <f t="shared" si="88"/>
        <v>43410.775694444441</v>
      </c>
      <c r="M1370" s="9">
        <f t="shared" si="89"/>
        <v>43410.786111111112</v>
      </c>
      <c r="N1370" s="63" t="str">
        <f t="shared" si="90"/>
        <v>43410.775694444443410.7861111111</v>
      </c>
      <c r="O1370" s="64" t="str">
        <f t="shared" si="87"/>
        <v>肯定的</v>
      </c>
    </row>
    <row r="1371" spans="1:15" hidden="1" x14ac:dyDescent="0.4">
      <c r="B1371" s="7">
        <v>11</v>
      </c>
      <c r="C1371">
        <v>6</v>
      </c>
      <c r="D1371" s="1">
        <v>43410.796759259261</v>
      </c>
      <c r="E1371">
        <v>521</v>
      </c>
      <c r="F1371" t="s">
        <v>60</v>
      </c>
      <c r="G1371">
        <v>543</v>
      </c>
      <c r="H1371" t="s">
        <v>28</v>
      </c>
      <c r="I1371" s="1">
        <v>43410.783449074072</v>
      </c>
      <c r="J1371" s="1">
        <v>43410.796365740738</v>
      </c>
      <c r="K1371" t="s">
        <v>1164</v>
      </c>
      <c r="L1371" s="9">
        <f t="shared" si="88"/>
        <v>43410.783333333333</v>
      </c>
      <c r="M1371" s="9">
        <f t="shared" si="89"/>
        <v>43410.79583333333</v>
      </c>
      <c r="N1371" s="63" t="str">
        <f t="shared" si="90"/>
        <v>43410.783333333343410.7958333333</v>
      </c>
      <c r="O1371" s="64" t="str">
        <f t="shared" si="87"/>
        <v>肯定的</v>
      </c>
    </row>
    <row r="1372" spans="1:15" hidden="1" x14ac:dyDescent="0.4">
      <c r="B1372" s="7">
        <v>11</v>
      </c>
      <c r="C1372">
        <v>6</v>
      </c>
      <c r="D1372" s="1">
        <v>43410.811192129629</v>
      </c>
      <c r="E1372">
        <v>538</v>
      </c>
      <c r="F1372" t="s">
        <v>62</v>
      </c>
      <c r="G1372">
        <v>545</v>
      </c>
      <c r="H1372" t="s">
        <v>20</v>
      </c>
      <c r="I1372" s="1">
        <v>43410.793032407404</v>
      </c>
      <c r="J1372" s="1">
        <v>43410.80431712963</v>
      </c>
      <c r="K1372" t="s">
        <v>1164</v>
      </c>
      <c r="L1372" s="9">
        <f t="shared" si="88"/>
        <v>43410.792361111111</v>
      </c>
      <c r="M1372" s="9">
        <f t="shared" si="89"/>
        <v>43410.804166666669</v>
      </c>
      <c r="N1372" s="63" t="str">
        <f t="shared" si="90"/>
        <v>43410.792361111143410.8041666667</v>
      </c>
      <c r="O1372" s="64" t="str">
        <f t="shared" si="87"/>
        <v>肯定的</v>
      </c>
    </row>
    <row r="1373" spans="1:15" hidden="1" x14ac:dyDescent="0.4">
      <c r="B1373" s="7">
        <v>11</v>
      </c>
      <c r="C1373">
        <v>6</v>
      </c>
      <c r="D1373" s="1">
        <v>43410.813136574077</v>
      </c>
      <c r="E1373">
        <v>530</v>
      </c>
      <c r="F1373" t="s">
        <v>24</v>
      </c>
      <c r="G1373">
        <v>513</v>
      </c>
      <c r="H1373" t="s">
        <v>44</v>
      </c>
      <c r="I1373" s="1">
        <v>43410.796678240738</v>
      </c>
      <c r="J1373" s="1">
        <v>43410.808831018519</v>
      </c>
      <c r="K1373" t="s">
        <v>1164</v>
      </c>
      <c r="L1373" s="9">
        <f t="shared" si="88"/>
        <v>43410.796527777777</v>
      </c>
      <c r="M1373" s="9">
        <f t="shared" si="89"/>
        <v>43410.808333333334</v>
      </c>
      <c r="N1373" s="63" t="str">
        <f t="shared" si="90"/>
        <v>43410.796527777843410.8083333333</v>
      </c>
      <c r="O1373" s="64" t="str">
        <f t="shared" si="87"/>
        <v>肯定的</v>
      </c>
    </row>
    <row r="1374" spans="1:15" hidden="1" x14ac:dyDescent="0.4">
      <c r="B1374" s="7">
        <v>11</v>
      </c>
      <c r="C1374">
        <v>6</v>
      </c>
      <c r="D1374" s="1">
        <v>43410.851111111115</v>
      </c>
      <c r="E1374">
        <v>547</v>
      </c>
      <c r="F1374" t="s">
        <v>47</v>
      </c>
      <c r="G1374">
        <v>515</v>
      </c>
      <c r="H1374" t="s">
        <v>73</v>
      </c>
      <c r="I1374" s="1">
        <v>43410.837789351855</v>
      </c>
      <c r="J1374" s="1">
        <v>43410.848425925928</v>
      </c>
      <c r="K1374" t="s">
        <v>1166</v>
      </c>
      <c r="L1374" s="9">
        <f t="shared" si="88"/>
        <v>43410.837500000001</v>
      </c>
      <c r="M1374" s="9">
        <f t="shared" si="89"/>
        <v>43410.847916666666</v>
      </c>
      <c r="N1374" s="63" t="str">
        <f t="shared" si="90"/>
        <v>43410.837543410.8479166667</v>
      </c>
      <c r="O1374" s="64" t="str">
        <f t="shared" si="87"/>
        <v>否定的</v>
      </c>
    </row>
    <row r="1375" spans="1:15" hidden="1" x14ac:dyDescent="0.4">
      <c r="B1375" s="7">
        <v>11</v>
      </c>
      <c r="C1375">
        <v>6</v>
      </c>
      <c r="D1375" s="1">
        <v>43410.851273148146</v>
      </c>
      <c r="E1375">
        <v>514</v>
      </c>
      <c r="F1375" t="s">
        <v>40</v>
      </c>
      <c r="G1375">
        <v>544</v>
      </c>
      <c r="H1375" t="s">
        <v>22</v>
      </c>
      <c r="I1375" s="1">
        <v>43410.842118055552</v>
      </c>
      <c r="J1375" s="1">
        <v>43410.85</v>
      </c>
      <c r="K1375" t="s">
        <v>1164</v>
      </c>
      <c r="L1375" s="9">
        <f t="shared" si="88"/>
        <v>43410.841666666667</v>
      </c>
      <c r="M1375" s="9">
        <f t="shared" si="89"/>
        <v>43410.85</v>
      </c>
      <c r="N1375" s="63" t="str">
        <f t="shared" si="90"/>
        <v>43410.841666666743410.85</v>
      </c>
      <c r="O1375" s="64" t="str">
        <f t="shared" si="87"/>
        <v>肯定的</v>
      </c>
    </row>
    <row r="1376" spans="1:15" hidden="1" x14ac:dyDescent="0.4">
      <c r="B1376" s="7">
        <v>11</v>
      </c>
      <c r="C1376">
        <v>6</v>
      </c>
      <c r="D1376" s="1">
        <v>43410.851747685185</v>
      </c>
      <c r="E1376">
        <v>508</v>
      </c>
      <c r="F1376" t="s">
        <v>32</v>
      </c>
      <c r="G1376">
        <v>545</v>
      </c>
      <c r="H1376" t="s">
        <v>20</v>
      </c>
      <c r="I1376" s="1">
        <v>43410.84579861111</v>
      </c>
      <c r="J1376" s="1">
        <v>43410.849953703706</v>
      </c>
      <c r="K1376" t="s">
        <v>1164</v>
      </c>
      <c r="L1376" s="9">
        <f t="shared" si="88"/>
        <v>43410.845138888886</v>
      </c>
      <c r="M1376" s="9">
        <f t="shared" si="89"/>
        <v>43410.849305555559</v>
      </c>
      <c r="N1376" s="63" t="str">
        <f t="shared" si="90"/>
        <v>43410.845138888943410.8493055556</v>
      </c>
      <c r="O1376" s="64" t="str">
        <f t="shared" si="87"/>
        <v>肯定的</v>
      </c>
    </row>
    <row r="1377" spans="1:15" hidden="1" x14ac:dyDescent="0.4">
      <c r="B1377" s="7">
        <v>11</v>
      </c>
      <c r="C1377">
        <v>6</v>
      </c>
      <c r="D1377" s="1">
        <v>43410.874016203707</v>
      </c>
      <c r="E1377">
        <v>547</v>
      </c>
      <c r="F1377" t="s">
        <v>47</v>
      </c>
      <c r="G1377">
        <v>545</v>
      </c>
      <c r="H1377" t="s">
        <v>20</v>
      </c>
      <c r="I1377" s="1">
        <v>43410.865057870367</v>
      </c>
      <c r="J1377" s="1">
        <v>43410.873310185183</v>
      </c>
      <c r="K1377" t="s">
        <v>1164</v>
      </c>
      <c r="L1377" s="9">
        <f t="shared" si="88"/>
        <v>43410.864583333336</v>
      </c>
      <c r="M1377" s="9">
        <f t="shared" si="89"/>
        <v>43410.872916666667</v>
      </c>
      <c r="N1377" s="63" t="str">
        <f t="shared" si="90"/>
        <v>43410.864583333343410.8729166667</v>
      </c>
      <c r="O1377" s="64" t="str">
        <f t="shared" si="87"/>
        <v>肯定的</v>
      </c>
    </row>
    <row r="1378" spans="1:15" hidden="1" x14ac:dyDescent="0.4">
      <c r="B1378" s="7">
        <v>11</v>
      </c>
      <c r="C1378">
        <v>6</v>
      </c>
      <c r="D1378" s="1">
        <v>43410.874351851853</v>
      </c>
      <c r="E1378">
        <v>545</v>
      </c>
      <c r="F1378" t="s">
        <v>20</v>
      </c>
      <c r="G1378">
        <v>513</v>
      </c>
      <c r="H1378" t="s">
        <v>44</v>
      </c>
      <c r="I1378" s="1">
        <v>43410.865682870368</v>
      </c>
      <c r="J1378" s="1">
        <v>43410.874328703707</v>
      </c>
      <c r="K1378" t="s">
        <v>1164</v>
      </c>
      <c r="L1378" s="9">
        <f t="shared" si="88"/>
        <v>43410.865277777775</v>
      </c>
      <c r="M1378" s="9">
        <f t="shared" si="89"/>
        <v>43410.874305555553</v>
      </c>
      <c r="N1378" s="63" t="str">
        <f t="shared" si="90"/>
        <v>43410.865277777843410.8743055556</v>
      </c>
      <c r="O1378" s="64" t="str">
        <f t="shared" si="87"/>
        <v>肯定的</v>
      </c>
    </row>
    <row r="1379" spans="1:15" hidden="1" x14ac:dyDescent="0.4">
      <c r="B1379" s="7">
        <v>11</v>
      </c>
      <c r="C1379">
        <v>6</v>
      </c>
      <c r="D1379" s="1">
        <v>43410.876261574071</v>
      </c>
      <c r="E1379">
        <v>507</v>
      </c>
      <c r="F1379" t="s">
        <v>66</v>
      </c>
      <c r="G1379">
        <v>545</v>
      </c>
      <c r="H1379" t="s">
        <v>20</v>
      </c>
      <c r="I1379" s="1">
        <v>43410.866469907407</v>
      </c>
      <c r="J1379" s="1">
        <v>43410.870740740742</v>
      </c>
      <c r="K1379" t="s">
        <v>1164</v>
      </c>
      <c r="L1379" s="9">
        <f t="shared" si="88"/>
        <v>43410.865972222222</v>
      </c>
      <c r="M1379" s="9">
        <f t="shared" si="89"/>
        <v>43410.870138888888</v>
      </c>
      <c r="N1379" s="63" t="str">
        <f t="shared" si="90"/>
        <v>43410.865972222243410.8701388889</v>
      </c>
      <c r="O1379" s="64" t="str">
        <f t="shared" si="87"/>
        <v>肯定的</v>
      </c>
    </row>
    <row r="1380" spans="1:15" hidden="1" x14ac:dyDescent="0.4">
      <c r="B1380" s="7">
        <v>11</v>
      </c>
      <c r="C1380">
        <v>7</v>
      </c>
      <c r="D1380" s="1">
        <v>43411.426099537035</v>
      </c>
      <c r="E1380">
        <v>515</v>
      </c>
      <c r="F1380" t="s">
        <v>73</v>
      </c>
      <c r="G1380">
        <v>544</v>
      </c>
      <c r="H1380" t="s">
        <v>22</v>
      </c>
      <c r="I1380" s="1">
        <v>43411.418368055558</v>
      </c>
      <c r="J1380" s="1">
        <v>43411.425057870372</v>
      </c>
      <c r="K1380" t="s">
        <v>1164</v>
      </c>
      <c r="L1380" s="9">
        <f t="shared" si="88"/>
        <v>43411.418055555558</v>
      </c>
      <c r="M1380" s="9">
        <f t="shared" si="89"/>
        <v>43411.425000000003</v>
      </c>
      <c r="N1380" s="63" t="str">
        <f t="shared" si="90"/>
        <v>43411.418055555643411.425</v>
      </c>
      <c r="O1380" s="64" t="str">
        <f t="shared" si="87"/>
        <v>肯定的</v>
      </c>
    </row>
    <row r="1381" spans="1:15" hidden="1" x14ac:dyDescent="0.4">
      <c r="B1381" s="7">
        <v>11</v>
      </c>
      <c r="C1381">
        <v>7</v>
      </c>
      <c r="D1381" s="1">
        <v>43411.426319444443</v>
      </c>
      <c r="E1381">
        <v>515</v>
      </c>
      <c r="F1381" t="s">
        <v>73</v>
      </c>
      <c r="G1381">
        <v>544</v>
      </c>
      <c r="H1381" t="s">
        <v>22</v>
      </c>
      <c r="I1381" s="1">
        <v>43411.406643518516</v>
      </c>
      <c r="J1381" s="1">
        <v>43411.425162037034</v>
      </c>
      <c r="K1381" t="s">
        <v>1166</v>
      </c>
      <c r="L1381" s="9">
        <f t="shared" si="88"/>
        <v>43411.40625</v>
      </c>
      <c r="M1381" s="9">
        <f t="shared" si="89"/>
        <v>43411.425000000003</v>
      </c>
      <c r="N1381" s="63" t="str">
        <f t="shared" si="90"/>
        <v>43411.4062543411.425</v>
      </c>
      <c r="O1381" s="64" t="str">
        <f t="shared" si="87"/>
        <v>否定的</v>
      </c>
    </row>
    <row r="1382" spans="1:15" hidden="1" x14ac:dyDescent="0.4">
      <c r="B1382" s="7">
        <v>11</v>
      </c>
      <c r="C1382">
        <v>7</v>
      </c>
      <c r="D1382" s="1">
        <v>43411.429074074076</v>
      </c>
      <c r="E1382">
        <v>528</v>
      </c>
      <c r="F1382" t="s">
        <v>35</v>
      </c>
      <c r="G1382">
        <v>543</v>
      </c>
      <c r="H1382" t="s">
        <v>28</v>
      </c>
      <c r="I1382" s="1">
        <v>43411.420347222222</v>
      </c>
      <c r="J1382" s="1">
        <v>43411.428414351853</v>
      </c>
      <c r="K1382" t="s">
        <v>1164</v>
      </c>
      <c r="L1382" s="9">
        <f t="shared" si="88"/>
        <v>43411.420138888891</v>
      </c>
      <c r="M1382" s="9">
        <f t="shared" si="89"/>
        <v>43411.427777777775</v>
      </c>
      <c r="N1382" s="63" t="str">
        <f t="shared" si="90"/>
        <v>43411.420138888943411.4277777778</v>
      </c>
      <c r="O1382" s="64" t="str">
        <f t="shared" si="87"/>
        <v>肯定的</v>
      </c>
    </row>
    <row r="1383" spans="1:15" hidden="1" x14ac:dyDescent="0.4">
      <c r="B1383" s="7">
        <v>11</v>
      </c>
      <c r="C1383">
        <v>7</v>
      </c>
      <c r="D1383" s="1">
        <v>43411.438842592594</v>
      </c>
      <c r="E1383">
        <v>544</v>
      </c>
      <c r="F1383" t="s">
        <v>22</v>
      </c>
      <c r="G1383">
        <v>530</v>
      </c>
      <c r="H1383" t="s">
        <v>24</v>
      </c>
      <c r="I1383" s="1">
        <v>43411.428171296298</v>
      </c>
      <c r="J1383" s="1">
        <v>43411.434502314813</v>
      </c>
      <c r="K1383" t="s">
        <v>1164</v>
      </c>
      <c r="L1383" s="9">
        <f t="shared" si="88"/>
        <v>43411.427777777775</v>
      </c>
      <c r="M1383" s="9">
        <f t="shared" si="89"/>
        <v>43411.434027777781</v>
      </c>
      <c r="N1383" s="63" t="str">
        <f t="shared" si="90"/>
        <v>43411.427777777843411.4340277778</v>
      </c>
      <c r="O1383" s="64" t="str">
        <f t="shared" si="87"/>
        <v>肯定的</v>
      </c>
    </row>
    <row r="1384" spans="1:15" hidden="1" x14ac:dyDescent="0.4">
      <c r="B1384" s="7">
        <v>11</v>
      </c>
      <c r="C1384">
        <v>7</v>
      </c>
      <c r="D1384" s="1">
        <v>43411.446226851855</v>
      </c>
      <c r="E1384">
        <v>507</v>
      </c>
      <c r="F1384" t="s">
        <v>66</v>
      </c>
      <c r="G1384">
        <v>515</v>
      </c>
      <c r="H1384" t="s">
        <v>73</v>
      </c>
      <c r="I1384" s="1">
        <v>43411.435277777775</v>
      </c>
      <c r="J1384" s="1">
        <v>43411.44599537037</v>
      </c>
      <c r="K1384" t="s">
        <v>1164</v>
      </c>
      <c r="L1384" s="9">
        <f t="shared" si="88"/>
        <v>43411.43472222222</v>
      </c>
      <c r="M1384" s="9">
        <f t="shared" si="89"/>
        <v>43411.445833333331</v>
      </c>
      <c r="N1384" s="63" t="str">
        <f t="shared" si="90"/>
        <v>43411.434722222243411.4458333333</v>
      </c>
      <c r="O1384" s="64" t="str">
        <f t="shared" si="87"/>
        <v>肯定的</v>
      </c>
    </row>
    <row r="1385" spans="1:15" hidden="1" x14ac:dyDescent="0.4">
      <c r="B1385" s="7">
        <v>11</v>
      </c>
      <c r="C1385">
        <v>7</v>
      </c>
      <c r="D1385" s="1">
        <v>43411.451099537036</v>
      </c>
      <c r="E1385">
        <v>502</v>
      </c>
      <c r="F1385" t="s">
        <v>49</v>
      </c>
      <c r="G1385">
        <v>543</v>
      </c>
      <c r="H1385" t="s">
        <v>28</v>
      </c>
      <c r="I1385" s="1">
        <v>43411.433819444443</v>
      </c>
      <c r="J1385" s="1">
        <v>43411.449548611112</v>
      </c>
      <c r="K1385" t="s">
        <v>1164</v>
      </c>
      <c r="L1385" s="9">
        <f t="shared" si="88"/>
        <v>43411.433333333334</v>
      </c>
      <c r="M1385" s="9">
        <f t="shared" si="89"/>
        <v>43411.449305555558</v>
      </c>
      <c r="N1385" s="63" t="str">
        <f t="shared" si="90"/>
        <v>43411.433333333343411.4493055556</v>
      </c>
      <c r="O1385" s="64" t="str">
        <f t="shared" si="87"/>
        <v>肯定的</v>
      </c>
    </row>
    <row r="1386" spans="1:15" hidden="1" x14ac:dyDescent="0.4">
      <c r="A1386" s="49" t="s">
        <v>1175</v>
      </c>
      <c r="B1386" s="55">
        <v>11</v>
      </c>
      <c r="C1386" s="49">
        <v>7</v>
      </c>
      <c r="D1386" s="50">
        <v>43411.451608796298</v>
      </c>
      <c r="E1386">
        <v>502</v>
      </c>
      <c r="F1386" s="49" t="s">
        <v>49</v>
      </c>
      <c r="G1386">
        <v>543</v>
      </c>
      <c r="H1386" s="49" t="s">
        <v>28</v>
      </c>
      <c r="I1386" s="50">
        <v>43411.433819444443</v>
      </c>
      <c r="J1386" s="50">
        <v>43411.449548611112</v>
      </c>
      <c r="K1386" s="49" t="s">
        <v>1164</v>
      </c>
      <c r="L1386" s="46">
        <f t="shared" si="88"/>
        <v>43411.433333333334</v>
      </c>
      <c r="M1386" s="46">
        <f t="shared" si="89"/>
        <v>43411.449305555558</v>
      </c>
      <c r="N1386" s="51" t="str">
        <f t="shared" si="90"/>
        <v>43411.433333333343411.4493055556</v>
      </c>
      <c r="O1386" s="52" t="str">
        <f t="shared" si="87"/>
        <v>肯定的</v>
      </c>
    </row>
    <row r="1387" spans="1:15" hidden="1" x14ac:dyDescent="0.4">
      <c r="B1387" s="7">
        <v>11</v>
      </c>
      <c r="C1387">
        <v>7</v>
      </c>
      <c r="D1387" s="1">
        <v>43411.456331018519</v>
      </c>
      <c r="E1387">
        <v>530</v>
      </c>
      <c r="F1387" t="s">
        <v>24</v>
      </c>
      <c r="G1387">
        <v>526</v>
      </c>
      <c r="H1387" t="s">
        <v>69</v>
      </c>
      <c r="I1387" s="1">
        <v>43411.439166666663</v>
      </c>
      <c r="J1387" s="1">
        <v>43411.456018518518</v>
      </c>
      <c r="K1387" t="s">
        <v>1166</v>
      </c>
      <c r="L1387" s="9">
        <f t="shared" si="88"/>
        <v>43411.438888888886</v>
      </c>
      <c r="M1387" s="9">
        <f t="shared" si="89"/>
        <v>43411.455555555556</v>
      </c>
      <c r="N1387" s="63" t="str">
        <f t="shared" si="90"/>
        <v>43411.438888888943411.4555555556</v>
      </c>
      <c r="O1387" s="64" t="str">
        <f t="shared" ref="O1387:O1450" si="91">K1387</f>
        <v>否定的</v>
      </c>
    </row>
    <row r="1388" spans="1:15" hidden="1" x14ac:dyDescent="0.4">
      <c r="B1388" s="7">
        <v>11</v>
      </c>
      <c r="C1388">
        <v>7</v>
      </c>
      <c r="D1388" s="1">
        <v>43411.465381944443</v>
      </c>
      <c r="E1388">
        <v>545</v>
      </c>
      <c r="F1388" t="s">
        <v>20</v>
      </c>
      <c r="G1388">
        <v>544</v>
      </c>
      <c r="H1388" t="s">
        <v>22</v>
      </c>
      <c r="I1388" s="1">
        <v>43411.451192129629</v>
      </c>
      <c r="J1388" s="1">
        <v>43411.463136574072</v>
      </c>
      <c r="K1388" t="s">
        <v>1164</v>
      </c>
      <c r="L1388" s="9">
        <f t="shared" si="88"/>
        <v>43411.450694444444</v>
      </c>
      <c r="M1388" s="9">
        <f t="shared" si="89"/>
        <v>43411.462500000001</v>
      </c>
      <c r="N1388" s="63" t="str">
        <f t="shared" si="90"/>
        <v>43411.450694444443411.4625</v>
      </c>
      <c r="O1388" s="64" t="str">
        <f t="shared" si="91"/>
        <v>肯定的</v>
      </c>
    </row>
    <row r="1389" spans="1:15" hidden="1" x14ac:dyDescent="0.4">
      <c r="A1389" s="49" t="s">
        <v>1175</v>
      </c>
      <c r="B1389" s="55">
        <v>11</v>
      </c>
      <c r="C1389" s="49">
        <v>7</v>
      </c>
      <c r="D1389" s="50">
        <v>43411.465381944443</v>
      </c>
      <c r="E1389">
        <v>545</v>
      </c>
      <c r="F1389" s="49" t="s">
        <v>20</v>
      </c>
      <c r="G1389">
        <v>544</v>
      </c>
      <c r="H1389" s="49" t="s">
        <v>22</v>
      </c>
      <c r="I1389" s="50">
        <v>43411.451192129629</v>
      </c>
      <c r="J1389" s="50">
        <v>43411.463136574072</v>
      </c>
      <c r="K1389" s="49" t="s">
        <v>1164</v>
      </c>
      <c r="L1389" s="46">
        <f t="shared" si="88"/>
        <v>43411.450694444444</v>
      </c>
      <c r="M1389" s="46">
        <f t="shared" si="89"/>
        <v>43411.462500000001</v>
      </c>
      <c r="N1389" s="51" t="str">
        <f t="shared" si="90"/>
        <v>43411.450694444443411.4625</v>
      </c>
      <c r="O1389" s="52" t="str">
        <f t="shared" si="91"/>
        <v>肯定的</v>
      </c>
    </row>
    <row r="1390" spans="1:15" hidden="1" x14ac:dyDescent="0.4">
      <c r="B1390" s="7">
        <v>11</v>
      </c>
      <c r="C1390">
        <v>7</v>
      </c>
      <c r="D1390" s="1">
        <v>43411.468634259261</v>
      </c>
      <c r="E1390">
        <v>515</v>
      </c>
      <c r="F1390" t="s">
        <v>73</v>
      </c>
      <c r="G1390">
        <v>548</v>
      </c>
      <c r="H1390" t="s">
        <v>54</v>
      </c>
      <c r="I1390" s="1">
        <v>43411.460150462961</v>
      </c>
      <c r="J1390" s="1">
        <v>43411.465277777781</v>
      </c>
      <c r="K1390" t="s">
        <v>1164</v>
      </c>
      <c r="L1390" s="9">
        <f t="shared" si="88"/>
        <v>43411.459722222222</v>
      </c>
      <c r="M1390" s="9">
        <f t="shared" si="89"/>
        <v>43411.465277777781</v>
      </c>
      <c r="N1390" s="63" t="str">
        <f t="shared" si="90"/>
        <v>43411.459722222243411.4652777778</v>
      </c>
      <c r="O1390" s="64" t="str">
        <f t="shared" si="91"/>
        <v>肯定的</v>
      </c>
    </row>
    <row r="1391" spans="1:15" hidden="1" x14ac:dyDescent="0.4">
      <c r="B1391" s="7">
        <v>11</v>
      </c>
      <c r="C1391">
        <v>7</v>
      </c>
      <c r="D1391" s="1">
        <v>43411.487060185187</v>
      </c>
      <c r="E1391">
        <v>507</v>
      </c>
      <c r="F1391" t="s">
        <v>66</v>
      </c>
      <c r="G1391">
        <v>545</v>
      </c>
      <c r="H1391" t="s">
        <v>20</v>
      </c>
      <c r="I1391" s="1">
        <v>43411.47859953704</v>
      </c>
      <c r="J1391" s="1">
        <v>43411.486180555556</v>
      </c>
      <c r="K1391" t="s">
        <v>1164</v>
      </c>
      <c r="L1391" s="9">
        <f t="shared" si="88"/>
        <v>43411.478472222225</v>
      </c>
      <c r="M1391" s="9">
        <f t="shared" si="89"/>
        <v>43411.486111111109</v>
      </c>
      <c r="N1391" s="63" t="str">
        <f t="shared" si="90"/>
        <v>43411.478472222243411.4861111111</v>
      </c>
      <c r="O1391" s="64" t="str">
        <f t="shared" si="91"/>
        <v>肯定的</v>
      </c>
    </row>
    <row r="1392" spans="1:15" hidden="1" x14ac:dyDescent="0.4">
      <c r="B1392" s="7">
        <v>11</v>
      </c>
      <c r="C1392">
        <v>7</v>
      </c>
      <c r="D1392" s="1">
        <v>43411.487511574072</v>
      </c>
      <c r="E1392">
        <v>507</v>
      </c>
      <c r="F1392" t="s">
        <v>66</v>
      </c>
      <c r="G1392">
        <v>545</v>
      </c>
      <c r="H1392" t="s">
        <v>20</v>
      </c>
      <c r="I1392" s="1">
        <v>43411.479317129626</v>
      </c>
      <c r="J1392" s="1">
        <v>43411.48609953704</v>
      </c>
      <c r="K1392" t="s">
        <v>1164</v>
      </c>
      <c r="L1392" s="9">
        <f t="shared" si="88"/>
        <v>43411.479166666664</v>
      </c>
      <c r="M1392" s="9">
        <f t="shared" si="89"/>
        <v>43411.48541666667</v>
      </c>
      <c r="N1392" s="63" t="str">
        <f t="shared" si="90"/>
        <v>43411.479166666743411.4854166667</v>
      </c>
      <c r="O1392" s="64" t="str">
        <f t="shared" si="91"/>
        <v>肯定的</v>
      </c>
    </row>
    <row r="1393" spans="1:15" hidden="1" x14ac:dyDescent="0.4">
      <c r="B1393" s="7">
        <v>11</v>
      </c>
      <c r="C1393">
        <v>7</v>
      </c>
      <c r="D1393" s="1">
        <v>43411.520057870373</v>
      </c>
      <c r="E1393">
        <v>515</v>
      </c>
      <c r="F1393" t="s">
        <v>73</v>
      </c>
      <c r="G1393">
        <v>540</v>
      </c>
      <c r="H1393" t="s">
        <v>71</v>
      </c>
      <c r="I1393" s="1">
        <v>43411.508668981478</v>
      </c>
      <c r="J1393" s="1">
        <v>43411.517488425925</v>
      </c>
      <c r="K1393" t="s">
        <v>1164</v>
      </c>
      <c r="L1393" s="9">
        <f t="shared" si="88"/>
        <v>43411.508333333331</v>
      </c>
      <c r="M1393" s="9">
        <f t="shared" si="89"/>
        <v>43411.517361111109</v>
      </c>
      <c r="N1393" s="63" t="str">
        <f t="shared" si="90"/>
        <v>43411.508333333343411.5173611111</v>
      </c>
      <c r="O1393" s="64" t="str">
        <f t="shared" si="91"/>
        <v>肯定的</v>
      </c>
    </row>
    <row r="1394" spans="1:15" hidden="1" x14ac:dyDescent="0.4">
      <c r="A1394" s="49" t="s">
        <v>1175</v>
      </c>
      <c r="B1394" s="55">
        <v>11</v>
      </c>
      <c r="C1394" s="49">
        <v>7</v>
      </c>
      <c r="D1394" s="50">
        <v>43411.520810185182</v>
      </c>
      <c r="E1394">
        <v>515</v>
      </c>
      <c r="F1394" s="49" t="s">
        <v>73</v>
      </c>
      <c r="G1394">
        <v>540</v>
      </c>
      <c r="H1394" s="49" t="s">
        <v>71</v>
      </c>
      <c r="I1394" s="50">
        <v>43411.508668981478</v>
      </c>
      <c r="J1394" s="50">
        <v>43411.517488425925</v>
      </c>
      <c r="K1394" s="49" t="s">
        <v>1164</v>
      </c>
      <c r="L1394" s="46">
        <f t="shared" si="88"/>
        <v>43411.508333333331</v>
      </c>
      <c r="M1394" s="46">
        <f t="shared" si="89"/>
        <v>43411.517361111109</v>
      </c>
      <c r="N1394" s="51" t="str">
        <f t="shared" si="90"/>
        <v>43411.508333333343411.5173611111</v>
      </c>
      <c r="O1394" s="52" t="str">
        <f t="shared" si="91"/>
        <v>肯定的</v>
      </c>
    </row>
    <row r="1395" spans="1:15" hidden="1" x14ac:dyDescent="0.4">
      <c r="B1395" s="7">
        <v>11</v>
      </c>
      <c r="C1395">
        <v>7</v>
      </c>
      <c r="D1395" s="1">
        <v>43411.523009259261</v>
      </c>
      <c r="E1395">
        <v>545</v>
      </c>
      <c r="F1395" t="s">
        <v>20</v>
      </c>
      <c r="G1395">
        <v>507</v>
      </c>
      <c r="H1395" t="s">
        <v>66</v>
      </c>
      <c r="I1395" s="1">
        <v>43411.514317129629</v>
      </c>
      <c r="J1395" s="1">
        <v>43411.522650462961</v>
      </c>
      <c r="K1395" t="s">
        <v>1164</v>
      </c>
      <c r="L1395" s="9">
        <f t="shared" si="88"/>
        <v>43411.513888888891</v>
      </c>
      <c r="M1395" s="9">
        <f t="shared" si="89"/>
        <v>43411.522222222222</v>
      </c>
      <c r="N1395" s="63" t="str">
        <f t="shared" si="90"/>
        <v>43411.513888888943411.5222222222</v>
      </c>
      <c r="O1395" s="64" t="str">
        <f t="shared" si="91"/>
        <v>肯定的</v>
      </c>
    </row>
    <row r="1396" spans="1:15" hidden="1" x14ac:dyDescent="0.4">
      <c r="B1396" s="7">
        <v>11</v>
      </c>
      <c r="C1396">
        <v>7</v>
      </c>
      <c r="D1396" s="1">
        <v>43411.527997685182</v>
      </c>
      <c r="E1396">
        <v>514</v>
      </c>
      <c r="F1396" t="s">
        <v>40</v>
      </c>
      <c r="G1396">
        <v>508</v>
      </c>
      <c r="H1396" t="s">
        <v>32</v>
      </c>
      <c r="I1396" s="1">
        <v>43411.514224537037</v>
      </c>
      <c r="J1396" s="1">
        <v>43411.525995370372</v>
      </c>
      <c r="K1396" t="s">
        <v>1164</v>
      </c>
      <c r="L1396" s="9">
        <f t="shared" si="88"/>
        <v>43411.513888888891</v>
      </c>
      <c r="M1396" s="9">
        <f t="shared" si="89"/>
        <v>43411.525694444441</v>
      </c>
      <c r="N1396" s="63" t="str">
        <f t="shared" si="90"/>
        <v>43411.513888888943411.5256944444</v>
      </c>
      <c r="O1396" s="64" t="str">
        <f t="shared" si="91"/>
        <v>肯定的</v>
      </c>
    </row>
    <row r="1397" spans="1:15" hidden="1" x14ac:dyDescent="0.4">
      <c r="A1397" s="49" t="s">
        <v>1175</v>
      </c>
      <c r="B1397" s="55">
        <v>11</v>
      </c>
      <c r="C1397" s="49">
        <v>7</v>
      </c>
      <c r="D1397" s="50">
        <v>43411.528009259258</v>
      </c>
      <c r="E1397">
        <v>514</v>
      </c>
      <c r="F1397" s="49" t="s">
        <v>40</v>
      </c>
      <c r="G1397">
        <v>508</v>
      </c>
      <c r="H1397" s="49" t="s">
        <v>32</v>
      </c>
      <c r="I1397" s="50">
        <v>43411.514224537037</v>
      </c>
      <c r="J1397" s="50">
        <v>43411.525995370372</v>
      </c>
      <c r="K1397" s="49" t="s">
        <v>1164</v>
      </c>
      <c r="L1397" s="46">
        <f t="shared" si="88"/>
        <v>43411.513888888891</v>
      </c>
      <c r="M1397" s="46">
        <f t="shared" si="89"/>
        <v>43411.525694444441</v>
      </c>
      <c r="N1397" s="51" t="str">
        <f t="shared" si="90"/>
        <v>43411.513888888943411.5256944444</v>
      </c>
      <c r="O1397" s="52" t="str">
        <f t="shared" si="91"/>
        <v>肯定的</v>
      </c>
    </row>
    <row r="1398" spans="1:15" hidden="1" x14ac:dyDescent="0.4">
      <c r="B1398" s="7">
        <v>11</v>
      </c>
      <c r="C1398">
        <v>7</v>
      </c>
      <c r="D1398" s="1">
        <v>43411.548078703701</v>
      </c>
      <c r="E1398">
        <v>533</v>
      </c>
      <c r="F1398" t="s">
        <v>92</v>
      </c>
      <c r="G1398">
        <v>515</v>
      </c>
      <c r="H1398" t="s">
        <v>73</v>
      </c>
      <c r="I1398" s="1">
        <v>43411.537951388891</v>
      </c>
      <c r="J1398" s="1">
        <v>43411.547268518516</v>
      </c>
      <c r="K1398" t="s">
        <v>1164</v>
      </c>
      <c r="L1398" s="9">
        <f t="shared" si="88"/>
        <v>43411.537499999999</v>
      </c>
      <c r="M1398" s="9">
        <f t="shared" si="89"/>
        <v>43411.547222222223</v>
      </c>
      <c r="N1398" s="63" t="str">
        <f t="shared" si="90"/>
        <v>43411.537543411.5472222222</v>
      </c>
      <c r="O1398" s="64" t="str">
        <f t="shared" si="91"/>
        <v>肯定的</v>
      </c>
    </row>
    <row r="1399" spans="1:15" hidden="1" x14ac:dyDescent="0.4">
      <c r="B1399" s="7">
        <v>11</v>
      </c>
      <c r="C1399">
        <v>7</v>
      </c>
      <c r="D1399" s="1">
        <v>43411.559594907405</v>
      </c>
      <c r="E1399">
        <v>533</v>
      </c>
      <c r="F1399" t="s">
        <v>92</v>
      </c>
      <c r="G1399">
        <v>507</v>
      </c>
      <c r="H1399" t="s">
        <v>66</v>
      </c>
      <c r="I1399" s="1">
        <v>43411.547974537039</v>
      </c>
      <c r="J1399" s="1">
        <v>43411.55741898148</v>
      </c>
      <c r="K1399" t="s">
        <v>1164</v>
      </c>
      <c r="L1399" s="9">
        <f t="shared" si="88"/>
        <v>43411.54791666667</v>
      </c>
      <c r="M1399" s="9">
        <f t="shared" si="89"/>
        <v>43411.556944444441</v>
      </c>
      <c r="N1399" s="63" t="str">
        <f t="shared" si="90"/>
        <v>43411.547916666743411.5569444444</v>
      </c>
      <c r="O1399" s="64" t="str">
        <f t="shared" si="91"/>
        <v>肯定的</v>
      </c>
    </row>
    <row r="1400" spans="1:15" hidden="1" x14ac:dyDescent="0.4">
      <c r="B1400" s="7">
        <v>11</v>
      </c>
      <c r="C1400">
        <v>7</v>
      </c>
      <c r="D1400" s="1">
        <v>43411.560185185182</v>
      </c>
      <c r="E1400">
        <v>521</v>
      </c>
      <c r="F1400" t="s">
        <v>60</v>
      </c>
      <c r="G1400">
        <v>508</v>
      </c>
      <c r="H1400" t="s">
        <v>32</v>
      </c>
      <c r="I1400" s="1">
        <v>43411.548680555556</v>
      </c>
      <c r="J1400" s="1">
        <v>43411.557685185187</v>
      </c>
      <c r="K1400" t="s">
        <v>1164</v>
      </c>
      <c r="L1400" s="9">
        <f t="shared" si="88"/>
        <v>43411.548611111109</v>
      </c>
      <c r="M1400" s="9">
        <f t="shared" si="89"/>
        <v>43411.557638888888</v>
      </c>
      <c r="N1400" s="63" t="str">
        <f t="shared" si="90"/>
        <v>43411.548611111143411.5576388889</v>
      </c>
      <c r="O1400" s="64" t="str">
        <f t="shared" si="91"/>
        <v>肯定的</v>
      </c>
    </row>
    <row r="1401" spans="1:15" hidden="1" x14ac:dyDescent="0.4">
      <c r="B1401" s="7">
        <v>11</v>
      </c>
      <c r="C1401">
        <v>7</v>
      </c>
      <c r="D1401" s="1">
        <v>43411.565520833334</v>
      </c>
      <c r="E1401">
        <v>545</v>
      </c>
      <c r="F1401" t="s">
        <v>20</v>
      </c>
      <c r="G1401">
        <v>534</v>
      </c>
      <c r="H1401" t="s">
        <v>81</v>
      </c>
      <c r="I1401" s="1">
        <v>43411.548506944448</v>
      </c>
      <c r="J1401" s="1">
        <v>43411.562754629631</v>
      </c>
      <c r="K1401" t="s">
        <v>1164</v>
      </c>
      <c r="L1401" s="9">
        <f t="shared" si="88"/>
        <v>43411.54791666667</v>
      </c>
      <c r="M1401" s="9">
        <f t="shared" si="89"/>
        <v>43411.5625</v>
      </c>
      <c r="N1401" s="63" t="str">
        <f t="shared" si="90"/>
        <v>43411.547916666743411.5625</v>
      </c>
      <c r="O1401" s="64" t="str">
        <f t="shared" si="91"/>
        <v>肯定的</v>
      </c>
    </row>
    <row r="1402" spans="1:15" hidden="1" x14ac:dyDescent="0.4">
      <c r="A1402" s="49" t="s">
        <v>1175</v>
      </c>
      <c r="B1402" s="55">
        <v>11</v>
      </c>
      <c r="C1402" s="49">
        <v>7</v>
      </c>
      <c r="D1402" s="50">
        <v>43411.565520833334</v>
      </c>
      <c r="E1402">
        <v>545</v>
      </c>
      <c r="F1402" s="49" t="s">
        <v>20</v>
      </c>
      <c r="G1402">
        <v>534</v>
      </c>
      <c r="H1402" s="49" t="s">
        <v>81</v>
      </c>
      <c r="I1402" s="50">
        <v>43411.548506944448</v>
      </c>
      <c r="J1402" s="50">
        <v>43411.562754629631</v>
      </c>
      <c r="K1402" s="49" t="s">
        <v>1164</v>
      </c>
      <c r="L1402" s="46">
        <f t="shared" si="88"/>
        <v>43411.54791666667</v>
      </c>
      <c r="M1402" s="46">
        <f t="shared" si="89"/>
        <v>43411.5625</v>
      </c>
      <c r="N1402" s="51" t="str">
        <f t="shared" si="90"/>
        <v>43411.547916666743411.5625</v>
      </c>
      <c r="O1402" s="52" t="str">
        <f t="shared" si="91"/>
        <v>肯定的</v>
      </c>
    </row>
    <row r="1403" spans="1:15" hidden="1" x14ac:dyDescent="0.4">
      <c r="A1403" s="49" t="s">
        <v>1175</v>
      </c>
      <c r="B1403" s="55">
        <v>11</v>
      </c>
      <c r="C1403" s="49">
        <v>7</v>
      </c>
      <c r="D1403" s="50">
        <v>43411.565567129626</v>
      </c>
      <c r="E1403">
        <v>545</v>
      </c>
      <c r="F1403" s="49" t="s">
        <v>20</v>
      </c>
      <c r="G1403">
        <v>534</v>
      </c>
      <c r="H1403" s="49" t="s">
        <v>81</v>
      </c>
      <c r="I1403" s="50">
        <v>43411.548506944448</v>
      </c>
      <c r="J1403" s="50">
        <v>43411.562754629631</v>
      </c>
      <c r="K1403" s="49" t="s">
        <v>1164</v>
      </c>
      <c r="L1403" s="46">
        <f t="shared" si="88"/>
        <v>43411.54791666667</v>
      </c>
      <c r="M1403" s="46">
        <f t="shared" si="89"/>
        <v>43411.5625</v>
      </c>
      <c r="N1403" s="51" t="str">
        <f t="shared" si="90"/>
        <v>43411.547916666743411.5625</v>
      </c>
      <c r="O1403" s="52" t="str">
        <f t="shared" si="91"/>
        <v>肯定的</v>
      </c>
    </row>
    <row r="1404" spans="1:15" hidden="1" x14ac:dyDescent="0.4">
      <c r="A1404" s="49" t="s">
        <v>1175</v>
      </c>
      <c r="B1404" s="55">
        <v>11</v>
      </c>
      <c r="C1404" s="49">
        <v>7</v>
      </c>
      <c r="D1404" s="50">
        <v>43411.565567129626</v>
      </c>
      <c r="E1404">
        <v>545</v>
      </c>
      <c r="F1404" s="49" t="s">
        <v>20</v>
      </c>
      <c r="G1404">
        <v>534</v>
      </c>
      <c r="H1404" s="49" t="s">
        <v>81</v>
      </c>
      <c r="I1404" s="50">
        <v>43411.548506944448</v>
      </c>
      <c r="J1404" s="50">
        <v>43411.562754629631</v>
      </c>
      <c r="K1404" s="49" t="s">
        <v>1164</v>
      </c>
      <c r="L1404" s="46">
        <f t="shared" si="88"/>
        <v>43411.54791666667</v>
      </c>
      <c r="M1404" s="46">
        <f t="shared" si="89"/>
        <v>43411.5625</v>
      </c>
      <c r="N1404" s="51" t="str">
        <f t="shared" si="90"/>
        <v>43411.547916666743411.5625</v>
      </c>
      <c r="O1404" s="52" t="str">
        <f t="shared" si="91"/>
        <v>肯定的</v>
      </c>
    </row>
    <row r="1405" spans="1:15" hidden="1" x14ac:dyDescent="0.4">
      <c r="A1405" s="49" t="s">
        <v>1175</v>
      </c>
      <c r="B1405" s="55">
        <v>11</v>
      </c>
      <c r="C1405" s="49">
        <v>7</v>
      </c>
      <c r="D1405" s="50">
        <v>43411.565567129626</v>
      </c>
      <c r="E1405">
        <v>545</v>
      </c>
      <c r="F1405" s="49" t="s">
        <v>20</v>
      </c>
      <c r="G1405">
        <v>534</v>
      </c>
      <c r="H1405" s="49" t="s">
        <v>81</v>
      </c>
      <c r="I1405" s="50">
        <v>43411.548506944448</v>
      </c>
      <c r="J1405" s="50">
        <v>43411.562754629631</v>
      </c>
      <c r="K1405" s="49" t="s">
        <v>1164</v>
      </c>
      <c r="L1405" s="46">
        <f t="shared" si="88"/>
        <v>43411.54791666667</v>
      </c>
      <c r="M1405" s="46">
        <f t="shared" si="89"/>
        <v>43411.5625</v>
      </c>
      <c r="N1405" s="51" t="str">
        <f t="shared" si="90"/>
        <v>43411.547916666743411.5625</v>
      </c>
      <c r="O1405" s="52" t="str">
        <f t="shared" si="91"/>
        <v>肯定的</v>
      </c>
    </row>
    <row r="1406" spans="1:15" hidden="1" x14ac:dyDescent="0.4">
      <c r="A1406" s="49" t="s">
        <v>1175</v>
      </c>
      <c r="B1406" s="55">
        <v>11</v>
      </c>
      <c r="C1406" s="49">
        <v>7</v>
      </c>
      <c r="D1406" s="50">
        <v>43411.565578703703</v>
      </c>
      <c r="E1406">
        <v>545</v>
      </c>
      <c r="F1406" s="49" t="s">
        <v>20</v>
      </c>
      <c r="G1406">
        <v>534</v>
      </c>
      <c r="H1406" s="49" t="s">
        <v>81</v>
      </c>
      <c r="I1406" s="50">
        <v>43411.548506944448</v>
      </c>
      <c r="J1406" s="50">
        <v>43411.562754629631</v>
      </c>
      <c r="K1406" s="49" t="s">
        <v>1164</v>
      </c>
      <c r="L1406" s="46">
        <f t="shared" si="88"/>
        <v>43411.54791666667</v>
      </c>
      <c r="M1406" s="46">
        <f t="shared" si="89"/>
        <v>43411.5625</v>
      </c>
      <c r="N1406" s="51" t="str">
        <f t="shared" si="90"/>
        <v>43411.547916666743411.5625</v>
      </c>
      <c r="O1406" s="52" t="str">
        <f t="shared" si="91"/>
        <v>肯定的</v>
      </c>
    </row>
    <row r="1407" spans="1:15" hidden="1" x14ac:dyDescent="0.4">
      <c r="A1407" s="49" t="s">
        <v>1175</v>
      </c>
      <c r="B1407" s="55">
        <v>11</v>
      </c>
      <c r="C1407" s="49">
        <v>7</v>
      </c>
      <c r="D1407" s="50">
        <v>43411.565578703703</v>
      </c>
      <c r="E1407">
        <v>545</v>
      </c>
      <c r="F1407" s="49" t="s">
        <v>20</v>
      </c>
      <c r="G1407">
        <v>534</v>
      </c>
      <c r="H1407" s="49" t="s">
        <v>81</v>
      </c>
      <c r="I1407" s="50">
        <v>43411.548506944448</v>
      </c>
      <c r="J1407" s="50">
        <v>43411.562754629631</v>
      </c>
      <c r="K1407" s="49" t="s">
        <v>1164</v>
      </c>
      <c r="L1407" s="46">
        <f t="shared" si="88"/>
        <v>43411.54791666667</v>
      </c>
      <c r="M1407" s="46">
        <f t="shared" si="89"/>
        <v>43411.5625</v>
      </c>
      <c r="N1407" s="51" t="str">
        <f t="shared" si="90"/>
        <v>43411.547916666743411.5625</v>
      </c>
      <c r="O1407" s="52" t="str">
        <f t="shared" si="91"/>
        <v>肯定的</v>
      </c>
    </row>
    <row r="1408" spans="1:15" hidden="1" x14ac:dyDescent="0.4">
      <c r="A1408" s="49" t="s">
        <v>1175</v>
      </c>
      <c r="B1408" s="55">
        <v>11</v>
      </c>
      <c r="C1408" s="49">
        <v>7</v>
      </c>
      <c r="D1408" s="50">
        <v>43411.565578703703</v>
      </c>
      <c r="E1408">
        <v>545</v>
      </c>
      <c r="F1408" s="49" t="s">
        <v>20</v>
      </c>
      <c r="G1408">
        <v>534</v>
      </c>
      <c r="H1408" s="49" t="s">
        <v>81</v>
      </c>
      <c r="I1408" s="50">
        <v>43411.548506944448</v>
      </c>
      <c r="J1408" s="50">
        <v>43411.562754629631</v>
      </c>
      <c r="K1408" s="49" t="s">
        <v>1164</v>
      </c>
      <c r="L1408" s="46">
        <f t="shared" si="88"/>
        <v>43411.54791666667</v>
      </c>
      <c r="M1408" s="46">
        <f t="shared" si="89"/>
        <v>43411.5625</v>
      </c>
      <c r="N1408" s="51" t="str">
        <f t="shared" si="90"/>
        <v>43411.547916666743411.5625</v>
      </c>
      <c r="O1408" s="52" t="str">
        <f t="shared" si="91"/>
        <v>肯定的</v>
      </c>
    </row>
    <row r="1409" spans="1:15" hidden="1" x14ac:dyDescent="0.4">
      <c r="A1409" s="49" t="s">
        <v>1175</v>
      </c>
      <c r="B1409" s="55">
        <v>11</v>
      </c>
      <c r="C1409" s="49">
        <v>7</v>
      </c>
      <c r="D1409" s="50">
        <v>43411.565578703703</v>
      </c>
      <c r="E1409">
        <v>545</v>
      </c>
      <c r="F1409" s="49" t="s">
        <v>20</v>
      </c>
      <c r="G1409">
        <v>534</v>
      </c>
      <c r="H1409" s="49" t="s">
        <v>81</v>
      </c>
      <c r="I1409" s="50">
        <v>43411.548506944448</v>
      </c>
      <c r="J1409" s="50">
        <v>43411.562754629631</v>
      </c>
      <c r="K1409" s="49" t="s">
        <v>1164</v>
      </c>
      <c r="L1409" s="46">
        <f t="shared" si="88"/>
        <v>43411.54791666667</v>
      </c>
      <c r="M1409" s="46">
        <f t="shared" si="89"/>
        <v>43411.5625</v>
      </c>
      <c r="N1409" s="51" t="str">
        <f t="shared" si="90"/>
        <v>43411.547916666743411.5625</v>
      </c>
      <c r="O1409" s="52" t="str">
        <f t="shared" si="91"/>
        <v>肯定的</v>
      </c>
    </row>
    <row r="1410" spans="1:15" hidden="1" x14ac:dyDescent="0.4">
      <c r="A1410" s="49" t="s">
        <v>1175</v>
      </c>
      <c r="B1410" s="55">
        <v>11</v>
      </c>
      <c r="C1410" s="49">
        <v>7</v>
      </c>
      <c r="D1410" s="50">
        <v>43411.565578703703</v>
      </c>
      <c r="E1410">
        <v>545</v>
      </c>
      <c r="F1410" s="49" t="s">
        <v>20</v>
      </c>
      <c r="G1410">
        <v>534</v>
      </c>
      <c r="H1410" s="49" t="s">
        <v>81</v>
      </c>
      <c r="I1410" s="50">
        <v>43411.548506944448</v>
      </c>
      <c r="J1410" s="50">
        <v>43411.562754629631</v>
      </c>
      <c r="K1410" s="49" t="s">
        <v>1164</v>
      </c>
      <c r="L1410" s="46">
        <f t="shared" ref="L1410:L1473" si="92">INT(I1410*1440)/1440</f>
        <v>43411.54791666667</v>
      </c>
      <c r="M1410" s="46">
        <f t="shared" ref="M1410:M1473" si="93">INT(J1410*1440)/1440</f>
        <v>43411.5625</v>
      </c>
      <c r="N1410" s="51" t="str">
        <f t="shared" ref="N1410:N1473" si="94">CONCATENATE(L1410,M1410)</f>
        <v>43411.547916666743411.5625</v>
      </c>
      <c r="O1410" s="52" t="str">
        <f t="shared" si="91"/>
        <v>肯定的</v>
      </c>
    </row>
    <row r="1411" spans="1:15" hidden="1" x14ac:dyDescent="0.4">
      <c r="A1411" s="49" t="s">
        <v>1175</v>
      </c>
      <c r="B1411" s="55">
        <v>11</v>
      </c>
      <c r="C1411" s="49">
        <v>7</v>
      </c>
      <c r="D1411" s="50">
        <v>43411.565578703703</v>
      </c>
      <c r="E1411">
        <v>545</v>
      </c>
      <c r="F1411" s="49" t="s">
        <v>20</v>
      </c>
      <c r="G1411">
        <v>534</v>
      </c>
      <c r="H1411" s="49" t="s">
        <v>81</v>
      </c>
      <c r="I1411" s="50">
        <v>43411.548506944448</v>
      </c>
      <c r="J1411" s="50">
        <v>43411.562754629631</v>
      </c>
      <c r="K1411" s="49" t="s">
        <v>1164</v>
      </c>
      <c r="L1411" s="46">
        <f t="shared" si="92"/>
        <v>43411.54791666667</v>
      </c>
      <c r="M1411" s="46">
        <f t="shared" si="93"/>
        <v>43411.5625</v>
      </c>
      <c r="N1411" s="51" t="str">
        <f t="shared" si="94"/>
        <v>43411.547916666743411.5625</v>
      </c>
      <c r="O1411" s="52" t="str">
        <f t="shared" si="91"/>
        <v>肯定的</v>
      </c>
    </row>
    <row r="1412" spans="1:15" hidden="1" x14ac:dyDescent="0.4">
      <c r="A1412" s="49" t="s">
        <v>1175</v>
      </c>
      <c r="B1412" s="55">
        <v>11</v>
      </c>
      <c r="C1412" s="49">
        <v>7</v>
      </c>
      <c r="D1412" s="50">
        <v>43411.565578703703</v>
      </c>
      <c r="E1412">
        <v>545</v>
      </c>
      <c r="F1412" s="49" t="s">
        <v>20</v>
      </c>
      <c r="G1412">
        <v>534</v>
      </c>
      <c r="H1412" s="49" t="s">
        <v>81</v>
      </c>
      <c r="I1412" s="50">
        <v>43411.548506944448</v>
      </c>
      <c r="J1412" s="50">
        <v>43411.562754629631</v>
      </c>
      <c r="K1412" s="49" t="s">
        <v>1164</v>
      </c>
      <c r="L1412" s="46">
        <f t="shared" si="92"/>
        <v>43411.54791666667</v>
      </c>
      <c r="M1412" s="46">
        <f t="shared" si="93"/>
        <v>43411.5625</v>
      </c>
      <c r="N1412" s="51" t="str">
        <f t="shared" si="94"/>
        <v>43411.547916666743411.5625</v>
      </c>
      <c r="O1412" s="52" t="str">
        <f t="shared" si="91"/>
        <v>肯定的</v>
      </c>
    </row>
    <row r="1413" spans="1:15" hidden="1" x14ac:dyDescent="0.4">
      <c r="A1413" s="49" t="s">
        <v>1175</v>
      </c>
      <c r="B1413" s="55">
        <v>11</v>
      </c>
      <c r="C1413" s="49">
        <v>7</v>
      </c>
      <c r="D1413" s="50">
        <v>43411.565578703703</v>
      </c>
      <c r="E1413">
        <v>545</v>
      </c>
      <c r="F1413" s="49" t="s">
        <v>20</v>
      </c>
      <c r="G1413">
        <v>534</v>
      </c>
      <c r="H1413" s="49" t="s">
        <v>81</v>
      </c>
      <c r="I1413" s="50">
        <v>43411.548506944448</v>
      </c>
      <c r="J1413" s="50">
        <v>43411.562754629631</v>
      </c>
      <c r="K1413" s="49" t="s">
        <v>1164</v>
      </c>
      <c r="L1413" s="46">
        <f t="shared" si="92"/>
        <v>43411.54791666667</v>
      </c>
      <c r="M1413" s="46">
        <f t="shared" si="93"/>
        <v>43411.5625</v>
      </c>
      <c r="N1413" s="51" t="str">
        <f t="shared" si="94"/>
        <v>43411.547916666743411.5625</v>
      </c>
      <c r="O1413" s="52" t="str">
        <f t="shared" si="91"/>
        <v>肯定的</v>
      </c>
    </row>
    <row r="1414" spans="1:15" hidden="1" x14ac:dyDescent="0.4">
      <c r="A1414" s="49" t="s">
        <v>1175</v>
      </c>
      <c r="B1414" s="55">
        <v>11</v>
      </c>
      <c r="C1414" s="49">
        <v>7</v>
      </c>
      <c r="D1414" s="50">
        <v>43411.565578703703</v>
      </c>
      <c r="E1414">
        <v>545</v>
      </c>
      <c r="F1414" s="49" t="s">
        <v>20</v>
      </c>
      <c r="G1414">
        <v>534</v>
      </c>
      <c r="H1414" s="49" t="s">
        <v>81</v>
      </c>
      <c r="I1414" s="50">
        <v>43411.548506944448</v>
      </c>
      <c r="J1414" s="50">
        <v>43411.562754629631</v>
      </c>
      <c r="K1414" s="49" t="s">
        <v>1164</v>
      </c>
      <c r="L1414" s="46">
        <f t="shared" si="92"/>
        <v>43411.54791666667</v>
      </c>
      <c r="M1414" s="46">
        <f t="shared" si="93"/>
        <v>43411.5625</v>
      </c>
      <c r="N1414" s="51" t="str">
        <f t="shared" si="94"/>
        <v>43411.547916666743411.5625</v>
      </c>
      <c r="O1414" s="52" t="str">
        <f t="shared" si="91"/>
        <v>肯定的</v>
      </c>
    </row>
    <row r="1415" spans="1:15" hidden="1" x14ac:dyDescent="0.4">
      <c r="A1415" s="49" t="s">
        <v>1175</v>
      </c>
      <c r="B1415" s="55">
        <v>11</v>
      </c>
      <c r="C1415" s="49">
        <v>7</v>
      </c>
      <c r="D1415" s="50">
        <v>43411.565578703703</v>
      </c>
      <c r="E1415">
        <v>545</v>
      </c>
      <c r="F1415" s="49" t="s">
        <v>20</v>
      </c>
      <c r="G1415">
        <v>534</v>
      </c>
      <c r="H1415" s="49" t="s">
        <v>81</v>
      </c>
      <c r="I1415" s="50">
        <v>43411.548506944448</v>
      </c>
      <c r="J1415" s="50">
        <v>43411.562754629631</v>
      </c>
      <c r="K1415" s="49" t="s">
        <v>1164</v>
      </c>
      <c r="L1415" s="46">
        <f t="shared" si="92"/>
        <v>43411.54791666667</v>
      </c>
      <c r="M1415" s="46">
        <f t="shared" si="93"/>
        <v>43411.5625</v>
      </c>
      <c r="N1415" s="51" t="str">
        <f t="shared" si="94"/>
        <v>43411.547916666743411.5625</v>
      </c>
      <c r="O1415" s="52" t="str">
        <f t="shared" si="91"/>
        <v>肯定的</v>
      </c>
    </row>
    <row r="1416" spans="1:15" hidden="1" x14ac:dyDescent="0.4">
      <c r="A1416" s="49" t="s">
        <v>1175</v>
      </c>
      <c r="B1416" s="55">
        <v>11</v>
      </c>
      <c r="C1416" s="49">
        <v>7</v>
      </c>
      <c r="D1416" s="50">
        <v>43411.565578703703</v>
      </c>
      <c r="E1416">
        <v>545</v>
      </c>
      <c r="F1416" s="49" t="s">
        <v>20</v>
      </c>
      <c r="G1416">
        <v>534</v>
      </c>
      <c r="H1416" s="49" t="s">
        <v>81</v>
      </c>
      <c r="I1416" s="50">
        <v>43411.548506944448</v>
      </c>
      <c r="J1416" s="50">
        <v>43411.562754629631</v>
      </c>
      <c r="K1416" s="49" t="s">
        <v>1164</v>
      </c>
      <c r="L1416" s="46">
        <f t="shared" si="92"/>
        <v>43411.54791666667</v>
      </c>
      <c r="M1416" s="46">
        <f t="shared" si="93"/>
        <v>43411.5625</v>
      </c>
      <c r="N1416" s="51" t="str">
        <f t="shared" si="94"/>
        <v>43411.547916666743411.5625</v>
      </c>
      <c r="O1416" s="52" t="str">
        <f t="shared" si="91"/>
        <v>肯定的</v>
      </c>
    </row>
    <row r="1417" spans="1:15" hidden="1" x14ac:dyDescent="0.4">
      <c r="A1417" s="49" t="s">
        <v>1175</v>
      </c>
      <c r="B1417" s="55">
        <v>11</v>
      </c>
      <c r="C1417" s="49">
        <v>7</v>
      </c>
      <c r="D1417" s="50">
        <v>43411.565578703703</v>
      </c>
      <c r="E1417">
        <v>545</v>
      </c>
      <c r="F1417" s="49" t="s">
        <v>20</v>
      </c>
      <c r="G1417">
        <v>534</v>
      </c>
      <c r="H1417" s="49" t="s">
        <v>81</v>
      </c>
      <c r="I1417" s="50">
        <v>43411.548506944448</v>
      </c>
      <c r="J1417" s="50">
        <v>43411.562754629631</v>
      </c>
      <c r="K1417" s="49" t="s">
        <v>1164</v>
      </c>
      <c r="L1417" s="46">
        <f t="shared" si="92"/>
        <v>43411.54791666667</v>
      </c>
      <c r="M1417" s="46">
        <f t="shared" si="93"/>
        <v>43411.5625</v>
      </c>
      <c r="N1417" s="51" t="str">
        <f t="shared" si="94"/>
        <v>43411.547916666743411.5625</v>
      </c>
      <c r="O1417" s="52" t="str">
        <f t="shared" si="91"/>
        <v>肯定的</v>
      </c>
    </row>
    <row r="1418" spans="1:15" hidden="1" x14ac:dyDescent="0.4">
      <c r="A1418" s="49" t="s">
        <v>1175</v>
      </c>
      <c r="B1418" s="55">
        <v>11</v>
      </c>
      <c r="C1418" s="49">
        <v>7</v>
      </c>
      <c r="D1418" s="50">
        <v>43411.565578703703</v>
      </c>
      <c r="E1418">
        <v>545</v>
      </c>
      <c r="F1418" s="49" t="s">
        <v>20</v>
      </c>
      <c r="G1418">
        <v>534</v>
      </c>
      <c r="H1418" s="49" t="s">
        <v>81</v>
      </c>
      <c r="I1418" s="50">
        <v>43411.548506944448</v>
      </c>
      <c r="J1418" s="50">
        <v>43411.562754629631</v>
      </c>
      <c r="K1418" s="49" t="s">
        <v>1164</v>
      </c>
      <c r="L1418" s="46">
        <f t="shared" si="92"/>
        <v>43411.54791666667</v>
      </c>
      <c r="M1418" s="46">
        <f t="shared" si="93"/>
        <v>43411.5625</v>
      </c>
      <c r="N1418" s="51" t="str">
        <f t="shared" si="94"/>
        <v>43411.547916666743411.5625</v>
      </c>
      <c r="O1418" s="52" t="str">
        <f t="shared" si="91"/>
        <v>肯定的</v>
      </c>
    </row>
    <row r="1419" spans="1:15" hidden="1" x14ac:dyDescent="0.4">
      <c r="B1419" s="7">
        <v>11</v>
      </c>
      <c r="C1419">
        <v>7</v>
      </c>
      <c r="D1419" s="1">
        <v>43411.576342592591</v>
      </c>
      <c r="E1419">
        <v>508</v>
      </c>
      <c r="F1419" t="s">
        <v>32</v>
      </c>
      <c r="G1419">
        <v>523</v>
      </c>
      <c r="H1419" t="s">
        <v>38</v>
      </c>
      <c r="I1419" s="1">
        <v>43411.568749999999</v>
      </c>
      <c r="J1419" s="1">
        <v>43411.576238425929</v>
      </c>
      <c r="K1419" t="s">
        <v>1164</v>
      </c>
      <c r="L1419" s="9">
        <f t="shared" si="92"/>
        <v>43411.568749999999</v>
      </c>
      <c r="M1419" s="9">
        <f t="shared" si="93"/>
        <v>43411.575694444444</v>
      </c>
      <c r="N1419" s="63" t="str">
        <f t="shared" si="94"/>
        <v>43411.5687543411.5756944444</v>
      </c>
      <c r="O1419" s="64" t="str">
        <f t="shared" si="91"/>
        <v>肯定的</v>
      </c>
    </row>
    <row r="1420" spans="1:15" hidden="1" x14ac:dyDescent="0.4">
      <c r="B1420" s="7">
        <v>11</v>
      </c>
      <c r="C1420">
        <v>7</v>
      </c>
      <c r="D1420" s="1">
        <v>43411.580023148148</v>
      </c>
      <c r="E1420">
        <v>508</v>
      </c>
      <c r="F1420" t="s">
        <v>32</v>
      </c>
      <c r="G1420">
        <v>514</v>
      </c>
      <c r="H1420" t="s">
        <v>40</v>
      </c>
      <c r="I1420" s="1">
        <v>43411.56590277778</v>
      </c>
      <c r="J1420" s="1">
        <v>43411.579895833333</v>
      </c>
      <c r="K1420" t="s">
        <v>1164</v>
      </c>
      <c r="L1420" s="9">
        <f t="shared" si="92"/>
        <v>43411.56527777778</v>
      </c>
      <c r="M1420" s="9">
        <f t="shared" si="93"/>
        <v>43411.579861111109</v>
      </c>
      <c r="N1420" s="63" t="str">
        <f t="shared" si="94"/>
        <v>43411.565277777843411.5798611111</v>
      </c>
      <c r="O1420" s="64" t="str">
        <f t="shared" si="91"/>
        <v>肯定的</v>
      </c>
    </row>
    <row r="1421" spans="1:15" hidden="1" x14ac:dyDescent="0.4">
      <c r="B1421" s="7">
        <v>11</v>
      </c>
      <c r="C1421">
        <v>7</v>
      </c>
      <c r="D1421" s="1">
        <v>43411.591249999998</v>
      </c>
      <c r="E1421">
        <v>508</v>
      </c>
      <c r="F1421" t="s">
        <v>32</v>
      </c>
      <c r="G1421">
        <v>523</v>
      </c>
      <c r="H1421" t="s">
        <v>38</v>
      </c>
      <c r="I1421" s="1">
        <v>43411.566111111111</v>
      </c>
      <c r="J1421" s="1">
        <v>43411.58353009259</v>
      </c>
      <c r="K1421" t="s">
        <v>1164</v>
      </c>
      <c r="L1421" s="9">
        <f t="shared" si="92"/>
        <v>43411.565972222219</v>
      </c>
      <c r="M1421" s="9">
        <f t="shared" si="93"/>
        <v>43411.583333333336</v>
      </c>
      <c r="N1421" s="63" t="str">
        <f t="shared" si="94"/>
        <v>43411.565972222243411.5833333333</v>
      </c>
      <c r="O1421" s="64" t="str">
        <f t="shared" si="91"/>
        <v>肯定的</v>
      </c>
    </row>
    <row r="1422" spans="1:15" hidden="1" x14ac:dyDescent="0.4">
      <c r="B1422" s="7">
        <v>11</v>
      </c>
      <c r="C1422">
        <v>7</v>
      </c>
      <c r="D1422" s="1">
        <v>43411.599641203706</v>
      </c>
      <c r="E1422">
        <v>534</v>
      </c>
      <c r="F1422" t="s">
        <v>81</v>
      </c>
      <c r="G1422">
        <v>530</v>
      </c>
      <c r="H1422" t="s">
        <v>24</v>
      </c>
      <c r="I1422" s="1">
        <v>43411.566458333335</v>
      </c>
      <c r="J1422" s="1">
        <v>43411.596296296295</v>
      </c>
      <c r="K1422" t="s">
        <v>1164</v>
      </c>
      <c r="L1422" s="9">
        <f t="shared" si="92"/>
        <v>43411.565972222219</v>
      </c>
      <c r="M1422" s="9">
        <f t="shared" si="93"/>
        <v>43411.595833333333</v>
      </c>
      <c r="N1422" s="63" t="str">
        <f t="shared" si="94"/>
        <v>43411.565972222243411.5958333333</v>
      </c>
      <c r="O1422" s="64" t="str">
        <f t="shared" si="91"/>
        <v>肯定的</v>
      </c>
    </row>
    <row r="1423" spans="1:15" hidden="1" x14ac:dyDescent="0.4">
      <c r="B1423" s="7">
        <v>11</v>
      </c>
      <c r="C1423">
        <v>7</v>
      </c>
      <c r="D1423" s="1">
        <v>43411.599803240744</v>
      </c>
      <c r="E1423">
        <v>540</v>
      </c>
      <c r="F1423" t="s">
        <v>71</v>
      </c>
      <c r="G1423">
        <v>530</v>
      </c>
      <c r="H1423" t="s">
        <v>24</v>
      </c>
      <c r="I1423" s="1">
        <v>43411.586157407408</v>
      </c>
      <c r="J1423" s="1">
        <v>43411.598564814813</v>
      </c>
      <c r="K1423" t="s">
        <v>1164</v>
      </c>
      <c r="L1423" s="9">
        <f t="shared" si="92"/>
        <v>43411.586111111108</v>
      </c>
      <c r="M1423" s="9">
        <f t="shared" si="93"/>
        <v>43411.597916666666</v>
      </c>
      <c r="N1423" s="63" t="str">
        <f t="shared" si="94"/>
        <v>43411.586111111143411.5979166667</v>
      </c>
      <c r="O1423" s="64" t="str">
        <f t="shared" si="91"/>
        <v>肯定的</v>
      </c>
    </row>
    <row r="1424" spans="1:15" hidden="1" x14ac:dyDescent="0.4">
      <c r="B1424" s="7">
        <v>11</v>
      </c>
      <c r="C1424">
        <v>7</v>
      </c>
      <c r="D1424" s="1">
        <v>43411.607893518521</v>
      </c>
      <c r="E1424">
        <v>507</v>
      </c>
      <c r="F1424" t="s">
        <v>66</v>
      </c>
      <c r="G1424">
        <v>533</v>
      </c>
      <c r="H1424" t="s">
        <v>92</v>
      </c>
      <c r="I1424" s="1">
        <v>43411.590520833335</v>
      </c>
      <c r="J1424" s="1">
        <v>43411.607754629629</v>
      </c>
      <c r="K1424" t="s">
        <v>1164</v>
      </c>
      <c r="L1424" s="9">
        <f t="shared" si="92"/>
        <v>43411.590277777781</v>
      </c>
      <c r="M1424" s="9">
        <f t="shared" si="93"/>
        <v>43411.607638888891</v>
      </c>
      <c r="N1424" s="63" t="str">
        <f t="shared" si="94"/>
        <v>43411.590277777843411.6076388889</v>
      </c>
      <c r="O1424" s="64" t="str">
        <f t="shared" si="91"/>
        <v>肯定的</v>
      </c>
    </row>
    <row r="1425" spans="1:15" hidden="1" x14ac:dyDescent="0.4">
      <c r="B1425" s="7">
        <v>11</v>
      </c>
      <c r="C1425">
        <v>7</v>
      </c>
      <c r="D1425" s="1">
        <v>43411.629930555559</v>
      </c>
      <c r="E1425">
        <v>530</v>
      </c>
      <c r="F1425" t="s">
        <v>24</v>
      </c>
      <c r="G1425">
        <v>543</v>
      </c>
      <c r="H1425" t="s">
        <v>28</v>
      </c>
      <c r="I1425" s="1">
        <v>43411.600081018521</v>
      </c>
      <c r="J1425" s="1">
        <v>43411.616226851853</v>
      </c>
      <c r="K1425" t="s">
        <v>1164</v>
      </c>
      <c r="L1425" s="9">
        <f t="shared" si="92"/>
        <v>43411.6</v>
      </c>
      <c r="M1425" s="9">
        <f t="shared" si="93"/>
        <v>43411.615972222222</v>
      </c>
      <c r="N1425" s="63" t="str">
        <f t="shared" si="94"/>
        <v>43411.643411.6159722222</v>
      </c>
      <c r="O1425" s="64" t="str">
        <f t="shared" si="91"/>
        <v>肯定的</v>
      </c>
    </row>
    <row r="1426" spans="1:15" hidden="1" x14ac:dyDescent="0.4">
      <c r="B1426" s="7">
        <v>11</v>
      </c>
      <c r="C1426">
        <v>7</v>
      </c>
      <c r="D1426" s="1">
        <v>43411.636446759258</v>
      </c>
      <c r="E1426">
        <v>543</v>
      </c>
      <c r="F1426" t="s">
        <v>28</v>
      </c>
      <c r="G1426">
        <v>502</v>
      </c>
      <c r="H1426" t="s">
        <v>49</v>
      </c>
      <c r="I1426" s="1">
        <v>43411.62054398148</v>
      </c>
      <c r="J1426" s="1">
        <v>43411.631516203706</v>
      </c>
      <c r="K1426" t="s">
        <v>1164</v>
      </c>
      <c r="L1426" s="9">
        <f t="shared" si="92"/>
        <v>43411.620138888888</v>
      </c>
      <c r="M1426" s="9">
        <f t="shared" si="93"/>
        <v>43411.631249999999</v>
      </c>
      <c r="N1426" s="63" t="str">
        <f t="shared" si="94"/>
        <v>43411.620138888943411.63125</v>
      </c>
      <c r="O1426" s="64" t="str">
        <f t="shared" si="91"/>
        <v>肯定的</v>
      </c>
    </row>
    <row r="1427" spans="1:15" hidden="1" x14ac:dyDescent="0.4">
      <c r="B1427" s="7">
        <v>11</v>
      </c>
      <c r="C1427">
        <v>7</v>
      </c>
      <c r="D1427" s="1">
        <v>43411.640717592592</v>
      </c>
      <c r="E1427">
        <v>543</v>
      </c>
      <c r="F1427" t="s">
        <v>28</v>
      </c>
      <c r="G1427">
        <v>533</v>
      </c>
      <c r="H1427" t="s">
        <v>92</v>
      </c>
      <c r="I1427" s="1">
        <v>43411.630706018521</v>
      </c>
      <c r="J1427" s="1">
        <v>43411.638969907406</v>
      </c>
      <c r="K1427" t="s">
        <v>1164</v>
      </c>
      <c r="L1427" s="9">
        <f t="shared" si="92"/>
        <v>43411.630555555559</v>
      </c>
      <c r="M1427" s="9">
        <f t="shared" si="93"/>
        <v>43411.638888888891</v>
      </c>
      <c r="N1427" s="63" t="str">
        <f t="shared" si="94"/>
        <v>43411.630555555643411.6388888889</v>
      </c>
      <c r="O1427" s="64" t="str">
        <f t="shared" si="91"/>
        <v>肯定的</v>
      </c>
    </row>
    <row r="1428" spans="1:15" hidden="1" x14ac:dyDescent="0.4">
      <c r="A1428" s="49" t="s">
        <v>1175</v>
      </c>
      <c r="B1428" s="55">
        <v>11</v>
      </c>
      <c r="C1428" s="49">
        <v>7</v>
      </c>
      <c r="D1428" s="50">
        <v>43411.640729166669</v>
      </c>
      <c r="E1428">
        <v>543</v>
      </c>
      <c r="F1428" s="49" t="s">
        <v>28</v>
      </c>
      <c r="G1428">
        <v>533</v>
      </c>
      <c r="H1428" s="49" t="s">
        <v>92</v>
      </c>
      <c r="I1428" s="50">
        <v>43411.630706018521</v>
      </c>
      <c r="J1428" s="50">
        <v>43411.638969907406</v>
      </c>
      <c r="K1428" s="49" t="s">
        <v>1164</v>
      </c>
      <c r="L1428" s="46">
        <f t="shared" si="92"/>
        <v>43411.630555555559</v>
      </c>
      <c r="M1428" s="46">
        <f t="shared" si="93"/>
        <v>43411.638888888891</v>
      </c>
      <c r="N1428" s="51" t="str">
        <f t="shared" si="94"/>
        <v>43411.630555555643411.6388888889</v>
      </c>
      <c r="O1428" s="52" t="str">
        <f t="shared" si="91"/>
        <v>肯定的</v>
      </c>
    </row>
    <row r="1429" spans="1:15" hidden="1" x14ac:dyDescent="0.4">
      <c r="B1429" s="7">
        <v>11</v>
      </c>
      <c r="C1429">
        <v>7</v>
      </c>
      <c r="D1429" s="1">
        <v>43411.643645833334</v>
      </c>
      <c r="E1429">
        <v>530</v>
      </c>
      <c r="F1429" t="s">
        <v>24</v>
      </c>
      <c r="G1429">
        <v>539</v>
      </c>
      <c r="H1429" t="s">
        <v>42</v>
      </c>
      <c r="I1429" s="1">
        <v>43411.624513888892</v>
      </c>
      <c r="J1429" s="1">
        <v>43411.640127314815</v>
      </c>
      <c r="K1429" t="s">
        <v>1164</v>
      </c>
      <c r="L1429" s="9">
        <f t="shared" si="92"/>
        <v>43411.624305555553</v>
      </c>
      <c r="M1429" s="9">
        <f t="shared" si="93"/>
        <v>43411.63958333333</v>
      </c>
      <c r="N1429" s="63" t="str">
        <f t="shared" si="94"/>
        <v>43411.624305555643411.6395833333</v>
      </c>
      <c r="O1429" s="64" t="str">
        <f t="shared" si="91"/>
        <v>肯定的</v>
      </c>
    </row>
    <row r="1430" spans="1:15" hidden="1" x14ac:dyDescent="0.4">
      <c r="B1430" s="7">
        <v>11</v>
      </c>
      <c r="C1430">
        <v>7</v>
      </c>
      <c r="D1430" s="1">
        <v>43411.653807870367</v>
      </c>
      <c r="E1430">
        <v>502</v>
      </c>
      <c r="F1430" t="s">
        <v>49</v>
      </c>
      <c r="G1430">
        <v>540</v>
      </c>
      <c r="H1430" t="s">
        <v>71</v>
      </c>
      <c r="I1430" s="1">
        <v>43411.641631944447</v>
      </c>
      <c r="J1430" s="1">
        <v>43411.653680555559</v>
      </c>
      <c r="K1430" t="s">
        <v>1164</v>
      </c>
      <c r="L1430" s="9">
        <f t="shared" si="92"/>
        <v>43411.640972222223</v>
      </c>
      <c r="M1430" s="9">
        <f t="shared" si="93"/>
        <v>43411.65347222222</v>
      </c>
      <c r="N1430" s="63" t="str">
        <f t="shared" si="94"/>
        <v>43411.640972222243411.6534722222</v>
      </c>
      <c r="O1430" s="64" t="str">
        <f t="shared" si="91"/>
        <v>肯定的</v>
      </c>
    </row>
    <row r="1431" spans="1:15" hidden="1" x14ac:dyDescent="0.4">
      <c r="B1431" s="7">
        <v>11</v>
      </c>
      <c r="C1431">
        <v>7</v>
      </c>
      <c r="D1431" s="1">
        <v>43411.664293981485</v>
      </c>
      <c r="E1431">
        <v>533</v>
      </c>
      <c r="F1431" t="s">
        <v>92</v>
      </c>
      <c r="G1431">
        <v>546</v>
      </c>
      <c r="H1431" t="s">
        <v>64</v>
      </c>
      <c r="I1431" s="1">
        <v>43411.642245370371</v>
      </c>
      <c r="J1431" s="1">
        <v>43411.652083333334</v>
      </c>
      <c r="K1431" t="s">
        <v>1164</v>
      </c>
      <c r="L1431" s="9">
        <f t="shared" si="92"/>
        <v>43411.64166666667</v>
      </c>
      <c r="M1431" s="9">
        <f t="shared" si="93"/>
        <v>43411.652083333334</v>
      </c>
      <c r="N1431" s="63" t="str">
        <f t="shared" si="94"/>
        <v>43411.641666666743411.6520833333</v>
      </c>
      <c r="O1431" s="64" t="str">
        <f t="shared" si="91"/>
        <v>肯定的</v>
      </c>
    </row>
    <row r="1432" spans="1:15" hidden="1" x14ac:dyDescent="0.4">
      <c r="A1432" s="49" t="s">
        <v>1175</v>
      </c>
      <c r="B1432" s="55">
        <v>11</v>
      </c>
      <c r="C1432" s="49">
        <v>7</v>
      </c>
      <c r="D1432" s="50">
        <v>43411.664305555554</v>
      </c>
      <c r="E1432">
        <v>533</v>
      </c>
      <c r="F1432" s="49" t="s">
        <v>92</v>
      </c>
      <c r="G1432">
        <v>546</v>
      </c>
      <c r="H1432" s="49" t="s">
        <v>64</v>
      </c>
      <c r="I1432" s="50">
        <v>43411.642245370371</v>
      </c>
      <c r="J1432" s="50">
        <v>43411.652083333334</v>
      </c>
      <c r="K1432" s="49" t="s">
        <v>1164</v>
      </c>
      <c r="L1432" s="46">
        <f t="shared" si="92"/>
        <v>43411.64166666667</v>
      </c>
      <c r="M1432" s="46">
        <f t="shared" si="93"/>
        <v>43411.652083333334</v>
      </c>
      <c r="N1432" s="51" t="str">
        <f t="shared" si="94"/>
        <v>43411.641666666743411.6520833333</v>
      </c>
      <c r="O1432" s="52" t="str">
        <f t="shared" si="91"/>
        <v>肯定的</v>
      </c>
    </row>
    <row r="1433" spans="1:15" hidden="1" x14ac:dyDescent="0.4">
      <c r="A1433" s="49" t="s">
        <v>1175</v>
      </c>
      <c r="B1433" s="55">
        <v>11</v>
      </c>
      <c r="C1433" s="49">
        <v>7</v>
      </c>
      <c r="D1433" s="50">
        <v>43411.6643287037</v>
      </c>
      <c r="E1433">
        <v>533</v>
      </c>
      <c r="F1433" s="49" t="s">
        <v>92</v>
      </c>
      <c r="G1433">
        <v>546</v>
      </c>
      <c r="H1433" s="49" t="s">
        <v>64</v>
      </c>
      <c r="I1433" s="50">
        <v>43411.642245370371</v>
      </c>
      <c r="J1433" s="50">
        <v>43411.652083333334</v>
      </c>
      <c r="K1433" s="49" t="s">
        <v>1164</v>
      </c>
      <c r="L1433" s="46">
        <f t="shared" si="92"/>
        <v>43411.64166666667</v>
      </c>
      <c r="M1433" s="46">
        <f t="shared" si="93"/>
        <v>43411.652083333334</v>
      </c>
      <c r="N1433" s="51" t="str">
        <f t="shared" si="94"/>
        <v>43411.641666666743411.6520833333</v>
      </c>
      <c r="O1433" s="52" t="str">
        <f t="shared" si="91"/>
        <v>肯定的</v>
      </c>
    </row>
    <row r="1434" spans="1:15" hidden="1" x14ac:dyDescent="0.4">
      <c r="B1434" s="7">
        <v>11</v>
      </c>
      <c r="C1434">
        <v>7</v>
      </c>
      <c r="D1434" s="1">
        <v>43411.665046296293</v>
      </c>
      <c r="E1434">
        <v>523</v>
      </c>
      <c r="F1434" t="s">
        <v>38</v>
      </c>
      <c r="G1434">
        <v>543</v>
      </c>
      <c r="H1434" t="s">
        <v>28</v>
      </c>
      <c r="I1434" s="1">
        <v>43411.650740740741</v>
      </c>
      <c r="J1434" s="1">
        <v>43411.662858796299</v>
      </c>
      <c r="K1434" t="s">
        <v>1164</v>
      </c>
      <c r="L1434" s="9">
        <f t="shared" si="92"/>
        <v>43411.650694444441</v>
      </c>
      <c r="M1434" s="9">
        <f t="shared" si="93"/>
        <v>43411.662499999999</v>
      </c>
      <c r="N1434" s="63" t="str">
        <f t="shared" si="94"/>
        <v>43411.650694444443411.6625</v>
      </c>
      <c r="O1434" s="64" t="str">
        <f t="shared" si="91"/>
        <v>肯定的</v>
      </c>
    </row>
    <row r="1435" spans="1:15" hidden="1" x14ac:dyDescent="0.4">
      <c r="B1435" s="7">
        <v>11</v>
      </c>
      <c r="C1435">
        <v>7</v>
      </c>
      <c r="D1435" s="1">
        <v>43411.673344907409</v>
      </c>
      <c r="E1435">
        <v>510</v>
      </c>
      <c r="F1435" t="s">
        <v>79</v>
      </c>
      <c r="G1435">
        <v>539</v>
      </c>
      <c r="H1435" t="s">
        <v>42</v>
      </c>
      <c r="I1435" s="1">
        <v>43411.653611111113</v>
      </c>
      <c r="J1435" s="1">
        <v>43411.672013888892</v>
      </c>
      <c r="K1435" t="s">
        <v>1164</v>
      </c>
      <c r="L1435" s="9">
        <f t="shared" si="92"/>
        <v>43411.65347222222</v>
      </c>
      <c r="M1435" s="9">
        <f t="shared" si="93"/>
        <v>43411.671527777777</v>
      </c>
      <c r="N1435" s="63" t="str">
        <f t="shared" si="94"/>
        <v>43411.653472222243411.6715277778</v>
      </c>
      <c r="O1435" s="64" t="str">
        <f t="shared" si="91"/>
        <v>肯定的</v>
      </c>
    </row>
    <row r="1436" spans="1:15" hidden="1" x14ac:dyDescent="0.4">
      <c r="B1436" s="7">
        <v>11</v>
      </c>
      <c r="C1436">
        <v>7</v>
      </c>
      <c r="D1436" s="1">
        <v>43411.674432870372</v>
      </c>
      <c r="E1436">
        <v>541</v>
      </c>
      <c r="F1436" t="s">
        <v>56</v>
      </c>
      <c r="G1436">
        <v>543</v>
      </c>
      <c r="H1436" t="s">
        <v>28</v>
      </c>
      <c r="I1436" s="1">
        <v>43411.665486111109</v>
      </c>
      <c r="J1436" s="1">
        <v>43411.672418981485</v>
      </c>
      <c r="K1436" t="s">
        <v>1164</v>
      </c>
      <c r="L1436" s="9">
        <f t="shared" si="92"/>
        <v>43411.665277777778</v>
      </c>
      <c r="M1436" s="9">
        <f t="shared" si="93"/>
        <v>43411.672222222223</v>
      </c>
      <c r="N1436" s="63" t="str">
        <f t="shared" si="94"/>
        <v>43411.665277777843411.6722222222</v>
      </c>
      <c r="O1436" s="64" t="str">
        <f t="shared" si="91"/>
        <v>肯定的</v>
      </c>
    </row>
    <row r="1437" spans="1:15" hidden="1" x14ac:dyDescent="0.4">
      <c r="B1437" s="7">
        <v>11</v>
      </c>
      <c r="C1437">
        <v>7</v>
      </c>
      <c r="D1437" s="1">
        <v>43411.694421296299</v>
      </c>
      <c r="E1437">
        <v>523</v>
      </c>
      <c r="F1437" t="s">
        <v>38</v>
      </c>
      <c r="G1437">
        <v>532</v>
      </c>
      <c r="H1437" t="s">
        <v>75</v>
      </c>
      <c r="I1437" s="1">
        <v>43411.683668981481</v>
      </c>
      <c r="J1437" s="1">
        <v>43411.692326388889</v>
      </c>
      <c r="K1437" t="s">
        <v>1164</v>
      </c>
      <c r="L1437" s="9">
        <f t="shared" si="92"/>
        <v>43411.683333333334</v>
      </c>
      <c r="M1437" s="9">
        <f t="shared" si="93"/>
        <v>43411.691666666666</v>
      </c>
      <c r="N1437" s="63" t="str">
        <f t="shared" si="94"/>
        <v>43411.683333333343411.6916666667</v>
      </c>
      <c r="O1437" s="64" t="str">
        <f t="shared" si="91"/>
        <v>肯定的</v>
      </c>
    </row>
    <row r="1438" spans="1:15" hidden="1" x14ac:dyDescent="0.4">
      <c r="B1438" s="7">
        <v>11</v>
      </c>
      <c r="C1438">
        <v>7</v>
      </c>
      <c r="D1438" s="1">
        <v>43411.700150462966</v>
      </c>
      <c r="E1438">
        <v>528</v>
      </c>
      <c r="F1438" t="s">
        <v>35</v>
      </c>
      <c r="G1438">
        <v>507</v>
      </c>
      <c r="H1438" t="s">
        <v>66</v>
      </c>
      <c r="I1438" s="1">
        <v>43411.69222222222</v>
      </c>
      <c r="J1438" s="1">
        <v>43411.69902777778</v>
      </c>
      <c r="K1438" t="s">
        <v>1164</v>
      </c>
      <c r="L1438" s="9">
        <f t="shared" si="92"/>
        <v>43411.691666666666</v>
      </c>
      <c r="M1438" s="9">
        <f t="shared" si="93"/>
        <v>43411.698611111111</v>
      </c>
      <c r="N1438" s="63" t="str">
        <f t="shared" si="94"/>
        <v>43411.691666666743411.6986111111</v>
      </c>
      <c r="O1438" s="64" t="str">
        <f t="shared" si="91"/>
        <v>肯定的</v>
      </c>
    </row>
    <row r="1439" spans="1:15" hidden="1" x14ac:dyDescent="0.4">
      <c r="B1439" s="7">
        <v>11</v>
      </c>
      <c r="C1439">
        <v>7</v>
      </c>
      <c r="D1439" s="1">
        <v>43411.702743055554</v>
      </c>
      <c r="E1439">
        <v>503</v>
      </c>
      <c r="F1439" t="s">
        <v>26</v>
      </c>
      <c r="G1439">
        <v>534</v>
      </c>
      <c r="H1439" t="s">
        <v>81</v>
      </c>
      <c r="I1439" s="1">
        <v>43411.695775462962</v>
      </c>
      <c r="J1439" s="1">
        <v>43411.702511574076</v>
      </c>
      <c r="K1439" t="s">
        <v>1164</v>
      </c>
      <c r="L1439" s="9">
        <f t="shared" si="92"/>
        <v>43411.695138888892</v>
      </c>
      <c r="M1439" s="9">
        <f t="shared" si="93"/>
        <v>43411.70208333333</v>
      </c>
      <c r="N1439" s="63" t="str">
        <f t="shared" si="94"/>
        <v>43411.695138888943411.7020833333</v>
      </c>
      <c r="O1439" s="64" t="str">
        <f t="shared" si="91"/>
        <v>肯定的</v>
      </c>
    </row>
    <row r="1440" spans="1:15" hidden="1" x14ac:dyDescent="0.4">
      <c r="B1440" s="7">
        <v>11</v>
      </c>
      <c r="C1440">
        <v>7</v>
      </c>
      <c r="D1440" s="1">
        <v>43411.70585648148</v>
      </c>
      <c r="E1440">
        <v>513</v>
      </c>
      <c r="F1440" t="s">
        <v>44</v>
      </c>
      <c r="G1440">
        <v>539</v>
      </c>
      <c r="H1440" t="s">
        <v>42</v>
      </c>
      <c r="I1440" s="1">
        <v>43411.684178240743</v>
      </c>
      <c r="J1440" s="1">
        <v>43411.7030787037</v>
      </c>
      <c r="K1440" t="s">
        <v>1164</v>
      </c>
      <c r="L1440" s="9">
        <f t="shared" si="92"/>
        <v>43411.684027777781</v>
      </c>
      <c r="M1440" s="9">
        <f t="shared" si="93"/>
        <v>43411.702777777777</v>
      </c>
      <c r="N1440" s="63" t="str">
        <f t="shared" si="94"/>
        <v>43411.684027777843411.7027777778</v>
      </c>
      <c r="O1440" s="64" t="str">
        <f t="shared" si="91"/>
        <v>肯定的</v>
      </c>
    </row>
    <row r="1441" spans="1:15" hidden="1" x14ac:dyDescent="0.4">
      <c r="B1441" s="7">
        <v>11</v>
      </c>
      <c r="C1441">
        <v>7</v>
      </c>
      <c r="D1441" s="1">
        <v>43411.706736111111</v>
      </c>
      <c r="E1441">
        <v>507</v>
      </c>
      <c r="F1441" t="s">
        <v>66</v>
      </c>
      <c r="G1441">
        <v>528</v>
      </c>
      <c r="H1441" t="s">
        <v>35</v>
      </c>
      <c r="I1441" s="1">
        <v>43411.698240740741</v>
      </c>
      <c r="J1441" s="1">
        <v>43411.705717592595</v>
      </c>
      <c r="K1441" t="s">
        <v>1164</v>
      </c>
      <c r="L1441" s="9">
        <f t="shared" si="92"/>
        <v>43411.697916666664</v>
      </c>
      <c r="M1441" s="9">
        <f t="shared" si="93"/>
        <v>43411.705555555556</v>
      </c>
      <c r="N1441" s="63" t="str">
        <f t="shared" si="94"/>
        <v>43411.697916666743411.7055555556</v>
      </c>
      <c r="O1441" s="64" t="str">
        <f t="shared" si="91"/>
        <v>肯定的</v>
      </c>
    </row>
    <row r="1442" spans="1:15" hidden="1" x14ac:dyDescent="0.4">
      <c r="B1442" s="7">
        <v>11</v>
      </c>
      <c r="C1442">
        <v>7</v>
      </c>
      <c r="D1442" s="1">
        <v>43411.70994212963</v>
      </c>
      <c r="E1442">
        <v>507</v>
      </c>
      <c r="F1442" t="s">
        <v>66</v>
      </c>
      <c r="G1442">
        <v>532</v>
      </c>
      <c r="H1442" t="s">
        <v>75</v>
      </c>
      <c r="I1442" s="1">
        <v>43411.697384259256</v>
      </c>
      <c r="J1442" s="1">
        <v>43411.709861111114</v>
      </c>
      <c r="K1442" t="s">
        <v>1164</v>
      </c>
      <c r="L1442" s="9">
        <f t="shared" si="92"/>
        <v>43411.697222222225</v>
      </c>
      <c r="M1442" s="9">
        <f t="shared" si="93"/>
        <v>43411.709722222222</v>
      </c>
      <c r="N1442" s="63" t="str">
        <f t="shared" si="94"/>
        <v>43411.697222222243411.7097222222</v>
      </c>
      <c r="O1442" s="64" t="str">
        <f t="shared" si="91"/>
        <v>肯定的</v>
      </c>
    </row>
    <row r="1443" spans="1:15" hidden="1" x14ac:dyDescent="0.4">
      <c r="B1443" s="7">
        <v>11</v>
      </c>
      <c r="C1443">
        <v>7</v>
      </c>
      <c r="D1443" s="1">
        <v>43411.718344907407</v>
      </c>
      <c r="E1443">
        <v>543</v>
      </c>
      <c r="F1443" t="s">
        <v>28</v>
      </c>
      <c r="G1443">
        <v>523</v>
      </c>
      <c r="H1443" t="s">
        <v>38</v>
      </c>
      <c r="I1443" s="1">
        <v>43411.704155092593</v>
      </c>
      <c r="J1443" s="1">
        <v>43411.715879629628</v>
      </c>
      <c r="K1443" t="s">
        <v>1164</v>
      </c>
      <c r="L1443" s="9">
        <f t="shared" si="92"/>
        <v>43411.703472222223</v>
      </c>
      <c r="M1443" s="9">
        <f t="shared" si="93"/>
        <v>43411.715277777781</v>
      </c>
      <c r="N1443" s="63" t="str">
        <f t="shared" si="94"/>
        <v>43411.703472222243411.7152777778</v>
      </c>
      <c r="O1443" s="64" t="str">
        <f t="shared" si="91"/>
        <v>肯定的</v>
      </c>
    </row>
    <row r="1444" spans="1:15" hidden="1" x14ac:dyDescent="0.4">
      <c r="B1444" s="7">
        <v>11</v>
      </c>
      <c r="C1444">
        <v>7</v>
      </c>
      <c r="D1444" s="1">
        <v>43411.724085648151</v>
      </c>
      <c r="E1444">
        <v>539</v>
      </c>
      <c r="F1444" t="s">
        <v>42</v>
      </c>
      <c r="G1444">
        <v>525</v>
      </c>
      <c r="H1444" t="s">
        <v>51</v>
      </c>
      <c r="I1444" s="1">
        <v>43411.711273148147</v>
      </c>
      <c r="J1444" s="1">
        <v>43411.722986111112</v>
      </c>
      <c r="K1444" t="s">
        <v>1164</v>
      </c>
      <c r="L1444" s="9">
        <f t="shared" si="92"/>
        <v>43411.711111111108</v>
      </c>
      <c r="M1444" s="9">
        <f t="shared" si="93"/>
        <v>43411.722916666666</v>
      </c>
      <c r="N1444" s="63" t="str">
        <f t="shared" si="94"/>
        <v>43411.711111111143411.7229166667</v>
      </c>
      <c r="O1444" s="64" t="str">
        <f t="shared" si="91"/>
        <v>肯定的</v>
      </c>
    </row>
    <row r="1445" spans="1:15" hidden="1" x14ac:dyDescent="0.4">
      <c r="A1445" s="49" t="s">
        <v>1175</v>
      </c>
      <c r="B1445" s="55">
        <v>11</v>
      </c>
      <c r="C1445" s="49">
        <v>7</v>
      </c>
      <c r="D1445" s="50">
        <v>43411.724085648151</v>
      </c>
      <c r="E1445">
        <v>539</v>
      </c>
      <c r="F1445" s="49" t="s">
        <v>42</v>
      </c>
      <c r="G1445">
        <v>525</v>
      </c>
      <c r="H1445" s="49" t="s">
        <v>51</v>
      </c>
      <c r="I1445" s="50">
        <v>43411.711273148147</v>
      </c>
      <c r="J1445" s="50">
        <v>43411.722986111112</v>
      </c>
      <c r="K1445" s="49" t="s">
        <v>1164</v>
      </c>
      <c r="L1445" s="46">
        <f t="shared" si="92"/>
        <v>43411.711111111108</v>
      </c>
      <c r="M1445" s="46">
        <f t="shared" si="93"/>
        <v>43411.722916666666</v>
      </c>
      <c r="N1445" s="51" t="str">
        <f t="shared" si="94"/>
        <v>43411.711111111143411.7229166667</v>
      </c>
      <c r="O1445" s="52" t="str">
        <f t="shared" si="91"/>
        <v>肯定的</v>
      </c>
    </row>
    <row r="1446" spans="1:15" hidden="1" x14ac:dyDescent="0.4">
      <c r="A1446" s="49" t="s">
        <v>1175</v>
      </c>
      <c r="B1446" s="55">
        <v>11</v>
      </c>
      <c r="C1446" s="49">
        <v>7</v>
      </c>
      <c r="D1446" s="50">
        <v>43411.724097222221</v>
      </c>
      <c r="E1446">
        <v>539</v>
      </c>
      <c r="F1446" s="49" t="s">
        <v>42</v>
      </c>
      <c r="G1446">
        <v>525</v>
      </c>
      <c r="H1446" s="49" t="s">
        <v>51</v>
      </c>
      <c r="I1446" s="50">
        <v>43411.711273148147</v>
      </c>
      <c r="J1446" s="50">
        <v>43411.722986111112</v>
      </c>
      <c r="K1446" s="49" t="s">
        <v>1164</v>
      </c>
      <c r="L1446" s="46">
        <f t="shared" si="92"/>
        <v>43411.711111111108</v>
      </c>
      <c r="M1446" s="46">
        <f t="shared" si="93"/>
        <v>43411.722916666666</v>
      </c>
      <c r="N1446" s="51" t="str">
        <f t="shared" si="94"/>
        <v>43411.711111111143411.7229166667</v>
      </c>
      <c r="O1446" s="52" t="str">
        <f t="shared" si="91"/>
        <v>肯定的</v>
      </c>
    </row>
    <row r="1447" spans="1:15" hidden="1" x14ac:dyDescent="0.4">
      <c r="B1447" s="7">
        <v>11</v>
      </c>
      <c r="C1447">
        <v>7</v>
      </c>
      <c r="D1447" s="1">
        <v>43411.728310185186</v>
      </c>
      <c r="E1447">
        <v>507</v>
      </c>
      <c r="F1447" t="s">
        <v>66</v>
      </c>
      <c r="G1447">
        <v>545</v>
      </c>
      <c r="H1447" t="s">
        <v>20</v>
      </c>
      <c r="I1447" s="1">
        <v>43411.71502314815</v>
      </c>
      <c r="J1447" s="1">
        <v>43411.727870370371</v>
      </c>
      <c r="K1447" t="s">
        <v>1166</v>
      </c>
      <c r="L1447" s="9">
        <f t="shared" si="92"/>
        <v>43411.714583333334</v>
      </c>
      <c r="M1447" s="9">
        <f t="shared" si="93"/>
        <v>43411.727777777778</v>
      </c>
      <c r="N1447" s="63" t="str">
        <f t="shared" si="94"/>
        <v>43411.714583333343411.7277777778</v>
      </c>
      <c r="O1447" s="64" t="str">
        <f t="shared" si="91"/>
        <v>否定的</v>
      </c>
    </row>
    <row r="1448" spans="1:15" hidden="1" x14ac:dyDescent="0.4">
      <c r="B1448" s="7">
        <v>11</v>
      </c>
      <c r="C1448">
        <v>7</v>
      </c>
      <c r="D1448" s="1">
        <v>43411.733310185184</v>
      </c>
      <c r="E1448">
        <v>528</v>
      </c>
      <c r="F1448" t="s">
        <v>35</v>
      </c>
      <c r="G1448">
        <v>544</v>
      </c>
      <c r="H1448" t="s">
        <v>22</v>
      </c>
      <c r="I1448" s="1">
        <v>43411.71912037037</v>
      </c>
      <c r="J1448" s="1">
        <v>43411.73228009259</v>
      </c>
      <c r="K1448" t="s">
        <v>1164</v>
      </c>
      <c r="L1448" s="9">
        <f t="shared" si="92"/>
        <v>43411.71875</v>
      </c>
      <c r="M1448" s="9">
        <f t="shared" si="93"/>
        <v>43411.731944444444</v>
      </c>
      <c r="N1448" s="63" t="str">
        <f t="shared" si="94"/>
        <v>43411.7187543411.7319444444</v>
      </c>
      <c r="O1448" s="64" t="str">
        <f t="shared" si="91"/>
        <v>肯定的</v>
      </c>
    </row>
    <row r="1449" spans="1:15" hidden="1" x14ac:dyDescent="0.4">
      <c r="A1449" s="49" t="s">
        <v>1175</v>
      </c>
      <c r="B1449" s="55">
        <v>11</v>
      </c>
      <c r="C1449" s="49">
        <v>7</v>
      </c>
      <c r="D1449" s="50">
        <v>43411.733310185184</v>
      </c>
      <c r="E1449">
        <v>528</v>
      </c>
      <c r="F1449" s="49" t="s">
        <v>35</v>
      </c>
      <c r="G1449">
        <v>544</v>
      </c>
      <c r="H1449" s="49" t="s">
        <v>22</v>
      </c>
      <c r="I1449" s="50">
        <v>43411.71912037037</v>
      </c>
      <c r="J1449" s="50">
        <v>43411.73228009259</v>
      </c>
      <c r="K1449" s="49" t="s">
        <v>1164</v>
      </c>
      <c r="L1449" s="46">
        <f t="shared" si="92"/>
        <v>43411.71875</v>
      </c>
      <c r="M1449" s="46">
        <f t="shared" si="93"/>
        <v>43411.731944444444</v>
      </c>
      <c r="N1449" s="51" t="str">
        <f t="shared" si="94"/>
        <v>43411.7187543411.7319444444</v>
      </c>
      <c r="O1449" s="52" t="str">
        <f t="shared" si="91"/>
        <v>肯定的</v>
      </c>
    </row>
    <row r="1450" spans="1:15" hidden="1" x14ac:dyDescent="0.4">
      <c r="B1450" s="7">
        <v>11</v>
      </c>
      <c r="C1450">
        <v>7</v>
      </c>
      <c r="D1450" s="1">
        <v>43411.734201388892</v>
      </c>
      <c r="E1450">
        <v>548</v>
      </c>
      <c r="F1450" t="s">
        <v>54</v>
      </c>
      <c r="G1450">
        <v>514</v>
      </c>
      <c r="H1450" t="s">
        <v>40</v>
      </c>
      <c r="I1450" s="1">
        <v>43411.689282407409</v>
      </c>
      <c r="J1450" s="1">
        <v>43411.733854166669</v>
      </c>
      <c r="K1450" t="s">
        <v>1164</v>
      </c>
      <c r="L1450" s="9">
        <f t="shared" si="92"/>
        <v>43411.688888888886</v>
      </c>
      <c r="M1450" s="9">
        <f t="shared" si="93"/>
        <v>43411.73333333333</v>
      </c>
      <c r="N1450" s="63" t="str">
        <f t="shared" si="94"/>
        <v>43411.688888888943411.7333333333</v>
      </c>
      <c r="O1450" s="64" t="str">
        <f t="shared" si="91"/>
        <v>肯定的</v>
      </c>
    </row>
    <row r="1451" spans="1:15" hidden="1" x14ac:dyDescent="0.4">
      <c r="B1451" s="7">
        <v>11</v>
      </c>
      <c r="C1451">
        <v>7</v>
      </c>
      <c r="D1451" s="1">
        <v>43411.746400462966</v>
      </c>
      <c r="E1451">
        <v>514</v>
      </c>
      <c r="F1451" t="s">
        <v>40</v>
      </c>
      <c r="G1451">
        <v>539</v>
      </c>
      <c r="H1451" t="s">
        <v>42</v>
      </c>
      <c r="I1451" s="1">
        <v>43411.736539351848</v>
      </c>
      <c r="J1451" s="1">
        <v>43411.746354166666</v>
      </c>
      <c r="K1451" t="s">
        <v>1164</v>
      </c>
      <c r="L1451" s="9">
        <f t="shared" si="92"/>
        <v>43411.736111111109</v>
      </c>
      <c r="M1451" s="9">
        <f t="shared" si="93"/>
        <v>43411.745833333334</v>
      </c>
      <c r="N1451" s="63" t="str">
        <f t="shared" si="94"/>
        <v>43411.736111111143411.7458333333</v>
      </c>
      <c r="O1451" s="64" t="str">
        <f t="shared" ref="O1451:O1514" si="95">K1451</f>
        <v>肯定的</v>
      </c>
    </row>
    <row r="1452" spans="1:15" hidden="1" x14ac:dyDescent="0.4">
      <c r="B1452" s="7">
        <v>11</v>
      </c>
      <c r="C1452">
        <v>7</v>
      </c>
      <c r="D1452" s="1">
        <v>43411.751793981479</v>
      </c>
      <c r="E1452">
        <v>525</v>
      </c>
      <c r="F1452" t="s">
        <v>51</v>
      </c>
      <c r="G1452">
        <v>528</v>
      </c>
      <c r="H1452" t="s">
        <v>35</v>
      </c>
      <c r="I1452" s="1">
        <v>43411.725208333337</v>
      </c>
      <c r="J1452" s="1">
        <v>43411.737800925926</v>
      </c>
      <c r="K1452" t="s">
        <v>1164</v>
      </c>
      <c r="L1452" s="9">
        <f t="shared" si="92"/>
        <v>43411.724999999999</v>
      </c>
      <c r="M1452" s="9">
        <f t="shared" si="93"/>
        <v>43411.737500000003</v>
      </c>
      <c r="N1452" s="63" t="str">
        <f t="shared" si="94"/>
        <v>43411.72543411.7375</v>
      </c>
      <c r="O1452" s="64" t="str">
        <f t="shared" si="95"/>
        <v>肯定的</v>
      </c>
    </row>
    <row r="1453" spans="1:15" hidden="1" x14ac:dyDescent="0.4">
      <c r="A1453" s="49" t="s">
        <v>1175</v>
      </c>
      <c r="B1453" s="55">
        <v>11</v>
      </c>
      <c r="C1453" s="49">
        <v>7</v>
      </c>
      <c r="D1453" s="50">
        <v>43411.751793981479</v>
      </c>
      <c r="E1453">
        <v>525</v>
      </c>
      <c r="F1453" s="49" t="s">
        <v>51</v>
      </c>
      <c r="G1453">
        <v>528</v>
      </c>
      <c r="H1453" s="49" t="s">
        <v>35</v>
      </c>
      <c r="I1453" s="50">
        <v>43411.725208333337</v>
      </c>
      <c r="J1453" s="50">
        <v>43411.737800925926</v>
      </c>
      <c r="K1453" s="49" t="s">
        <v>1164</v>
      </c>
      <c r="L1453" s="46">
        <f t="shared" si="92"/>
        <v>43411.724999999999</v>
      </c>
      <c r="M1453" s="46">
        <f t="shared" si="93"/>
        <v>43411.737500000003</v>
      </c>
      <c r="N1453" s="51" t="str">
        <f t="shared" si="94"/>
        <v>43411.72543411.7375</v>
      </c>
      <c r="O1453" s="52" t="str">
        <f t="shared" si="95"/>
        <v>肯定的</v>
      </c>
    </row>
    <row r="1454" spans="1:15" hidden="1" x14ac:dyDescent="0.4">
      <c r="B1454" s="7">
        <v>11</v>
      </c>
      <c r="C1454">
        <v>7</v>
      </c>
      <c r="D1454" s="1">
        <v>43411.755173611113</v>
      </c>
      <c r="E1454">
        <v>523</v>
      </c>
      <c r="F1454" t="s">
        <v>38</v>
      </c>
      <c r="G1454">
        <v>543</v>
      </c>
      <c r="H1454" t="s">
        <v>28</v>
      </c>
      <c r="I1454" s="1">
        <v>43411.73196759259</v>
      </c>
      <c r="J1454" s="1">
        <v>43411.755023148151</v>
      </c>
      <c r="K1454" t="s">
        <v>1166</v>
      </c>
      <c r="L1454" s="9">
        <f t="shared" si="92"/>
        <v>43411.731944444444</v>
      </c>
      <c r="M1454" s="9">
        <f t="shared" si="93"/>
        <v>43411.754861111112</v>
      </c>
      <c r="N1454" s="63" t="str">
        <f t="shared" si="94"/>
        <v>43411.731944444443411.7548611111</v>
      </c>
      <c r="O1454" s="64" t="str">
        <f t="shared" si="95"/>
        <v>否定的</v>
      </c>
    </row>
    <row r="1455" spans="1:15" hidden="1" x14ac:dyDescent="0.4">
      <c r="B1455" s="7">
        <v>11</v>
      </c>
      <c r="C1455">
        <v>7</v>
      </c>
      <c r="D1455" s="1">
        <v>43411.757789351854</v>
      </c>
      <c r="E1455">
        <v>545</v>
      </c>
      <c r="F1455" t="s">
        <v>20</v>
      </c>
      <c r="G1455">
        <v>530</v>
      </c>
      <c r="H1455" t="s">
        <v>24</v>
      </c>
      <c r="I1455" s="1">
        <v>43411.743414351855</v>
      </c>
      <c r="J1455" s="1">
        <v>43411.757488425923</v>
      </c>
      <c r="K1455" t="s">
        <v>1164</v>
      </c>
      <c r="L1455" s="9">
        <f t="shared" si="92"/>
        <v>43411.743055555555</v>
      </c>
      <c r="M1455" s="9">
        <f t="shared" si="93"/>
        <v>43411.756944444445</v>
      </c>
      <c r="N1455" s="63" t="str">
        <f t="shared" si="94"/>
        <v>43411.743055555643411.7569444444</v>
      </c>
      <c r="O1455" s="64" t="str">
        <f t="shared" si="95"/>
        <v>肯定的</v>
      </c>
    </row>
    <row r="1456" spans="1:15" hidden="1" x14ac:dyDescent="0.4">
      <c r="B1456" s="7">
        <v>11</v>
      </c>
      <c r="C1456">
        <v>7</v>
      </c>
      <c r="D1456" s="1">
        <v>43411.760659722226</v>
      </c>
      <c r="E1456">
        <v>545</v>
      </c>
      <c r="F1456" t="s">
        <v>20</v>
      </c>
      <c r="G1456">
        <v>507</v>
      </c>
      <c r="H1456" t="s">
        <v>66</v>
      </c>
      <c r="I1456" s="1">
        <v>43411.746516203704</v>
      </c>
      <c r="J1456" s="1">
        <v>43411.756724537037</v>
      </c>
      <c r="K1456" t="s">
        <v>1164</v>
      </c>
      <c r="L1456" s="9">
        <f t="shared" si="92"/>
        <v>43411.745833333334</v>
      </c>
      <c r="M1456" s="9">
        <f t="shared" si="93"/>
        <v>43411.756249999999</v>
      </c>
      <c r="N1456" s="63" t="str">
        <f t="shared" si="94"/>
        <v>43411.745833333343411.75625</v>
      </c>
      <c r="O1456" s="64" t="str">
        <f t="shared" si="95"/>
        <v>肯定的</v>
      </c>
    </row>
    <row r="1457" spans="1:15" hidden="1" x14ac:dyDescent="0.4">
      <c r="B1457" s="7">
        <v>11</v>
      </c>
      <c r="C1457">
        <v>7</v>
      </c>
      <c r="D1457" s="1">
        <v>43411.765428240738</v>
      </c>
      <c r="E1457">
        <v>521</v>
      </c>
      <c r="F1457" t="s">
        <v>60</v>
      </c>
      <c r="G1457">
        <v>507</v>
      </c>
      <c r="H1457" t="s">
        <v>66</v>
      </c>
      <c r="I1457" s="1">
        <v>43411.755347222221</v>
      </c>
      <c r="J1457" s="1">
        <v>43411.762395833335</v>
      </c>
      <c r="K1457" t="s">
        <v>1164</v>
      </c>
      <c r="L1457" s="9">
        <f t="shared" si="92"/>
        <v>43411.754861111112</v>
      </c>
      <c r="M1457" s="9">
        <f t="shared" si="93"/>
        <v>43411.761805555558</v>
      </c>
      <c r="N1457" s="63" t="str">
        <f t="shared" si="94"/>
        <v>43411.754861111143411.7618055556</v>
      </c>
      <c r="O1457" s="64" t="str">
        <f t="shared" si="95"/>
        <v>肯定的</v>
      </c>
    </row>
    <row r="1458" spans="1:15" hidden="1" x14ac:dyDescent="0.4">
      <c r="B1458" s="7">
        <v>11</v>
      </c>
      <c r="C1458">
        <v>7</v>
      </c>
      <c r="D1458" s="1">
        <v>43411.76630787037</v>
      </c>
      <c r="E1458">
        <v>515</v>
      </c>
      <c r="F1458" t="s">
        <v>73</v>
      </c>
      <c r="G1458">
        <v>530</v>
      </c>
      <c r="H1458" t="s">
        <v>24</v>
      </c>
      <c r="I1458" s="1">
        <v>43411.748865740738</v>
      </c>
      <c r="J1458" s="1">
        <v>43411.765567129631</v>
      </c>
      <c r="K1458" t="s">
        <v>1164</v>
      </c>
      <c r="L1458" s="9">
        <f t="shared" si="92"/>
        <v>43411.748611111114</v>
      </c>
      <c r="M1458" s="9">
        <f t="shared" si="93"/>
        <v>43411.765277777777</v>
      </c>
      <c r="N1458" s="63" t="str">
        <f t="shared" si="94"/>
        <v>43411.748611111143411.7652777778</v>
      </c>
      <c r="O1458" s="64" t="str">
        <f t="shared" si="95"/>
        <v>肯定的</v>
      </c>
    </row>
    <row r="1459" spans="1:15" hidden="1" x14ac:dyDescent="0.4">
      <c r="B1459" s="7">
        <v>11</v>
      </c>
      <c r="C1459">
        <v>7</v>
      </c>
      <c r="D1459" s="1">
        <v>43411.770578703705</v>
      </c>
      <c r="E1459">
        <v>539</v>
      </c>
      <c r="F1459" t="s">
        <v>42</v>
      </c>
      <c r="G1459">
        <v>515</v>
      </c>
      <c r="H1459" t="s">
        <v>73</v>
      </c>
      <c r="I1459" s="1">
        <v>43411.758634259262</v>
      </c>
      <c r="J1459" s="1">
        <v>43411.767962962964</v>
      </c>
      <c r="K1459" t="s">
        <v>1164</v>
      </c>
      <c r="L1459" s="9">
        <f t="shared" si="92"/>
        <v>43411.758333333331</v>
      </c>
      <c r="M1459" s="9">
        <f t="shared" si="93"/>
        <v>43411.767361111109</v>
      </c>
      <c r="N1459" s="63" t="str">
        <f t="shared" si="94"/>
        <v>43411.758333333343411.7673611111</v>
      </c>
      <c r="O1459" s="64" t="str">
        <f t="shared" si="95"/>
        <v>肯定的</v>
      </c>
    </row>
    <row r="1460" spans="1:15" hidden="1" x14ac:dyDescent="0.4">
      <c r="B1460" s="7">
        <v>11</v>
      </c>
      <c r="C1460">
        <v>7</v>
      </c>
      <c r="D1460" s="1">
        <v>43411.774375000001</v>
      </c>
      <c r="E1460">
        <v>544</v>
      </c>
      <c r="F1460" t="s">
        <v>22</v>
      </c>
      <c r="G1460">
        <v>523</v>
      </c>
      <c r="H1460" t="s">
        <v>38</v>
      </c>
      <c r="I1460" s="1">
        <v>43411.75267361111</v>
      </c>
      <c r="J1460" s="1">
        <v>43411.772627314815</v>
      </c>
      <c r="K1460" t="s">
        <v>1166</v>
      </c>
      <c r="L1460" s="9">
        <f t="shared" si="92"/>
        <v>43411.752083333333</v>
      </c>
      <c r="M1460" s="9">
        <f t="shared" si="93"/>
        <v>43411.772222222222</v>
      </c>
      <c r="N1460" s="63" t="str">
        <f t="shared" si="94"/>
        <v>43411.752083333343411.7722222222</v>
      </c>
      <c r="O1460" s="64" t="str">
        <f t="shared" si="95"/>
        <v>否定的</v>
      </c>
    </row>
    <row r="1461" spans="1:15" hidden="1" x14ac:dyDescent="0.4">
      <c r="B1461" s="7">
        <v>11</v>
      </c>
      <c r="C1461">
        <v>7</v>
      </c>
      <c r="D1461" s="1">
        <v>43411.777928240743</v>
      </c>
      <c r="E1461">
        <v>507</v>
      </c>
      <c r="F1461" t="s">
        <v>66</v>
      </c>
      <c r="G1461">
        <v>544</v>
      </c>
      <c r="H1461" t="s">
        <v>22</v>
      </c>
      <c r="I1461" s="1">
        <v>43411.767476851855</v>
      </c>
      <c r="J1461" s="1">
        <v>43411.775173611109</v>
      </c>
      <c r="K1461" t="s">
        <v>1164</v>
      </c>
      <c r="L1461" s="9">
        <f t="shared" si="92"/>
        <v>43411.767361111109</v>
      </c>
      <c r="M1461" s="9">
        <f t="shared" si="93"/>
        <v>43411.775000000001</v>
      </c>
      <c r="N1461" s="63" t="str">
        <f t="shared" si="94"/>
        <v>43411.767361111143411.775</v>
      </c>
      <c r="O1461" s="64" t="str">
        <f t="shared" si="95"/>
        <v>肯定的</v>
      </c>
    </row>
    <row r="1462" spans="1:15" hidden="1" x14ac:dyDescent="0.4">
      <c r="A1462" s="49" t="s">
        <v>1175</v>
      </c>
      <c r="B1462" s="55">
        <v>11</v>
      </c>
      <c r="C1462" s="49">
        <v>7</v>
      </c>
      <c r="D1462" s="50">
        <v>43411.777928240743</v>
      </c>
      <c r="E1462">
        <v>507</v>
      </c>
      <c r="F1462" s="49" t="s">
        <v>66</v>
      </c>
      <c r="G1462">
        <v>544</v>
      </c>
      <c r="H1462" s="49" t="s">
        <v>22</v>
      </c>
      <c r="I1462" s="50">
        <v>43411.767476851855</v>
      </c>
      <c r="J1462" s="50">
        <v>43411.775173611109</v>
      </c>
      <c r="K1462" s="49" t="s">
        <v>1164</v>
      </c>
      <c r="L1462" s="46">
        <f t="shared" si="92"/>
        <v>43411.767361111109</v>
      </c>
      <c r="M1462" s="46">
        <f t="shared" si="93"/>
        <v>43411.775000000001</v>
      </c>
      <c r="N1462" s="51" t="str">
        <f t="shared" si="94"/>
        <v>43411.767361111143411.775</v>
      </c>
      <c r="O1462" s="52" t="str">
        <f t="shared" si="95"/>
        <v>肯定的</v>
      </c>
    </row>
    <row r="1463" spans="1:15" hidden="1" x14ac:dyDescent="0.4">
      <c r="B1463" s="7">
        <v>11</v>
      </c>
      <c r="C1463">
        <v>7</v>
      </c>
      <c r="D1463" s="1">
        <v>43411.782407407409</v>
      </c>
      <c r="E1463">
        <v>534</v>
      </c>
      <c r="F1463" t="s">
        <v>81</v>
      </c>
      <c r="G1463">
        <v>502</v>
      </c>
      <c r="H1463" t="s">
        <v>49</v>
      </c>
      <c r="I1463" s="1">
        <v>43411.760891203703</v>
      </c>
      <c r="J1463" s="1">
        <v>43411.779444444444</v>
      </c>
      <c r="K1463" t="s">
        <v>1164</v>
      </c>
      <c r="L1463" s="9">
        <f t="shared" si="92"/>
        <v>43411.760416666664</v>
      </c>
      <c r="M1463" s="9">
        <f t="shared" si="93"/>
        <v>43411.779166666667</v>
      </c>
      <c r="N1463" s="63" t="str">
        <f t="shared" si="94"/>
        <v>43411.760416666743411.7791666667</v>
      </c>
      <c r="O1463" s="64" t="str">
        <f t="shared" si="95"/>
        <v>肯定的</v>
      </c>
    </row>
    <row r="1464" spans="1:15" hidden="1" x14ac:dyDescent="0.4">
      <c r="B1464" s="7">
        <v>11</v>
      </c>
      <c r="C1464">
        <v>7</v>
      </c>
      <c r="D1464" s="1">
        <v>43411.799837962964</v>
      </c>
      <c r="E1464">
        <v>525</v>
      </c>
      <c r="F1464" t="s">
        <v>51</v>
      </c>
      <c r="G1464">
        <v>530</v>
      </c>
      <c r="H1464" t="s">
        <v>24</v>
      </c>
      <c r="I1464" s="1">
        <v>43411.773472222223</v>
      </c>
      <c r="J1464" s="1">
        <v>43411.798576388886</v>
      </c>
      <c r="K1464" t="s">
        <v>1164</v>
      </c>
      <c r="L1464" s="9">
        <f t="shared" si="92"/>
        <v>43411.772916666669</v>
      </c>
      <c r="M1464" s="9">
        <f t="shared" si="93"/>
        <v>43411.79791666667</v>
      </c>
      <c r="N1464" s="63" t="str">
        <f t="shared" si="94"/>
        <v>43411.772916666743411.7979166667</v>
      </c>
      <c r="O1464" s="64" t="str">
        <f t="shared" si="95"/>
        <v>肯定的</v>
      </c>
    </row>
    <row r="1465" spans="1:15" hidden="1" x14ac:dyDescent="0.4">
      <c r="B1465" s="7">
        <v>11</v>
      </c>
      <c r="C1465">
        <v>7</v>
      </c>
      <c r="D1465" s="1">
        <v>43411.803159722222</v>
      </c>
      <c r="E1465">
        <v>509</v>
      </c>
      <c r="F1465" t="s">
        <v>58</v>
      </c>
      <c r="G1465">
        <v>540</v>
      </c>
      <c r="H1465" t="s">
        <v>71</v>
      </c>
      <c r="I1465" s="1">
        <v>43411.791319444441</v>
      </c>
      <c r="J1465" s="1">
        <v>43411.802974537037</v>
      </c>
      <c r="K1465" t="s">
        <v>1164</v>
      </c>
      <c r="L1465" s="9">
        <f t="shared" si="92"/>
        <v>43411.790972222225</v>
      </c>
      <c r="M1465" s="9">
        <f t="shared" si="93"/>
        <v>43411.802777777775</v>
      </c>
      <c r="N1465" s="63" t="str">
        <f t="shared" si="94"/>
        <v>43411.790972222243411.8027777778</v>
      </c>
      <c r="O1465" s="64" t="str">
        <f t="shared" si="95"/>
        <v>肯定的</v>
      </c>
    </row>
    <row r="1466" spans="1:15" hidden="1" x14ac:dyDescent="0.4">
      <c r="B1466" s="7">
        <v>11</v>
      </c>
      <c r="C1466">
        <v>7</v>
      </c>
      <c r="D1466" s="1">
        <v>43411.814108796294</v>
      </c>
      <c r="E1466">
        <v>540</v>
      </c>
      <c r="F1466" t="s">
        <v>71</v>
      </c>
      <c r="G1466">
        <v>543</v>
      </c>
      <c r="H1466" t="s">
        <v>28</v>
      </c>
      <c r="I1466" s="1">
        <v>43411.804571759261</v>
      </c>
      <c r="J1466" s="1">
        <v>43411.813761574071</v>
      </c>
      <c r="K1466" t="s">
        <v>1164</v>
      </c>
      <c r="L1466" s="9">
        <f t="shared" si="92"/>
        <v>43411.804166666669</v>
      </c>
      <c r="M1466" s="9">
        <f t="shared" si="93"/>
        <v>43411.813194444447</v>
      </c>
      <c r="N1466" s="63" t="str">
        <f t="shared" si="94"/>
        <v>43411.804166666743411.8131944444</v>
      </c>
      <c r="O1466" s="64" t="str">
        <f t="shared" si="95"/>
        <v>肯定的</v>
      </c>
    </row>
    <row r="1467" spans="1:15" hidden="1" x14ac:dyDescent="0.4">
      <c r="B1467" s="7">
        <v>11</v>
      </c>
      <c r="C1467">
        <v>7</v>
      </c>
      <c r="D1467" s="1">
        <v>43411.823877314811</v>
      </c>
      <c r="E1467">
        <v>543</v>
      </c>
      <c r="F1467" t="s">
        <v>28</v>
      </c>
      <c r="G1467">
        <v>523</v>
      </c>
      <c r="H1467" t="s">
        <v>38</v>
      </c>
      <c r="I1467" s="1">
        <v>43411.816655092596</v>
      </c>
      <c r="J1467" s="1">
        <v>43411.823368055557</v>
      </c>
      <c r="K1467" t="s">
        <v>1164</v>
      </c>
      <c r="L1467" s="9">
        <f t="shared" si="92"/>
        <v>43411.815972222219</v>
      </c>
      <c r="M1467" s="9">
        <f t="shared" si="93"/>
        <v>43411.822916666664</v>
      </c>
      <c r="N1467" s="63" t="str">
        <f t="shared" si="94"/>
        <v>43411.815972222243411.8229166667</v>
      </c>
      <c r="O1467" s="64" t="str">
        <f t="shared" si="95"/>
        <v>肯定的</v>
      </c>
    </row>
    <row r="1468" spans="1:15" hidden="1" x14ac:dyDescent="0.4">
      <c r="B1468" s="7">
        <v>11</v>
      </c>
      <c r="C1468">
        <v>7</v>
      </c>
      <c r="D1468" s="1">
        <v>43411.849444444444</v>
      </c>
      <c r="E1468">
        <v>544</v>
      </c>
      <c r="F1468" t="s">
        <v>22</v>
      </c>
      <c r="G1468">
        <v>515</v>
      </c>
      <c r="H1468" t="s">
        <v>73</v>
      </c>
      <c r="I1468" s="1">
        <v>43411.840868055559</v>
      </c>
      <c r="J1468" s="1">
        <v>43411.849328703705</v>
      </c>
      <c r="K1468" t="s">
        <v>1164</v>
      </c>
      <c r="L1468" s="9">
        <f t="shared" si="92"/>
        <v>43411.840277777781</v>
      </c>
      <c r="M1468" s="9">
        <f t="shared" si="93"/>
        <v>43411.849305555559</v>
      </c>
      <c r="N1468" s="63" t="str">
        <f t="shared" si="94"/>
        <v>43411.840277777843411.8493055556</v>
      </c>
      <c r="O1468" s="64" t="str">
        <f t="shared" si="95"/>
        <v>肯定的</v>
      </c>
    </row>
    <row r="1469" spans="1:15" hidden="1" x14ac:dyDescent="0.4">
      <c r="B1469" s="7">
        <v>11</v>
      </c>
      <c r="C1469">
        <v>7</v>
      </c>
      <c r="D1469" s="1">
        <v>43411.862430555557</v>
      </c>
      <c r="E1469">
        <v>545</v>
      </c>
      <c r="F1469" t="s">
        <v>20</v>
      </c>
      <c r="G1469">
        <v>533</v>
      </c>
      <c r="H1469" t="s">
        <v>92</v>
      </c>
      <c r="I1469" s="1">
        <v>43411.848344907405</v>
      </c>
      <c r="J1469" s="1">
        <v>43411.862326388888</v>
      </c>
      <c r="K1469" t="s">
        <v>1164</v>
      </c>
      <c r="L1469" s="9">
        <f t="shared" si="92"/>
        <v>43411.847916666666</v>
      </c>
      <c r="M1469" s="9">
        <f t="shared" si="93"/>
        <v>43411.861805555556</v>
      </c>
      <c r="N1469" s="63" t="str">
        <f t="shared" si="94"/>
        <v>43411.847916666743411.8618055556</v>
      </c>
      <c r="O1469" s="64" t="str">
        <f t="shared" si="95"/>
        <v>肯定的</v>
      </c>
    </row>
    <row r="1470" spans="1:15" hidden="1" x14ac:dyDescent="0.4">
      <c r="B1470" s="7">
        <v>11</v>
      </c>
      <c r="C1470">
        <v>7</v>
      </c>
      <c r="D1470" s="1">
        <v>43411.870706018519</v>
      </c>
      <c r="E1470">
        <v>528</v>
      </c>
      <c r="F1470" t="s">
        <v>35</v>
      </c>
      <c r="G1470">
        <v>526</v>
      </c>
      <c r="H1470" t="s">
        <v>69</v>
      </c>
      <c r="I1470" s="1">
        <v>43411.856516203705</v>
      </c>
      <c r="J1470" s="1">
        <v>43411.86923611111</v>
      </c>
      <c r="K1470" t="s">
        <v>1164</v>
      </c>
      <c r="L1470" s="9">
        <f t="shared" si="92"/>
        <v>43411.856249999997</v>
      </c>
      <c r="M1470" s="9">
        <f t="shared" si="93"/>
        <v>43411.868750000001</v>
      </c>
      <c r="N1470" s="63" t="str">
        <f t="shared" si="94"/>
        <v>43411.8562543411.86875</v>
      </c>
      <c r="O1470" s="64" t="str">
        <f t="shared" si="95"/>
        <v>肯定的</v>
      </c>
    </row>
    <row r="1471" spans="1:15" x14ac:dyDescent="0.4">
      <c r="B1471" s="7">
        <v>11</v>
      </c>
      <c r="C1471">
        <v>8</v>
      </c>
      <c r="D1471" s="1">
        <v>43412.430844907409</v>
      </c>
      <c r="E1471">
        <v>525</v>
      </c>
      <c r="F1471" t="s">
        <v>51</v>
      </c>
      <c r="G1471">
        <v>541</v>
      </c>
      <c r="H1471" t="s">
        <v>56</v>
      </c>
      <c r="I1471" s="1">
        <v>43412.413043981483</v>
      </c>
      <c r="J1471" s="1">
        <v>43412.430196759262</v>
      </c>
      <c r="K1471" t="s">
        <v>1164</v>
      </c>
      <c r="L1471" s="9">
        <f t="shared" si="92"/>
        <v>43412.412499999999</v>
      </c>
      <c r="M1471" s="9">
        <f t="shared" si="93"/>
        <v>43412.429861111108</v>
      </c>
      <c r="N1471" s="63" t="str">
        <f t="shared" si="94"/>
        <v>43412.412543412.4298611111</v>
      </c>
      <c r="O1471" s="64" t="str">
        <f t="shared" si="95"/>
        <v>肯定的</v>
      </c>
    </row>
    <row r="1472" spans="1:15" x14ac:dyDescent="0.4">
      <c r="B1472" s="7">
        <v>11</v>
      </c>
      <c r="C1472">
        <v>8</v>
      </c>
      <c r="D1472" s="1">
        <v>43412.436331018522</v>
      </c>
      <c r="E1472">
        <v>533</v>
      </c>
      <c r="F1472" t="s">
        <v>92</v>
      </c>
      <c r="G1472">
        <v>528</v>
      </c>
      <c r="H1472" t="s">
        <v>35</v>
      </c>
      <c r="I1472" s="1">
        <v>43412.423437500001</v>
      </c>
      <c r="J1472" s="1">
        <v>43412.435983796298</v>
      </c>
      <c r="K1472" t="s">
        <v>1166</v>
      </c>
      <c r="L1472" s="9">
        <f t="shared" si="92"/>
        <v>43412.42291666667</v>
      </c>
      <c r="M1472" s="9">
        <f t="shared" si="93"/>
        <v>43412.435416666667</v>
      </c>
      <c r="N1472" s="63" t="str">
        <f t="shared" si="94"/>
        <v>43412.422916666743412.4354166667</v>
      </c>
      <c r="O1472" s="64" t="str">
        <f t="shared" si="95"/>
        <v>否定的</v>
      </c>
    </row>
    <row r="1473" spans="1:15" x14ac:dyDescent="0.4">
      <c r="B1473" s="7">
        <v>11</v>
      </c>
      <c r="C1473">
        <v>8</v>
      </c>
      <c r="D1473" s="1">
        <v>43412.457754629628</v>
      </c>
      <c r="E1473">
        <v>545</v>
      </c>
      <c r="F1473" t="s">
        <v>20</v>
      </c>
      <c r="G1473">
        <v>511</v>
      </c>
      <c r="H1473" t="s">
        <v>36</v>
      </c>
      <c r="I1473" s="1">
        <v>43412.45</v>
      </c>
      <c r="J1473" s="1">
        <v>43412.455914351849</v>
      </c>
      <c r="K1473" t="s">
        <v>1164</v>
      </c>
      <c r="L1473" s="9">
        <f t="shared" si="92"/>
        <v>43412.45</v>
      </c>
      <c r="M1473" s="9">
        <f t="shared" si="93"/>
        <v>43412.455555555556</v>
      </c>
      <c r="N1473" s="63" t="str">
        <f t="shared" si="94"/>
        <v>43412.4543412.4555555556</v>
      </c>
      <c r="O1473" s="64" t="str">
        <f t="shared" si="95"/>
        <v>肯定的</v>
      </c>
    </row>
    <row r="1474" spans="1:15" x14ac:dyDescent="0.4">
      <c r="B1474" s="7">
        <v>11</v>
      </c>
      <c r="C1474">
        <v>8</v>
      </c>
      <c r="D1474" s="1">
        <v>43412.458252314813</v>
      </c>
      <c r="E1474">
        <v>528</v>
      </c>
      <c r="F1474" t="s">
        <v>35</v>
      </c>
      <c r="G1474">
        <v>546</v>
      </c>
      <c r="H1474" t="s">
        <v>64</v>
      </c>
      <c r="I1474" s="1">
        <v>43412.448344907411</v>
      </c>
      <c r="J1474" s="1">
        <v>43412.456979166665</v>
      </c>
      <c r="K1474" t="s">
        <v>1164</v>
      </c>
      <c r="L1474" s="9">
        <f t="shared" ref="L1474:L1529" si="96">INT(I1474*1440)/1440</f>
        <v>43412.447916666664</v>
      </c>
      <c r="M1474" s="9">
        <f t="shared" ref="M1474:M1529" si="97">INT(J1474*1440)/1440</f>
        <v>43412.456944444442</v>
      </c>
      <c r="N1474" s="63" t="str">
        <f t="shared" ref="N1474:N1529" si="98">CONCATENATE(L1474,M1474)</f>
        <v>43412.447916666743412.4569444444</v>
      </c>
      <c r="O1474" s="64" t="str">
        <f t="shared" si="95"/>
        <v>肯定的</v>
      </c>
    </row>
    <row r="1475" spans="1:15" x14ac:dyDescent="0.4">
      <c r="B1475" s="7">
        <v>11</v>
      </c>
      <c r="C1475">
        <v>8</v>
      </c>
      <c r="D1475" s="1">
        <v>43412.466249999998</v>
      </c>
      <c r="E1475">
        <v>507</v>
      </c>
      <c r="F1475" t="s">
        <v>66</v>
      </c>
      <c r="G1475">
        <v>540</v>
      </c>
      <c r="H1475" t="s">
        <v>71</v>
      </c>
      <c r="I1475" s="1">
        <v>43412.453761574077</v>
      </c>
      <c r="J1475" s="1">
        <v>43412.461863425924</v>
      </c>
      <c r="K1475" t="s">
        <v>1164</v>
      </c>
      <c r="L1475" s="9">
        <f t="shared" si="96"/>
        <v>43412.453472222223</v>
      </c>
      <c r="M1475" s="9">
        <f t="shared" si="97"/>
        <v>43412.461805555555</v>
      </c>
      <c r="N1475" s="63" t="str">
        <f t="shared" si="98"/>
        <v>43412.453472222243412.4618055556</v>
      </c>
      <c r="O1475" s="64" t="str">
        <f t="shared" si="95"/>
        <v>肯定的</v>
      </c>
    </row>
    <row r="1476" spans="1:15" x14ac:dyDescent="0.4">
      <c r="B1476" s="7">
        <v>11</v>
      </c>
      <c r="C1476">
        <v>8</v>
      </c>
      <c r="D1476" s="1">
        <v>43412.472268518519</v>
      </c>
      <c r="E1476">
        <v>507</v>
      </c>
      <c r="F1476" t="s">
        <v>66</v>
      </c>
      <c r="G1476">
        <v>539</v>
      </c>
      <c r="H1476" t="s">
        <v>42</v>
      </c>
      <c r="I1476" s="1">
        <v>43412.445879629631</v>
      </c>
      <c r="J1476" s="1">
        <v>43412.467129629629</v>
      </c>
      <c r="K1476" t="s">
        <v>1164</v>
      </c>
      <c r="L1476" s="9">
        <f t="shared" si="96"/>
        <v>43412.445833333331</v>
      </c>
      <c r="M1476" s="9">
        <f t="shared" si="97"/>
        <v>43412.466666666667</v>
      </c>
      <c r="N1476" s="63" t="str">
        <f t="shared" si="98"/>
        <v>43412.445833333343412.4666666667</v>
      </c>
      <c r="O1476" s="64" t="str">
        <f t="shared" si="95"/>
        <v>肯定的</v>
      </c>
    </row>
    <row r="1477" spans="1:15" x14ac:dyDescent="0.4">
      <c r="B1477" s="7">
        <v>11</v>
      </c>
      <c r="C1477">
        <v>8</v>
      </c>
      <c r="D1477" s="1">
        <v>43412.473229166666</v>
      </c>
      <c r="E1477">
        <v>530</v>
      </c>
      <c r="F1477" t="s">
        <v>24</v>
      </c>
      <c r="G1477">
        <v>545</v>
      </c>
      <c r="H1477" t="s">
        <v>20</v>
      </c>
      <c r="I1477" s="1">
        <v>43412.458877314813</v>
      </c>
      <c r="J1477" s="1">
        <v>43412.472650462965</v>
      </c>
      <c r="K1477" t="s">
        <v>1164</v>
      </c>
      <c r="L1477" s="9">
        <f t="shared" si="96"/>
        <v>43412.458333333336</v>
      </c>
      <c r="M1477" s="9">
        <f t="shared" si="97"/>
        <v>43412.472222222219</v>
      </c>
      <c r="N1477" s="63" t="str">
        <f t="shared" si="98"/>
        <v>43412.458333333343412.4722222222</v>
      </c>
      <c r="O1477" s="64" t="str">
        <f t="shared" si="95"/>
        <v>肯定的</v>
      </c>
    </row>
    <row r="1478" spans="1:15" x14ac:dyDescent="0.4">
      <c r="B1478" s="7">
        <v>11</v>
      </c>
      <c r="C1478">
        <v>8</v>
      </c>
      <c r="D1478" s="1">
        <v>43412.480162037034</v>
      </c>
      <c r="E1478">
        <v>507</v>
      </c>
      <c r="F1478" t="s">
        <v>66</v>
      </c>
      <c r="G1478">
        <v>500</v>
      </c>
      <c r="H1478" t="s">
        <v>30</v>
      </c>
      <c r="I1478" s="1">
        <v>43412.42931712963</v>
      </c>
      <c r="J1478" s="1">
        <v>43412.474537037036</v>
      </c>
      <c r="K1478" t="s">
        <v>1164</v>
      </c>
      <c r="L1478" s="9">
        <f t="shared" si="96"/>
        <v>43412.429166666669</v>
      </c>
      <c r="M1478" s="9">
        <f t="shared" si="97"/>
        <v>43412.474305555559</v>
      </c>
      <c r="N1478" s="63" t="str">
        <f t="shared" si="98"/>
        <v>43412.429166666743412.4743055556</v>
      </c>
      <c r="O1478" s="64" t="str">
        <f t="shared" si="95"/>
        <v>肯定的</v>
      </c>
    </row>
    <row r="1479" spans="1:15" x14ac:dyDescent="0.4">
      <c r="B1479" s="7">
        <v>11</v>
      </c>
      <c r="C1479">
        <v>8</v>
      </c>
      <c r="D1479" s="1">
        <v>43412.480555555558</v>
      </c>
      <c r="E1479">
        <v>525</v>
      </c>
      <c r="F1479" t="s">
        <v>51</v>
      </c>
      <c r="G1479">
        <v>540</v>
      </c>
      <c r="H1479" t="s">
        <v>71</v>
      </c>
      <c r="I1479" s="1">
        <v>43412.471435185187</v>
      </c>
      <c r="J1479" s="1">
        <v>43412.479409722226</v>
      </c>
      <c r="K1479" t="s">
        <v>1164</v>
      </c>
      <c r="L1479" s="9">
        <f t="shared" si="96"/>
        <v>43412.470833333333</v>
      </c>
      <c r="M1479" s="9">
        <f t="shared" si="97"/>
        <v>43412.479166666664</v>
      </c>
      <c r="N1479" s="63" t="str">
        <f t="shared" si="98"/>
        <v>43412.470833333343412.4791666667</v>
      </c>
      <c r="O1479" s="64" t="str">
        <f t="shared" si="95"/>
        <v>肯定的</v>
      </c>
    </row>
    <row r="1480" spans="1:15" x14ac:dyDescent="0.4">
      <c r="B1480" s="7">
        <v>11</v>
      </c>
      <c r="C1480">
        <v>8</v>
      </c>
      <c r="D1480" s="1">
        <v>43412.483263888891</v>
      </c>
      <c r="E1480">
        <v>530</v>
      </c>
      <c r="F1480" t="s">
        <v>24</v>
      </c>
      <c r="G1480">
        <v>511</v>
      </c>
      <c r="H1480" t="s">
        <v>36</v>
      </c>
      <c r="I1480" s="1">
        <v>43412.471666666665</v>
      </c>
      <c r="J1480" s="1">
        <v>43412.483182870368</v>
      </c>
      <c r="K1480" t="s">
        <v>1164</v>
      </c>
      <c r="L1480" s="9">
        <f t="shared" si="96"/>
        <v>43412.47152777778</v>
      </c>
      <c r="M1480" s="9">
        <f t="shared" si="97"/>
        <v>43412.482638888891</v>
      </c>
      <c r="N1480" s="63" t="str">
        <f t="shared" si="98"/>
        <v>43412.471527777843412.4826388889</v>
      </c>
      <c r="O1480" s="64" t="str">
        <f t="shared" si="95"/>
        <v>肯定的</v>
      </c>
    </row>
    <row r="1481" spans="1:15" x14ac:dyDescent="0.4">
      <c r="B1481" s="7">
        <v>11</v>
      </c>
      <c r="C1481">
        <v>8</v>
      </c>
      <c r="D1481" s="1">
        <v>43412.487696759257</v>
      </c>
      <c r="E1481">
        <v>546</v>
      </c>
      <c r="F1481" t="s">
        <v>64</v>
      </c>
      <c r="G1481">
        <v>508</v>
      </c>
      <c r="H1481" t="s">
        <v>32</v>
      </c>
      <c r="I1481" s="1">
        <v>43412.466851851852</v>
      </c>
      <c r="J1481" s="1">
        <v>43412.487349537034</v>
      </c>
      <c r="K1481" t="s">
        <v>1164</v>
      </c>
      <c r="L1481" s="9">
        <f t="shared" si="96"/>
        <v>43412.466666666667</v>
      </c>
      <c r="M1481" s="9">
        <f t="shared" si="97"/>
        <v>43412.486805555556</v>
      </c>
      <c r="N1481" s="63" t="str">
        <f t="shared" si="98"/>
        <v>43412.466666666743412.4868055556</v>
      </c>
      <c r="O1481" s="64" t="str">
        <f t="shared" si="95"/>
        <v>肯定的</v>
      </c>
    </row>
    <row r="1482" spans="1:15" hidden="1" x14ac:dyDescent="0.4">
      <c r="A1482" s="49" t="s">
        <v>1379</v>
      </c>
      <c r="B1482" s="55">
        <v>11</v>
      </c>
      <c r="C1482" s="49">
        <v>8</v>
      </c>
      <c r="D1482" s="50">
        <v>43412.488715277781</v>
      </c>
      <c r="E1482">
        <v>546</v>
      </c>
      <c r="F1482" s="49" t="s">
        <v>64</v>
      </c>
      <c r="G1482">
        <v>508</v>
      </c>
      <c r="H1482" s="49" t="s">
        <v>32</v>
      </c>
      <c r="I1482" s="50">
        <v>43412.466851851852</v>
      </c>
      <c r="J1482" s="50">
        <v>43412.487349537034</v>
      </c>
      <c r="K1482" s="49" t="s">
        <v>1164</v>
      </c>
      <c r="L1482" s="46">
        <f t="shared" si="96"/>
        <v>43412.466666666667</v>
      </c>
      <c r="M1482" s="46">
        <f t="shared" si="97"/>
        <v>43412.486805555556</v>
      </c>
      <c r="N1482" s="51" t="str">
        <f t="shared" si="98"/>
        <v>43412.466666666743412.4868055556</v>
      </c>
      <c r="O1482" s="52" t="str">
        <f t="shared" si="95"/>
        <v>肯定的</v>
      </c>
    </row>
    <row r="1483" spans="1:15" x14ac:dyDescent="0.4">
      <c r="B1483" s="7">
        <v>11</v>
      </c>
      <c r="C1483">
        <v>8</v>
      </c>
      <c r="D1483" s="1">
        <v>43412.490162037036</v>
      </c>
      <c r="E1483">
        <v>548</v>
      </c>
      <c r="F1483" t="s">
        <v>54</v>
      </c>
      <c r="G1483">
        <v>545</v>
      </c>
      <c r="H1483" t="s">
        <v>20</v>
      </c>
      <c r="I1483" s="1">
        <v>43412.481689814813</v>
      </c>
      <c r="J1483" s="1">
        <v>43412.489571759259</v>
      </c>
      <c r="K1483" t="s">
        <v>1164</v>
      </c>
      <c r="L1483" s="9">
        <f t="shared" si="96"/>
        <v>43412.481249999997</v>
      </c>
      <c r="M1483" s="9">
        <f t="shared" si="97"/>
        <v>43412.488888888889</v>
      </c>
      <c r="N1483" s="63" t="str">
        <f t="shared" si="98"/>
        <v>43412.4812543412.4888888889</v>
      </c>
      <c r="O1483" s="64" t="str">
        <f t="shared" si="95"/>
        <v>肯定的</v>
      </c>
    </row>
    <row r="1484" spans="1:15" x14ac:dyDescent="0.4">
      <c r="B1484" s="7">
        <v>11</v>
      </c>
      <c r="C1484">
        <v>8</v>
      </c>
      <c r="D1484" s="1">
        <v>43412.525625000002</v>
      </c>
      <c r="E1484">
        <v>539</v>
      </c>
      <c r="F1484" t="s">
        <v>42</v>
      </c>
      <c r="G1484">
        <v>526</v>
      </c>
      <c r="H1484" t="s">
        <v>69</v>
      </c>
      <c r="I1484" s="1">
        <v>43412.515902777777</v>
      </c>
      <c r="J1484" s="1">
        <v>43412.524907407409</v>
      </c>
      <c r="K1484" t="s">
        <v>1164</v>
      </c>
      <c r="L1484" s="9">
        <f t="shared" si="96"/>
        <v>43412.515277777777</v>
      </c>
      <c r="M1484" s="9">
        <f t="shared" si="97"/>
        <v>43412.524305555555</v>
      </c>
      <c r="N1484" s="63" t="str">
        <f t="shared" si="98"/>
        <v>43412.515277777843412.5243055556</v>
      </c>
      <c r="O1484" s="64" t="str">
        <f t="shared" si="95"/>
        <v>肯定的</v>
      </c>
    </row>
    <row r="1485" spans="1:15" hidden="1" x14ac:dyDescent="0.4">
      <c r="A1485" s="49" t="s">
        <v>1379</v>
      </c>
      <c r="B1485" s="55">
        <v>11</v>
      </c>
      <c r="C1485" s="49">
        <v>8</v>
      </c>
      <c r="D1485" s="50">
        <v>43412.525659722225</v>
      </c>
      <c r="E1485">
        <v>539</v>
      </c>
      <c r="F1485" s="49" t="s">
        <v>42</v>
      </c>
      <c r="G1485">
        <v>526</v>
      </c>
      <c r="H1485" s="49" t="s">
        <v>69</v>
      </c>
      <c r="I1485" s="50">
        <v>43412.515902777777</v>
      </c>
      <c r="J1485" s="50">
        <v>43412.524907407409</v>
      </c>
      <c r="K1485" s="49" t="s">
        <v>1164</v>
      </c>
      <c r="L1485" s="46">
        <f t="shared" si="96"/>
        <v>43412.515277777777</v>
      </c>
      <c r="M1485" s="46">
        <f t="shared" si="97"/>
        <v>43412.524305555555</v>
      </c>
      <c r="N1485" s="51" t="str">
        <f t="shared" si="98"/>
        <v>43412.515277777843412.5243055556</v>
      </c>
      <c r="O1485" s="52" t="str">
        <f t="shared" si="95"/>
        <v>肯定的</v>
      </c>
    </row>
    <row r="1486" spans="1:15" x14ac:dyDescent="0.4">
      <c r="B1486" s="7">
        <v>11</v>
      </c>
      <c r="C1486">
        <v>8</v>
      </c>
      <c r="D1486" s="1">
        <v>43412.528564814813</v>
      </c>
      <c r="E1486">
        <v>545</v>
      </c>
      <c r="F1486" t="s">
        <v>20</v>
      </c>
      <c r="G1486">
        <v>533</v>
      </c>
      <c r="H1486" t="s">
        <v>92</v>
      </c>
      <c r="I1486" s="1">
        <v>43412.519826388889</v>
      </c>
      <c r="J1486" s="1">
        <v>43412.528425925928</v>
      </c>
      <c r="K1486" t="s">
        <v>1164</v>
      </c>
      <c r="L1486" s="9">
        <f t="shared" si="96"/>
        <v>43412.519444444442</v>
      </c>
      <c r="M1486" s="9">
        <f t="shared" si="97"/>
        <v>43412.527777777781</v>
      </c>
      <c r="N1486" s="63" t="str">
        <f t="shared" si="98"/>
        <v>43412.519444444443412.5277777778</v>
      </c>
      <c r="O1486" s="64" t="str">
        <f t="shared" si="95"/>
        <v>肯定的</v>
      </c>
    </row>
    <row r="1487" spans="1:15" x14ac:dyDescent="0.4">
      <c r="B1487" s="7">
        <v>11</v>
      </c>
      <c r="C1487">
        <v>8</v>
      </c>
      <c r="D1487" s="1">
        <v>43412.531909722224</v>
      </c>
      <c r="E1487">
        <v>503</v>
      </c>
      <c r="F1487" t="s">
        <v>26</v>
      </c>
      <c r="G1487">
        <v>528</v>
      </c>
      <c r="H1487" t="s">
        <v>35</v>
      </c>
      <c r="I1487" s="1">
        <v>43412.523969907408</v>
      </c>
      <c r="J1487" s="1">
        <v>43412.531527777777</v>
      </c>
      <c r="K1487" t="s">
        <v>1164</v>
      </c>
      <c r="L1487" s="9">
        <f t="shared" si="96"/>
        <v>43412.523611111108</v>
      </c>
      <c r="M1487" s="9">
        <f t="shared" si="97"/>
        <v>43412.53125</v>
      </c>
      <c r="N1487" s="63" t="str">
        <f t="shared" si="98"/>
        <v>43412.523611111143412.53125</v>
      </c>
      <c r="O1487" s="64" t="str">
        <f t="shared" si="95"/>
        <v>肯定的</v>
      </c>
    </row>
    <row r="1488" spans="1:15" x14ac:dyDescent="0.4">
      <c r="B1488" s="7">
        <v>11</v>
      </c>
      <c r="C1488">
        <v>8</v>
      </c>
      <c r="D1488" s="1">
        <v>43412.548368055555</v>
      </c>
      <c r="E1488">
        <v>530</v>
      </c>
      <c r="F1488" t="s">
        <v>24</v>
      </c>
      <c r="G1488">
        <v>515</v>
      </c>
      <c r="H1488" t="s">
        <v>73</v>
      </c>
      <c r="I1488" s="1">
        <v>43412.530763888892</v>
      </c>
      <c r="J1488" s="1">
        <v>43412.541296296295</v>
      </c>
      <c r="K1488" t="s">
        <v>1164</v>
      </c>
      <c r="L1488" s="9">
        <f t="shared" si="96"/>
        <v>43412.530555555553</v>
      </c>
      <c r="M1488" s="9">
        <f t="shared" si="97"/>
        <v>43412.540972222225</v>
      </c>
      <c r="N1488" s="63" t="str">
        <f t="shared" si="98"/>
        <v>43412.530555555643412.5409722222</v>
      </c>
      <c r="O1488" s="64" t="str">
        <f t="shared" si="95"/>
        <v>肯定的</v>
      </c>
    </row>
    <row r="1489" spans="1:15" x14ac:dyDescent="0.4">
      <c r="B1489" s="7">
        <v>11</v>
      </c>
      <c r="C1489">
        <v>8</v>
      </c>
      <c r="D1489" s="1">
        <v>43412.556620370371</v>
      </c>
      <c r="E1489">
        <v>509</v>
      </c>
      <c r="F1489" t="s">
        <v>58</v>
      </c>
      <c r="G1489">
        <v>540</v>
      </c>
      <c r="H1489" t="s">
        <v>71</v>
      </c>
      <c r="I1489" s="1">
        <v>43412.545543981483</v>
      </c>
      <c r="J1489" s="1">
        <v>43412.554756944446</v>
      </c>
      <c r="K1489" t="s">
        <v>1164</v>
      </c>
      <c r="L1489" s="9">
        <f t="shared" si="96"/>
        <v>43412.545138888891</v>
      </c>
      <c r="M1489" s="9">
        <f t="shared" si="97"/>
        <v>43412.554166666669</v>
      </c>
      <c r="N1489" s="63" t="str">
        <f t="shared" si="98"/>
        <v>43412.545138888943412.5541666667</v>
      </c>
      <c r="O1489" s="64" t="str">
        <f t="shared" si="95"/>
        <v>肯定的</v>
      </c>
    </row>
    <row r="1490" spans="1:15" x14ac:dyDescent="0.4">
      <c r="B1490" s="7">
        <v>11</v>
      </c>
      <c r="C1490">
        <v>8</v>
      </c>
      <c r="D1490" s="1">
        <v>43412.560057870367</v>
      </c>
      <c r="E1490">
        <v>513</v>
      </c>
      <c r="F1490" t="s">
        <v>44</v>
      </c>
      <c r="G1490">
        <v>543</v>
      </c>
      <c r="H1490" t="s">
        <v>28</v>
      </c>
      <c r="I1490" s="1">
        <v>43412.545798611114</v>
      </c>
      <c r="J1490" s="1">
        <v>43412.559953703705</v>
      </c>
      <c r="K1490" t="s">
        <v>1164</v>
      </c>
      <c r="L1490" s="9">
        <f t="shared" si="96"/>
        <v>43412.545138888891</v>
      </c>
      <c r="M1490" s="9">
        <f t="shared" si="97"/>
        <v>43412.55972222222</v>
      </c>
      <c r="N1490" s="63" t="str">
        <f t="shared" si="98"/>
        <v>43412.545138888943412.5597222222</v>
      </c>
      <c r="O1490" s="64" t="str">
        <f t="shared" si="95"/>
        <v>肯定的</v>
      </c>
    </row>
    <row r="1491" spans="1:15" x14ac:dyDescent="0.4">
      <c r="B1491" s="7">
        <v>11</v>
      </c>
      <c r="C1491">
        <v>8</v>
      </c>
      <c r="D1491" s="1">
        <v>43412.572094907409</v>
      </c>
      <c r="E1491">
        <v>540</v>
      </c>
      <c r="F1491" t="s">
        <v>71</v>
      </c>
      <c r="G1491">
        <v>530</v>
      </c>
      <c r="H1491" t="s">
        <v>24</v>
      </c>
      <c r="I1491" s="1">
        <v>43412.556979166664</v>
      </c>
      <c r="J1491" s="1">
        <v>43412.570601851854</v>
      </c>
      <c r="K1491" t="s">
        <v>1164</v>
      </c>
      <c r="L1491" s="9">
        <f t="shared" si="96"/>
        <v>43412.556944444441</v>
      </c>
      <c r="M1491" s="9">
        <f t="shared" si="97"/>
        <v>43412.570138888892</v>
      </c>
      <c r="N1491" s="63" t="str">
        <f t="shared" si="98"/>
        <v>43412.556944444443412.5701388889</v>
      </c>
      <c r="O1491" s="64" t="str">
        <f t="shared" si="95"/>
        <v>肯定的</v>
      </c>
    </row>
    <row r="1492" spans="1:15" x14ac:dyDescent="0.4">
      <c r="B1492" s="7">
        <v>11</v>
      </c>
      <c r="C1492">
        <v>8</v>
      </c>
      <c r="D1492" s="1">
        <v>43412.574189814812</v>
      </c>
      <c r="E1492">
        <v>533</v>
      </c>
      <c r="F1492" t="s">
        <v>92</v>
      </c>
      <c r="G1492">
        <v>539</v>
      </c>
      <c r="H1492" t="s">
        <v>42</v>
      </c>
      <c r="I1492" s="1">
        <v>43412.562754629631</v>
      </c>
      <c r="J1492" s="1">
        <v>43412.573518518519</v>
      </c>
      <c r="K1492" t="s">
        <v>1164</v>
      </c>
      <c r="L1492" s="9">
        <f t="shared" si="96"/>
        <v>43412.5625</v>
      </c>
      <c r="M1492" s="9">
        <f t="shared" si="97"/>
        <v>43412.572916666664</v>
      </c>
      <c r="N1492" s="63" t="str">
        <f t="shared" si="98"/>
        <v>43412.562543412.5729166667</v>
      </c>
      <c r="O1492" s="64" t="str">
        <f t="shared" si="95"/>
        <v>肯定的</v>
      </c>
    </row>
    <row r="1493" spans="1:15" x14ac:dyDescent="0.4">
      <c r="B1493" s="7">
        <v>11</v>
      </c>
      <c r="C1493">
        <v>8</v>
      </c>
      <c r="D1493" s="1">
        <v>43412.579444444447</v>
      </c>
      <c r="E1493">
        <v>549</v>
      </c>
      <c r="F1493" t="s">
        <v>77</v>
      </c>
      <c r="G1493">
        <v>514</v>
      </c>
      <c r="H1493" t="s">
        <v>40</v>
      </c>
      <c r="I1493" s="1">
        <v>43412.572812500002</v>
      </c>
      <c r="J1493" s="1">
        <v>43412.578680555554</v>
      </c>
      <c r="K1493" t="s">
        <v>1164</v>
      </c>
      <c r="L1493" s="9">
        <f t="shared" si="96"/>
        <v>43412.572222222225</v>
      </c>
      <c r="M1493" s="9">
        <f t="shared" si="97"/>
        <v>43412.578472222223</v>
      </c>
      <c r="N1493" s="63" t="str">
        <f t="shared" si="98"/>
        <v>43412.572222222243412.5784722222</v>
      </c>
      <c r="O1493" s="64" t="str">
        <f t="shared" si="95"/>
        <v>肯定的</v>
      </c>
    </row>
    <row r="1494" spans="1:15" x14ac:dyDescent="0.4">
      <c r="B1494" s="7">
        <v>11</v>
      </c>
      <c r="C1494">
        <v>8</v>
      </c>
      <c r="D1494" s="1">
        <v>43412.585486111115</v>
      </c>
      <c r="E1494">
        <v>508</v>
      </c>
      <c r="F1494" t="s">
        <v>32</v>
      </c>
      <c r="G1494">
        <v>533</v>
      </c>
      <c r="H1494" t="s">
        <v>92</v>
      </c>
      <c r="I1494" s="1">
        <v>43412.577199074076</v>
      </c>
      <c r="J1494" s="1">
        <v>43412.585150462961</v>
      </c>
      <c r="K1494" t="s">
        <v>1164</v>
      </c>
      <c r="L1494" s="9">
        <f t="shared" si="96"/>
        <v>43412.57708333333</v>
      </c>
      <c r="M1494" s="9">
        <f t="shared" si="97"/>
        <v>43412.584722222222</v>
      </c>
      <c r="N1494" s="63" t="str">
        <f t="shared" si="98"/>
        <v>43412.577083333343412.5847222222</v>
      </c>
      <c r="O1494" s="64" t="str">
        <f t="shared" si="95"/>
        <v>肯定的</v>
      </c>
    </row>
    <row r="1495" spans="1:15" x14ac:dyDescent="0.4">
      <c r="B1495" s="7">
        <v>11</v>
      </c>
      <c r="C1495">
        <v>8</v>
      </c>
      <c r="D1495" s="1">
        <v>43412.593287037038</v>
      </c>
      <c r="E1495">
        <v>525</v>
      </c>
      <c r="F1495" t="s">
        <v>51</v>
      </c>
      <c r="G1495">
        <v>507</v>
      </c>
      <c r="H1495" t="s">
        <v>66</v>
      </c>
      <c r="I1495" s="1">
        <v>43412.577789351853</v>
      </c>
      <c r="J1495" s="1">
        <v>43412.592442129629</v>
      </c>
      <c r="K1495" t="s">
        <v>1164</v>
      </c>
      <c r="L1495" s="9">
        <f t="shared" si="96"/>
        <v>43412.577777777777</v>
      </c>
      <c r="M1495" s="9">
        <f t="shared" si="97"/>
        <v>43412.592361111114</v>
      </c>
      <c r="N1495" s="63" t="str">
        <f t="shared" si="98"/>
        <v>43412.577777777843412.5923611111</v>
      </c>
      <c r="O1495" s="64" t="str">
        <f t="shared" si="95"/>
        <v>肯定的</v>
      </c>
    </row>
    <row r="1496" spans="1:15" x14ac:dyDescent="0.4">
      <c r="B1496" s="7">
        <v>11</v>
      </c>
      <c r="C1496">
        <v>8</v>
      </c>
      <c r="D1496" s="1">
        <v>43412.598622685182</v>
      </c>
      <c r="E1496">
        <v>507</v>
      </c>
      <c r="F1496" t="s">
        <v>66</v>
      </c>
      <c r="G1496">
        <v>539</v>
      </c>
      <c r="H1496" t="s">
        <v>42</v>
      </c>
      <c r="I1496" s="1">
        <v>43412.582835648151</v>
      </c>
      <c r="J1496" s="1">
        <v>43412.59715277778</v>
      </c>
      <c r="K1496" t="s">
        <v>1164</v>
      </c>
      <c r="L1496" s="9">
        <f t="shared" si="96"/>
        <v>43412.582638888889</v>
      </c>
      <c r="M1496" s="9">
        <f t="shared" si="97"/>
        <v>43412.59652777778</v>
      </c>
      <c r="N1496" s="63" t="str">
        <f t="shared" si="98"/>
        <v>43412.582638888943412.5965277778</v>
      </c>
      <c r="O1496" s="64" t="str">
        <f t="shared" si="95"/>
        <v>肯定的</v>
      </c>
    </row>
    <row r="1497" spans="1:15" x14ac:dyDescent="0.4">
      <c r="B1497" s="7">
        <v>11</v>
      </c>
      <c r="C1497">
        <v>8</v>
      </c>
      <c r="D1497" s="1">
        <v>43412.604178240741</v>
      </c>
      <c r="E1497">
        <v>540</v>
      </c>
      <c r="F1497" t="s">
        <v>71</v>
      </c>
      <c r="G1497">
        <v>545</v>
      </c>
      <c r="H1497" t="s">
        <v>20</v>
      </c>
      <c r="I1497" s="1">
        <v>43412.590914351851</v>
      </c>
      <c r="J1497" s="1">
        <v>43412.60324074074</v>
      </c>
      <c r="K1497" t="s">
        <v>1164</v>
      </c>
      <c r="L1497" s="9">
        <f t="shared" si="96"/>
        <v>43412.590277777781</v>
      </c>
      <c r="M1497" s="9">
        <f t="shared" si="97"/>
        <v>43412.602777777778</v>
      </c>
      <c r="N1497" s="63" t="str">
        <f t="shared" si="98"/>
        <v>43412.590277777843412.6027777778</v>
      </c>
      <c r="O1497" s="64" t="str">
        <f t="shared" si="95"/>
        <v>肯定的</v>
      </c>
    </row>
    <row r="1498" spans="1:15" x14ac:dyDescent="0.4">
      <c r="B1498" s="7">
        <v>11</v>
      </c>
      <c r="C1498">
        <v>8</v>
      </c>
      <c r="D1498" s="1">
        <v>43412.610497685186</v>
      </c>
      <c r="E1498">
        <v>539</v>
      </c>
      <c r="F1498" t="s">
        <v>42</v>
      </c>
      <c r="G1498">
        <v>530</v>
      </c>
      <c r="H1498" t="s">
        <v>24</v>
      </c>
      <c r="I1498" s="1">
        <v>43412.59888888889</v>
      </c>
      <c r="J1498" s="1">
        <v>43412.606840277775</v>
      </c>
      <c r="K1498" t="s">
        <v>1164</v>
      </c>
      <c r="L1498" s="9">
        <f t="shared" si="96"/>
        <v>43412.598611111112</v>
      </c>
      <c r="M1498" s="9">
        <f t="shared" si="97"/>
        <v>43412.606249999997</v>
      </c>
      <c r="N1498" s="63" t="str">
        <f t="shared" si="98"/>
        <v>43412.598611111143412.60625</v>
      </c>
      <c r="O1498" s="64" t="str">
        <f t="shared" si="95"/>
        <v>肯定的</v>
      </c>
    </row>
    <row r="1499" spans="1:15" x14ac:dyDescent="0.4">
      <c r="B1499" s="7">
        <v>11</v>
      </c>
      <c r="C1499">
        <v>8</v>
      </c>
      <c r="D1499" s="1">
        <v>43412.61146990741</v>
      </c>
      <c r="E1499">
        <v>533</v>
      </c>
      <c r="F1499" t="s">
        <v>92</v>
      </c>
      <c r="G1499">
        <v>508</v>
      </c>
      <c r="H1499" t="s">
        <v>32</v>
      </c>
      <c r="I1499" s="1">
        <v>43412.598495370374</v>
      </c>
      <c r="J1499" s="1">
        <v>43412.609363425923</v>
      </c>
      <c r="K1499" t="s">
        <v>1164</v>
      </c>
      <c r="L1499" s="9">
        <f t="shared" si="96"/>
        <v>43412.597916666666</v>
      </c>
      <c r="M1499" s="9">
        <f t="shared" si="97"/>
        <v>43412.609027777777</v>
      </c>
      <c r="N1499" s="63" t="str">
        <f t="shared" si="98"/>
        <v>43412.597916666743412.6090277778</v>
      </c>
      <c r="O1499" s="64" t="str">
        <f t="shared" si="95"/>
        <v>肯定的</v>
      </c>
    </row>
    <row r="1500" spans="1:15" hidden="1" x14ac:dyDescent="0.4">
      <c r="A1500" s="49" t="s">
        <v>1379</v>
      </c>
      <c r="B1500" s="55">
        <v>11</v>
      </c>
      <c r="C1500" s="49">
        <v>8</v>
      </c>
      <c r="D1500" s="50">
        <v>43412.61146990741</v>
      </c>
      <c r="E1500">
        <v>533</v>
      </c>
      <c r="F1500" s="49" t="s">
        <v>92</v>
      </c>
      <c r="G1500">
        <v>508</v>
      </c>
      <c r="H1500" s="49" t="s">
        <v>32</v>
      </c>
      <c r="I1500" s="50">
        <v>43412.598495370374</v>
      </c>
      <c r="J1500" s="50">
        <v>43412.609363425923</v>
      </c>
      <c r="K1500" s="49" t="s">
        <v>1164</v>
      </c>
      <c r="L1500" s="46">
        <f t="shared" si="96"/>
        <v>43412.597916666666</v>
      </c>
      <c r="M1500" s="46">
        <f t="shared" si="97"/>
        <v>43412.609027777777</v>
      </c>
      <c r="N1500" s="51" t="str">
        <f t="shared" si="98"/>
        <v>43412.597916666743412.6090277778</v>
      </c>
      <c r="O1500" s="52" t="str">
        <f t="shared" si="95"/>
        <v>肯定的</v>
      </c>
    </row>
    <row r="1501" spans="1:15" x14ac:dyDescent="0.4">
      <c r="B1501" s="7">
        <v>11</v>
      </c>
      <c r="C1501">
        <v>8</v>
      </c>
      <c r="D1501" s="1">
        <v>43412.643819444442</v>
      </c>
      <c r="E1501">
        <v>545</v>
      </c>
      <c r="F1501" t="s">
        <v>20</v>
      </c>
      <c r="G1501">
        <v>508</v>
      </c>
      <c r="H1501" t="s">
        <v>32</v>
      </c>
      <c r="I1501" s="1">
        <v>43412.636354166665</v>
      </c>
      <c r="J1501" s="1">
        <v>43412.643553240741</v>
      </c>
      <c r="K1501" t="s">
        <v>1164</v>
      </c>
      <c r="L1501" s="9">
        <f t="shared" si="96"/>
        <v>43412.636111111111</v>
      </c>
      <c r="M1501" s="9">
        <f t="shared" si="97"/>
        <v>43412.643055555556</v>
      </c>
      <c r="N1501" s="63" t="str">
        <f t="shared" si="98"/>
        <v>43412.636111111143412.6430555556</v>
      </c>
      <c r="O1501" s="64" t="str">
        <f t="shared" si="95"/>
        <v>肯定的</v>
      </c>
    </row>
    <row r="1502" spans="1:15" x14ac:dyDescent="0.4">
      <c r="B1502" s="7">
        <v>11</v>
      </c>
      <c r="C1502">
        <v>8</v>
      </c>
      <c r="D1502" s="1">
        <v>43412.647719907407</v>
      </c>
      <c r="E1502">
        <v>530</v>
      </c>
      <c r="F1502" t="s">
        <v>24</v>
      </c>
      <c r="G1502">
        <v>541</v>
      </c>
      <c r="H1502" t="s">
        <v>56</v>
      </c>
      <c r="I1502" s="1">
        <v>43412.625196759262</v>
      </c>
      <c r="J1502" s="1">
        <v>43412.645335648151</v>
      </c>
      <c r="K1502" t="s">
        <v>1164</v>
      </c>
      <c r="L1502" s="9">
        <f t="shared" si="96"/>
        <v>43412.625</v>
      </c>
      <c r="M1502" s="9">
        <f t="shared" si="97"/>
        <v>43412.645138888889</v>
      </c>
      <c r="N1502" s="63" t="str">
        <f t="shared" si="98"/>
        <v>43412.62543412.6451388889</v>
      </c>
      <c r="O1502" s="64" t="str">
        <f t="shared" si="95"/>
        <v>肯定的</v>
      </c>
    </row>
    <row r="1503" spans="1:15" x14ac:dyDescent="0.4">
      <c r="B1503" s="7">
        <v>11</v>
      </c>
      <c r="C1503">
        <v>8</v>
      </c>
      <c r="D1503" s="1">
        <v>43412.660451388889</v>
      </c>
      <c r="E1503">
        <v>544</v>
      </c>
      <c r="F1503" t="s">
        <v>22</v>
      </c>
      <c r="G1503">
        <v>541</v>
      </c>
      <c r="H1503" t="s">
        <v>56</v>
      </c>
      <c r="I1503" s="1">
        <v>43412.650104166663</v>
      </c>
      <c r="J1503" s="1">
        <v>43412.660312499997</v>
      </c>
      <c r="K1503" t="s">
        <v>1164</v>
      </c>
      <c r="L1503" s="9">
        <f t="shared" si="96"/>
        <v>43412.65</v>
      </c>
      <c r="M1503" s="9">
        <f t="shared" si="97"/>
        <v>43412.659722222219</v>
      </c>
      <c r="N1503" s="63" t="str">
        <f t="shared" si="98"/>
        <v>43412.6543412.6597222222</v>
      </c>
      <c r="O1503" s="64" t="str">
        <f t="shared" si="95"/>
        <v>肯定的</v>
      </c>
    </row>
    <row r="1504" spans="1:15" x14ac:dyDescent="0.4">
      <c r="B1504" s="7">
        <v>11</v>
      </c>
      <c r="C1504">
        <v>8</v>
      </c>
      <c r="D1504" s="1">
        <v>43412.664571759262</v>
      </c>
      <c r="E1504">
        <v>545</v>
      </c>
      <c r="F1504" t="s">
        <v>20</v>
      </c>
      <c r="G1504">
        <v>548</v>
      </c>
      <c r="H1504" t="s">
        <v>54</v>
      </c>
      <c r="I1504" s="1">
        <v>43412.657708333332</v>
      </c>
      <c r="J1504" s="1">
        <v>43412.664502314816</v>
      </c>
      <c r="K1504" t="s">
        <v>1164</v>
      </c>
      <c r="L1504" s="9">
        <f t="shared" si="96"/>
        <v>43412.657638888886</v>
      </c>
      <c r="M1504" s="9">
        <f t="shared" si="97"/>
        <v>43412.663888888892</v>
      </c>
      <c r="N1504" s="63" t="str">
        <f t="shared" si="98"/>
        <v>43412.657638888943412.6638888889</v>
      </c>
      <c r="O1504" s="64" t="str">
        <f t="shared" si="95"/>
        <v>肯定的</v>
      </c>
    </row>
    <row r="1505" spans="1:15" x14ac:dyDescent="0.4">
      <c r="B1505" s="7">
        <v>11</v>
      </c>
      <c r="C1505">
        <v>8</v>
      </c>
      <c r="D1505" s="1">
        <v>43412.688078703701</v>
      </c>
      <c r="E1505">
        <v>513</v>
      </c>
      <c r="F1505" t="s">
        <v>44</v>
      </c>
      <c r="G1505">
        <v>546</v>
      </c>
      <c r="H1505" t="s">
        <v>64</v>
      </c>
      <c r="I1505" s="1">
        <v>43412.663888888892</v>
      </c>
      <c r="J1505" s="1">
        <v>43412.686273148145</v>
      </c>
      <c r="K1505" t="s">
        <v>1164</v>
      </c>
      <c r="L1505" s="9">
        <f t="shared" si="96"/>
        <v>43412.663888888892</v>
      </c>
      <c r="M1505" s="9">
        <f t="shared" si="97"/>
        <v>43412.686111111114</v>
      </c>
      <c r="N1505" s="63" t="str">
        <f t="shared" si="98"/>
        <v>43412.663888888943412.6861111111</v>
      </c>
      <c r="O1505" s="64" t="str">
        <f t="shared" si="95"/>
        <v>肯定的</v>
      </c>
    </row>
    <row r="1506" spans="1:15" x14ac:dyDescent="0.4">
      <c r="B1506" s="7">
        <v>11</v>
      </c>
      <c r="C1506">
        <v>8</v>
      </c>
      <c r="D1506" s="1">
        <v>43412.689004629632</v>
      </c>
      <c r="E1506">
        <v>546</v>
      </c>
      <c r="F1506" t="s">
        <v>64</v>
      </c>
      <c r="G1506">
        <v>545</v>
      </c>
      <c r="H1506" t="s">
        <v>20</v>
      </c>
      <c r="I1506" s="1">
        <v>43412.677303240744</v>
      </c>
      <c r="J1506" s="1">
        <v>43412.688530092593</v>
      </c>
      <c r="K1506" t="s">
        <v>1164</v>
      </c>
      <c r="L1506" s="9">
        <f t="shared" si="96"/>
        <v>43412.677083333336</v>
      </c>
      <c r="M1506" s="9">
        <f t="shared" si="97"/>
        <v>43412.688194444447</v>
      </c>
      <c r="N1506" s="63" t="str">
        <f t="shared" si="98"/>
        <v>43412.677083333343412.6881944444</v>
      </c>
      <c r="O1506" s="64" t="str">
        <f t="shared" si="95"/>
        <v>肯定的</v>
      </c>
    </row>
    <row r="1507" spans="1:15" hidden="1" x14ac:dyDescent="0.4">
      <c r="A1507" s="49" t="s">
        <v>1379</v>
      </c>
      <c r="B1507" s="55">
        <v>11</v>
      </c>
      <c r="C1507" s="49">
        <v>8</v>
      </c>
      <c r="D1507" s="50">
        <v>43412.689826388887</v>
      </c>
      <c r="E1507">
        <v>546</v>
      </c>
      <c r="F1507" s="49" t="s">
        <v>64</v>
      </c>
      <c r="G1507">
        <v>545</v>
      </c>
      <c r="H1507" s="49" t="s">
        <v>20</v>
      </c>
      <c r="I1507" s="50">
        <v>43412.677303240744</v>
      </c>
      <c r="J1507" s="50">
        <v>43412.688530092593</v>
      </c>
      <c r="K1507" s="49" t="s">
        <v>1164</v>
      </c>
      <c r="L1507" s="46">
        <f t="shared" si="96"/>
        <v>43412.677083333336</v>
      </c>
      <c r="M1507" s="46">
        <f t="shared" si="97"/>
        <v>43412.688194444447</v>
      </c>
      <c r="N1507" s="51" t="str">
        <f t="shared" si="98"/>
        <v>43412.677083333343412.6881944444</v>
      </c>
      <c r="O1507" s="52" t="str">
        <f t="shared" si="95"/>
        <v>肯定的</v>
      </c>
    </row>
    <row r="1508" spans="1:15" x14ac:dyDescent="0.4">
      <c r="B1508" s="7">
        <v>11</v>
      </c>
      <c r="C1508">
        <v>8</v>
      </c>
      <c r="D1508" s="1">
        <v>43412.696076388886</v>
      </c>
      <c r="E1508">
        <v>540</v>
      </c>
      <c r="F1508" t="s">
        <v>71</v>
      </c>
      <c r="G1508">
        <v>523</v>
      </c>
      <c r="H1508" t="s">
        <v>38</v>
      </c>
      <c r="I1508" s="1">
        <v>43412.67559027778</v>
      </c>
      <c r="J1508" s="1">
        <v>43412.695601851854</v>
      </c>
      <c r="K1508" t="s">
        <v>1164</v>
      </c>
      <c r="L1508" s="9">
        <f t="shared" si="96"/>
        <v>43412.675000000003</v>
      </c>
      <c r="M1508" s="9">
        <f t="shared" si="97"/>
        <v>43412.695138888892</v>
      </c>
      <c r="N1508" s="63" t="str">
        <f t="shared" si="98"/>
        <v>43412.67543412.6951388889</v>
      </c>
      <c r="O1508" s="64" t="str">
        <f t="shared" si="95"/>
        <v>肯定的</v>
      </c>
    </row>
    <row r="1509" spans="1:15" x14ac:dyDescent="0.4">
      <c r="B1509" s="7">
        <v>11</v>
      </c>
      <c r="C1509">
        <v>8</v>
      </c>
      <c r="D1509" s="1">
        <v>43412.700844907406</v>
      </c>
      <c r="E1509">
        <v>507</v>
      </c>
      <c r="F1509" t="s">
        <v>66</v>
      </c>
      <c r="G1509">
        <v>539</v>
      </c>
      <c r="H1509" t="s">
        <v>42</v>
      </c>
      <c r="I1509" s="1">
        <v>43412.689803240741</v>
      </c>
      <c r="J1509" s="1">
        <v>43412.698888888888</v>
      </c>
      <c r="K1509" t="s">
        <v>1164</v>
      </c>
      <c r="L1509" s="9">
        <f t="shared" si="96"/>
        <v>43412.689583333333</v>
      </c>
      <c r="M1509" s="9">
        <f t="shared" si="97"/>
        <v>43412.698611111111</v>
      </c>
      <c r="N1509" s="63" t="str">
        <f t="shared" si="98"/>
        <v>43412.689583333343412.6986111111</v>
      </c>
      <c r="O1509" s="64" t="str">
        <f t="shared" si="95"/>
        <v>肯定的</v>
      </c>
    </row>
    <row r="1510" spans="1:15" x14ac:dyDescent="0.4">
      <c r="B1510" s="7">
        <v>11</v>
      </c>
      <c r="C1510">
        <v>8</v>
      </c>
      <c r="D1510" s="1">
        <v>43412.738946759258</v>
      </c>
      <c r="E1510">
        <v>545</v>
      </c>
      <c r="F1510" t="s">
        <v>20</v>
      </c>
      <c r="G1510">
        <v>503</v>
      </c>
      <c r="H1510" t="s">
        <v>26</v>
      </c>
      <c r="I1510" s="1">
        <v>43412.728449074071</v>
      </c>
      <c r="J1510" s="1">
        <v>43412.738379629627</v>
      </c>
      <c r="K1510" t="s">
        <v>1164</v>
      </c>
      <c r="L1510" s="9">
        <f t="shared" si="96"/>
        <v>43412.727777777778</v>
      </c>
      <c r="M1510" s="9">
        <f t="shared" si="97"/>
        <v>43412.738194444442</v>
      </c>
      <c r="N1510" s="63" t="str">
        <f t="shared" si="98"/>
        <v>43412.727777777843412.7381944444</v>
      </c>
      <c r="O1510" s="64" t="str">
        <f t="shared" si="95"/>
        <v>肯定的</v>
      </c>
    </row>
    <row r="1511" spans="1:15" x14ac:dyDescent="0.4">
      <c r="B1511" s="7">
        <v>11</v>
      </c>
      <c r="C1511">
        <v>8</v>
      </c>
      <c r="D1511" s="1">
        <v>43412.739791666667</v>
      </c>
      <c r="E1511">
        <v>534</v>
      </c>
      <c r="F1511" t="s">
        <v>81</v>
      </c>
      <c r="G1511">
        <v>523</v>
      </c>
      <c r="H1511" t="s">
        <v>38</v>
      </c>
      <c r="I1511" s="1">
        <v>43412.721828703703</v>
      </c>
      <c r="J1511" s="1">
        <v>43412.739421296297</v>
      </c>
      <c r="K1511" t="s">
        <v>1164</v>
      </c>
      <c r="L1511" s="9">
        <f t="shared" si="96"/>
        <v>43412.72152777778</v>
      </c>
      <c r="M1511" s="9">
        <f t="shared" si="97"/>
        <v>43412.738888888889</v>
      </c>
      <c r="N1511" s="63" t="str">
        <f t="shared" si="98"/>
        <v>43412.721527777843412.7388888889</v>
      </c>
      <c r="O1511" s="64" t="str">
        <f t="shared" si="95"/>
        <v>肯定的</v>
      </c>
    </row>
    <row r="1512" spans="1:15" x14ac:dyDescent="0.4">
      <c r="B1512" s="7">
        <v>11</v>
      </c>
      <c r="C1512">
        <v>8</v>
      </c>
      <c r="D1512" s="1">
        <v>43412.749837962961</v>
      </c>
      <c r="E1512">
        <v>545</v>
      </c>
      <c r="F1512" t="s">
        <v>20</v>
      </c>
      <c r="G1512">
        <v>507</v>
      </c>
      <c r="H1512" t="s">
        <v>66</v>
      </c>
      <c r="I1512" s="1">
        <v>43412.731932870367</v>
      </c>
      <c r="J1512" s="1">
        <v>43412.749120370368</v>
      </c>
      <c r="K1512" t="s">
        <v>1164</v>
      </c>
      <c r="L1512" s="9">
        <f t="shared" si="96"/>
        <v>43412.731249999997</v>
      </c>
      <c r="M1512" s="9">
        <f t="shared" si="97"/>
        <v>43412.748611111114</v>
      </c>
      <c r="N1512" s="63" t="str">
        <f t="shared" si="98"/>
        <v>43412.7312543412.7486111111</v>
      </c>
      <c r="O1512" s="64" t="str">
        <f t="shared" si="95"/>
        <v>肯定的</v>
      </c>
    </row>
    <row r="1513" spans="1:15" x14ac:dyDescent="0.4">
      <c r="B1513" s="7">
        <v>11</v>
      </c>
      <c r="C1513">
        <v>8</v>
      </c>
      <c r="D1513" s="1">
        <v>43412.752453703702</v>
      </c>
      <c r="E1513">
        <v>539</v>
      </c>
      <c r="F1513" t="s">
        <v>42</v>
      </c>
      <c r="G1513">
        <v>507</v>
      </c>
      <c r="H1513" t="s">
        <v>66</v>
      </c>
      <c r="I1513" s="1">
        <v>43412.729189814818</v>
      </c>
      <c r="J1513" s="1">
        <v>43412.750752314816</v>
      </c>
      <c r="K1513" t="s">
        <v>1164</v>
      </c>
      <c r="L1513" s="9">
        <f t="shared" si="96"/>
        <v>43412.729166666664</v>
      </c>
      <c r="M1513" s="9">
        <f t="shared" si="97"/>
        <v>43412.750694444447</v>
      </c>
      <c r="N1513" s="63" t="str">
        <f t="shared" si="98"/>
        <v>43412.729166666743412.7506944444</v>
      </c>
      <c r="O1513" s="64" t="str">
        <f t="shared" si="95"/>
        <v>肯定的</v>
      </c>
    </row>
    <row r="1514" spans="1:15" x14ac:dyDescent="0.4">
      <c r="B1514" s="7">
        <v>11</v>
      </c>
      <c r="C1514">
        <v>8</v>
      </c>
      <c r="D1514" s="1">
        <v>43412.770671296297</v>
      </c>
      <c r="E1514">
        <v>507</v>
      </c>
      <c r="F1514" t="s">
        <v>66</v>
      </c>
      <c r="G1514">
        <v>526</v>
      </c>
      <c r="H1514" t="s">
        <v>69</v>
      </c>
      <c r="I1514" s="1">
        <v>43412.730798611112</v>
      </c>
      <c r="J1514" s="1">
        <v>43412.770405092589</v>
      </c>
      <c r="K1514" t="s">
        <v>1164</v>
      </c>
      <c r="L1514" s="9">
        <f t="shared" si="96"/>
        <v>43412.730555555558</v>
      </c>
      <c r="M1514" s="9">
        <f t="shared" si="97"/>
        <v>43412.770138888889</v>
      </c>
      <c r="N1514" s="63" t="str">
        <f t="shared" si="98"/>
        <v>43412.730555555643412.7701388889</v>
      </c>
      <c r="O1514" s="64" t="str">
        <f t="shared" si="95"/>
        <v>肯定的</v>
      </c>
    </row>
    <row r="1515" spans="1:15" x14ac:dyDescent="0.4">
      <c r="B1515" s="7">
        <v>11</v>
      </c>
      <c r="C1515">
        <v>8</v>
      </c>
      <c r="D1515" s="1">
        <v>43412.77449074074</v>
      </c>
      <c r="E1515">
        <v>503</v>
      </c>
      <c r="F1515" t="s">
        <v>26</v>
      </c>
      <c r="G1515">
        <v>530</v>
      </c>
      <c r="H1515" t="s">
        <v>24</v>
      </c>
      <c r="I1515" s="1">
        <v>43412.766562500001</v>
      </c>
      <c r="J1515" s="1">
        <v>43412.77275462963</v>
      </c>
      <c r="K1515" t="s">
        <v>1164</v>
      </c>
      <c r="L1515" s="9">
        <f t="shared" si="96"/>
        <v>43412.765972222223</v>
      </c>
      <c r="M1515" s="9">
        <f t="shared" si="97"/>
        <v>43412.772222222222</v>
      </c>
      <c r="N1515" s="63" t="str">
        <f t="shared" si="98"/>
        <v>43412.765972222243412.7722222222</v>
      </c>
      <c r="O1515" s="64" t="str">
        <f t="shared" ref="O1515:O1529" si="99">K1515</f>
        <v>肯定的</v>
      </c>
    </row>
    <row r="1516" spans="1:15" x14ac:dyDescent="0.4">
      <c r="B1516" s="7">
        <v>11</v>
      </c>
      <c r="C1516">
        <v>8</v>
      </c>
      <c r="D1516" s="1">
        <v>43412.774548611109</v>
      </c>
      <c r="E1516">
        <v>530</v>
      </c>
      <c r="F1516" t="s">
        <v>24</v>
      </c>
      <c r="G1516">
        <v>540</v>
      </c>
      <c r="H1516" t="s">
        <v>71</v>
      </c>
      <c r="I1516" s="1">
        <v>43412.739594907405</v>
      </c>
      <c r="J1516" s="1">
        <v>43412.773773148147</v>
      </c>
      <c r="K1516" t="s">
        <v>1164</v>
      </c>
      <c r="L1516" s="9">
        <f t="shared" si="96"/>
        <v>43412.739583333336</v>
      </c>
      <c r="M1516" s="9">
        <f t="shared" si="97"/>
        <v>43412.773611111108</v>
      </c>
      <c r="N1516" s="63" t="str">
        <f t="shared" si="98"/>
        <v>43412.739583333343412.7736111111</v>
      </c>
      <c r="O1516" s="64" t="str">
        <f t="shared" si="99"/>
        <v>肯定的</v>
      </c>
    </row>
    <row r="1517" spans="1:15" x14ac:dyDescent="0.4">
      <c r="B1517" s="7">
        <v>11</v>
      </c>
      <c r="C1517">
        <v>8</v>
      </c>
      <c r="D1517" s="1">
        <v>43412.776782407411</v>
      </c>
      <c r="E1517">
        <v>543</v>
      </c>
      <c r="F1517" t="s">
        <v>28</v>
      </c>
      <c r="G1517">
        <v>538</v>
      </c>
      <c r="H1517" t="s">
        <v>62</v>
      </c>
      <c r="I1517" s="1">
        <v>43412.720486111109</v>
      </c>
      <c r="J1517" s="1">
        <v>43412.773715277777</v>
      </c>
      <c r="K1517" t="s">
        <v>1164</v>
      </c>
      <c r="L1517" s="9">
        <f t="shared" si="96"/>
        <v>43412.720138888886</v>
      </c>
      <c r="M1517" s="9">
        <f t="shared" si="97"/>
        <v>43412.773611111108</v>
      </c>
      <c r="N1517" s="63" t="str">
        <f t="shared" si="98"/>
        <v>43412.720138888943412.7736111111</v>
      </c>
      <c r="O1517" s="64" t="str">
        <f t="shared" si="99"/>
        <v>肯定的</v>
      </c>
    </row>
    <row r="1518" spans="1:15" x14ac:dyDescent="0.4">
      <c r="B1518" s="7">
        <v>11</v>
      </c>
      <c r="C1518">
        <v>8</v>
      </c>
      <c r="D1518" s="1">
        <v>43412.786412037036</v>
      </c>
      <c r="E1518">
        <v>502</v>
      </c>
      <c r="F1518" t="s">
        <v>49</v>
      </c>
      <c r="G1518">
        <v>543</v>
      </c>
      <c r="H1518" t="s">
        <v>28</v>
      </c>
      <c r="I1518" s="1">
        <v>43412.768125000002</v>
      </c>
      <c r="J1518" s="1">
        <v>43412.782835648148</v>
      </c>
      <c r="K1518" t="s">
        <v>1164</v>
      </c>
      <c r="L1518" s="9">
        <f t="shared" si="96"/>
        <v>43412.768055555556</v>
      </c>
      <c r="M1518" s="9">
        <f t="shared" si="97"/>
        <v>43412.782638888886</v>
      </c>
      <c r="N1518" s="63" t="str">
        <f t="shared" si="98"/>
        <v>43412.768055555643412.7826388889</v>
      </c>
      <c r="O1518" s="64" t="str">
        <f t="shared" si="99"/>
        <v>肯定的</v>
      </c>
    </row>
    <row r="1519" spans="1:15" x14ac:dyDescent="0.4">
      <c r="B1519" s="7">
        <v>11</v>
      </c>
      <c r="C1519">
        <v>8</v>
      </c>
      <c r="D1519" s="1">
        <v>43412.786550925928</v>
      </c>
      <c r="E1519">
        <v>530</v>
      </c>
      <c r="F1519" t="s">
        <v>24</v>
      </c>
      <c r="G1519">
        <v>539</v>
      </c>
      <c r="H1519" t="s">
        <v>42</v>
      </c>
      <c r="I1519" s="1">
        <v>43412.774594907409</v>
      </c>
      <c r="J1519" s="1">
        <v>43412.786064814813</v>
      </c>
      <c r="K1519" t="s">
        <v>1164</v>
      </c>
      <c r="L1519" s="9">
        <f t="shared" si="96"/>
        <v>43412.774305555555</v>
      </c>
      <c r="M1519" s="9">
        <f t="shared" si="97"/>
        <v>43412.785416666666</v>
      </c>
      <c r="N1519" s="63" t="str">
        <f t="shared" si="98"/>
        <v>43412.774305555643412.7854166667</v>
      </c>
      <c r="O1519" s="64" t="str">
        <f t="shared" si="99"/>
        <v>肯定的</v>
      </c>
    </row>
    <row r="1520" spans="1:15" x14ac:dyDescent="0.4">
      <c r="B1520" s="7">
        <v>11</v>
      </c>
      <c r="C1520">
        <v>8</v>
      </c>
      <c r="D1520" s="1">
        <v>43412.788807870369</v>
      </c>
      <c r="E1520">
        <v>509</v>
      </c>
      <c r="F1520" t="s">
        <v>58</v>
      </c>
      <c r="G1520">
        <v>502</v>
      </c>
      <c r="H1520" t="s">
        <v>49</v>
      </c>
      <c r="I1520" s="1">
        <v>43412.756041666667</v>
      </c>
      <c r="J1520" s="1">
        <v>43412.785266203704</v>
      </c>
      <c r="K1520" t="s">
        <v>1164</v>
      </c>
      <c r="L1520" s="9">
        <f t="shared" si="96"/>
        <v>43412.755555555559</v>
      </c>
      <c r="M1520" s="9">
        <f t="shared" si="97"/>
        <v>43412.784722222219</v>
      </c>
      <c r="N1520" s="63" t="str">
        <f t="shared" si="98"/>
        <v>43412.755555555643412.7847222222</v>
      </c>
      <c r="O1520" s="64" t="str">
        <f t="shared" si="99"/>
        <v>肯定的</v>
      </c>
    </row>
    <row r="1521" spans="2:15" x14ac:dyDescent="0.4">
      <c r="B1521" s="7">
        <v>11</v>
      </c>
      <c r="C1521">
        <v>8</v>
      </c>
      <c r="D1521" s="1">
        <v>43412.789953703701</v>
      </c>
      <c r="E1521">
        <v>508</v>
      </c>
      <c r="F1521" t="s">
        <v>32</v>
      </c>
      <c r="G1521">
        <v>523</v>
      </c>
      <c r="H1521" t="s">
        <v>38</v>
      </c>
      <c r="I1521" s="1">
        <v>43412.752384259256</v>
      </c>
      <c r="J1521" s="1">
        <v>43412.786620370367</v>
      </c>
      <c r="K1521" t="s">
        <v>1164</v>
      </c>
      <c r="L1521" s="9">
        <f t="shared" si="96"/>
        <v>43412.752083333333</v>
      </c>
      <c r="M1521" s="9">
        <f t="shared" si="97"/>
        <v>43412.786111111112</v>
      </c>
      <c r="N1521" s="63" t="str">
        <f t="shared" si="98"/>
        <v>43412.752083333343412.7861111111</v>
      </c>
      <c r="O1521" s="64" t="str">
        <f t="shared" si="99"/>
        <v>肯定的</v>
      </c>
    </row>
    <row r="1522" spans="2:15" x14ac:dyDescent="0.4">
      <c r="B1522" s="7">
        <v>11</v>
      </c>
      <c r="C1522">
        <v>8</v>
      </c>
      <c r="D1522" s="1">
        <v>43412.794236111113</v>
      </c>
      <c r="E1522">
        <v>503</v>
      </c>
      <c r="F1522" t="s">
        <v>26</v>
      </c>
      <c r="G1522">
        <v>508</v>
      </c>
      <c r="H1522" t="s">
        <v>32</v>
      </c>
      <c r="I1522" s="1">
        <v>43412.785914351851</v>
      </c>
      <c r="J1522" s="1">
        <v>43412.793969907405</v>
      </c>
      <c r="K1522" t="s">
        <v>1164</v>
      </c>
      <c r="L1522" s="9">
        <f t="shared" si="96"/>
        <v>43412.785416666666</v>
      </c>
      <c r="M1522" s="9">
        <f t="shared" si="97"/>
        <v>43412.793749999997</v>
      </c>
      <c r="N1522" s="63" t="str">
        <f t="shared" si="98"/>
        <v>43412.785416666743412.79375</v>
      </c>
      <c r="O1522" s="64" t="str">
        <f t="shared" si="99"/>
        <v>肯定的</v>
      </c>
    </row>
    <row r="1523" spans="2:15" x14ac:dyDescent="0.4">
      <c r="B1523" s="7">
        <v>11</v>
      </c>
      <c r="C1523">
        <v>8</v>
      </c>
      <c r="D1523" s="1">
        <v>43412.800925925927</v>
      </c>
      <c r="E1523">
        <v>514</v>
      </c>
      <c r="F1523" t="s">
        <v>40</v>
      </c>
      <c r="G1523">
        <v>515</v>
      </c>
      <c r="H1523" t="s">
        <v>73</v>
      </c>
      <c r="I1523" s="1">
        <v>43412.793206018519</v>
      </c>
      <c r="J1523" s="1">
        <v>43412.800416666665</v>
      </c>
      <c r="K1523" t="s">
        <v>1166</v>
      </c>
      <c r="L1523" s="9">
        <f t="shared" si="96"/>
        <v>43412.793055555558</v>
      </c>
      <c r="M1523" s="9">
        <f t="shared" si="97"/>
        <v>43412.800000000003</v>
      </c>
      <c r="N1523" s="63" t="str">
        <f t="shared" si="98"/>
        <v>43412.793055555643412.8</v>
      </c>
      <c r="O1523" s="64" t="str">
        <f t="shared" si="99"/>
        <v>否定的</v>
      </c>
    </row>
    <row r="1524" spans="2:15" x14ac:dyDescent="0.4">
      <c r="B1524" s="7">
        <v>11</v>
      </c>
      <c r="C1524">
        <v>8</v>
      </c>
      <c r="D1524" s="1">
        <v>43412.811018518521</v>
      </c>
      <c r="E1524">
        <v>543</v>
      </c>
      <c r="F1524" t="s">
        <v>28</v>
      </c>
      <c r="G1524">
        <v>502</v>
      </c>
      <c r="H1524" t="s">
        <v>49</v>
      </c>
      <c r="I1524" s="1">
        <v>43412.804224537038</v>
      </c>
      <c r="J1524" s="1">
        <v>43412.810555555552</v>
      </c>
      <c r="K1524" t="s">
        <v>1166</v>
      </c>
      <c r="L1524" s="9">
        <f t="shared" si="96"/>
        <v>43412.804166666669</v>
      </c>
      <c r="M1524" s="9">
        <f t="shared" si="97"/>
        <v>43412.810416666667</v>
      </c>
      <c r="N1524" s="63" t="str">
        <f t="shared" si="98"/>
        <v>43412.804166666743412.8104166667</v>
      </c>
      <c r="O1524" s="64" t="str">
        <f t="shared" si="99"/>
        <v>否定的</v>
      </c>
    </row>
    <row r="1525" spans="2:15" x14ac:dyDescent="0.4">
      <c r="B1525" s="7">
        <v>11</v>
      </c>
      <c r="C1525">
        <v>8</v>
      </c>
      <c r="D1525" s="1">
        <v>43412.820081018515</v>
      </c>
      <c r="E1525">
        <v>544</v>
      </c>
      <c r="F1525" t="s">
        <v>22</v>
      </c>
      <c r="G1525">
        <v>523</v>
      </c>
      <c r="H1525" t="s">
        <v>38</v>
      </c>
      <c r="I1525" s="1">
        <v>43412.817002314812</v>
      </c>
      <c r="J1525" s="1">
        <v>43412.820023148146</v>
      </c>
      <c r="K1525" t="s">
        <v>1164</v>
      </c>
      <c r="L1525" s="9">
        <f t="shared" si="96"/>
        <v>43412.816666666666</v>
      </c>
      <c r="M1525" s="9">
        <f t="shared" si="97"/>
        <v>43412.819444444445</v>
      </c>
      <c r="N1525" s="63" t="str">
        <f t="shared" si="98"/>
        <v>43412.816666666743412.8194444444</v>
      </c>
      <c r="O1525" s="64" t="str">
        <f t="shared" si="99"/>
        <v>肯定的</v>
      </c>
    </row>
    <row r="1526" spans="2:15" x14ac:dyDescent="0.4">
      <c r="B1526" s="7">
        <v>11</v>
      </c>
      <c r="C1526">
        <v>8</v>
      </c>
      <c r="D1526" s="1">
        <v>43412.838020833333</v>
      </c>
      <c r="E1526">
        <v>539</v>
      </c>
      <c r="F1526" t="s">
        <v>42</v>
      </c>
      <c r="G1526">
        <v>541</v>
      </c>
      <c r="H1526" t="s">
        <v>56</v>
      </c>
      <c r="I1526" s="1">
        <v>43412.82707175926</v>
      </c>
      <c r="J1526" s="1">
        <v>43412.837696759256</v>
      </c>
      <c r="K1526" t="s">
        <v>1164</v>
      </c>
      <c r="L1526" s="9">
        <f t="shared" si="96"/>
        <v>43412.826388888891</v>
      </c>
      <c r="M1526" s="9">
        <f t="shared" si="97"/>
        <v>43412.837500000001</v>
      </c>
      <c r="N1526" s="63" t="str">
        <f t="shared" si="98"/>
        <v>43412.826388888943412.8375</v>
      </c>
      <c r="O1526" s="64" t="str">
        <f t="shared" si="99"/>
        <v>肯定的</v>
      </c>
    </row>
    <row r="1527" spans="2:15" x14ac:dyDescent="0.4">
      <c r="B1527" s="7">
        <v>11</v>
      </c>
      <c r="C1527">
        <v>8</v>
      </c>
      <c r="D1527" s="1">
        <v>43412.840868055559</v>
      </c>
      <c r="E1527">
        <v>523</v>
      </c>
      <c r="F1527" t="s">
        <v>38</v>
      </c>
      <c r="G1527">
        <v>544</v>
      </c>
      <c r="H1527" t="s">
        <v>22</v>
      </c>
      <c r="I1527" s="1">
        <v>43412.832731481481</v>
      </c>
      <c r="J1527" s="1">
        <v>43412.840810185182</v>
      </c>
      <c r="K1527" t="s">
        <v>1164</v>
      </c>
      <c r="L1527" s="9">
        <f t="shared" si="96"/>
        <v>43412.832638888889</v>
      </c>
      <c r="M1527" s="9">
        <f t="shared" si="97"/>
        <v>43412.840277777781</v>
      </c>
      <c r="N1527" s="63" t="str">
        <f t="shared" si="98"/>
        <v>43412.832638888943412.8402777778</v>
      </c>
      <c r="O1527" s="64" t="str">
        <f t="shared" si="99"/>
        <v>肯定的</v>
      </c>
    </row>
    <row r="1528" spans="2:15" x14ac:dyDescent="0.4">
      <c r="B1528" s="7">
        <v>11</v>
      </c>
      <c r="C1528">
        <v>8</v>
      </c>
      <c r="D1528" s="1">
        <v>43412.859768518516</v>
      </c>
      <c r="E1528">
        <v>507</v>
      </c>
      <c r="F1528" t="s">
        <v>66</v>
      </c>
      <c r="G1528">
        <v>543</v>
      </c>
      <c r="H1528" t="s">
        <v>28</v>
      </c>
      <c r="I1528" s="1">
        <v>43412.848715277774</v>
      </c>
      <c r="J1528" s="1">
        <v>43412.859178240738</v>
      </c>
      <c r="K1528" t="s">
        <v>1164</v>
      </c>
      <c r="L1528" s="9">
        <f t="shared" si="96"/>
        <v>43412.848611111112</v>
      </c>
      <c r="M1528" s="9">
        <f t="shared" si="97"/>
        <v>43412.859027777777</v>
      </c>
      <c r="N1528" s="63" t="str">
        <f t="shared" si="98"/>
        <v>43412.848611111143412.8590277778</v>
      </c>
      <c r="O1528" s="64" t="str">
        <f t="shared" si="99"/>
        <v>肯定的</v>
      </c>
    </row>
    <row r="1529" spans="2:15" ht="19.5" thickBot="1" x14ac:dyDescent="0.45">
      <c r="B1529" s="7">
        <v>11</v>
      </c>
      <c r="C1529">
        <v>8</v>
      </c>
      <c r="D1529" s="1">
        <v>43412.866666666669</v>
      </c>
      <c r="E1529">
        <v>525</v>
      </c>
      <c r="F1529" t="s">
        <v>51</v>
      </c>
      <c r="G1529">
        <v>530</v>
      </c>
      <c r="H1529" t="s">
        <v>24</v>
      </c>
      <c r="I1529" s="1">
        <v>43412.850995370369</v>
      </c>
      <c r="J1529" s="1">
        <v>43412.864039351851</v>
      </c>
      <c r="K1529" t="s">
        <v>1164</v>
      </c>
      <c r="L1529" s="9">
        <f t="shared" si="96"/>
        <v>43412.850694444445</v>
      </c>
      <c r="M1529" s="9">
        <f t="shared" si="97"/>
        <v>43412.863888888889</v>
      </c>
      <c r="N1529" s="65" t="str">
        <f t="shared" si="98"/>
        <v>43412.850694444443412.8638888889</v>
      </c>
      <c r="O1529" s="66" t="str">
        <f t="shared" si="99"/>
        <v>肯定的</v>
      </c>
    </row>
    <row r="1531" spans="2:15" ht="17.25" customHeight="1" x14ac:dyDescent="0.4"/>
    <row r="1532" spans="2:15" ht="17.25" customHeight="1" x14ac:dyDescent="0.4">
      <c r="C1532">
        <f>SUBTOTAL(3,$C$2:C1529)</f>
        <v>55</v>
      </c>
    </row>
    <row r="1533" spans="2:15" ht="17.25" customHeight="1" x14ac:dyDescent="0.4"/>
    <row r="1534" spans="2:15" ht="17.25" customHeight="1" x14ac:dyDescent="0.4"/>
  </sheetData>
  <autoFilter ref="A1:QR1529">
    <filterColumn colId="0">
      <filters blank="1"/>
    </filterColumn>
    <filterColumn colId="1">
      <filters>
        <filter val="11"/>
      </filters>
    </filterColumn>
    <filterColumn colId="2">
      <filters>
        <filter val="8"/>
      </filters>
    </filterColumn>
  </autoFilter>
  <sortState ref="A2:QR1534">
    <sortCondition ref="A2:A1534"/>
    <sortCondition ref="B2:B1534"/>
    <sortCondition ref="C2:C1534"/>
  </sortState>
  <phoneticPr fontId="18"/>
  <pageMargins left="0.7" right="0.7" top="0.75" bottom="0.75" header="0.3" footer="0.3"/>
  <pageSetup paperSize="9" scale="61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5"/>
  <sheetViews>
    <sheetView topLeftCell="X1" zoomScale="80" zoomScaleNormal="80" workbookViewId="0">
      <pane ySplit="1" topLeftCell="A334" activePane="bottomLeft" state="frozen"/>
      <selection activeCell="O1" sqref="O1"/>
      <selection pane="bottomLeft" activeCell="AH355" sqref="AH355"/>
    </sheetView>
  </sheetViews>
  <sheetFormatPr defaultColWidth="16" defaultRowHeight="18.75" x14ac:dyDescent="0.4"/>
  <cols>
    <col min="1" max="2" width="7.125" style="37" customWidth="1"/>
    <col min="3" max="3" width="6.125" customWidth="1"/>
    <col min="4" max="4" width="18.625" bestFit="1" customWidth="1"/>
    <col min="5" max="5" width="13.875" bestFit="1" customWidth="1"/>
    <col min="11" max="13" width="18.625" bestFit="1" customWidth="1"/>
    <col min="18" max="21" width="24.375" bestFit="1" customWidth="1"/>
    <col min="22" max="22" width="18.625" bestFit="1" customWidth="1"/>
    <col min="23" max="23" width="19.625" bestFit="1" customWidth="1"/>
    <col min="24" max="24" width="9.375" bestFit="1" customWidth="1"/>
    <col min="25" max="25" width="13.375" bestFit="1" customWidth="1"/>
    <col min="26" max="26" width="16" style="6"/>
    <col min="27" max="27" width="9.375" bestFit="1" customWidth="1"/>
    <col min="28" max="28" width="11.375" bestFit="1" customWidth="1"/>
    <col min="29" max="29" width="17.625" style="6" bestFit="1" customWidth="1"/>
    <col min="30" max="30" width="19.625" style="6" bestFit="1" customWidth="1"/>
    <col min="31" max="34" width="19.625" style="6" customWidth="1"/>
    <col min="36" max="36" width="18.625" bestFit="1" customWidth="1"/>
  </cols>
  <sheetData>
    <row r="1" spans="1:37" x14ac:dyDescent="0.4">
      <c r="A1" s="36"/>
      <c r="B1" s="36"/>
      <c r="C1" s="27"/>
      <c r="D1" t="s">
        <v>0</v>
      </c>
      <c r="E1" t="s">
        <v>1</v>
      </c>
      <c r="F1" t="s">
        <v>2</v>
      </c>
      <c r="G1" t="s">
        <v>3</v>
      </c>
      <c r="H1" t="s">
        <v>87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s="27" t="s">
        <v>89</v>
      </c>
      <c r="X1" s="14" t="s">
        <v>82</v>
      </c>
      <c r="Y1" s="15" t="s">
        <v>83</v>
      </c>
      <c r="Z1" s="15" t="s">
        <v>85</v>
      </c>
      <c r="AA1" s="15" t="s">
        <v>88</v>
      </c>
      <c r="AB1" s="15" t="s">
        <v>84</v>
      </c>
      <c r="AC1" s="15" t="s">
        <v>86</v>
      </c>
      <c r="AD1" s="15" t="s">
        <v>90</v>
      </c>
      <c r="AE1" s="15" t="s">
        <v>1170</v>
      </c>
      <c r="AF1" s="15" t="s">
        <v>1171</v>
      </c>
      <c r="AG1" s="15" t="s">
        <v>1172</v>
      </c>
      <c r="AH1" s="15" t="s">
        <v>1173</v>
      </c>
      <c r="AI1" s="15"/>
    </row>
    <row r="2" spans="1:37" s="23" customFormat="1" x14ac:dyDescent="0.4">
      <c r="A2" s="20" t="str">
        <f t="shared" ref="A2:A47" si="0">IF(V2&gt;0, "★", "-")</f>
        <v>-</v>
      </c>
      <c r="B2" s="20" t="str">
        <f t="shared" ref="B2:B47" si="1">IF(K2&gt;0, "☆", "-")</f>
        <v>-</v>
      </c>
      <c r="C2" s="23">
        <v>10</v>
      </c>
      <c r="D2" s="22">
        <v>43406.414444444446</v>
      </c>
      <c r="E2" s="21">
        <v>8473</v>
      </c>
      <c r="F2" s="21" t="s">
        <v>33</v>
      </c>
      <c r="G2" s="21">
        <v>2051</v>
      </c>
      <c r="H2" s="21">
        <v>213</v>
      </c>
      <c r="I2" s="21">
        <v>1</v>
      </c>
      <c r="J2" s="21">
        <v>1</v>
      </c>
      <c r="K2" s="21"/>
      <c r="L2" s="22">
        <v>43406.423622685186</v>
      </c>
      <c r="M2" s="22">
        <v>43406.430347222224</v>
      </c>
      <c r="N2" s="21" t="s">
        <v>65</v>
      </c>
      <c r="O2" s="21" t="s">
        <v>66</v>
      </c>
      <c r="P2" s="21" t="s">
        <v>41</v>
      </c>
      <c r="Q2" s="21" t="s">
        <v>42</v>
      </c>
      <c r="R2" s="22">
        <v>43406.417442129627</v>
      </c>
      <c r="S2" s="22">
        <v>43406.417442129627</v>
      </c>
      <c r="T2" s="22">
        <v>43406.426863425928</v>
      </c>
      <c r="U2" s="22">
        <v>43406.426863425928</v>
      </c>
      <c r="V2" s="21"/>
      <c r="W2" s="24">
        <f t="shared" ref="W2:W56" si="2">IF(V2&gt;0,V2,D2)</f>
        <v>43406.414444444446</v>
      </c>
      <c r="X2" s="25">
        <f t="shared" ref="X2:X60" si="3">M2-L2</f>
        <v>6.7245370373711921E-3</v>
      </c>
      <c r="Y2" s="25">
        <f t="shared" ref="Y2:Y60" si="4">X2*J2</f>
        <v>6.7245370373711921E-3</v>
      </c>
      <c r="Z2" s="26">
        <f>SUM(Y2:Y21)</f>
        <v>0.13599537036498077</v>
      </c>
      <c r="AA2" s="26">
        <f t="shared" ref="AA2:AA65" si="5">IF(IF(A2="☆",K2-R2,L2-R2)&lt;0,0,IF(A2="☆",K2-R2,L2-R2))</f>
        <v>6.180555559694767E-3</v>
      </c>
      <c r="AB2" s="10">
        <f t="shared" ref="AB2:AB4" si="6">L2-AJ2</f>
        <v>6.9560185220325366E-3</v>
      </c>
      <c r="AC2" s="26">
        <f>AVERAGE(AB2:AB21)</f>
        <v>5.0383771939730079E-3</v>
      </c>
      <c r="AD2" s="26">
        <f>MEDIAN(AB2:AB21)</f>
        <v>4.4907407427672297E-3</v>
      </c>
      <c r="AE2" s="73">
        <f t="shared" ref="AE2" si="7">INT(D2*1440)/1440</f>
        <v>43406.413888888892</v>
      </c>
      <c r="AF2" s="73">
        <f t="shared" ref="AF2" si="8">INT(M2*1440)/1440</f>
        <v>43406.429861111108</v>
      </c>
      <c r="AG2" s="26" t="str">
        <f t="shared" ref="AG2" si="9">CONCATENATE(AE2,AF2)</f>
        <v>43406.413888888943406.4298611111</v>
      </c>
      <c r="AH2" s="26" t="str">
        <f>VLOOKUP(AG2,simple_survey!$N$1081:$O$1529,2,FALSE)</f>
        <v>肯定的</v>
      </c>
      <c r="AJ2" s="8">
        <v>43406.416666666664</v>
      </c>
      <c r="AK2" s="23" t="s">
        <v>94</v>
      </c>
    </row>
    <row r="3" spans="1:37" s="7" customFormat="1" x14ac:dyDescent="0.4">
      <c r="A3" s="16" t="str">
        <f t="shared" si="0"/>
        <v>-</v>
      </c>
      <c r="B3" s="16" t="str">
        <f t="shared" si="1"/>
        <v>-</v>
      </c>
      <c r="C3" s="7">
        <v>10</v>
      </c>
      <c r="D3" s="2">
        <v>43406.415949074071</v>
      </c>
      <c r="E3" s="3">
        <v>8474</v>
      </c>
      <c r="F3" s="3" t="s">
        <v>33</v>
      </c>
      <c r="G3" s="3">
        <v>2171</v>
      </c>
      <c r="H3" s="3">
        <v>1001</v>
      </c>
      <c r="I3" s="3">
        <v>2</v>
      </c>
      <c r="J3" s="3">
        <v>1</v>
      </c>
      <c r="K3" s="3"/>
      <c r="L3" s="2">
        <v>43406.425208333334</v>
      </c>
      <c r="M3" s="2">
        <v>43406.429178240738</v>
      </c>
      <c r="N3" s="3" t="s">
        <v>65</v>
      </c>
      <c r="O3" s="3" t="s">
        <v>66</v>
      </c>
      <c r="P3" s="3" t="s">
        <v>72</v>
      </c>
      <c r="Q3" s="3" t="s">
        <v>73</v>
      </c>
      <c r="R3" s="2">
        <v>43406.417453703703</v>
      </c>
      <c r="S3" s="2">
        <v>43406.417453703703</v>
      </c>
      <c r="T3" s="2">
        <v>43406.422523148147</v>
      </c>
      <c r="U3" s="2">
        <v>43406.422523148147</v>
      </c>
      <c r="V3" s="3"/>
      <c r="W3" s="8">
        <f t="shared" si="2"/>
        <v>43406.415949074071</v>
      </c>
      <c r="X3" s="9">
        <f t="shared" si="3"/>
        <v>3.9699074040981941E-3</v>
      </c>
      <c r="Y3" s="9">
        <f t="shared" si="4"/>
        <v>3.9699074040981941E-3</v>
      </c>
      <c r="AA3" s="10">
        <f t="shared" si="5"/>
        <v>7.7546296306536533E-3</v>
      </c>
      <c r="AB3" s="10">
        <f t="shared" si="6"/>
        <v>8.5416666697710752E-3</v>
      </c>
      <c r="AE3" s="73">
        <f t="shared" ref="AE3:AE66" si="10">INT(D3*1440)/1440</f>
        <v>43406.415277777778</v>
      </c>
      <c r="AF3" s="73">
        <f t="shared" ref="AF3:AF66" si="11">INT(M3*1440)/1440</f>
        <v>43406.429166666669</v>
      </c>
      <c r="AG3" s="26" t="str">
        <f t="shared" ref="AG3:AG66" si="12">CONCATENATE(AE3,AF3)</f>
        <v>43406.415277777843406.4291666667</v>
      </c>
      <c r="AH3" s="26" t="e">
        <f>VLOOKUP(AG3,simple_survey!$N$1081:$O$1529,2,FALSE)</f>
        <v>#N/A</v>
      </c>
      <c r="AJ3" s="8">
        <v>43406.416666666664</v>
      </c>
      <c r="AK3" s="7" t="s">
        <v>94</v>
      </c>
    </row>
    <row r="4" spans="1:37" s="7" customFormat="1" x14ac:dyDescent="0.4">
      <c r="A4" s="16" t="str">
        <f t="shared" si="0"/>
        <v>-</v>
      </c>
      <c r="B4" s="16" t="str">
        <f t="shared" si="1"/>
        <v>-</v>
      </c>
      <c r="C4" s="7">
        <v>10</v>
      </c>
      <c r="D4" s="2">
        <v>43406.415983796294</v>
      </c>
      <c r="E4" s="3">
        <v>8475</v>
      </c>
      <c r="F4" s="3" t="s">
        <v>114</v>
      </c>
      <c r="G4" s="3">
        <v>0</v>
      </c>
      <c r="H4" s="3">
        <v>628</v>
      </c>
      <c r="I4" s="3">
        <v>8</v>
      </c>
      <c r="J4" s="3">
        <v>2</v>
      </c>
      <c r="K4" s="3"/>
      <c r="L4" s="2">
        <v>43406.427951388891</v>
      </c>
      <c r="M4" s="2">
        <v>43406.432442129626</v>
      </c>
      <c r="N4" s="3" t="s">
        <v>19</v>
      </c>
      <c r="O4" s="3" t="s">
        <v>20</v>
      </c>
      <c r="P4" s="3" t="s">
        <v>46</v>
      </c>
      <c r="Q4" s="3" t="s">
        <v>47</v>
      </c>
      <c r="R4" s="2">
        <v>43406.420567129629</v>
      </c>
      <c r="S4" s="2">
        <v>43406.420567129629</v>
      </c>
      <c r="T4" s="2">
        <v>43406.426446759258</v>
      </c>
      <c r="U4" s="2">
        <v>43406.426446759258</v>
      </c>
      <c r="V4" s="3"/>
      <c r="W4" s="8">
        <f t="shared" si="2"/>
        <v>43406.415983796294</v>
      </c>
      <c r="X4" s="9">
        <f t="shared" si="3"/>
        <v>4.4907407354912721E-3</v>
      </c>
      <c r="Y4" s="9">
        <f t="shared" si="4"/>
        <v>8.9814814709825441E-3</v>
      </c>
      <c r="Z4" s="29"/>
      <c r="AA4" s="29">
        <f t="shared" si="5"/>
        <v>7.3842592610162683E-3</v>
      </c>
      <c r="AB4" s="10">
        <f t="shared" si="6"/>
        <v>1.1284722226264421E-2</v>
      </c>
      <c r="AC4" s="10"/>
      <c r="AD4" s="10"/>
      <c r="AE4" s="73">
        <f t="shared" si="10"/>
        <v>43406.415972222225</v>
      </c>
      <c r="AF4" s="73">
        <f t="shared" si="11"/>
        <v>43406.431944444441</v>
      </c>
      <c r="AG4" s="26" t="str">
        <f t="shared" si="12"/>
        <v>43406.415972222243406.4319444444</v>
      </c>
      <c r="AH4" s="26" t="e">
        <f>VLOOKUP(AG4,simple_survey!$N$1081:$O$1529,2,FALSE)</f>
        <v>#N/A</v>
      </c>
      <c r="AJ4" s="8">
        <v>43406.416666666664</v>
      </c>
      <c r="AK4" s="7" t="s">
        <v>94</v>
      </c>
    </row>
    <row r="5" spans="1:37" s="7" customFormat="1" x14ac:dyDescent="0.4">
      <c r="A5" s="16" t="str">
        <f t="shared" si="0"/>
        <v>-</v>
      </c>
      <c r="B5" s="16" t="str">
        <f t="shared" si="1"/>
        <v>-</v>
      </c>
      <c r="C5" s="7">
        <v>10</v>
      </c>
      <c r="D5" s="2">
        <v>43406.416041666664</v>
      </c>
      <c r="E5" s="3">
        <v>8476</v>
      </c>
      <c r="F5" s="3" t="s">
        <v>18</v>
      </c>
      <c r="G5" s="3">
        <v>1885</v>
      </c>
      <c r="H5" s="3">
        <v>606</v>
      </c>
      <c r="I5" s="3">
        <v>3</v>
      </c>
      <c r="J5" s="3">
        <v>1</v>
      </c>
      <c r="K5" s="3"/>
      <c r="L5" s="2">
        <v>43406.423611111109</v>
      </c>
      <c r="M5" s="2">
        <v>43406.430069444446</v>
      </c>
      <c r="N5" s="3" t="s">
        <v>65</v>
      </c>
      <c r="O5" s="3" t="s">
        <v>66</v>
      </c>
      <c r="P5" s="3" t="s">
        <v>70</v>
      </c>
      <c r="Q5" s="3" t="s">
        <v>71</v>
      </c>
      <c r="R5" s="2">
        <v>43406.417453703703</v>
      </c>
      <c r="S5" s="2">
        <v>43406.417453703703</v>
      </c>
      <c r="T5" s="2">
        <v>43406.427615740744</v>
      </c>
      <c r="U5" s="2">
        <v>43406.427615740744</v>
      </c>
      <c r="V5" s="3"/>
      <c r="W5" s="8">
        <f t="shared" si="2"/>
        <v>43406.416041666664</v>
      </c>
      <c r="X5" s="9">
        <f t="shared" si="3"/>
        <v>6.4583333369228058E-3</v>
      </c>
      <c r="Y5" s="9">
        <f t="shared" si="4"/>
        <v>6.4583333369228058E-3</v>
      </c>
      <c r="Z5" s="10"/>
      <c r="AA5" s="10">
        <f t="shared" si="5"/>
        <v>6.1574074061354622E-3</v>
      </c>
      <c r="AB5" s="10">
        <f>L5-AJ5</f>
        <v>6.9444444452528842E-3</v>
      </c>
      <c r="AC5" s="10"/>
      <c r="AD5" s="10"/>
      <c r="AE5" s="73">
        <f t="shared" si="10"/>
        <v>43406.415972222225</v>
      </c>
      <c r="AF5" s="73">
        <f t="shared" si="11"/>
        <v>43406.429861111108</v>
      </c>
      <c r="AG5" s="26" t="str">
        <f t="shared" si="12"/>
        <v>43406.415972222243406.4298611111</v>
      </c>
      <c r="AH5" s="26" t="str">
        <f>VLOOKUP(AG5,simple_survey!$N$1081:$O$1529,2,FALSE)</f>
        <v>肯定的</v>
      </c>
      <c r="AJ5" s="8">
        <v>43406.416666666664</v>
      </c>
      <c r="AK5" s="7" t="s">
        <v>94</v>
      </c>
    </row>
    <row r="6" spans="1:37" s="7" customFormat="1" x14ac:dyDescent="0.4">
      <c r="A6" s="16" t="str">
        <f t="shared" si="0"/>
        <v>-</v>
      </c>
      <c r="B6" s="16" t="str">
        <f t="shared" si="1"/>
        <v>-</v>
      </c>
      <c r="C6" s="7">
        <v>10</v>
      </c>
      <c r="D6" s="2">
        <v>43406.418703703705</v>
      </c>
      <c r="E6" s="3">
        <v>8478</v>
      </c>
      <c r="F6" s="3" t="s">
        <v>115</v>
      </c>
      <c r="G6" s="3">
        <v>4688</v>
      </c>
      <c r="H6" s="3">
        <v>374</v>
      </c>
      <c r="I6" s="3">
        <v>6</v>
      </c>
      <c r="J6" s="3">
        <v>1</v>
      </c>
      <c r="K6" s="3"/>
      <c r="L6" s="2">
        <v>43406.427615740744</v>
      </c>
      <c r="M6" s="2">
        <v>43406.430173611108</v>
      </c>
      <c r="N6" s="3" t="s">
        <v>19</v>
      </c>
      <c r="O6" s="3" t="s">
        <v>20</v>
      </c>
      <c r="P6" s="3" t="s">
        <v>76</v>
      </c>
      <c r="Q6" s="3" t="s">
        <v>77</v>
      </c>
      <c r="R6" s="2">
        <v>43406.422615740739</v>
      </c>
      <c r="S6" s="2">
        <v>43406.422615740739</v>
      </c>
      <c r="T6" s="2">
        <v>43406.429965277777</v>
      </c>
      <c r="U6" s="2">
        <v>43406.429965277777</v>
      </c>
      <c r="V6" s="3"/>
      <c r="W6" s="8">
        <f t="shared" si="2"/>
        <v>43406.418703703705</v>
      </c>
      <c r="X6" s="9">
        <f t="shared" si="3"/>
        <v>2.5578703643986955E-3</v>
      </c>
      <c r="Y6" s="9">
        <f t="shared" si="4"/>
        <v>2.5578703643986955E-3</v>
      </c>
      <c r="Z6" s="10"/>
      <c r="AA6" s="10">
        <f t="shared" si="5"/>
        <v>5.0000000046566129E-3</v>
      </c>
      <c r="AB6" s="10">
        <f t="shared" ref="AB6:AB65" si="13">IF(IF(B6="☆",(IF(K6&gt;R6,K6-W6,R6-W6)),L6-W6)&lt;0,0,IF(B6="☆",(IF(K6&gt;R6,K6-W6,R6-W6)),L6-W6))</f>
        <v>8.9120370394084603E-3</v>
      </c>
      <c r="AC6" s="10"/>
      <c r="AD6" s="10"/>
      <c r="AE6" s="73">
        <f t="shared" si="10"/>
        <v>43406.418055555558</v>
      </c>
      <c r="AF6" s="73">
        <f t="shared" si="11"/>
        <v>43406.429861111108</v>
      </c>
      <c r="AG6" s="26" t="str">
        <f t="shared" si="12"/>
        <v>43406.418055555643406.4298611111</v>
      </c>
      <c r="AH6" s="26" t="e">
        <f>VLOOKUP(AG6,simple_survey!$N$1081:$O$1529,2,FALSE)</f>
        <v>#N/A</v>
      </c>
    </row>
    <row r="7" spans="1:37" s="7" customFormat="1" x14ac:dyDescent="0.4">
      <c r="A7" s="16" t="str">
        <f t="shared" si="0"/>
        <v>-</v>
      </c>
      <c r="B7" s="16" t="str">
        <f t="shared" si="1"/>
        <v>-</v>
      </c>
      <c r="C7" s="7">
        <v>10</v>
      </c>
      <c r="D7" s="2">
        <v>43406.420127314814</v>
      </c>
      <c r="E7" s="3">
        <v>8479</v>
      </c>
      <c r="F7" s="3" t="s">
        <v>114</v>
      </c>
      <c r="G7" s="3">
        <v>0</v>
      </c>
      <c r="H7" s="3">
        <v>334</v>
      </c>
      <c r="I7" s="3">
        <v>7</v>
      </c>
      <c r="J7" s="3">
        <v>2</v>
      </c>
      <c r="K7" s="3"/>
      <c r="L7" s="2">
        <v>43406.426157407404</v>
      </c>
      <c r="M7" s="2">
        <v>43406.433368055557</v>
      </c>
      <c r="N7" s="3" t="s">
        <v>37</v>
      </c>
      <c r="O7" s="3" t="s">
        <v>38</v>
      </c>
      <c r="P7" s="3" t="s">
        <v>50</v>
      </c>
      <c r="Q7" s="3" t="s">
        <v>51</v>
      </c>
      <c r="R7" s="2">
        <v>43406.424467592595</v>
      </c>
      <c r="S7" s="2">
        <v>43406.424467592595</v>
      </c>
      <c r="T7" s="2">
        <v>43406.432800925926</v>
      </c>
      <c r="U7" s="2">
        <v>43406.432800925926</v>
      </c>
      <c r="V7" s="3"/>
      <c r="W7" s="8">
        <f t="shared" si="2"/>
        <v>43406.420127314814</v>
      </c>
      <c r="X7" s="9">
        <f t="shared" si="3"/>
        <v>7.2106481529772282E-3</v>
      </c>
      <c r="Y7" s="9">
        <f t="shared" si="4"/>
        <v>1.4421296305954456E-2</v>
      </c>
      <c r="Z7" s="10"/>
      <c r="AA7" s="10">
        <f t="shared" si="5"/>
        <v>1.6898148096515797E-3</v>
      </c>
      <c r="AB7" s="10">
        <f t="shared" si="13"/>
        <v>6.0300925906631164E-3</v>
      </c>
      <c r="AC7" s="10"/>
      <c r="AD7" s="10"/>
      <c r="AE7" s="73">
        <f t="shared" si="10"/>
        <v>43406.419444444444</v>
      </c>
      <c r="AF7" s="73">
        <f t="shared" si="11"/>
        <v>43406.433333333334</v>
      </c>
      <c r="AG7" s="26" t="str">
        <f t="shared" si="12"/>
        <v>43406.419444444443406.4333333333</v>
      </c>
      <c r="AH7" s="26" t="e">
        <f>VLOOKUP(AG7,simple_survey!$N$1081:$O$1529,2,FALSE)</f>
        <v>#N/A</v>
      </c>
    </row>
    <row r="8" spans="1:37" s="7" customFormat="1" x14ac:dyDescent="0.4">
      <c r="A8" s="16" t="str">
        <f t="shared" ref="A8:A30" si="14">IF(V8&gt;0, "★", "-")</f>
        <v>-</v>
      </c>
      <c r="B8" s="16" t="str">
        <f t="shared" ref="B8:B30" si="15">IF(K8&gt;0, "☆", "-")</f>
        <v>-</v>
      </c>
      <c r="C8" s="7">
        <v>10</v>
      </c>
      <c r="D8" s="2">
        <v>43406.421273148146</v>
      </c>
      <c r="E8" s="3">
        <v>8480</v>
      </c>
      <c r="F8" s="3" t="s">
        <v>18</v>
      </c>
      <c r="G8" s="3">
        <v>3162</v>
      </c>
      <c r="H8" s="3">
        <v>301</v>
      </c>
      <c r="I8" s="3">
        <v>9</v>
      </c>
      <c r="J8" s="3">
        <v>1</v>
      </c>
      <c r="K8" s="3"/>
      <c r="L8" s="2">
        <v>43406.424120370371</v>
      </c>
      <c r="M8" s="2">
        <v>43406.42769675926</v>
      </c>
      <c r="N8" s="3" t="s">
        <v>63</v>
      </c>
      <c r="O8" s="3" t="s">
        <v>64</v>
      </c>
      <c r="P8" s="3" t="s">
        <v>76</v>
      </c>
      <c r="Q8" s="3" t="s">
        <v>77</v>
      </c>
      <c r="R8" s="2">
        <v>43406.42292824074</v>
      </c>
      <c r="S8" s="2">
        <v>43406.42292824074</v>
      </c>
      <c r="T8" s="2">
        <v>43406.428483796299</v>
      </c>
      <c r="U8" s="2">
        <v>43406.428483796299</v>
      </c>
      <c r="V8" s="3"/>
      <c r="W8" s="8">
        <f t="shared" si="2"/>
        <v>43406.421273148146</v>
      </c>
      <c r="X8" s="9">
        <f t="shared" si="3"/>
        <v>3.5763888881774619E-3</v>
      </c>
      <c r="Y8" s="9">
        <f t="shared" si="4"/>
        <v>3.5763888881774619E-3</v>
      </c>
      <c r="Z8" s="10"/>
      <c r="AA8" s="10">
        <f t="shared" si="5"/>
        <v>1.1921296318178065E-3</v>
      </c>
      <c r="AB8" s="10">
        <f t="shared" si="13"/>
        <v>2.8472222256823443E-3</v>
      </c>
      <c r="AC8" s="10"/>
      <c r="AD8" s="10"/>
      <c r="AE8" s="73">
        <f t="shared" si="10"/>
        <v>43406.42083333333</v>
      </c>
      <c r="AF8" s="73">
        <f t="shared" si="11"/>
        <v>43406.427083333336</v>
      </c>
      <c r="AG8" s="26" t="str">
        <f t="shared" si="12"/>
        <v>43406.420833333343406.4270833333</v>
      </c>
      <c r="AH8" s="26" t="e">
        <f>VLOOKUP(AG8,simple_survey!$N$1081:$O$1529,2,FALSE)</f>
        <v>#N/A</v>
      </c>
    </row>
    <row r="9" spans="1:37" s="7" customFormat="1" x14ac:dyDescent="0.4">
      <c r="A9" s="16" t="str">
        <f t="shared" si="14"/>
        <v>-</v>
      </c>
      <c r="B9" s="16" t="str">
        <f t="shared" si="15"/>
        <v>-</v>
      </c>
      <c r="C9" s="7">
        <v>10</v>
      </c>
      <c r="D9" s="2">
        <v>43406.421435185184</v>
      </c>
      <c r="E9" s="3">
        <v>8481</v>
      </c>
      <c r="F9" s="3" t="s">
        <v>113</v>
      </c>
      <c r="G9" s="3">
        <v>0</v>
      </c>
      <c r="H9" s="3">
        <v>220</v>
      </c>
      <c r="I9" s="3">
        <v>10</v>
      </c>
      <c r="J9" s="3">
        <v>1</v>
      </c>
      <c r="K9" s="3"/>
      <c r="L9" s="2">
        <v>43406.425925925927</v>
      </c>
      <c r="M9" s="2">
        <v>43406.432233796295</v>
      </c>
      <c r="N9" s="3" t="s">
        <v>72</v>
      </c>
      <c r="O9" s="3" t="s">
        <v>73</v>
      </c>
      <c r="P9" s="3" t="s">
        <v>27</v>
      </c>
      <c r="Q9" s="3" t="s">
        <v>28</v>
      </c>
      <c r="R9" s="2">
        <v>43406.426018518519</v>
      </c>
      <c r="S9" s="2">
        <v>43406.426018518519</v>
      </c>
      <c r="T9" s="2">
        <v>43406.43005787037</v>
      </c>
      <c r="U9" s="2">
        <v>43406.43005787037</v>
      </c>
      <c r="V9" s="3"/>
      <c r="W9" s="8">
        <f t="shared" si="2"/>
        <v>43406.421435185184</v>
      </c>
      <c r="X9" s="9">
        <f t="shared" si="3"/>
        <v>6.3078703678911552E-3</v>
      </c>
      <c r="Y9" s="9">
        <f t="shared" si="4"/>
        <v>6.3078703678911552E-3</v>
      </c>
      <c r="Z9" s="10"/>
      <c r="AA9" s="10">
        <f t="shared" si="5"/>
        <v>0</v>
      </c>
      <c r="AB9" s="10">
        <f t="shared" si="13"/>
        <v>4.4907407427672297E-3</v>
      </c>
      <c r="AC9" s="10"/>
      <c r="AD9" s="10"/>
      <c r="AE9" s="73">
        <f t="shared" si="10"/>
        <v>43406.42083333333</v>
      </c>
      <c r="AF9" s="73">
        <f t="shared" si="11"/>
        <v>43406.431944444441</v>
      </c>
      <c r="AG9" s="26" t="str">
        <f t="shared" si="12"/>
        <v>43406.420833333343406.4319444444</v>
      </c>
      <c r="AH9" s="26" t="e">
        <f>VLOOKUP(AG9,simple_survey!$N$1081:$O$1529,2,FALSE)</f>
        <v>#N/A</v>
      </c>
    </row>
    <row r="10" spans="1:37" s="7" customFormat="1" x14ac:dyDescent="0.4">
      <c r="A10" s="16" t="str">
        <f t="shared" si="14"/>
        <v>★</v>
      </c>
      <c r="B10" s="16" t="str">
        <f t="shared" si="15"/>
        <v>-</v>
      </c>
      <c r="C10" s="7">
        <v>10</v>
      </c>
      <c r="D10" s="2">
        <v>43406.421793981484</v>
      </c>
      <c r="E10" s="3">
        <v>8482</v>
      </c>
      <c r="F10" s="3" t="s">
        <v>18</v>
      </c>
      <c r="G10" s="3">
        <v>2678</v>
      </c>
      <c r="H10" s="3">
        <v>471</v>
      </c>
      <c r="I10" s="3">
        <v>5</v>
      </c>
      <c r="J10" s="3">
        <v>2</v>
      </c>
      <c r="K10" s="3"/>
      <c r="L10" s="2">
        <v>43406.430810185186</v>
      </c>
      <c r="M10" s="2">
        <v>43406.437407407408</v>
      </c>
      <c r="N10" s="3" t="s">
        <v>45</v>
      </c>
      <c r="O10" s="3" t="s">
        <v>92</v>
      </c>
      <c r="P10" s="3" t="s">
        <v>29</v>
      </c>
      <c r="Q10" s="3" t="s">
        <v>30</v>
      </c>
      <c r="R10" s="2">
        <v>43406.430636574078</v>
      </c>
      <c r="S10" s="2">
        <v>43406.430636574078</v>
      </c>
      <c r="T10" s="2">
        <v>43406.440763888888</v>
      </c>
      <c r="U10" s="2">
        <v>43406.440763888888</v>
      </c>
      <c r="V10" s="2">
        <v>43406.428715277776</v>
      </c>
      <c r="W10" s="8">
        <f t="shared" si="2"/>
        <v>43406.428715277776</v>
      </c>
      <c r="X10" s="9">
        <f t="shared" si="3"/>
        <v>6.5972222218988463E-3</v>
      </c>
      <c r="Y10" s="9">
        <f t="shared" si="4"/>
        <v>1.3194444443797693E-2</v>
      </c>
      <c r="Z10" s="10"/>
      <c r="AA10" s="10">
        <f t="shared" si="5"/>
        <v>1.7361110803904012E-4</v>
      </c>
      <c r="AB10" s="10">
        <f t="shared" si="13"/>
        <v>2.0949074096279219E-3</v>
      </c>
      <c r="AC10" s="10"/>
      <c r="AD10" s="10"/>
      <c r="AE10" s="73">
        <f t="shared" si="10"/>
        <v>43406.421527777777</v>
      </c>
      <c r="AF10" s="73">
        <f t="shared" si="11"/>
        <v>43406.436805555553</v>
      </c>
      <c r="AG10" s="26" t="str">
        <f t="shared" si="12"/>
        <v>43406.421527777843406.4368055556</v>
      </c>
      <c r="AH10" s="26" t="e">
        <f>VLOOKUP(AG10,simple_survey!$N$1081:$O$1529,2,FALSE)</f>
        <v>#N/A</v>
      </c>
    </row>
    <row r="11" spans="1:37" s="7" customFormat="1" x14ac:dyDescent="0.4">
      <c r="A11" s="16" t="str">
        <f t="shared" si="14"/>
        <v>-</v>
      </c>
      <c r="B11" s="16" t="str">
        <f t="shared" si="15"/>
        <v>-</v>
      </c>
      <c r="C11" s="7">
        <v>10</v>
      </c>
      <c r="D11" s="2">
        <v>43406.423333333332</v>
      </c>
      <c r="E11" s="3">
        <v>8483</v>
      </c>
      <c r="F11" s="3" t="s">
        <v>18</v>
      </c>
      <c r="G11" s="3">
        <v>3457</v>
      </c>
      <c r="H11" s="3">
        <v>3</v>
      </c>
      <c r="I11" s="3">
        <v>4</v>
      </c>
      <c r="J11" s="3">
        <v>1</v>
      </c>
      <c r="K11" s="3"/>
      <c r="L11" s="2">
        <v>43406.427303240744</v>
      </c>
      <c r="M11" s="2">
        <v>43406.429745370369</v>
      </c>
      <c r="N11" s="3" t="s">
        <v>37</v>
      </c>
      <c r="O11" s="3" t="s">
        <v>38</v>
      </c>
      <c r="P11" s="3" t="s">
        <v>21</v>
      </c>
      <c r="Q11" s="3" t="s">
        <v>22</v>
      </c>
      <c r="R11" s="2">
        <v>43406.428263888891</v>
      </c>
      <c r="S11" s="2">
        <v>43406.428263888891</v>
      </c>
      <c r="T11" s="2">
        <v>43406.432256944441</v>
      </c>
      <c r="U11" s="2">
        <v>43406.432256944441</v>
      </c>
      <c r="V11" s="3"/>
      <c r="W11" s="8">
        <f t="shared" si="2"/>
        <v>43406.423333333332</v>
      </c>
      <c r="X11" s="9">
        <f t="shared" si="3"/>
        <v>2.4421296257060021E-3</v>
      </c>
      <c r="Y11" s="9">
        <f t="shared" si="4"/>
        <v>2.4421296257060021E-3</v>
      </c>
      <c r="Z11" s="10"/>
      <c r="AA11" s="10">
        <f t="shared" si="5"/>
        <v>0</v>
      </c>
      <c r="AB11" s="10">
        <f t="shared" si="13"/>
        <v>3.9699074113741517E-3</v>
      </c>
      <c r="AC11" s="10"/>
      <c r="AD11" s="10"/>
      <c r="AE11" s="73">
        <f t="shared" si="10"/>
        <v>43406.42291666667</v>
      </c>
      <c r="AF11" s="73">
        <f t="shared" si="11"/>
        <v>43406.429166666669</v>
      </c>
      <c r="AG11" s="26" t="str">
        <f t="shared" si="12"/>
        <v>43406.422916666743406.4291666667</v>
      </c>
      <c r="AH11" s="26" t="e">
        <f>VLOOKUP(AG11,simple_survey!$N$1081:$O$1529,2,FALSE)</f>
        <v>#N/A</v>
      </c>
    </row>
    <row r="12" spans="1:37" s="7" customFormat="1" x14ac:dyDescent="0.4">
      <c r="A12" s="16" t="str">
        <f t="shared" ref="A12:A13" si="16">IF(V12&gt;0, "★", "-")</f>
        <v>-</v>
      </c>
      <c r="B12" s="16" t="str">
        <f t="shared" ref="B12:B13" si="17">IF(K12&gt;0, "☆", "-")</f>
        <v>-</v>
      </c>
      <c r="C12" s="7">
        <v>10</v>
      </c>
      <c r="D12" s="2">
        <v>43406.429780092592</v>
      </c>
      <c r="E12" s="3">
        <v>8484</v>
      </c>
      <c r="F12" s="3" t="s">
        <v>18</v>
      </c>
      <c r="G12" s="3">
        <v>2589</v>
      </c>
      <c r="H12" s="3">
        <v>415</v>
      </c>
      <c r="I12" s="3">
        <v>6</v>
      </c>
      <c r="J12" s="3">
        <v>1</v>
      </c>
      <c r="K12" s="3"/>
      <c r="L12" s="2">
        <v>43406.434270833335</v>
      </c>
      <c r="M12" s="2">
        <v>43406.441689814812</v>
      </c>
      <c r="N12" s="3" t="s">
        <v>65</v>
      </c>
      <c r="O12" s="3" t="s">
        <v>66</v>
      </c>
      <c r="P12" s="3" t="s">
        <v>27</v>
      </c>
      <c r="Q12" s="3" t="s">
        <v>28</v>
      </c>
      <c r="R12" s="2">
        <v>43406.435543981483</v>
      </c>
      <c r="S12" s="2">
        <v>43406.435543981483</v>
      </c>
      <c r="T12" s="2">
        <v>43406.443333333336</v>
      </c>
      <c r="U12" s="2">
        <v>43406.443333333336</v>
      </c>
      <c r="V12" s="3"/>
      <c r="W12" s="8">
        <f t="shared" si="2"/>
        <v>43406.429780092592</v>
      </c>
      <c r="X12" s="9">
        <f t="shared" si="3"/>
        <v>7.4189814768033102E-3</v>
      </c>
      <c r="Y12" s="9">
        <f t="shared" si="4"/>
        <v>7.4189814768033102E-3</v>
      </c>
      <c r="Z12" s="10"/>
      <c r="AA12" s="10">
        <f t="shared" si="5"/>
        <v>0</v>
      </c>
      <c r="AB12" s="10">
        <f t="shared" si="13"/>
        <v>4.4907407427672297E-3</v>
      </c>
      <c r="AC12" s="10"/>
      <c r="AD12" s="10"/>
      <c r="AE12" s="73">
        <f t="shared" si="10"/>
        <v>43406.429166666669</v>
      </c>
      <c r="AF12" s="73">
        <f t="shared" si="11"/>
        <v>43406.441666666666</v>
      </c>
      <c r="AG12" s="26" t="str">
        <f t="shared" si="12"/>
        <v>43406.429166666743406.4416666667</v>
      </c>
      <c r="AH12" s="26" t="e">
        <f>VLOOKUP(AG12,simple_survey!$N$1081:$O$1529,2,FALSE)</f>
        <v>#N/A</v>
      </c>
    </row>
    <row r="13" spans="1:37" s="7" customFormat="1" x14ac:dyDescent="0.4">
      <c r="A13" s="16" t="str">
        <f t="shared" si="16"/>
        <v>-</v>
      </c>
      <c r="B13" s="16" t="str">
        <f t="shared" si="17"/>
        <v>-</v>
      </c>
      <c r="C13" s="7">
        <v>10</v>
      </c>
      <c r="D13" s="2">
        <v>43406.433148148149</v>
      </c>
      <c r="E13" s="3">
        <v>8486</v>
      </c>
      <c r="F13" s="3" t="s">
        <v>114</v>
      </c>
      <c r="G13" s="3">
        <v>0</v>
      </c>
      <c r="H13" s="3">
        <v>25</v>
      </c>
      <c r="I13" s="3">
        <v>4</v>
      </c>
      <c r="J13" s="3">
        <v>1</v>
      </c>
      <c r="K13" s="3"/>
      <c r="L13" s="2">
        <v>43406.436377314814</v>
      </c>
      <c r="M13" s="2">
        <v>43406.442025462966</v>
      </c>
      <c r="N13" s="3" t="s">
        <v>63</v>
      </c>
      <c r="O13" s="3" t="s">
        <v>64</v>
      </c>
      <c r="P13" s="3" t="s">
        <v>53</v>
      </c>
      <c r="Q13" s="3" t="s">
        <v>54</v>
      </c>
      <c r="R13" s="2">
        <v>43406.436388888891</v>
      </c>
      <c r="S13" s="2">
        <v>43406.436388888891</v>
      </c>
      <c r="T13" s="2">
        <v>43406.445370370369</v>
      </c>
      <c r="U13" s="2">
        <v>43406.443101851852</v>
      </c>
      <c r="V13" s="3"/>
      <c r="W13" s="8">
        <f t="shared" si="2"/>
        <v>43406.433148148149</v>
      </c>
      <c r="X13" s="9">
        <f t="shared" si="3"/>
        <v>5.6481481515220366E-3</v>
      </c>
      <c r="Y13" s="9">
        <f t="shared" si="4"/>
        <v>5.6481481515220366E-3</v>
      </c>
      <c r="Z13" s="10"/>
      <c r="AA13" s="10">
        <f t="shared" si="5"/>
        <v>0</v>
      </c>
      <c r="AB13" s="10">
        <f t="shared" si="13"/>
        <v>3.2291666648234241E-3</v>
      </c>
      <c r="AC13" s="10"/>
      <c r="AD13" s="10"/>
      <c r="AE13" s="73">
        <f t="shared" si="10"/>
        <v>43406.432638888888</v>
      </c>
      <c r="AF13" s="73">
        <f t="shared" si="11"/>
        <v>43406.441666666666</v>
      </c>
      <c r="AG13" s="26" t="str">
        <f t="shared" si="12"/>
        <v>43406.432638888943406.4416666667</v>
      </c>
      <c r="AH13" s="26" t="e">
        <f>VLOOKUP(AG13,simple_survey!$N$1081:$O$1529,2,FALSE)</f>
        <v>#N/A</v>
      </c>
    </row>
    <row r="14" spans="1:37" s="7" customFormat="1" x14ac:dyDescent="0.4">
      <c r="A14" s="16" t="str">
        <f t="shared" si="14"/>
        <v>-</v>
      </c>
      <c r="B14" s="16" t="str">
        <f t="shared" si="15"/>
        <v>-</v>
      </c>
      <c r="C14" s="7">
        <v>10</v>
      </c>
      <c r="D14" s="2">
        <v>43406.447106481479</v>
      </c>
      <c r="E14" s="3">
        <v>8489</v>
      </c>
      <c r="F14" s="3" t="s">
        <v>18</v>
      </c>
      <c r="G14" s="3">
        <v>1725</v>
      </c>
      <c r="H14" s="3">
        <v>81</v>
      </c>
      <c r="I14" s="3">
        <v>4</v>
      </c>
      <c r="J14" s="3">
        <v>1</v>
      </c>
      <c r="K14" s="3"/>
      <c r="L14" s="2">
        <v>43406.450416666667</v>
      </c>
      <c r="M14" s="2">
        <v>43406.456631944442</v>
      </c>
      <c r="N14" s="3" t="s">
        <v>27</v>
      </c>
      <c r="O14" s="3" t="s">
        <v>28</v>
      </c>
      <c r="P14" s="3" t="s">
        <v>21</v>
      </c>
      <c r="Q14" s="3" t="s">
        <v>22</v>
      </c>
      <c r="R14" s="2">
        <v>43406.450104166666</v>
      </c>
      <c r="S14" s="2">
        <v>43406.450104166666</v>
      </c>
      <c r="T14" s="2">
        <v>43406.456724537034</v>
      </c>
      <c r="U14" s="2">
        <v>43406.456724537034</v>
      </c>
      <c r="V14" s="3"/>
      <c r="W14" s="8">
        <f t="shared" si="2"/>
        <v>43406.447106481479</v>
      </c>
      <c r="X14" s="9">
        <f t="shared" si="3"/>
        <v>6.2152777754818089E-3</v>
      </c>
      <c r="Y14" s="9">
        <f t="shared" si="4"/>
        <v>6.2152777754818089E-3</v>
      </c>
      <c r="Z14" s="10"/>
      <c r="AA14" s="10">
        <f t="shared" si="5"/>
        <v>3.125000002910383E-4</v>
      </c>
      <c r="AB14" s="10">
        <f t="shared" si="13"/>
        <v>3.3101851877290756E-3</v>
      </c>
      <c r="AC14" s="10"/>
      <c r="AD14" s="10"/>
      <c r="AE14" s="73">
        <f t="shared" si="10"/>
        <v>43406.446527777778</v>
      </c>
      <c r="AF14" s="73">
        <f t="shared" si="11"/>
        <v>43406.456250000003</v>
      </c>
      <c r="AG14" s="26" t="str">
        <f t="shared" si="12"/>
        <v>43406.446527777843406.45625</v>
      </c>
      <c r="AH14" s="26" t="str">
        <f>VLOOKUP(AG14,simple_survey!$N$1081:$O$1529,2,FALSE)</f>
        <v>肯定的</v>
      </c>
    </row>
    <row r="15" spans="1:37" s="7" customFormat="1" x14ac:dyDescent="0.4">
      <c r="A15" s="16" t="str">
        <f t="shared" ref="A15:A27" si="18">IF(V15&gt;0, "★", "-")</f>
        <v>-</v>
      </c>
      <c r="B15" s="16" t="str">
        <f t="shared" ref="B15:B27" si="19">IF(K15&gt;0, "☆", "-")</f>
        <v>-</v>
      </c>
      <c r="C15" s="7">
        <v>10</v>
      </c>
      <c r="D15" s="2">
        <v>43406.452916666669</v>
      </c>
      <c r="E15" s="3">
        <v>8491</v>
      </c>
      <c r="F15" s="3" t="s">
        <v>114</v>
      </c>
      <c r="G15" s="3">
        <v>0</v>
      </c>
      <c r="H15" s="3">
        <v>229</v>
      </c>
      <c r="I15" s="3">
        <v>10</v>
      </c>
      <c r="J15" s="3">
        <v>1</v>
      </c>
      <c r="K15" s="3"/>
      <c r="L15" s="2">
        <v>43406.45548611111</v>
      </c>
      <c r="M15" s="2">
        <v>43406.470925925925</v>
      </c>
      <c r="N15" s="3" t="s">
        <v>53</v>
      </c>
      <c r="O15" s="3" t="s">
        <v>54</v>
      </c>
      <c r="P15" s="3" t="s">
        <v>63</v>
      </c>
      <c r="Q15" s="3" t="s">
        <v>64</v>
      </c>
      <c r="R15" s="2">
        <v>43406.453958333332</v>
      </c>
      <c r="S15" s="2">
        <v>43406.454131944447</v>
      </c>
      <c r="T15" s="2">
        <v>43406.464699074073</v>
      </c>
      <c r="U15" s="2">
        <v>43406.475034722222</v>
      </c>
      <c r="V15" s="3"/>
      <c r="W15" s="8">
        <f t="shared" si="2"/>
        <v>43406.452916666669</v>
      </c>
      <c r="X15" s="9">
        <f t="shared" si="3"/>
        <v>1.5439814815181307E-2</v>
      </c>
      <c r="Y15" s="9">
        <f t="shared" si="4"/>
        <v>1.5439814815181307E-2</v>
      </c>
      <c r="Z15" s="10"/>
      <c r="AA15" s="10">
        <f t="shared" si="5"/>
        <v>1.527777778392192E-3</v>
      </c>
      <c r="AB15" s="10">
        <f t="shared" si="13"/>
        <v>2.5694444411783479E-3</v>
      </c>
      <c r="AC15" s="10"/>
      <c r="AD15" s="10"/>
      <c r="AE15" s="73">
        <f t="shared" si="10"/>
        <v>43406.452777777777</v>
      </c>
      <c r="AF15" s="73">
        <f t="shared" si="11"/>
        <v>43406.470833333333</v>
      </c>
      <c r="AG15" s="26" t="str">
        <f t="shared" si="12"/>
        <v>43406.452777777843406.4708333333</v>
      </c>
      <c r="AH15" s="26" t="e">
        <f>VLOOKUP(AG15,simple_survey!$N$1081:$O$1529,2,FALSE)</f>
        <v>#N/A</v>
      </c>
    </row>
    <row r="16" spans="1:37" s="7" customFormat="1" x14ac:dyDescent="0.4">
      <c r="A16" s="16" t="str">
        <f t="shared" si="18"/>
        <v>-</v>
      </c>
      <c r="B16" s="16" t="str">
        <f t="shared" si="19"/>
        <v>-</v>
      </c>
      <c r="C16" s="7">
        <v>10</v>
      </c>
      <c r="D16" s="2">
        <v>43406.455312500002</v>
      </c>
      <c r="E16" s="3">
        <v>8493</v>
      </c>
      <c r="F16" s="3" t="s">
        <v>114</v>
      </c>
      <c r="G16" s="3">
        <v>0</v>
      </c>
      <c r="H16" s="3">
        <v>629</v>
      </c>
      <c r="I16" s="3">
        <v>7</v>
      </c>
      <c r="J16" s="3">
        <v>3</v>
      </c>
      <c r="K16" s="3"/>
      <c r="L16" s="2">
        <v>43406.462141203701</v>
      </c>
      <c r="M16" s="2">
        <v>43406.469872685186</v>
      </c>
      <c r="N16" s="3" t="s">
        <v>80</v>
      </c>
      <c r="O16" s="3" t="s">
        <v>81</v>
      </c>
      <c r="P16" s="3" t="s">
        <v>63</v>
      </c>
      <c r="Q16" s="3" t="s">
        <v>64</v>
      </c>
      <c r="R16" s="2">
        <v>43406.456423611111</v>
      </c>
      <c r="S16" s="2">
        <v>43406.456423611111</v>
      </c>
      <c r="T16" s="2">
        <v>43406.468599537038</v>
      </c>
      <c r="U16" s="2">
        <v>43406.468599537038</v>
      </c>
      <c r="V16" s="3"/>
      <c r="W16" s="8">
        <f t="shared" si="2"/>
        <v>43406.455312500002</v>
      </c>
      <c r="X16" s="9">
        <f t="shared" si="3"/>
        <v>7.7314814843703061E-3</v>
      </c>
      <c r="Y16" s="9">
        <f t="shared" si="4"/>
        <v>2.3194444453110918E-2</v>
      </c>
      <c r="Z16" s="10"/>
      <c r="AA16" s="10">
        <f t="shared" si="5"/>
        <v>5.7175925903720781E-3</v>
      </c>
      <c r="AB16" s="10">
        <f t="shared" si="13"/>
        <v>6.8287036992842332E-3</v>
      </c>
      <c r="AC16" s="10"/>
      <c r="AD16" s="10"/>
      <c r="AE16" s="73">
        <f t="shared" si="10"/>
        <v>43406.454861111109</v>
      </c>
      <c r="AF16" s="73">
        <f t="shared" si="11"/>
        <v>43406.469444444447</v>
      </c>
      <c r="AG16" s="26" t="str">
        <f t="shared" si="12"/>
        <v>43406.454861111143406.4694444444</v>
      </c>
      <c r="AH16" s="26" t="e">
        <f>VLOOKUP(AG16,simple_survey!$N$1081:$O$1529,2,FALSE)</f>
        <v>#N/A</v>
      </c>
    </row>
    <row r="17" spans="1:38" s="7" customFormat="1" x14ac:dyDescent="0.4">
      <c r="A17" s="16" t="str">
        <f t="shared" si="18"/>
        <v>-</v>
      </c>
      <c r="B17" s="16" t="str">
        <f t="shared" si="19"/>
        <v>-</v>
      </c>
      <c r="C17" s="7">
        <v>10</v>
      </c>
      <c r="D17" s="2">
        <v>43406.456412037034</v>
      </c>
      <c r="E17" s="3">
        <v>8494</v>
      </c>
      <c r="F17" s="3" t="s">
        <v>52</v>
      </c>
      <c r="G17" s="3">
        <v>4700</v>
      </c>
      <c r="H17" s="3">
        <v>535</v>
      </c>
      <c r="I17" s="3">
        <v>5</v>
      </c>
      <c r="J17" s="3">
        <v>3</v>
      </c>
      <c r="K17" s="3"/>
      <c r="L17" s="2">
        <v>43406.458414351851</v>
      </c>
      <c r="M17" s="2">
        <v>43406.461562500001</v>
      </c>
      <c r="N17" s="3" t="s">
        <v>19</v>
      </c>
      <c r="O17" s="3" t="s">
        <v>20</v>
      </c>
      <c r="P17" s="3" t="s">
        <v>31</v>
      </c>
      <c r="Q17" s="3" t="s">
        <v>32</v>
      </c>
      <c r="R17" s="2">
        <v>43406.459050925929</v>
      </c>
      <c r="S17" s="2">
        <v>43406.459050925929</v>
      </c>
      <c r="T17" s="2">
        <v>43406.46671296296</v>
      </c>
      <c r="U17" s="2">
        <v>43406.46671296296</v>
      </c>
      <c r="V17" s="3"/>
      <c r="W17" s="8">
        <f t="shared" si="2"/>
        <v>43406.456412037034</v>
      </c>
      <c r="X17" s="9">
        <f t="shared" si="3"/>
        <v>3.1481481491937302E-3</v>
      </c>
      <c r="Y17" s="9">
        <f t="shared" si="4"/>
        <v>9.4444444475811906E-3</v>
      </c>
      <c r="Z17" s="10"/>
      <c r="AA17" s="10">
        <f t="shared" si="5"/>
        <v>0</v>
      </c>
      <c r="AB17" s="10">
        <f t="shared" si="13"/>
        <v>2.0023148172185756E-3</v>
      </c>
      <c r="AC17" s="10"/>
      <c r="AD17" s="10"/>
      <c r="AE17" s="73">
        <f t="shared" si="10"/>
        <v>43406.456250000003</v>
      </c>
      <c r="AF17" s="73">
        <f t="shared" si="11"/>
        <v>43406.461111111108</v>
      </c>
      <c r="AG17" s="26" t="str">
        <f t="shared" si="12"/>
        <v>43406.4562543406.4611111111</v>
      </c>
      <c r="AH17" s="26" t="e">
        <f>VLOOKUP(AG17,simple_survey!$N$1081:$O$1529,2,FALSE)</f>
        <v>#N/A</v>
      </c>
      <c r="AJ17" s="8"/>
      <c r="AL17" s="3"/>
    </row>
    <row r="18" spans="1:38" s="7" customFormat="1" x14ac:dyDescent="0.4">
      <c r="A18" s="16" t="str">
        <f t="shared" ref="A18:A23" si="20">IF(V18&gt;0, "★", "-")</f>
        <v>★</v>
      </c>
      <c r="B18" s="16" t="str">
        <f t="shared" ref="B18:B23" si="21">IF(K18&gt;0, "☆", "-")</f>
        <v>☆</v>
      </c>
      <c r="C18" s="7">
        <v>10</v>
      </c>
      <c r="D18" s="2">
        <v>43406.403703703705</v>
      </c>
      <c r="E18" s="3">
        <v>8472</v>
      </c>
      <c r="F18" s="3" t="s">
        <v>67</v>
      </c>
      <c r="G18" s="3">
        <v>3545</v>
      </c>
      <c r="H18" s="3">
        <v>529</v>
      </c>
      <c r="I18" s="3">
        <v>1</v>
      </c>
      <c r="J18" s="3">
        <v>1</v>
      </c>
      <c r="K18" s="2">
        <v>43406.404317129629</v>
      </c>
      <c r="L18" s="3"/>
      <c r="M18" s="3"/>
      <c r="N18" s="3" t="s">
        <v>39</v>
      </c>
      <c r="O18" s="3" t="s">
        <v>40</v>
      </c>
      <c r="P18" s="3" t="s">
        <v>48</v>
      </c>
      <c r="Q18" s="3" t="s">
        <v>49</v>
      </c>
      <c r="R18" s="2">
        <v>43406.426006944443</v>
      </c>
      <c r="S18" s="3"/>
      <c r="T18" s="2">
        <v>43406.43645833333</v>
      </c>
      <c r="U18" s="3"/>
      <c r="V18" s="2">
        <v>43406.410636574074</v>
      </c>
      <c r="W18" s="8">
        <f t="shared" ref="W18:W27" si="22">IF(V18&gt;0,V18,D18)</f>
        <v>43406.410636574074</v>
      </c>
      <c r="X18" s="9">
        <f t="shared" ref="X18" si="23">M18-L18</f>
        <v>0</v>
      </c>
      <c r="Y18" s="9">
        <f t="shared" ref="Y18" si="24">X18*J18</f>
        <v>0</v>
      </c>
      <c r="Z18" s="10"/>
      <c r="AA18" s="10">
        <f t="shared" si="5"/>
        <v>0</v>
      </c>
      <c r="AB18" s="10">
        <f>AJ18-AJ18</f>
        <v>0</v>
      </c>
      <c r="AC18" s="10"/>
      <c r="AD18" s="10"/>
      <c r="AE18" s="73">
        <f t="shared" si="10"/>
        <v>43406.40347222222</v>
      </c>
      <c r="AF18" s="73">
        <f t="shared" si="11"/>
        <v>0</v>
      </c>
      <c r="AG18" s="26" t="str">
        <f t="shared" si="12"/>
        <v>43406.40347222220</v>
      </c>
      <c r="AH18" s="26" t="e">
        <f>VLOOKUP(AG18,simple_survey!$N$1081:$O$1529,2,FALSE)</f>
        <v>#N/A</v>
      </c>
      <c r="AJ18" s="8">
        <v>43406.416666666664</v>
      </c>
      <c r="AK18" s="7" t="s">
        <v>94</v>
      </c>
      <c r="AL18" s="7" t="s">
        <v>125</v>
      </c>
    </row>
    <row r="19" spans="1:38" s="7" customFormat="1" x14ac:dyDescent="0.4">
      <c r="A19" s="16" t="str">
        <f t="shared" si="20"/>
        <v>-</v>
      </c>
      <c r="B19" s="16" t="str">
        <f t="shared" si="21"/>
        <v>☆</v>
      </c>
      <c r="C19" s="7">
        <v>10</v>
      </c>
      <c r="D19" s="2">
        <v>43406.417210648149</v>
      </c>
      <c r="E19" s="3">
        <v>8477</v>
      </c>
      <c r="F19" s="3" t="s">
        <v>67</v>
      </c>
      <c r="G19" s="3">
        <v>3545</v>
      </c>
      <c r="H19" s="3">
        <v>484</v>
      </c>
      <c r="I19" s="3">
        <v>6</v>
      </c>
      <c r="J19" s="3">
        <v>1</v>
      </c>
      <c r="K19" s="2">
        <v>43406.417546296296</v>
      </c>
      <c r="L19" s="3"/>
      <c r="M19" s="3"/>
      <c r="N19" s="3" t="s">
        <v>39</v>
      </c>
      <c r="O19" s="3" t="s">
        <v>40</v>
      </c>
      <c r="P19" s="3" t="s">
        <v>48</v>
      </c>
      <c r="Q19" s="3" t="s">
        <v>49</v>
      </c>
      <c r="R19" s="2">
        <v>43406.426631944443</v>
      </c>
      <c r="S19" s="3"/>
      <c r="T19" s="2">
        <v>43406.437083333331</v>
      </c>
      <c r="U19" s="3"/>
      <c r="V19" s="3"/>
      <c r="W19" s="8">
        <f t="shared" si="22"/>
        <v>43406.417210648149</v>
      </c>
      <c r="X19" s="9">
        <f>M19-L19</f>
        <v>0</v>
      </c>
      <c r="Y19" s="9">
        <f>X19*J19</f>
        <v>0</v>
      </c>
      <c r="Z19" s="10"/>
      <c r="AA19" s="10">
        <f t="shared" si="5"/>
        <v>0</v>
      </c>
      <c r="AB19" s="10"/>
      <c r="AC19" s="10"/>
      <c r="AD19" s="10"/>
      <c r="AE19" s="73">
        <f t="shared" si="10"/>
        <v>43406.416666666664</v>
      </c>
      <c r="AF19" s="73">
        <f t="shared" si="11"/>
        <v>0</v>
      </c>
      <c r="AG19" s="26" t="str">
        <f t="shared" si="12"/>
        <v>43406.41666666670</v>
      </c>
      <c r="AH19" s="26" t="e">
        <f>VLOOKUP(AG19,simple_survey!$N$1081:$O$1529,2,FALSE)</f>
        <v>#N/A</v>
      </c>
      <c r="AL19" s="7" t="s">
        <v>126</v>
      </c>
    </row>
    <row r="20" spans="1:38" s="7" customFormat="1" x14ac:dyDescent="0.4">
      <c r="A20" s="16" t="str">
        <f t="shared" si="20"/>
        <v>★</v>
      </c>
      <c r="B20" s="16" t="str">
        <f t="shared" si="21"/>
        <v>☆</v>
      </c>
      <c r="C20" s="7">
        <v>10</v>
      </c>
      <c r="D20" s="2">
        <v>43406.447094907409</v>
      </c>
      <c r="E20" s="3">
        <v>8488</v>
      </c>
      <c r="F20" s="3" t="s">
        <v>52</v>
      </c>
      <c r="G20" s="3">
        <v>4616</v>
      </c>
      <c r="H20" s="3">
        <v>865</v>
      </c>
      <c r="I20" s="3">
        <v>6</v>
      </c>
      <c r="J20" s="3">
        <v>1</v>
      </c>
      <c r="K20" s="2">
        <v>43406.456678240742</v>
      </c>
      <c r="L20" s="3"/>
      <c r="M20" s="3"/>
      <c r="N20" s="3" t="s">
        <v>80</v>
      </c>
      <c r="O20" s="3" t="s">
        <v>81</v>
      </c>
      <c r="P20" s="3" t="s">
        <v>31</v>
      </c>
      <c r="Q20" s="3" t="s">
        <v>32</v>
      </c>
      <c r="R20" s="2">
        <v>43406.453472222223</v>
      </c>
      <c r="S20" s="3"/>
      <c r="T20" s="2">
        <v>43406.4608912037</v>
      </c>
      <c r="U20" s="3"/>
      <c r="V20" s="2">
        <v>43406.453472222223</v>
      </c>
      <c r="W20" s="8">
        <f t="shared" si="22"/>
        <v>43406.453472222223</v>
      </c>
      <c r="X20" s="9">
        <f>M20-L20</f>
        <v>0</v>
      </c>
      <c r="Y20" s="9">
        <f>X20*J20</f>
        <v>0</v>
      </c>
      <c r="Z20" s="10"/>
      <c r="AA20" s="10">
        <f t="shared" si="5"/>
        <v>0</v>
      </c>
      <c r="AB20" s="10">
        <f t="shared" si="13"/>
        <v>3.2060185185400769E-3</v>
      </c>
      <c r="AC20" s="10"/>
      <c r="AD20" s="10"/>
      <c r="AE20" s="73">
        <f t="shared" si="10"/>
        <v>43406.446527777778</v>
      </c>
      <c r="AF20" s="73">
        <f t="shared" si="11"/>
        <v>0</v>
      </c>
      <c r="AG20" s="26" t="str">
        <f t="shared" si="12"/>
        <v>43406.44652777780</v>
      </c>
      <c r="AH20" s="26" t="e">
        <f>VLOOKUP(AG20,simple_survey!$N$1081:$O$1529,2,FALSE)</f>
        <v>#N/A</v>
      </c>
    </row>
    <row r="21" spans="1:38" s="12" customFormat="1" x14ac:dyDescent="0.4">
      <c r="A21" s="17" t="str">
        <f t="shared" si="20"/>
        <v>-</v>
      </c>
      <c r="B21" s="17" t="str">
        <f t="shared" si="21"/>
        <v>☆</v>
      </c>
      <c r="C21" s="12">
        <v>10</v>
      </c>
      <c r="D21" s="4">
        <v>43406.448807870373</v>
      </c>
      <c r="E21" s="5">
        <v>8490</v>
      </c>
      <c r="F21" s="5" t="s">
        <v>113</v>
      </c>
      <c r="G21" s="5">
        <v>0</v>
      </c>
      <c r="H21" s="5">
        <v>623</v>
      </c>
      <c r="I21" s="5">
        <v>2</v>
      </c>
      <c r="J21" s="5">
        <v>1</v>
      </c>
      <c r="K21" s="4">
        <v>43406.456828703704</v>
      </c>
      <c r="L21" s="5"/>
      <c r="M21" s="5"/>
      <c r="N21" s="5" t="s">
        <v>68</v>
      </c>
      <c r="O21" s="5" t="s">
        <v>69</v>
      </c>
      <c r="P21" s="5" t="s">
        <v>27</v>
      </c>
      <c r="Q21" s="5" t="s">
        <v>28</v>
      </c>
      <c r="R21" s="4">
        <v>43406.451539351852</v>
      </c>
      <c r="S21" s="5"/>
      <c r="T21" s="4">
        <v>43406.454548611109</v>
      </c>
      <c r="U21" s="5"/>
      <c r="V21" s="5"/>
      <c r="W21" s="13">
        <f t="shared" si="22"/>
        <v>43406.448807870373</v>
      </c>
      <c r="X21" s="18">
        <f>M21-L21</f>
        <v>0</v>
      </c>
      <c r="Y21" s="18">
        <f>X21*J21</f>
        <v>0</v>
      </c>
      <c r="Z21" s="19"/>
      <c r="AA21" s="19">
        <f t="shared" si="5"/>
        <v>0</v>
      </c>
      <c r="AB21" s="19">
        <f t="shared" si="13"/>
        <v>8.0208333311020397E-3</v>
      </c>
      <c r="AC21" s="19"/>
      <c r="AD21" s="19"/>
      <c r="AE21" s="73">
        <f t="shared" si="10"/>
        <v>43406.448611111111</v>
      </c>
      <c r="AF21" s="73">
        <f t="shared" si="11"/>
        <v>0</v>
      </c>
      <c r="AG21" s="26" t="str">
        <f t="shared" si="12"/>
        <v>43406.44861111110</v>
      </c>
      <c r="AH21" s="26" t="e">
        <f>VLOOKUP(AG21,simple_survey!$N$1081:$O$1529,2,FALSE)</f>
        <v>#N/A</v>
      </c>
    </row>
    <row r="22" spans="1:38" s="23" customFormat="1" x14ac:dyDescent="0.4">
      <c r="A22" s="20" t="str">
        <f t="shared" si="20"/>
        <v>★</v>
      </c>
      <c r="B22" s="20" t="str">
        <f t="shared" si="21"/>
        <v>-</v>
      </c>
      <c r="C22" s="23">
        <v>11</v>
      </c>
      <c r="D22" s="22">
        <v>43406.430405092593</v>
      </c>
      <c r="E22" s="21">
        <v>8485</v>
      </c>
      <c r="F22" s="21" t="s">
        <v>114</v>
      </c>
      <c r="G22" s="21">
        <v>0</v>
      </c>
      <c r="H22" s="21">
        <v>719</v>
      </c>
      <c r="I22" s="21">
        <v>8</v>
      </c>
      <c r="J22" s="21">
        <v>5</v>
      </c>
      <c r="K22" s="21"/>
      <c r="L22" s="22">
        <v>43406.471967592595</v>
      </c>
      <c r="M22" s="22">
        <v>43406.476597222223</v>
      </c>
      <c r="N22" s="21" t="s">
        <v>65</v>
      </c>
      <c r="O22" s="21" t="s">
        <v>66</v>
      </c>
      <c r="P22" s="21" t="s">
        <v>57</v>
      </c>
      <c r="Q22" s="21" t="s">
        <v>58</v>
      </c>
      <c r="R22" s="22">
        <v>43406.471666666665</v>
      </c>
      <c r="S22" s="22">
        <v>43406.471666666665</v>
      </c>
      <c r="T22" s="22">
        <v>43406.482488425929</v>
      </c>
      <c r="U22" s="22">
        <v>43406.482488425929</v>
      </c>
      <c r="V22" s="22">
        <v>43406.471666666665</v>
      </c>
      <c r="W22" s="24">
        <f t="shared" si="22"/>
        <v>43406.471666666665</v>
      </c>
      <c r="X22" s="25">
        <f>M22-L22</f>
        <v>4.6296296277432702E-3</v>
      </c>
      <c r="Y22" s="25">
        <f>X22*J22</f>
        <v>2.3148148138716351E-2</v>
      </c>
      <c r="Z22" s="26">
        <f>SUM(Y22:Y39)</f>
        <v>0.15400462960678851</v>
      </c>
      <c r="AA22" s="26">
        <f>IF(IF(A22="☆",K22-R22,L22-R22)&lt;0,0,IF(A22="☆",K22-R22,L22-R22))</f>
        <v>3.0092593078734353E-4</v>
      </c>
      <c r="AB22" s="26">
        <f>IF(IF(B22="☆",(IF(K22&gt;R22,K22-W22,R22-W22)),L22-W22)&lt;0,0,IF(B22="☆",(IF(K22&gt;R22,K22-W22,R22-W22)),L22-W22))</f>
        <v>3.0092593078734353E-4</v>
      </c>
      <c r="AC22" s="26">
        <f>AVERAGE(AB22:AB39)</f>
        <v>2.1694958850275725E-3</v>
      </c>
      <c r="AD22" s="26">
        <f>MEDIAN(AB22:AB39)</f>
        <v>1.747685186273884E-3</v>
      </c>
      <c r="AE22" s="73">
        <f t="shared" si="10"/>
        <v>43406.429861111108</v>
      </c>
      <c r="AF22" s="73">
        <f t="shared" si="11"/>
        <v>43406.476388888892</v>
      </c>
      <c r="AG22" s="26" t="str">
        <f t="shared" si="12"/>
        <v>43406.429861111143406.4763888889</v>
      </c>
      <c r="AH22" s="26" t="e">
        <f>VLOOKUP(AG22,simple_survey!$N$1081:$O$1529,2,FALSE)</f>
        <v>#N/A</v>
      </c>
      <c r="AL22" s="21"/>
    </row>
    <row r="23" spans="1:38" s="7" customFormat="1" x14ac:dyDescent="0.4">
      <c r="A23" s="16" t="str">
        <f t="shared" si="20"/>
        <v>★</v>
      </c>
      <c r="B23" s="16" t="str">
        <f t="shared" si="21"/>
        <v>-</v>
      </c>
      <c r="C23" s="7">
        <v>11</v>
      </c>
      <c r="D23" s="2">
        <v>43406.453310185185</v>
      </c>
      <c r="E23" s="3">
        <v>8492</v>
      </c>
      <c r="F23" s="3" t="s">
        <v>33</v>
      </c>
      <c r="G23" s="3">
        <v>3378</v>
      </c>
      <c r="H23" s="3">
        <v>832</v>
      </c>
      <c r="I23" s="3">
        <v>10</v>
      </c>
      <c r="J23" s="3">
        <v>2</v>
      </c>
      <c r="K23" s="3"/>
      <c r="L23" s="2">
        <v>43406.459166666667</v>
      </c>
      <c r="M23" s="2">
        <v>43406.464942129627</v>
      </c>
      <c r="N23" s="3" t="s">
        <v>70</v>
      </c>
      <c r="O23" s="3" t="s">
        <v>71</v>
      </c>
      <c r="P23" s="3" t="s">
        <v>27</v>
      </c>
      <c r="Q23" s="3" t="s">
        <v>28</v>
      </c>
      <c r="R23" s="2">
        <v>43406.460231481484</v>
      </c>
      <c r="S23" s="2">
        <v>43406.460231481484</v>
      </c>
      <c r="T23" s="2">
        <v>43406.466597222221</v>
      </c>
      <c r="U23" s="2">
        <v>43406.466597222221</v>
      </c>
      <c r="V23" s="2">
        <v>43406.460231481484</v>
      </c>
      <c r="W23" s="8">
        <f t="shared" si="22"/>
        <v>43406.460231481484</v>
      </c>
      <c r="X23" s="9">
        <f>M23-L23</f>
        <v>5.7754629597184248E-3</v>
      </c>
      <c r="Y23" s="9">
        <f>X23*J23</f>
        <v>1.155092591943685E-2</v>
      </c>
      <c r="Z23" s="10"/>
      <c r="AA23" s="10">
        <f>IF(IF(A23="☆",K23-R23,L23-R23)&lt;0,0,IF(A23="☆",K23-R23,L23-R23))</f>
        <v>0</v>
      </c>
      <c r="AB23" s="10">
        <f>IF(IF(B23="☆",(IF(K23&gt;R23,K23-W23,R23-W23)),L23-W23)&lt;0,0,IF(B23="☆",(IF(K23&gt;R23,K23-W23,R23-W23)),L23-W23))</f>
        <v>0</v>
      </c>
      <c r="AC23" s="10"/>
      <c r="AD23" s="10"/>
      <c r="AE23" s="73">
        <f t="shared" si="10"/>
        <v>43406.452777777777</v>
      </c>
      <c r="AF23" s="73">
        <f t="shared" si="11"/>
        <v>43406.464583333334</v>
      </c>
      <c r="AG23" s="26" t="str">
        <f t="shared" si="12"/>
        <v>43406.452777777843406.4645833333</v>
      </c>
      <c r="AH23" s="26" t="e">
        <f>VLOOKUP(AG23,simple_survey!$N$1081:$O$1529,2,FALSE)</f>
        <v>#N/A</v>
      </c>
    </row>
    <row r="24" spans="1:38" s="7" customFormat="1" x14ac:dyDescent="0.4">
      <c r="A24" s="16" t="str">
        <f t="shared" si="18"/>
        <v>-</v>
      </c>
      <c r="B24" s="16" t="str">
        <f t="shared" si="19"/>
        <v>-</v>
      </c>
      <c r="C24" s="7">
        <v>11</v>
      </c>
      <c r="D24" s="2">
        <v>43406.460833333331</v>
      </c>
      <c r="E24" s="3">
        <v>8495</v>
      </c>
      <c r="F24" s="3" t="s">
        <v>113</v>
      </c>
      <c r="G24" s="3">
        <v>0</v>
      </c>
      <c r="H24" s="3">
        <v>62</v>
      </c>
      <c r="I24" s="3">
        <v>6</v>
      </c>
      <c r="J24" s="3">
        <v>1</v>
      </c>
      <c r="K24" s="3"/>
      <c r="L24" s="2">
        <v>43406.463692129626</v>
      </c>
      <c r="M24" s="2">
        <v>43406.465532407405</v>
      </c>
      <c r="N24" s="3" t="s">
        <v>45</v>
      </c>
      <c r="O24" s="3" t="s">
        <v>92</v>
      </c>
      <c r="P24" s="3" t="s">
        <v>78</v>
      </c>
      <c r="Q24" s="3" t="s">
        <v>79</v>
      </c>
      <c r="R24" s="2">
        <v>43406.462604166663</v>
      </c>
      <c r="S24" s="2">
        <v>43406.464837962965</v>
      </c>
      <c r="T24" s="2">
        <v>43406.464560185188</v>
      </c>
      <c r="U24" s="2">
        <v>43406.466793981483</v>
      </c>
      <c r="V24" s="3"/>
      <c r="W24" s="8">
        <f t="shared" si="22"/>
        <v>43406.460833333331</v>
      </c>
      <c r="X24" s="9">
        <f t="shared" ref="X24" si="25">M24-L24</f>
        <v>1.8402777786832303E-3</v>
      </c>
      <c r="Y24" s="9">
        <f t="shared" ref="Y24" si="26">X24*J24</f>
        <v>1.8402777786832303E-3</v>
      </c>
      <c r="Z24" s="10"/>
      <c r="AA24" s="10">
        <f t="shared" si="5"/>
        <v>1.0879629626288079E-3</v>
      </c>
      <c r="AB24" s="10">
        <f t="shared" si="13"/>
        <v>2.8587962951860391E-3</v>
      </c>
      <c r="AC24" s="10"/>
      <c r="AD24" s="10"/>
      <c r="AE24" s="73">
        <f t="shared" si="10"/>
        <v>43406.460416666669</v>
      </c>
      <c r="AF24" s="73">
        <f t="shared" si="11"/>
        <v>43406.465277777781</v>
      </c>
      <c r="AG24" s="26" t="str">
        <f t="shared" si="12"/>
        <v>43406.460416666743406.4652777778</v>
      </c>
      <c r="AH24" s="26" t="e">
        <f>VLOOKUP(AG24,simple_survey!$N$1081:$O$1529,2,FALSE)</f>
        <v>#N/A</v>
      </c>
      <c r="AJ24" s="8"/>
    </row>
    <row r="25" spans="1:38" s="7" customFormat="1" x14ac:dyDescent="0.4">
      <c r="A25" s="16" t="str">
        <f t="shared" si="18"/>
        <v>-</v>
      </c>
      <c r="B25" s="16" t="str">
        <f t="shared" si="19"/>
        <v>-</v>
      </c>
      <c r="C25" s="7">
        <v>11</v>
      </c>
      <c r="D25" s="2">
        <v>43406.4609375</v>
      </c>
      <c r="E25" s="3">
        <v>8496</v>
      </c>
      <c r="F25" s="3" t="s">
        <v>113</v>
      </c>
      <c r="G25" s="3">
        <v>0</v>
      </c>
      <c r="H25" s="3">
        <v>295</v>
      </c>
      <c r="I25" s="3">
        <v>1</v>
      </c>
      <c r="J25" s="3">
        <v>1</v>
      </c>
      <c r="K25" s="3"/>
      <c r="L25" s="2">
        <v>43406.463854166665</v>
      </c>
      <c r="M25" s="2">
        <v>43406.471631944441</v>
      </c>
      <c r="N25" s="3" t="s">
        <v>63</v>
      </c>
      <c r="O25" s="3" t="s">
        <v>64</v>
      </c>
      <c r="P25" s="3" t="s">
        <v>27</v>
      </c>
      <c r="Q25" s="3" t="s">
        <v>28</v>
      </c>
      <c r="R25" s="2">
        <v>43406.464305555557</v>
      </c>
      <c r="S25" s="2">
        <v>43406.464305555557</v>
      </c>
      <c r="T25" s="2">
        <v>43406.472766203704</v>
      </c>
      <c r="U25" s="2">
        <v>43406.472766203704</v>
      </c>
      <c r="V25" s="3"/>
      <c r="W25" s="8">
        <f t="shared" si="22"/>
        <v>43406.4609375</v>
      </c>
      <c r="X25" s="9">
        <f>M25-L25</f>
        <v>7.7777777769370005E-3</v>
      </c>
      <c r="Y25" s="9">
        <f>X25*J25</f>
        <v>7.7777777769370005E-3</v>
      </c>
      <c r="Z25" s="10"/>
      <c r="AA25" s="10">
        <f t="shared" si="5"/>
        <v>0</v>
      </c>
      <c r="AB25" s="10">
        <f t="shared" si="13"/>
        <v>2.9166666645323858E-3</v>
      </c>
      <c r="AC25" s="10"/>
      <c r="AD25" s="10"/>
      <c r="AE25" s="73">
        <f t="shared" si="10"/>
        <v>43406.460416666669</v>
      </c>
      <c r="AF25" s="73">
        <f t="shared" si="11"/>
        <v>43406.47152777778</v>
      </c>
      <c r="AG25" s="26" t="str">
        <f t="shared" si="12"/>
        <v>43406.460416666743406.4715277778</v>
      </c>
      <c r="AH25" s="26" t="e">
        <f>VLOOKUP(AG25,simple_survey!$N$1081:$O$1529,2,FALSE)</f>
        <v>#N/A</v>
      </c>
    </row>
    <row r="26" spans="1:38" s="7" customFormat="1" x14ac:dyDescent="0.4">
      <c r="A26" s="16" t="str">
        <f t="shared" si="18"/>
        <v>-</v>
      </c>
      <c r="B26" s="16" t="str">
        <f t="shared" si="19"/>
        <v>-</v>
      </c>
      <c r="C26" s="7">
        <v>11</v>
      </c>
      <c r="D26" s="2">
        <v>43406.461400462962</v>
      </c>
      <c r="E26" s="3">
        <v>8497</v>
      </c>
      <c r="F26" s="3" t="s">
        <v>18</v>
      </c>
      <c r="G26" s="3">
        <v>4703</v>
      </c>
      <c r="H26" s="3">
        <v>406</v>
      </c>
      <c r="I26" s="3">
        <v>4</v>
      </c>
      <c r="J26" s="3">
        <v>1</v>
      </c>
      <c r="K26" s="3"/>
      <c r="L26" s="2">
        <v>43406.463518518518</v>
      </c>
      <c r="M26" s="2">
        <v>43406.465428240743</v>
      </c>
      <c r="N26" s="3" t="s">
        <v>45</v>
      </c>
      <c r="O26" s="3" t="s">
        <v>92</v>
      </c>
      <c r="P26" s="3" t="s">
        <v>78</v>
      </c>
      <c r="Q26" s="3" t="s">
        <v>79</v>
      </c>
      <c r="R26" s="2">
        <v>43406.463275462964</v>
      </c>
      <c r="S26" s="2">
        <v>43406.463275462964</v>
      </c>
      <c r="T26" s="2">
        <v>43406.465231481481</v>
      </c>
      <c r="U26" s="2">
        <v>43406.465231481481</v>
      </c>
      <c r="V26" s="3"/>
      <c r="W26" s="8">
        <f t="shared" si="22"/>
        <v>43406.461400462962</v>
      </c>
      <c r="X26" s="9">
        <f>M26-L26</f>
        <v>1.9097222248092294E-3</v>
      </c>
      <c r="Y26" s="9">
        <f>X26*J26</f>
        <v>1.9097222248092294E-3</v>
      </c>
      <c r="Z26" s="10"/>
      <c r="AA26" s="10">
        <f t="shared" si="5"/>
        <v>2.4305555416503921E-4</v>
      </c>
      <c r="AB26" s="10">
        <f t="shared" si="13"/>
        <v>2.118055555911269E-3</v>
      </c>
      <c r="AC26" s="10"/>
      <c r="AD26" s="10"/>
      <c r="AE26" s="73">
        <f t="shared" si="10"/>
        <v>43406.461111111108</v>
      </c>
      <c r="AF26" s="73">
        <f t="shared" si="11"/>
        <v>43406.465277777781</v>
      </c>
      <c r="AG26" s="26" t="str">
        <f t="shared" si="12"/>
        <v>43406.461111111143406.4652777778</v>
      </c>
      <c r="AH26" s="26" t="e">
        <f>VLOOKUP(AG26,simple_survey!$N$1081:$O$1529,2,FALSE)</f>
        <v>#N/A</v>
      </c>
    </row>
    <row r="27" spans="1:38" s="7" customFormat="1" x14ac:dyDescent="0.4">
      <c r="A27" s="16" t="str">
        <f t="shared" si="18"/>
        <v>-</v>
      </c>
      <c r="B27" s="16" t="str">
        <f t="shared" si="19"/>
        <v>-</v>
      </c>
      <c r="C27" s="7">
        <v>11</v>
      </c>
      <c r="D27" s="2">
        <v>43406.463020833333</v>
      </c>
      <c r="E27" s="3">
        <v>8498</v>
      </c>
      <c r="F27" s="3" t="s">
        <v>52</v>
      </c>
      <c r="G27" s="3">
        <v>4616</v>
      </c>
      <c r="H27" s="3">
        <v>491</v>
      </c>
      <c r="I27" s="3">
        <v>6</v>
      </c>
      <c r="J27" s="3">
        <v>1</v>
      </c>
      <c r="K27" s="3"/>
      <c r="L27" s="2">
        <v>43406.468356481484</v>
      </c>
      <c r="M27" s="2">
        <v>43406.472268518519</v>
      </c>
      <c r="N27" s="3" t="s">
        <v>80</v>
      </c>
      <c r="O27" s="3" t="s">
        <v>81</v>
      </c>
      <c r="P27" s="3" t="s">
        <v>31</v>
      </c>
      <c r="Q27" s="3" t="s">
        <v>32</v>
      </c>
      <c r="R27" s="2">
        <v>43406.468356481484</v>
      </c>
      <c r="S27" s="2">
        <v>43406.468356481484</v>
      </c>
      <c r="T27" s="2">
        <v>43406.475775462961</v>
      </c>
      <c r="U27" s="2">
        <v>43406.475775462961</v>
      </c>
      <c r="V27" s="3"/>
      <c r="W27" s="8">
        <f t="shared" si="22"/>
        <v>43406.463020833333</v>
      </c>
      <c r="X27" s="9">
        <f>M27-L27</f>
        <v>3.9120370347518474E-3</v>
      </c>
      <c r="Y27" s="9">
        <f>X27*J27</f>
        <v>3.9120370347518474E-3</v>
      </c>
      <c r="Z27" s="10"/>
      <c r="AA27" s="10">
        <f t="shared" si="5"/>
        <v>0</v>
      </c>
      <c r="AB27" s="10">
        <f t="shared" si="13"/>
        <v>5.3356481512309983E-3</v>
      </c>
      <c r="AC27" s="10"/>
      <c r="AD27" s="10"/>
      <c r="AE27" s="73">
        <f t="shared" si="10"/>
        <v>43406.462500000001</v>
      </c>
      <c r="AF27" s="73">
        <f t="shared" si="11"/>
        <v>43406.472222222219</v>
      </c>
      <c r="AG27" s="26" t="str">
        <f t="shared" si="12"/>
        <v>43406.462543406.4722222222</v>
      </c>
      <c r="AH27" s="26" t="str">
        <f>VLOOKUP(AG27,simple_survey!$N$1081:$O$1529,2,FALSE)</f>
        <v>否定的</v>
      </c>
    </row>
    <row r="28" spans="1:38" s="7" customFormat="1" x14ac:dyDescent="0.4">
      <c r="A28" s="16" t="str">
        <f t="shared" si="14"/>
        <v>-</v>
      </c>
      <c r="B28" s="16" t="str">
        <f t="shared" si="15"/>
        <v>-</v>
      </c>
      <c r="C28" s="7">
        <v>11</v>
      </c>
      <c r="D28" s="2">
        <v>43406.473240740743</v>
      </c>
      <c r="E28" s="3">
        <v>8499</v>
      </c>
      <c r="F28" s="3" t="s">
        <v>18</v>
      </c>
      <c r="G28" s="3">
        <v>3587</v>
      </c>
      <c r="H28" s="3">
        <v>621</v>
      </c>
      <c r="I28" s="3">
        <v>9</v>
      </c>
      <c r="J28" s="3">
        <v>1</v>
      </c>
      <c r="K28" s="3"/>
      <c r="L28" s="2">
        <v>43406.474988425929</v>
      </c>
      <c r="M28" s="2">
        <v>43406.480949074074</v>
      </c>
      <c r="N28" s="3" t="s">
        <v>19</v>
      </c>
      <c r="O28" s="3" t="s">
        <v>20</v>
      </c>
      <c r="P28" s="3" t="s">
        <v>55</v>
      </c>
      <c r="Q28" s="3" t="s">
        <v>56</v>
      </c>
      <c r="R28" s="2">
        <v>43406.475011574075</v>
      </c>
      <c r="S28" s="2">
        <v>43406.475011574075</v>
      </c>
      <c r="T28" s="2">
        <v>43406.482789351852</v>
      </c>
      <c r="U28" s="2">
        <v>43406.482789351852</v>
      </c>
      <c r="V28" s="3"/>
      <c r="W28" s="8">
        <f t="shared" si="2"/>
        <v>43406.473240740743</v>
      </c>
      <c r="X28" s="9">
        <f t="shared" si="3"/>
        <v>5.9606481445371173E-3</v>
      </c>
      <c r="Y28" s="9">
        <f t="shared" si="4"/>
        <v>5.9606481445371173E-3</v>
      </c>
      <c r="Z28" s="10"/>
      <c r="AA28" s="10">
        <f t="shared" si="5"/>
        <v>0</v>
      </c>
      <c r="AB28" s="10">
        <f t="shared" si="13"/>
        <v>1.747685186273884E-3</v>
      </c>
      <c r="AC28" s="10"/>
      <c r="AD28" s="10"/>
      <c r="AE28" s="73">
        <f t="shared" si="10"/>
        <v>43406.472916666666</v>
      </c>
      <c r="AF28" s="73">
        <f t="shared" si="11"/>
        <v>43406.480555555558</v>
      </c>
      <c r="AG28" s="26" t="str">
        <f t="shared" si="12"/>
        <v>43406.472916666743406.4805555556</v>
      </c>
      <c r="AH28" s="26" t="e">
        <f>VLOOKUP(AG28,simple_survey!$N$1081:$O$1529,2,FALSE)</f>
        <v>#N/A</v>
      </c>
    </row>
    <row r="29" spans="1:38" s="7" customFormat="1" x14ac:dyDescent="0.4">
      <c r="A29" s="16" t="str">
        <f t="shared" si="14"/>
        <v>-</v>
      </c>
      <c r="B29" s="16" t="str">
        <f t="shared" si="15"/>
        <v>-</v>
      </c>
      <c r="C29" s="7">
        <v>11</v>
      </c>
      <c r="D29" s="2">
        <v>43406.473958333336</v>
      </c>
      <c r="E29" s="3">
        <v>8500</v>
      </c>
      <c r="F29" s="3" t="s">
        <v>67</v>
      </c>
      <c r="G29" s="3">
        <v>1725</v>
      </c>
      <c r="H29" s="3">
        <v>921</v>
      </c>
      <c r="I29" s="3">
        <v>6</v>
      </c>
      <c r="J29" s="3">
        <v>1</v>
      </c>
      <c r="K29" s="3"/>
      <c r="L29" s="2">
        <v>43406.475601851853</v>
      </c>
      <c r="M29" s="2">
        <v>43406.480127314811</v>
      </c>
      <c r="N29" s="3" t="s">
        <v>21</v>
      </c>
      <c r="O29" s="3" t="s">
        <v>22</v>
      </c>
      <c r="P29" s="3" t="s">
        <v>72</v>
      </c>
      <c r="Q29" s="3" t="s">
        <v>73</v>
      </c>
      <c r="R29" s="2">
        <v>43406.476180555554</v>
      </c>
      <c r="S29" s="2">
        <v>43406.476180555554</v>
      </c>
      <c r="T29" s="2">
        <v>43406.48201388889</v>
      </c>
      <c r="U29" s="2">
        <v>43406.48201388889</v>
      </c>
      <c r="V29" s="3"/>
      <c r="W29" s="8">
        <f t="shared" si="2"/>
        <v>43406.473958333336</v>
      </c>
      <c r="X29" s="9">
        <f t="shared" si="3"/>
        <v>4.5254629585542716E-3</v>
      </c>
      <c r="Y29" s="9">
        <f t="shared" si="4"/>
        <v>4.5254629585542716E-3</v>
      </c>
      <c r="Z29" s="10"/>
      <c r="AA29" s="10">
        <f t="shared" si="5"/>
        <v>0</v>
      </c>
      <c r="AB29" s="10">
        <f t="shared" si="13"/>
        <v>1.6435185170848854E-3</v>
      </c>
      <c r="AC29" s="10"/>
      <c r="AD29" s="10"/>
      <c r="AE29" s="73">
        <f t="shared" si="10"/>
        <v>43406.473611111112</v>
      </c>
      <c r="AF29" s="73">
        <f t="shared" si="11"/>
        <v>43406.479861111111</v>
      </c>
      <c r="AG29" s="26" t="str">
        <f t="shared" si="12"/>
        <v>43406.473611111143406.4798611111</v>
      </c>
      <c r="AH29" s="26" t="str">
        <f>VLOOKUP(AG29,simple_survey!$N$1081:$O$1529,2,FALSE)</f>
        <v>肯定的</v>
      </c>
    </row>
    <row r="30" spans="1:38" s="7" customFormat="1" x14ac:dyDescent="0.4">
      <c r="A30" s="16" t="str">
        <f t="shared" si="14"/>
        <v>★</v>
      </c>
      <c r="B30" s="16" t="str">
        <f t="shared" si="15"/>
        <v>-</v>
      </c>
      <c r="C30" s="7">
        <v>11</v>
      </c>
      <c r="D30" s="2">
        <v>43406.474803240744</v>
      </c>
      <c r="E30" s="3">
        <v>8501</v>
      </c>
      <c r="F30" s="3" t="s">
        <v>33</v>
      </c>
      <c r="G30" s="3">
        <v>3869</v>
      </c>
      <c r="H30" s="3">
        <v>667</v>
      </c>
      <c r="I30" s="3">
        <v>8</v>
      </c>
      <c r="J30" s="3">
        <v>3</v>
      </c>
      <c r="K30" s="3"/>
      <c r="L30" s="2">
        <v>43406.47996527778</v>
      </c>
      <c r="M30" s="2">
        <v>43406.488622685189</v>
      </c>
      <c r="N30" s="3" t="s">
        <v>39</v>
      </c>
      <c r="O30" s="3" t="s">
        <v>40</v>
      </c>
      <c r="P30" s="3" t="s">
        <v>23</v>
      </c>
      <c r="Q30" s="3" t="s">
        <v>24</v>
      </c>
      <c r="R30" s="2">
        <v>43406.481736111113</v>
      </c>
      <c r="S30" s="2">
        <v>43406.481736111113</v>
      </c>
      <c r="T30" s="2">
        <v>43406.495138888888</v>
      </c>
      <c r="U30" s="2">
        <v>43406.495138888888</v>
      </c>
      <c r="V30" s="2">
        <v>43406.481736111113</v>
      </c>
      <c r="W30" s="8">
        <f t="shared" si="2"/>
        <v>43406.481736111113</v>
      </c>
      <c r="X30" s="9">
        <f t="shared" si="3"/>
        <v>8.6574074084637687E-3</v>
      </c>
      <c r="Y30" s="9">
        <f t="shared" si="4"/>
        <v>2.5972222225391306E-2</v>
      </c>
      <c r="Z30" s="10"/>
      <c r="AA30" s="10">
        <f t="shared" si="5"/>
        <v>0</v>
      </c>
      <c r="AB30" s="10">
        <f t="shared" si="13"/>
        <v>0</v>
      </c>
      <c r="AC30" s="10"/>
      <c r="AD30" s="10"/>
      <c r="AE30" s="73">
        <f t="shared" si="10"/>
        <v>43406.474305555559</v>
      </c>
      <c r="AF30" s="73">
        <f t="shared" si="11"/>
        <v>43406.488194444442</v>
      </c>
      <c r="AG30" s="26" t="str">
        <f t="shared" si="12"/>
        <v>43406.474305555643406.4881944444</v>
      </c>
      <c r="AH30" s="26" t="e">
        <f>VLOOKUP(AG30,simple_survey!$N$1081:$O$1529,2,FALSE)</f>
        <v>#N/A</v>
      </c>
    </row>
    <row r="31" spans="1:38" s="7" customFormat="1" x14ac:dyDescent="0.4">
      <c r="A31" s="16" t="str">
        <f t="shared" si="0"/>
        <v>-</v>
      </c>
      <c r="B31" s="16" t="str">
        <f t="shared" si="1"/>
        <v>-</v>
      </c>
      <c r="C31" s="7">
        <v>11</v>
      </c>
      <c r="D31" s="2">
        <v>43406.482442129629</v>
      </c>
      <c r="E31" s="3">
        <v>8502</v>
      </c>
      <c r="F31" s="3" t="s">
        <v>114</v>
      </c>
      <c r="G31" s="3">
        <v>0</v>
      </c>
      <c r="H31" s="3">
        <v>214</v>
      </c>
      <c r="I31" s="3">
        <v>9</v>
      </c>
      <c r="J31" s="3">
        <v>1</v>
      </c>
      <c r="K31" s="3"/>
      <c r="L31" s="2">
        <v>43406.485578703701</v>
      </c>
      <c r="M31" s="2">
        <v>43406.492777777778</v>
      </c>
      <c r="N31" s="3" t="s">
        <v>61</v>
      </c>
      <c r="O31" s="3" t="s">
        <v>62</v>
      </c>
      <c r="P31" s="3" t="s">
        <v>27</v>
      </c>
      <c r="Q31" s="3" t="s">
        <v>28</v>
      </c>
      <c r="R31" s="2">
        <v>43406.484155092592</v>
      </c>
      <c r="S31" s="2">
        <v>43406.485138888886</v>
      </c>
      <c r="T31" s="2">
        <v>43406.490590277775</v>
      </c>
      <c r="U31" s="2">
        <v>43406.495752314811</v>
      </c>
      <c r="V31" s="3"/>
      <c r="W31" s="8">
        <f t="shared" si="2"/>
        <v>43406.482442129629</v>
      </c>
      <c r="X31" s="9">
        <f t="shared" si="3"/>
        <v>7.1990740761975758E-3</v>
      </c>
      <c r="Y31" s="9">
        <f t="shared" si="4"/>
        <v>7.1990740761975758E-3</v>
      </c>
      <c r="Z31" s="10"/>
      <c r="AA31" s="10">
        <f t="shared" si="5"/>
        <v>1.4236111092031933E-3</v>
      </c>
      <c r="AB31" s="10">
        <f t="shared" si="13"/>
        <v>3.1365740724140778E-3</v>
      </c>
      <c r="AC31" s="10"/>
      <c r="AD31" s="10"/>
      <c r="AE31" s="73">
        <f t="shared" si="10"/>
        <v>43406.481944444444</v>
      </c>
      <c r="AF31" s="73">
        <f t="shared" si="11"/>
        <v>43406.492361111108</v>
      </c>
      <c r="AG31" s="26" t="str">
        <f t="shared" si="12"/>
        <v>43406.481944444443406.4923611111</v>
      </c>
      <c r="AH31" s="26" t="e">
        <f>VLOOKUP(AG31,simple_survey!$N$1081:$O$1529,2,FALSE)</f>
        <v>#N/A</v>
      </c>
    </row>
    <row r="32" spans="1:38" s="7" customFormat="1" x14ac:dyDescent="0.4">
      <c r="A32" s="16" t="str">
        <f t="shared" si="0"/>
        <v>★</v>
      </c>
      <c r="B32" s="16" t="str">
        <f>IF(K32&gt;0, "☆", "-")</f>
        <v>-</v>
      </c>
      <c r="C32" s="7">
        <v>11</v>
      </c>
      <c r="D32" s="2">
        <v>43406.485115740739</v>
      </c>
      <c r="E32" s="3">
        <v>8503</v>
      </c>
      <c r="F32" s="3" t="s">
        <v>33</v>
      </c>
      <c r="G32" s="3">
        <v>3615</v>
      </c>
      <c r="H32" s="3">
        <v>420</v>
      </c>
      <c r="I32" s="3">
        <v>9</v>
      </c>
      <c r="J32" s="3">
        <v>2</v>
      </c>
      <c r="K32" s="3"/>
      <c r="L32" s="2">
        <v>43406.490995370368</v>
      </c>
      <c r="M32" s="2">
        <v>43406.493148148147</v>
      </c>
      <c r="N32" s="3" t="s">
        <v>50</v>
      </c>
      <c r="O32" s="3" t="s">
        <v>51</v>
      </c>
      <c r="P32" s="3" t="s">
        <v>27</v>
      </c>
      <c r="Q32" s="3" t="s">
        <v>28</v>
      </c>
      <c r="R32" s="2">
        <v>43406.492048611108</v>
      </c>
      <c r="S32" s="2">
        <v>43406.492048611108</v>
      </c>
      <c r="T32" s="2">
        <v>43406.496446759258</v>
      </c>
      <c r="U32" s="2">
        <v>43406.496446759258</v>
      </c>
      <c r="V32" s="2">
        <v>43406.492048611108</v>
      </c>
      <c r="W32" s="8">
        <f t="shared" si="2"/>
        <v>43406.492048611108</v>
      </c>
      <c r="X32" s="9">
        <f t="shared" si="3"/>
        <v>2.1527777789742686E-3</v>
      </c>
      <c r="Y32" s="9">
        <f t="shared" si="4"/>
        <v>4.3055555579485372E-3</v>
      </c>
      <c r="Z32" s="10"/>
      <c r="AA32" s="10">
        <f t="shared" si="5"/>
        <v>0</v>
      </c>
      <c r="AB32" s="10">
        <f t="shared" si="13"/>
        <v>0</v>
      </c>
      <c r="AC32" s="10"/>
      <c r="AD32" s="10"/>
      <c r="AE32" s="73">
        <f t="shared" si="10"/>
        <v>43406.484722222223</v>
      </c>
      <c r="AF32" s="73">
        <f t="shared" si="11"/>
        <v>43406.493055555555</v>
      </c>
      <c r="AG32" s="26" t="str">
        <f t="shared" si="12"/>
        <v>43406.484722222243406.4930555556</v>
      </c>
      <c r="AH32" s="26" t="str">
        <f>VLOOKUP(AG32,simple_survey!$N$1081:$O$1529,2,FALSE)</f>
        <v>肯定的</v>
      </c>
    </row>
    <row r="33" spans="1:38" s="7" customFormat="1" x14ac:dyDescent="0.4">
      <c r="A33" s="16" t="str">
        <f t="shared" si="0"/>
        <v>-</v>
      </c>
      <c r="B33" s="16" t="str">
        <f>IF(K33&gt;0, "☆", "-")</f>
        <v>-</v>
      </c>
      <c r="C33" s="7">
        <v>11</v>
      </c>
      <c r="D33" s="2">
        <v>43406.485717592594</v>
      </c>
      <c r="E33" s="3">
        <v>8504</v>
      </c>
      <c r="F33" s="3" t="s">
        <v>33</v>
      </c>
      <c r="G33" s="3">
        <v>3786</v>
      </c>
      <c r="H33" s="3">
        <v>581</v>
      </c>
      <c r="I33" s="3">
        <v>7</v>
      </c>
      <c r="J33" s="3">
        <v>1</v>
      </c>
      <c r="K33" s="3"/>
      <c r="L33" s="2">
        <v>43406.488263888888</v>
      </c>
      <c r="M33" s="2">
        <v>43406.493344907409</v>
      </c>
      <c r="N33" s="3" t="s">
        <v>27</v>
      </c>
      <c r="O33" s="3" t="s">
        <v>28</v>
      </c>
      <c r="P33" s="3" t="s">
        <v>45</v>
      </c>
      <c r="Q33" s="3" t="s">
        <v>92</v>
      </c>
      <c r="R33" s="2">
        <v>43406.487951388888</v>
      </c>
      <c r="S33" s="2">
        <v>43406.487951388888</v>
      </c>
      <c r="T33" s="2">
        <v>43406.492939814816</v>
      </c>
      <c r="U33" s="2">
        <v>43406.492939814816</v>
      </c>
      <c r="V33" s="3"/>
      <c r="W33" s="8">
        <f t="shared" si="2"/>
        <v>43406.485717592594</v>
      </c>
      <c r="X33" s="9">
        <f t="shared" si="3"/>
        <v>5.0810185202863067E-3</v>
      </c>
      <c r="Y33" s="9">
        <f t="shared" si="4"/>
        <v>5.0810185202863067E-3</v>
      </c>
      <c r="Z33" s="10"/>
      <c r="AA33" s="10">
        <f t="shared" si="5"/>
        <v>3.125000002910383E-4</v>
      </c>
      <c r="AB33" s="10">
        <f t="shared" si="13"/>
        <v>2.5462962948950008E-3</v>
      </c>
      <c r="AC33" s="10"/>
      <c r="AD33" s="10"/>
      <c r="AE33" s="73">
        <f t="shared" si="10"/>
        <v>43406.48541666667</v>
      </c>
      <c r="AF33" s="73">
        <f t="shared" si="11"/>
        <v>43406.493055555555</v>
      </c>
      <c r="AG33" s="26" t="str">
        <f t="shared" si="12"/>
        <v>43406.485416666743406.4930555556</v>
      </c>
      <c r="AH33" s="26" t="e">
        <f>VLOOKUP(AG33,simple_survey!$N$1081:$O$1529,2,FALSE)</f>
        <v>#N/A</v>
      </c>
    </row>
    <row r="34" spans="1:38" s="7" customFormat="1" x14ac:dyDescent="0.4">
      <c r="A34" s="16" t="str">
        <f t="shared" ref="A34:A41" si="27">IF(V34&gt;0, "★", "-")</f>
        <v>-</v>
      </c>
      <c r="B34" s="16" t="str">
        <f t="shared" ref="B34:B41" si="28">IF(K34&gt;0, "☆", "-")</f>
        <v>-</v>
      </c>
      <c r="C34" s="7">
        <v>11</v>
      </c>
      <c r="D34" s="2">
        <v>43406.488356481481</v>
      </c>
      <c r="E34" s="3">
        <v>8506</v>
      </c>
      <c r="F34" s="3" t="s">
        <v>114</v>
      </c>
      <c r="G34" s="3">
        <v>0</v>
      </c>
      <c r="H34" s="3">
        <v>101</v>
      </c>
      <c r="I34" s="3">
        <v>6</v>
      </c>
      <c r="J34" s="3">
        <v>1</v>
      </c>
      <c r="K34" s="3"/>
      <c r="L34" s="2">
        <v>43406.490104166667</v>
      </c>
      <c r="M34" s="2">
        <v>43406.493206018517</v>
      </c>
      <c r="N34" s="3" t="s">
        <v>72</v>
      </c>
      <c r="O34" s="3" t="s">
        <v>73</v>
      </c>
      <c r="P34" s="3" t="s">
        <v>50</v>
      </c>
      <c r="Q34" s="3" t="s">
        <v>51</v>
      </c>
      <c r="R34" s="2">
        <v>43406.489942129629</v>
      </c>
      <c r="S34" s="2">
        <v>43406.489942129629</v>
      </c>
      <c r="T34" s="2">
        <v>43406.49428240741</v>
      </c>
      <c r="U34" s="2">
        <v>43406.49428240741</v>
      </c>
      <c r="V34" s="3"/>
      <c r="W34" s="8">
        <f t="shared" si="2"/>
        <v>43406.488356481481</v>
      </c>
      <c r="X34" s="9">
        <f t="shared" si="3"/>
        <v>3.1018518493510783E-3</v>
      </c>
      <c r="Y34" s="9">
        <f t="shared" si="4"/>
        <v>3.1018518493510783E-3</v>
      </c>
      <c r="Z34" s="10"/>
      <c r="AA34" s="10">
        <f t="shared" si="5"/>
        <v>1.6203703853534535E-4</v>
      </c>
      <c r="AB34" s="10">
        <f t="shared" si="13"/>
        <v>1.747685186273884E-3</v>
      </c>
      <c r="AC34" s="10"/>
      <c r="AD34" s="10"/>
      <c r="AE34" s="73">
        <f t="shared" si="10"/>
        <v>43406.488194444442</v>
      </c>
      <c r="AF34" s="73">
        <f t="shared" si="11"/>
        <v>43406.493055555555</v>
      </c>
      <c r="AG34" s="26" t="str">
        <f t="shared" si="12"/>
        <v>43406.488194444443406.4930555556</v>
      </c>
      <c r="AH34" s="26" t="e">
        <f>VLOOKUP(AG34,simple_survey!$N$1081:$O$1529,2,FALSE)</f>
        <v>#N/A</v>
      </c>
    </row>
    <row r="35" spans="1:38" s="7" customFormat="1" x14ac:dyDescent="0.4">
      <c r="A35" s="16" t="str">
        <f t="shared" si="27"/>
        <v>-</v>
      </c>
      <c r="B35" s="16" t="str">
        <f t="shared" si="28"/>
        <v>-</v>
      </c>
      <c r="C35" s="7">
        <v>11</v>
      </c>
      <c r="D35" s="2">
        <v>43406.48841435185</v>
      </c>
      <c r="E35" s="3">
        <v>8507</v>
      </c>
      <c r="F35" s="3" t="s">
        <v>114</v>
      </c>
      <c r="G35" s="3">
        <v>0</v>
      </c>
      <c r="H35" s="3">
        <v>369</v>
      </c>
      <c r="I35" s="3">
        <v>5</v>
      </c>
      <c r="J35" s="3">
        <v>3</v>
      </c>
      <c r="K35" s="3"/>
      <c r="L35" s="2">
        <v>43406.490972222222</v>
      </c>
      <c r="M35" s="2">
        <v>43406.49287037037</v>
      </c>
      <c r="N35" s="3" t="s">
        <v>53</v>
      </c>
      <c r="O35" s="3" t="s">
        <v>54</v>
      </c>
      <c r="P35" s="3" t="s">
        <v>50</v>
      </c>
      <c r="Q35" s="3" t="s">
        <v>51</v>
      </c>
      <c r="R35" s="2">
        <v>43406.489745370367</v>
      </c>
      <c r="S35" s="2">
        <v>43406.489745370367</v>
      </c>
      <c r="T35" s="2">
        <v>43406.493263888886</v>
      </c>
      <c r="U35" s="2">
        <v>43406.493263888886</v>
      </c>
      <c r="V35" s="3"/>
      <c r="W35" s="8">
        <f t="shared" si="2"/>
        <v>43406.48841435185</v>
      </c>
      <c r="X35" s="9">
        <f t="shared" si="3"/>
        <v>1.898148148029577E-3</v>
      </c>
      <c r="Y35" s="9">
        <f t="shared" si="4"/>
        <v>5.694444444088731E-3</v>
      </c>
      <c r="Z35" s="29"/>
      <c r="AA35" s="29">
        <f t="shared" si="5"/>
        <v>1.2268518548808061E-3</v>
      </c>
      <c r="AB35" s="10">
        <f t="shared" si="13"/>
        <v>2.5578703716746531E-3</v>
      </c>
      <c r="AC35" s="10"/>
      <c r="AD35" s="10"/>
      <c r="AE35" s="73">
        <f t="shared" si="10"/>
        <v>43406.488194444442</v>
      </c>
      <c r="AF35" s="73">
        <f t="shared" si="11"/>
        <v>43406.492361111108</v>
      </c>
      <c r="AG35" s="26" t="str">
        <f t="shared" si="12"/>
        <v>43406.488194444443406.4923611111</v>
      </c>
      <c r="AH35" s="26" t="e">
        <f>VLOOKUP(AG35,simple_survey!$N$1081:$O$1529,2,FALSE)</f>
        <v>#N/A</v>
      </c>
      <c r="AL35" s="3"/>
    </row>
    <row r="36" spans="1:38" s="7" customFormat="1" x14ac:dyDescent="0.4">
      <c r="A36" s="16" t="str">
        <f>IF(V36&gt;0, "★", "-")</f>
        <v>-</v>
      </c>
      <c r="B36" s="16" t="str">
        <f>IF(K36&gt;0, "☆", "-")</f>
        <v>-</v>
      </c>
      <c r="C36" s="7">
        <v>11</v>
      </c>
      <c r="D36" s="2">
        <v>43406.489733796298</v>
      </c>
      <c r="E36" s="3">
        <v>8508</v>
      </c>
      <c r="F36" s="3" t="s">
        <v>33</v>
      </c>
      <c r="G36" s="3">
        <v>2171</v>
      </c>
      <c r="H36" s="3">
        <v>881</v>
      </c>
      <c r="I36" s="3">
        <v>10</v>
      </c>
      <c r="J36" s="3">
        <v>1</v>
      </c>
      <c r="K36" s="3"/>
      <c r="L36" s="2">
        <v>43406.491261574076</v>
      </c>
      <c r="M36" s="2">
        <v>43406.495254629626</v>
      </c>
      <c r="N36" s="3" t="s">
        <v>61</v>
      </c>
      <c r="O36" s="3" t="s">
        <v>62</v>
      </c>
      <c r="P36" s="3" t="s">
        <v>50</v>
      </c>
      <c r="Q36" s="3" t="s">
        <v>51</v>
      </c>
      <c r="R36" s="2">
        <v>43406.490844907406</v>
      </c>
      <c r="S36" s="2">
        <v>43406.490844907406</v>
      </c>
      <c r="T36" s="2">
        <v>43406.494768518518</v>
      </c>
      <c r="U36" s="2">
        <v>43406.494768518518</v>
      </c>
      <c r="V36" s="3"/>
      <c r="W36" s="8">
        <f t="shared" si="2"/>
        <v>43406.489733796298</v>
      </c>
      <c r="X36" s="9">
        <f t="shared" si="3"/>
        <v>3.9930555503815413E-3</v>
      </c>
      <c r="Y36" s="9">
        <f t="shared" si="4"/>
        <v>3.9930555503815413E-3</v>
      </c>
      <c r="Z36" s="10"/>
      <c r="AA36" s="10">
        <f t="shared" si="5"/>
        <v>4.1666666948003694E-4</v>
      </c>
      <c r="AB36" s="10">
        <f t="shared" si="13"/>
        <v>1.527777778392192E-3</v>
      </c>
      <c r="AC36" s="10"/>
      <c r="AD36" s="10"/>
      <c r="AE36" s="73">
        <f t="shared" si="10"/>
        <v>43406.489583333336</v>
      </c>
      <c r="AF36" s="73">
        <f t="shared" si="11"/>
        <v>43406.495138888888</v>
      </c>
      <c r="AG36" s="26" t="str">
        <f t="shared" si="12"/>
        <v>43406.489583333343406.4951388889</v>
      </c>
      <c r="AH36" s="26" t="e">
        <f>VLOOKUP(AG36,simple_survey!$N$1081:$O$1529,2,FALSE)</f>
        <v>#N/A</v>
      </c>
    </row>
    <row r="37" spans="1:38" s="7" customFormat="1" x14ac:dyDescent="0.4">
      <c r="A37" s="16" t="str">
        <f>IF(V37&gt;0, "★", "-")</f>
        <v>-</v>
      </c>
      <c r="B37" s="16" t="str">
        <f>IF(K37&gt;0, "☆", "-")</f>
        <v>-</v>
      </c>
      <c r="C37" s="7">
        <v>11</v>
      </c>
      <c r="D37" s="2">
        <v>43406.497939814813</v>
      </c>
      <c r="E37" s="3">
        <v>8509</v>
      </c>
      <c r="F37" s="3" t="s">
        <v>33</v>
      </c>
      <c r="G37" s="3">
        <v>4705</v>
      </c>
      <c r="H37" s="3">
        <v>626</v>
      </c>
      <c r="I37" s="3">
        <v>6</v>
      </c>
      <c r="J37" s="3">
        <v>2</v>
      </c>
      <c r="K37" s="3"/>
      <c r="L37" s="2">
        <v>43406.506898148145</v>
      </c>
      <c r="M37" s="2">
        <v>43406.516747685186</v>
      </c>
      <c r="N37" s="3" t="s">
        <v>19</v>
      </c>
      <c r="O37" s="3" t="s">
        <v>20</v>
      </c>
      <c r="P37" s="3" t="s">
        <v>29</v>
      </c>
      <c r="Q37" s="3" t="s">
        <v>30</v>
      </c>
      <c r="R37" s="2">
        <v>43406.501087962963</v>
      </c>
      <c r="S37" s="2">
        <v>43406.504618055558</v>
      </c>
      <c r="T37" s="2">
        <v>43406.508344907408</v>
      </c>
      <c r="U37" s="2">
        <v>43406.518101851849</v>
      </c>
      <c r="V37" s="3"/>
      <c r="W37" s="8">
        <f>IF(V37&gt;0,V37,D37)</f>
        <v>43406.497939814813</v>
      </c>
      <c r="X37" s="9">
        <f>M37-L37</f>
        <v>9.8495370402815752E-3</v>
      </c>
      <c r="Y37" s="9">
        <f>X37*J37</f>
        <v>1.969907408056315E-2</v>
      </c>
      <c r="Z37" s="29"/>
      <c r="AA37" s="29">
        <f t="shared" si="5"/>
        <v>5.8101851827814244E-3</v>
      </c>
      <c r="AB37" s="10">
        <f t="shared" si="13"/>
        <v>8.9583333319751546E-3</v>
      </c>
      <c r="AC37" s="10"/>
      <c r="AD37" s="10"/>
      <c r="AE37" s="73">
        <f t="shared" si="10"/>
        <v>43406.497916666667</v>
      </c>
      <c r="AF37" s="73">
        <f t="shared" si="11"/>
        <v>43406.51666666667</v>
      </c>
      <c r="AG37" s="26" t="str">
        <f t="shared" si="12"/>
        <v>43406.497916666743406.5166666667</v>
      </c>
      <c r="AH37" s="26" t="e">
        <f>VLOOKUP(AG37,simple_survey!$N$1081:$O$1529,2,FALSE)</f>
        <v>#N/A</v>
      </c>
    </row>
    <row r="38" spans="1:38" s="7" customFormat="1" x14ac:dyDescent="0.4">
      <c r="A38" s="16" t="str">
        <f t="shared" si="27"/>
        <v>-</v>
      </c>
      <c r="B38" s="16" t="str">
        <f t="shared" si="28"/>
        <v>-</v>
      </c>
      <c r="C38" s="7">
        <v>11</v>
      </c>
      <c r="D38" s="2">
        <v>43406.499965277777</v>
      </c>
      <c r="E38" s="3">
        <v>8510</v>
      </c>
      <c r="F38" s="3" t="s">
        <v>114</v>
      </c>
      <c r="G38" s="3">
        <v>0</v>
      </c>
      <c r="H38" s="3">
        <v>44</v>
      </c>
      <c r="I38" s="3">
        <v>1</v>
      </c>
      <c r="J38" s="3">
        <v>2</v>
      </c>
      <c r="K38" s="3"/>
      <c r="L38" s="2">
        <v>43406.501620370371</v>
      </c>
      <c r="M38" s="2">
        <v>43406.510787037034</v>
      </c>
      <c r="N38" s="3" t="s">
        <v>65</v>
      </c>
      <c r="O38" s="3" t="s">
        <v>66</v>
      </c>
      <c r="P38" s="3" t="s">
        <v>31</v>
      </c>
      <c r="Q38" s="3" t="s">
        <v>32</v>
      </c>
      <c r="R38" s="2">
        <v>43406.501168981478</v>
      </c>
      <c r="S38" s="2">
        <v>43406.501168981478</v>
      </c>
      <c r="T38" s="2">
        <v>43406.508587962962</v>
      </c>
      <c r="U38" s="2">
        <v>43406.515428240738</v>
      </c>
      <c r="V38" s="3"/>
      <c r="W38" s="8">
        <f t="shared" si="2"/>
        <v>43406.499965277777</v>
      </c>
      <c r="X38" s="9">
        <f t="shared" si="3"/>
        <v>9.1666666630771942E-3</v>
      </c>
      <c r="Y38" s="9">
        <f t="shared" si="4"/>
        <v>1.8333333326154388E-2</v>
      </c>
      <c r="Z38" s="10"/>
      <c r="AA38" s="10">
        <f t="shared" si="5"/>
        <v>4.5138889254303649E-4</v>
      </c>
      <c r="AB38" s="10">
        <f t="shared" si="13"/>
        <v>1.6550925938645378E-3</v>
      </c>
      <c r="AC38" s="10"/>
      <c r="AD38" s="10"/>
      <c r="AE38" s="73">
        <f t="shared" si="10"/>
        <v>43406.499305555553</v>
      </c>
      <c r="AF38" s="73">
        <f t="shared" si="11"/>
        <v>43406.510416666664</v>
      </c>
      <c r="AG38" s="26" t="str">
        <f t="shared" si="12"/>
        <v>43406.499305555643406.5104166667</v>
      </c>
      <c r="AH38" s="26" t="e">
        <f>VLOOKUP(AG38,simple_survey!$N$1081:$O$1529,2,FALSE)</f>
        <v>#N/A</v>
      </c>
    </row>
    <row r="39" spans="1:38" s="12" customFormat="1" x14ac:dyDescent="0.4">
      <c r="A39" s="17" t="str">
        <f>IF(V39&gt;0, "★", "-")</f>
        <v>★</v>
      </c>
      <c r="B39" s="17" t="str">
        <f>IF(K39&gt;0, "☆", "-")</f>
        <v>☆</v>
      </c>
      <c r="C39" s="12">
        <v>11</v>
      </c>
      <c r="D39" s="4">
        <v>43406.438773148147</v>
      </c>
      <c r="E39" s="5">
        <v>8487</v>
      </c>
      <c r="F39" s="5" t="s">
        <v>124</v>
      </c>
      <c r="G39" s="5">
        <v>4693</v>
      </c>
      <c r="H39" s="5">
        <v>190</v>
      </c>
      <c r="I39" s="5">
        <v>4</v>
      </c>
      <c r="J39" s="5">
        <v>1</v>
      </c>
      <c r="K39" s="4">
        <v>43406.439375000002</v>
      </c>
      <c r="L39" s="5"/>
      <c r="M39" s="5"/>
      <c r="N39" s="5" t="s">
        <v>39</v>
      </c>
      <c r="O39" s="5" t="s">
        <v>40</v>
      </c>
      <c r="P39" s="5" t="s">
        <v>31</v>
      </c>
      <c r="Q39" s="5" t="s">
        <v>32</v>
      </c>
      <c r="R39" s="4">
        <v>43406.480428240742</v>
      </c>
      <c r="S39" s="5"/>
      <c r="T39" s="4">
        <v>43406.488958333335</v>
      </c>
      <c r="U39" s="5"/>
      <c r="V39" s="4">
        <v>43406.480428240742</v>
      </c>
      <c r="W39" s="13">
        <f>IF(V39&gt;0,V39,D39)</f>
        <v>43406.480428240742</v>
      </c>
      <c r="X39" s="18">
        <f>M39-L39</f>
        <v>0</v>
      </c>
      <c r="Y39" s="18">
        <f>X39*J39</f>
        <v>0</v>
      </c>
      <c r="Z39" s="19"/>
      <c r="AA39" s="19">
        <f t="shared" si="5"/>
        <v>0</v>
      </c>
      <c r="AB39" s="19">
        <f t="shared" si="13"/>
        <v>0</v>
      </c>
      <c r="AC39" s="19"/>
      <c r="AD39" s="19"/>
      <c r="AE39" s="73">
        <f t="shared" si="10"/>
        <v>43406.438194444447</v>
      </c>
      <c r="AF39" s="73">
        <f t="shared" si="11"/>
        <v>0</v>
      </c>
      <c r="AG39" s="26" t="str">
        <f t="shared" si="12"/>
        <v>43406.43819444440</v>
      </c>
      <c r="AH39" s="26" t="e">
        <f>VLOOKUP(AG39,simple_survey!$N$1081:$O$1529,2,FALSE)</f>
        <v>#N/A</v>
      </c>
    </row>
    <row r="40" spans="1:38" s="23" customFormat="1" x14ac:dyDescent="0.4">
      <c r="A40" s="20" t="str">
        <f>IF(V40&gt;0, "★", "-")</f>
        <v>★</v>
      </c>
      <c r="B40" s="20" t="str">
        <f>IF(K40&gt;0, "☆", "-")</f>
        <v>-</v>
      </c>
      <c r="C40" s="23">
        <v>12</v>
      </c>
      <c r="D40" s="22">
        <v>43406.485949074071</v>
      </c>
      <c r="E40" s="21">
        <v>8505</v>
      </c>
      <c r="F40" s="21" t="s">
        <v>114</v>
      </c>
      <c r="G40" s="21">
        <v>0</v>
      </c>
      <c r="H40" s="21">
        <v>1001</v>
      </c>
      <c r="I40" s="21">
        <v>2</v>
      </c>
      <c r="J40" s="21">
        <v>4</v>
      </c>
      <c r="K40" s="21"/>
      <c r="L40" s="22">
        <v>43406.52616898148</v>
      </c>
      <c r="M40" s="22">
        <v>43406.532835648148</v>
      </c>
      <c r="N40" s="21" t="s">
        <v>37</v>
      </c>
      <c r="O40" s="21" t="s">
        <v>38</v>
      </c>
      <c r="P40" s="21" t="s">
        <v>27</v>
      </c>
      <c r="Q40" s="21" t="s">
        <v>28</v>
      </c>
      <c r="R40" s="22">
        <v>43406.527245370373</v>
      </c>
      <c r="S40" s="22">
        <v>43406.527245370373</v>
      </c>
      <c r="T40" s="22">
        <v>43406.53733796296</v>
      </c>
      <c r="U40" s="22">
        <v>43406.53733796296</v>
      </c>
      <c r="V40" s="22">
        <v>43406.527245370373</v>
      </c>
      <c r="W40" s="24">
        <f>IF(V40&gt;0,V40,D40)</f>
        <v>43406.527245370373</v>
      </c>
      <c r="X40" s="25">
        <f>M40-L40</f>
        <v>6.6666666680248454E-3</v>
      </c>
      <c r="Y40" s="25">
        <f>X40*J40</f>
        <v>2.6666666672099382E-2</v>
      </c>
      <c r="Z40" s="26">
        <f>SUM(Y40:Y58)</f>
        <v>0.20709490744775394</v>
      </c>
      <c r="AA40" s="26">
        <f>IF(IF(A40="☆",K40-R40,L40-R40)&lt;0,0,IF(A40="☆",K40-R40,L40-R40))</f>
        <v>0</v>
      </c>
      <c r="AB40" s="26">
        <f>IF(IF(B40="☆",(IF(K40&gt;R40,K40-W40,R40-W40)),L40-W40)&lt;0,0,IF(B40="☆",(IF(K40&gt;R40,K40-W40,R40-W40)),L40-W40))</f>
        <v>0</v>
      </c>
      <c r="AC40" s="26">
        <f>AVERAGE(AB40:AB58)</f>
        <v>3.4630847956960728E-3</v>
      </c>
      <c r="AD40" s="26">
        <f>MEDIAN(AB40:AB58)</f>
        <v>2.7430555564933456E-3</v>
      </c>
      <c r="AE40" s="73">
        <f t="shared" si="10"/>
        <v>43406.48541666667</v>
      </c>
      <c r="AF40" s="73">
        <f t="shared" si="11"/>
        <v>43406.532638888886</v>
      </c>
      <c r="AG40" s="26" t="str">
        <f t="shared" si="12"/>
        <v>43406.485416666743406.5326388889</v>
      </c>
      <c r="AH40" s="26" t="e">
        <f>VLOOKUP(AG40,simple_survey!$N$1081:$O$1529,2,FALSE)</f>
        <v>#N/A</v>
      </c>
    </row>
    <row r="41" spans="1:38" s="7" customFormat="1" x14ac:dyDescent="0.4">
      <c r="A41" s="16" t="str">
        <f t="shared" si="27"/>
        <v>★</v>
      </c>
      <c r="B41" s="16" t="str">
        <f t="shared" si="28"/>
        <v>-</v>
      </c>
      <c r="C41" s="7">
        <v>12</v>
      </c>
      <c r="D41" s="2">
        <v>43406.500138888892</v>
      </c>
      <c r="E41" s="3">
        <v>8511</v>
      </c>
      <c r="F41" s="3" t="s">
        <v>18</v>
      </c>
      <c r="G41" s="3">
        <v>4696</v>
      </c>
      <c r="H41" s="3">
        <v>687</v>
      </c>
      <c r="I41" s="3">
        <v>1</v>
      </c>
      <c r="J41" s="3">
        <v>1</v>
      </c>
      <c r="K41" s="3"/>
      <c r="L41" s="2">
        <v>43406.506157407406</v>
      </c>
      <c r="M41" s="2">
        <v>43406.510648148149</v>
      </c>
      <c r="N41" s="3" t="s">
        <v>19</v>
      </c>
      <c r="O41" s="3" t="s">
        <v>20</v>
      </c>
      <c r="P41" s="3" t="s">
        <v>31</v>
      </c>
      <c r="Q41" s="3" t="s">
        <v>32</v>
      </c>
      <c r="R41" s="2">
        <v>43406.507071759261</v>
      </c>
      <c r="S41" s="2">
        <v>43406.507071759261</v>
      </c>
      <c r="T41" s="2">
        <v>43406.514733796299</v>
      </c>
      <c r="U41" s="2">
        <v>43406.514733796299</v>
      </c>
      <c r="V41" s="2">
        <v>43406.507071759261</v>
      </c>
      <c r="W41" s="8">
        <f t="shared" si="2"/>
        <v>43406.507071759261</v>
      </c>
      <c r="X41" s="9">
        <f t="shared" si="3"/>
        <v>4.4907407427672297E-3</v>
      </c>
      <c r="Y41" s="9">
        <f t="shared" si="4"/>
        <v>4.4907407427672297E-3</v>
      </c>
      <c r="Z41" s="10"/>
      <c r="AA41" s="10">
        <f t="shared" si="5"/>
        <v>0</v>
      </c>
      <c r="AB41" s="10">
        <f t="shared" si="13"/>
        <v>0</v>
      </c>
      <c r="AC41" s="10"/>
      <c r="AD41" s="10"/>
      <c r="AE41" s="73">
        <f t="shared" si="10"/>
        <v>43406.5</v>
      </c>
      <c r="AF41" s="73">
        <f t="shared" si="11"/>
        <v>43406.510416666664</v>
      </c>
      <c r="AG41" s="26" t="str">
        <f t="shared" si="12"/>
        <v>43406.543406.5104166667</v>
      </c>
      <c r="AH41" s="26" t="e">
        <f>VLOOKUP(AG41,simple_survey!$N$1081:$O$1529,2,FALSE)</f>
        <v>#N/A</v>
      </c>
    </row>
    <row r="42" spans="1:38" s="7" customFormat="1" x14ac:dyDescent="0.4">
      <c r="A42" s="16" t="str">
        <f t="shared" si="0"/>
        <v>-</v>
      </c>
      <c r="B42" s="16" t="str">
        <f t="shared" si="1"/>
        <v>-</v>
      </c>
      <c r="C42" s="7">
        <v>12</v>
      </c>
      <c r="D42" s="2">
        <v>43406.500752314816</v>
      </c>
      <c r="E42" s="3">
        <v>8512</v>
      </c>
      <c r="F42" s="3" t="s">
        <v>113</v>
      </c>
      <c r="G42" s="3">
        <v>0</v>
      </c>
      <c r="H42" s="3">
        <v>529</v>
      </c>
      <c r="I42" s="3">
        <v>8</v>
      </c>
      <c r="J42" s="3">
        <v>2</v>
      </c>
      <c r="K42" s="3"/>
      <c r="L42" s="2">
        <v>43406.503495370373</v>
      </c>
      <c r="M42" s="2">
        <v>43406.510312500002</v>
      </c>
      <c r="N42" s="3" t="s">
        <v>45</v>
      </c>
      <c r="O42" s="3" t="s">
        <v>92</v>
      </c>
      <c r="P42" s="3" t="s">
        <v>31</v>
      </c>
      <c r="Q42" s="3" t="s">
        <v>32</v>
      </c>
      <c r="R42" s="2">
        <v>43406.503900462965</v>
      </c>
      <c r="S42" s="2">
        <v>43406.503900462965</v>
      </c>
      <c r="T42" s="2">
        <v>43406.514004629629</v>
      </c>
      <c r="U42" s="2">
        <v>43406.514004629629</v>
      </c>
      <c r="V42" s="3"/>
      <c r="W42" s="8">
        <f t="shared" si="2"/>
        <v>43406.500752314816</v>
      </c>
      <c r="X42" s="9">
        <f t="shared" si="3"/>
        <v>6.8171296297805384E-3</v>
      </c>
      <c r="Y42" s="9">
        <f t="shared" si="4"/>
        <v>1.3634259259561077E-2</v>
      </c>
      <c r="Z42" s="29"/>
      <c r="AA42" s="29">
        <f t="shared" si="5"/>
        <v>0</v>
      </c>
      <c r="AB42" s="10">
        <f t="shared" si="13"/>
        <v>2.7430555564933456E-3</v>
      </c>
      <c r="AC42" s="10"/>
      <c r="AD42" s="10"/>
      <c r="AE42" s="73">
        <f t="shared" si="10"/>
        <v>43406.500694444447</v>
      </c>
      <c r="AF42" s="73">
        <f t="shared" si="11"/>
        <v>43406.509722222225</v>
      </c>
      <c r="AG42" s="26" t="str">
        <f t="shared" si="12"/>
        <v>43406.500694444443406.5097222222</v>
      </c>
      <c r="AH42" s="26" t="e">
        <f>VLOOKUP(AG42,simple_survey!$N$1081:$O$1529,2,FALSE)</f>
        <v>#N/A</v>
      </c>
    </row>
    <row r="43" spans="1:38" s="7" customFormat="1" x14ac:dyDescent="0.4">
      <c r="A43" s="16" t="str">
        <f t="shared" si="0"/>
        <v>★</v>
      </c>
      <c r="B43" s="16" t="str">
        <f t="shared" si="1"/>
        <v>-</v>
      </c>
      <c r="C43" s="7">
        <v>12</v>
      </c>
      <c r="D43" s="2">
        <v>43406.502268518518</v>
      </c>
      <c r="E43" s="3">
        <v>8513</v>
      </c>
      <c r="F43" s="3" t="s">
        <v>113</v>
      </c>
      <c r="G43" s="3">
        <v>0</v>
      </c>
      <c r="H43" s="3">
        <v>128</v>
      </c>
      <c r="I43" s="3">
        <v>7</v>
      </c>
      <c r="J43" s="3">
        <v>2</v>
      </c>
      <c r="K43" s="3"/>
      <c r="L43" s="2">
        <v>43406.508171296293</v>
      </c>
      <c r="M43" s="2">
        <v>43406.515567129631</v>
      </c>
      <c r="N43" s="3" t="s">
        <v>34</v>
      </c>
      <c r="O43" s="3" t="s">
        <v>35</v>
      </c>
      <c r="P43" s="3" t="s">
        <v>45</v>
      </c>
      <c r="Q43" s="3" t="s">
        <v>92</v>
      </c>
      <c r="R43" s="2">
        <v>43406.508692129632</v>
      </c>
      <c r="S43" s="2">
        <v>43406.508692129632</v>
      </c>
      <c r="T43" s="2">
        <v>43406.519259259258</v>
      </c>
      <c r="U43" s="2">
        <v>43406.519259259258</v>
      </c>
      <c r="V43" s="2">
        <v>43406.508692129632</v>
      </c>
      <c r="W43" s="8">
        <f t="shared" si="2"/>
        <v>43406.508692129632</v>
      </c>
      <c r="X43" s="9">
        <f t="shared" si="3"/>
        <v>7.3958333377959207E-3</v>
      </c>
      <c r="Y43" s="9">
        <f t="shared" si="4"/>
        <v>1.4791666675591841E-2</v>
      </c>
      <c r="Z43" s="10"/>
      <c r="AA43" s="10">
        <f t="shared" si="5"/>
        <v>0</v>
      </c>
      <c r="AB43" s="10">
        <f t="shared" si="13"/>
        <v>0</v>
      </c>
      <c r="AC43" s="10"/>
      <c r="AD43" s="10"/>
      <c r="AE43" s="73">
        <f t="shared" si="10"/>
        <v>43406.502083333333</v>
      </c>
      <c r="AF43" s="73">
        <f t="shared" si="11"/>
        <v>43406.515277777777</v>
      </c>
      <c r="AG43" s="26" t="str">
        <f t="shared" si="12"/>
        <v>43406.502083333343406.5152777778</v>
      </c>
      <c r="AH43" s="26" t="e">
        <f>VLOOKUP(AG43,simple_survey!$N$1081:$O$1529,2,FALSE)</f>
        <v>#N/A</v>
      </c>
    </row>
    <row r="44" spans="1:38" s="7" customFormat="1" x14ac:dyDescent="0.4">
      <c r="A44" s="16" t="str">
        <f t="shared" si="0"/>
        <v>★</v>
      </c>
      <c r="B44" s="16" t="str">
        <f t="shared" si="1"/>
        <v>-</v>
      </c>
      <c r="C44" s="7">
        <v>12</v>
      </c>
      <c r="D44" s="2">
        <v>43406.503159722219</v>
      </c>
      <c r="E44" s="3">
        <v>8514</v>
      </c>
      <c r="F44" s="3" t="s">
        <v>52</v>
      </c>
      <c r="G44" s="3">
        <v>4714</v>
      </c>
      <c r="H44" s="3">
        <v>985</v>
      </c>
      <c r="I44" s="3">
        <v>6</v>
      </c>
      <c r="J44" s="3">
        <v>1</v>
      </c>
      <c r="K44" s="3"/>
      <c r="L44" s="2">
        <v>43406.512696759259</v>
      </c>
      <c r="M44" s="2">
        <v>43406.516909722224</v>
      </c>
      <c r="N44" s="3" t="s">
        <v>19</v>
      </c>
      <c r="O44" s="3" t="s">
        <v>20</v>
      </c>
      <c r="P44" s="3" t="s">
        <v>48</v>
      </c>
      <c r="Q44" s="3" t="s">
        <v>49</v>
      </c>
      <c r="R44" s="2">
        <v>43406.509722222225</v>
      </c>
      <c r="S44" s="2">
        <v>43406.509722222225</v>
      </c>
      <c r="T44" s="2">
        <v>43406.522499999999</v>
      </c>
      <c r="U44" s="2">
        <v>43406.522499999999</v>
      </c>
      <c r="V44" s="2">
        <v>43406.509722222225</v>
      </c>
      <c r="W44" s="8">
        <f t="shared" si="2"/>
        <v>43406.509722222225</v>
      </c>
      <c r="X44" s="9">
        <f t="shared" si="3"/>
        <v>4.2129629655391909E-3</v>
      </c>
      <c r="Y44" s="9">
        <f t="shared" si="4"/>
        <v>4.2129629655391909E-3</v>
      </c>
      <c r="Z44" s="10"/>
      <c r="AA44" s="10">
        <f t="shared" si="5"/>
        <v>2.9745370338787325E-3</v>
      </c>
      <c r="AB44" s="10">
        <f t="shared" si="13"/>
        <v>2.9745370338787325E-3</v>
      </c>
      <c r="AC44" s="10"/>
      <c r="AD44" s="10"/>
      <c r="AE44" s="73">
        <f t="shared" si="10"/>
        <v>43406.50277777778</v>
      </c>
      <c r="AF44" s="73">
        <f t="shared" si="11"/>
        <v>43406.51666666667</v>
      </c>
      <c r="AG44" s="26" t="str">
        <f t="shared" si="12"/>
        <v>43406.502777777843406.5166666667</v>
      </c>
      <c r="AH44" s="26" t="e">
        <f>VLOOKUP(AG44,simple_survey!$N$1081:$O$1529,2,FALSE)</f>
        <v>#N/A</v>
      </c>
    </row>
    <row r="45" spans="1:38" s="7" customFormat="1" x14ac:dyDescent="0.4">
      <c r="A45" s="16" t="str">
        <f t="shared" si="0"/>
        <v>★</v>
      </c>
      <c r="B45" s="16" t="str">
        <f t="shared" si="1"/>
        <v>-</v>
      </c>
      <c r="C45" s="7">
        <v>12</v>
      </c>
      <c r="D45" s="2">
        <v>43406.505486111113</v>
      </c>
      <c r="E45" s="3">
        <v>8515</v>
      </c>
      <c r="F45" s="3" t="s">
        <v>33</v>
      </c>
      <c r="G45" s="3">
        <v>4689</v>
      </c>
      <c r="H45" s="3">
        <v>182</v>
      </c>
      <c r="I45" s="3">
        <v>10</v>
      </c>
      <c r="J45" s="3">
        <v>5</v>
      </c>
      <c r="K45" s="3"/>
      <c r="L45" s="2">
        <v>43406.512835648151</v>
      </c>
      <c r="M45" s="2">
        <v>43406.518067129633</v>
      </c>
      <c r="N45" s="3" t="s">
        <v>57</v>
      </c>
      <c r="O45" s="3" t="s">
        <v>58</v>
      </c>
      <c r="P45" s="3" t="s">
        <v>65</v>
      </c>
      <c r="Q45" s="3" t="s">
        <v>66</v>
      </c>
      <c r="R45" s="2">
        <v>43406.515486111108</v>
      </c>
      <c r="S45" s="2">
        <v>43406.515486111108</v>
      </c>
      <c r="T45" s="2">
        <v>43406.529826388891</v>
      </c>
      <c r="U45" s="2">
        <v>43406.529826388891</v>
      </c>
      <c r="V45" s="2">
        <v>43406.512407407405</v>
      </c>
      <c r="W45" s="8">
        <f t="shared" si="2"/>
        <v>43406.512407407405</v>
      </c>
      <c r="X45" s="9">
        <f t="shared" si="3"/>
        <v>5.2314814820419997E-3</v>
      </c>
      <c r="Y45" s="9">
        <f t="shared" si="4"/>
        <v>2.6157407410209998E-2</v>
      </c>
      <c r="Z45" s="10"/>
      <c r="AA45" s="10">
        <f t="shared" si="5"/>
        <v>0</v>
      </c>
      <c r="AB45" s="10">
        <f t="shared" si="13"/>
        <v>4.2824074625968933E-4</v>
      </c>
      <c r="AC45" s="10"/>
      <c r="AD45" s="10"/>
      <c r="AE45" s="73">
        <f t="shared" si="10"/>
        <v>43406.504861111112</v>
      </c>
      <c r="AF45" s="73">
        <f t="shared" si="11"/>
        <v>43406.518055555556</v>
      </c>
      <c r="AG45" s="26" t="str">
        <f t="shared" si="12"/>
        <v>43406.504861111143406.5180555556</v>
      </c>
      <c r="AH45" s="26" t="str">
        <f>VLOOKUP(AG45,simple_survey!$N$1081:$O$1529,2,FALSE)</f>
        <v>肯定的</v>
      </c>
    </row>
    <row r="46" spans="1:38" s="7" customFormat="1" x14ac:dyDescent="0.4">
      <c r="A46" s="16" t="str">
        <f t="shared" si="0"/>
        <v>-</v>
      </c>
      <c r="B46" s="16" t="str">
        <f t="shared" si="1"/>
        <v>-</v>
      </c>
      <c r="C46" s="7">
        <v>12</v>
      </c>
      <c r="D46" s="2">
        <v>43406.512673611112</v>
      </c>
      <c r="E46" s="3">
        <v>8518</v>
      </c>
      <c r="F46" s="3" t="s">
        <v>18</v>
      </c>
      <c r="G46" s="3">
        <v>3162</v>
      </c>
      <c r="H46" s="3">
        <v>769</v>
      </c>
      <c r="I46" s="3">
        <v>8</v>
      </c>
      <c r="J46" s="3">
        <v>1</v>
      </c>
      <c r="K46" s="3"/>
      <c r="L46" s="2">
        <v>43406.513715277775</v>
      </c>
      <c r="M46" s="2">
        <v>43406.518101851849</v>
      </c>
      <c r="N46" s="3" t="s">
        <v>29</v>
      </c>
      <c r="O46" s="3" t="s">
        <v>30</v>
      </c>
      <c r="P46" s="3" t="s">
        <v>23</v>
      </c>
      <c r="Q46" s="3" t="s">
        <v>24</v>
      </c>
      <c r="R46" s="2">
        <v>43406.514421296299</v>
      </c>
      <c r="S46" s="2">
        <v>43406.514421296299</v>
      </c>
      <c r="T46" s="2">
        <v>43406.518831018519</v>
      </c>
      <c r="U46" s="2">
        <v>43406.518831018519</v>
      </c>
      <c r="V46" s="3"/>
      <c r="W46" s="8">
        <f t="shared" si="2"/>
        <v>43406.512673611112</v>
      </c>
      <c r="X46" s="9">
        <f t="shared" si="3"/>
        <v>4.386574073578231E-3</v>
      </c>
      <c r="Y46" s="9">
        <f t="shared" si="4"/>
        <v>4.386574073578231E-3</v>
      </c>
      <c r="Z46" s="10"/>
      <c r="AA46" s="10">
        <f t="shared" si="5"/>
        <v>0</v>
      </c>
      <c r="AB46" s="10">
        <f t="shared" si="13"/>
        <v>1.0416666627861559E-3</v>
      </c>
      <c r="AC46" s="10"/>
      <c r="AD46" s="10"/>
      <c r="AE46" s="73">
        <f t="shared" si="10"/>
        <v>43406.512499999997</v>
      </c>
      <c r="AF46" s="73">
        <f t="shared" si="11"/>
        <v>43406.518055555556</v>
      </c>
      <c r="AG46" s="26" t="str">
        <f t="shared" si="12"/>
        <v>43406.512543406.5180555556</v>
      </c>
      <c r="AH46" s="26" t="e">
        <f>VLOOKUP(AG46,simple_survey!$N$1081:$O$1529,2,FALSE)</f>
        <v>#N/A</v>
      </c>
    </row>
    <row r="47" spans="1:38" s="7" customFormat="1" x14ac:dyDescent="0.4">
      <c r="A47" s="16" t="str">
        <f t="shared" si="0"/>
        <v>-</v>
      </c>
      <c r="B47" s="16" t="str">
        <f t="shared" si="1"/>
        <v>-</v>
      </c>
      <c r="C47" s="7">
        <v>12</v>
      </c>
      <c r="D47" s="2">
        <v>43406.516828703701</v>
      </c>
      <c r="E47" s="3">
        <v>8519</v>
      </c>
      <c r="F47" s="3" t="s">
        <v>33</v>
      </c>
      <c r="G47" s="3">
        <v>3275</v>
      </c>
      <c r="H47" s="3">
        <v>914</v>
      </c>
      <c r="I47" s="3">
        <v>8</v>
      </c>
      <c r="J47" s="3">
        <v>1</v>
      </c>
      <c r="K47" s="3"/>
      <c r="L47" s="2">
        <v>43406.521678240744</v>
      </c>
      <c r="M47" s="2">
        <v>43406.534375000003</v>
      </c>
      <c r="N47" s="3" t="s">
        <v>63</v>
      </c>
      <c r="O47" s="3" t="s">
        <v>64</v>
      </c>
      <c r="P47" s="3" t="s">
        <v>78</v>
      </c>
      <c r="Q47" s="3" t="s">
        <v>79</v>
      </c>
      <c r="R47" s="2">
        <v>43406.523668981485</v>
      </c>
      <c r="S47" s="2">
        <v>43406.523668981485</v>
      </c>
      <c r="T47" s="2">
        <v>43406.537002314813</v>
      </c>
      <c r="U47" s="2">
        <v>43406.537002314813</v>
      </c>
      <c r="V47" s="3"/>
      <c r="W47" s="8">
        <f t="shared" si="2"/>
        <v>43406.516828703701</v>
      </c>
      <c r="X47" s="9">
        <f t="shared" si="3"/>
        <v>1.2696759258687962E-2</v>
      </c>
      <c r="Y47" s="9">
        <f t="shared" si="4"/>
        <v>1.2696759258687962E-2</v>
      </c>
      <c r="Z47" s="10"/>
      <c r="AA47" s="10">
        <f t="shared" si="5"/>
        <v>0</v>
      </c>
      <c r="AB47" s="10">
        <f t="shared" si="13"/>
        <v>4.8495370429009199E-3</v>
      </c>
      <c r="AC47" s="10"/>
      <c r="AD47" s="10"/>
      <c r="AE47" s="73">
        <f t="shared" si="10"/>
        <v>43406.51666666667</v>
      </c>
      <c r="AF47" s="73">
        <f t="shared" si="11"/>
        <v>43406.53402777778</v>
      </c>
      <c r="AG47" s="26" t="str">
        <f t="shared" si="12"/>
        <v>43406.516666666743406.5340277778</v>
      </c>
      <c r="AH47" s="26" t="e">
        <f>VLOOKUP(AG47,simple_survey!$N$1081:$O$1529,2,FALSE)</f>
        <v>#N/A</v>
      </c>
    </row>
    <row r="48" spans="1:38" s="7" customFormat="1" x14ac:dyDescent="0.4">
      <c r="A48" s="16" t="str">
        <f t="shared" ref="A48:A51" si="29">IF(V48&gt;0, "★", "-")</f>
        <v>-</v>
      </c>
      <c r="B48" s="16" t="str">
        <f t="shared" ref="B48:B51" si="30">IF(K48&gt;0, "☆", "-")</f>
        <v>-</v>
      </c>
      <c r="C48" s="7">
        <v>12</v>
      </c>
      <c r="D48" s="2">
        <v>43406.517152777778</v>
      </c>
      <c r="E48" s="3">
        <v>8520</v>
      </c>
      <c r="F48" s="3" t="s">
        <v>33</v>
      </c>
      <c r="G48" s="3">
        <v>2632</v>
      </c>
      <c r="H48" s="3">
        <v>119</v>
      </c>
      <c r="I48" s="3">
        <v>10</v>
      </c>
      <c r="J48" s="3">
        <v>1</v>
      </c>
      <c r="K48" s="3"/>
      <c r="L48" s="2">
        <v>43406.521377314813</v>
      </c>
      <c r="M48" s="2">
        <v>43406.528275462966</v>
      </c>
      <c r="N48" s="3" t="s">
        <v>63</v>
      </c>
      <c r="O48" s="3" t="s">
        <v>64</v>
      </c>
      <c r="P48" s="3" t="s">
        <v>78</v>
      </c>
      <c r="Q48" s="3" t="s">
        <v>79</v>
      </c>
      <c r="R48" s="2">
        <v>43406.524375000001</v>
      </c>
      <c r="S48" s="2">
        <v>43406.524375000001</v>
      </c>
      <c r="T48" s="2">
        <v>43406.537708333337</v>
      </c>
      <c r="U48" s="2">
        <v>43406.537708333337</v>
      </c>
      <c r="V48" s="3"/>
      <c r="W48" s="8">
        <f t="shared" si="2"/>
        <v>43406.517152777778</v>
      </c>
      <c r="X48" s="9">
        <f t="shared" si="3"/>
        <v>6.8981481526861899E-3</v>
      </c>
      <c r="Y48" s="9">
        <f t="shared" si="4"/>
        <v>6.8981481526861899E-3</v>
      </c>
      <c r="Z48" s="10"/>
      <c r="AA48" s="10">
        <f t="shared" si="5"/>
        <v>0</v>
      </c>
      <c r="AB48" s="10">
        <f t="shared" si="13"/>
        <v>4.2245370350428857E-3</v>
      </c>
      <c r="AC48" s="10"/>
      <c r="AD48" s="10"/>
      <c r="AE48" s="73">
        <f t="shared" si="10"/>
        <v>43406.51666666667</v>
      </c>
      <c r="AF48" s="73">
        <f t="shared" si="11"/>
        <v>43406.527777777781</v>
      </c>
      <c r="AG48" s="26" t="str">
        <f t="shared" si="12"/>
        <v>43406.516666666743406.5277777778</v>
      </c>
      <c r="AH48" s="26" t="e">
        <f>VLOOKUP(AG48,simple_survey!$N$1081:$O$1529,2,FALSE)</f>
        <v>#N/A</v>
      </c>
    </row>
    <row r="49" spans="1:34" s="7" customFormat="1" x14ac:dyDescent="0.4">
      <c r="A49" s="16" t="str">
        <f t="shared" si="29"/>
        <v>-</v>
      </c>
      <c r="B49" s="16" t="str">
        <f t="shared" si="30"/>
        <v>-</v>
      </c>
      <c r="C49" s="7">
        <v>12</v>
      </c>
      <c r="D49" s="2">
        <v>43406.518877314818</v>
      </c>
      <c r="E49" s="3">
        <v>8521</v>
      </c>
      <c r="F49" s="3" t="s">
        <v>18</v>
      </c>
      <c r="G49" s="3">
        <v>4696</v>
      </c>
      <c r="H49" s="3">
        <v>121</v>
      </c>
      <c r="I49" s="3">
        <v>1</v>
      </c>
      <c r="J49" s="3">
        <v>1</v>
      </c>
      <c r="K49" s="3"/>
      <c r="L49" s="2">
        <v>43406.521412037036</v>
      </c>
      <c r="M49" s="2">
        <v>43406.528449074074</v>
      </c>
      <c r="N49" s="3" t="s">
        <v>31</v>
      </c>
      <c r="O49" s="3" t="s">
        <v>32</v>
      </c>
      <c r="P49" s="3" t="s">
        <v>27</v>
      </c>
      <c r="Q49" s="3" t="s">
        <v>28</v>
      </c>
      <c r="R49" s="2">
        <v>43406.520694444444</v>
      </c>
      <c r="S49" s="2">
        <v>43406.520694444444</v>
      </c>
      <c r="T49" s="2">
        <v>43406.528668981482</v>
      </c>
      <c r="U49" s="2">
        <v>43406.528668981482</v>
      </c>
      <c r="V49" s="3"/>
      <c r="W49" s="8">
        <f t="shared" si="2"/>
        <v>43406.518877314818</v>
      </c>
      <c r="X49" s="9">
        <f t="shared" si="3"/>
        <v>7.0370370376622304E-3</v>
      </c>
      <c r="Y49" s="9">
        <f t="shared" si="4"/>
        <v>7.0370370376622304E-3</v>
      </c>
      <c r="Z49" s="10"/>
      <c r="AA49" s="10">
        <f t="shared" si="5"/>
        <v>7.1759259299142286E-4</v>
      </c>
      <c r="AB49" s="10">
        <f t="shared" si="13"/>
        <v>2.5347222181153484E-3</v>
      </c>
      <c r="AC49" s="10"/>
      <c r="AD49" s="10"/>
      <c r="AE49" s="73">
        <f t="shared" si="10"/>
        <v>43406.518750000003</v>
      </c>
      <c r="AF49" s="73">
        <f t="shared" si="11"/>
        <v>43406.527777777781</v>
      </c>
      <c r="AG49" s="26" t="str">
        <f t="shared" si="12"/>
        <v>43406.5187543406.5277777778</v>
      </c>
      <c r="AH49" s="26" t="str">
        <f>VLOOKUP(AG49,simple_survey!$N$1081:$O$1529,2,FALSE)</f>
        <v>肯定的</v>
      </c>
    </row>
    <row r="50" spans="1:34" s="7" customFormat="1" x14ac:dyDescent="0.4">
      <c r="A50" s="16" t="str">
        <f t="shared" si="29"/>
        <v>-</v>
      </c>
      <c r="B50" s="16" t="str">
        <f t="shared" si="30"/>
        <v>-</v>
      </c>
      <c r="C50" s="7">
        <v>12</v>
      </c>
      <c r="D50" s="2">
        <v>43406.521365740744</v>
      </c>
      <c r="E50" s="3">
        <v>8522</v>
      </c>
      <c r="F50" s="3" t="s">
        <v>113</v>
      </c>
      <c r="G50" s="3">
        <v>0</v>
      </c>
      <c r="H50" s="3">
        <v>863</v>
      </c>
      <c r="I50" s="3">
        <v>7</v>
      </c>
      <c r="J50" s="3">
        <v>1</v>
      </c>
      <c r="K50" s="3"/>
      <c r="L50" s="2">
        <v>43406.524178240739</v>
      </c>
      <c r="M50" s="2">
        <v>43406.531724537039</v>
      </c>
      <c r="N50" s="3" t="s">
        <v>34</v>
      </c>
      <c r="O50" s="3" t="s">
        <v>35</v>
      </c>
      <c r="P50" s="3" t="s">
        <v>31</v>
      </c>
      <c r="Q50" s="3" t="s">
        <v>32</v>
      </c>
      <c r="R50" s="2">
        <v>43406.526597222219</v>
      </c>
      <c r="S50" s="2">
        <v>43406.526597222219</v>
      </c>
      <c r="T50" s="2">
        <v>43406.536597222221</v>
      </c>
      <c r="U50" s="2">
        <v>43406.536597222221</v>
      </c>
      <c r="V50" s="3"/>
      <c r="W50" s="8">
        <f t="shared" si="2"/>
        <v>43406.521365740744</v>
      </c>
      <c r="X50" s="9">
        <f t="shared" si="3"/>
        <v>7.5462962995516136E-3</v>
      </c>
      <c r="Y50" s="9">
        <f t="shared" si="4"/>
        <v>7.5462962995516136E-3</v>
      </c>
      <c r="Z50" s="10"/>
      <c r="AA50" s="10">
        <f t="shared" si="5"/>
        <v>0</v>
      </c>
      <c r="AB50" s="10">
        <f t="shared" si="13"/>
        <v>2.8124999953433871E-3</v>
      </c>
      <c r="AC50" s="10"/>
      <c r="AD50" s="10"/>
      <c r="AE50" s="73">
        <f t="shared" si="10"/>
        <v>43406.520833333336</v>
      </c>
      <c r="AF50" s="73">
        <f t="shared" si="11"/>
        <v>43406.53125</v>
      </c>
      <c r="AG50" s="26" t="str">
        <f t="shared" si="12"/>
        <v>43406.520833333343406.53125</v>
      </c>
      <c r="AH50" s="26" t="e">
        <f>VLOOKUP(AG50,simple_survey!$N$1081:$O$1529,2,FALSE)</f>
        <v>#N/A</v>
      </c>
    </row>
    <row r="51" spans="1:34" s="7" customFormat="1" x14ac:dyDescent="0.4">
      <c r="A51" s="16" t="str">
        <f t="shared" si="29"/>
        <v>★</v>
      </c>
      <c r="B51" s="16" t="str">
        <f t="shared" si="30"/>
        <v>-</v>
      </c>
      <c r="C51" s="7">
        <v>12</v>
      </c>
      <c r="D51" s="2">
        <v>43406.524039351854</v>
      </c>
      <c r="E51" s="3">
        <v>8523</v>
      </c>
      <c r="F51" s="3" t="s">
        <v>124</v>
      </c>
      <c r="G51" s="3">
        <v>4714</v>
      </c>
      <c r="H51" s="3">
        <v>686</v>
      </c>
      <c r="I51" s="3">
        <v>8</v>
      </c>
      <c r="J51" s="3">
        <v>1</v>
      </c>
      <c r="K51" s="3"/>
      <c r="L51" s="2">
        <v>43406.527638888889</v>
      </c>
      <c r="M51" s="2">
        <v>43406.53292824074</v>
      </c>
      <c r="N51" s="3" t="s">
        <v>19</v>
      </c>
      <c r="O51" s="3" t="s">
        <v>20</v>
      </c>
      <c r="P51" s="3" t="s">
        <v>45</v>
      </c>
      <c r="Q51" s="3" t="s">
        <v>92</v>
      </c>
      <c r="R51" s="2">
        <v>43406.5309837963</v>
      </c>
      <c r="S51" s="2">
        <v>43406.5309837963</v>
      </c>
      <c r="T51" s="2">
        <v>43406.538900462961</v>
      </c>
      <c r="U51" s="2">
        <v>43406.538900462961</v>
      </c>
      <c r="V51" s="2">
        <v>43406.5309837963</v>
      </c>
      <c r="W51" s="8">
        <f t="shared" si="2"/>
        <v>43406.5309837963</v>
      </c>
      <c r="X51" s="9">
        <f t="shared" si="3"/>
        <v>5.2893518513883464E-3</v>
      </c>
      <c r="Y51" s="9">
        <f t="shared" si="4"/>
        <v>5.2893518513883464E-3</v>
      </c>
      <c r="Z51" s="10"/>
      <c r="AA51" s="10">
        <f t="shared" si="5"/>
        <v>0</v>
      </c>
      <c r="AB51" s="10">
        <f t="shared" si="13"/>
        <v>0</v>
      </c>
      <c r="AC51" s="10"/>
      <c r="AD51" s="10"/>
      <c r="AE51" s="73">
        <f t="shared" si="10"/>
        <v>43406.523611111108</v>
      </c>
      <c r="AF51" s="73">
        <f t="shared" si="11"/>
        <v>43406.532638888886</v>
      </c>
      <c r="AG51" s="26" t="str">
        <f t="shared" si="12"/>
        <v>43406.523611111143406.5326388889</v>
      </c>
      <c r="AH51" s="26" t="str">
        <f>VLOOKUP(AG51,simple_survey!$N$1081:$O$1529,2,FALSE)</f>
        <v>肯定的</v>
      </c>
    </row>
    <row r="52" spans="1:34" s="7" customFormat="1" x14ac:dyDescent="0.4">
      <c r="A52" s="16" t="str">
        <f>IF(V52&gt;0, "★", "-")</f>
        <v>★</v>
      </c>
      <c r="B52" s="16" t="str">
        <f>IF(K52&gt;0, "☆", "-")</f>
        <v>-</v>
      </c>
      <c r="C52" s="7">
        <v>12</v>
      </c>
      <c r="D52" s="2">
        <v>43406.525243055556</v>
      </c>
      <c r="E52" s="3">
        <v>8524</v>
      </c>
      <c r="F52" s="3" t="s">
        <v>18</v>
      </c>
      <c r="G52" s="3">
        <v>3378</v>
      </c>
      <c r="H52" s="3">
        <v>956</v>
      </c>
      <c r="I52" s="3">
        <v>1</v>
      </c>
      <c r="J52" s="3">
        <v>2</v>
      </c>
      <c r="K52" s="3"/>
      <c r="L52" s="2">
        <v>43406.528935185182</v>
      </c>
      <c r="M52" s="2">
        <v>43406.535578703704</v>
      </c>
      <c r="N52" s="3" t="s">
        <v>27</v>
      </c>
      <c r="O52" s="3" t="s">
        <v>28</v>
      </c>
      <c r="P52" s="3" t="s">
        <v>70</v>
      </c>
      <c r="Q52" s="3" t="s">
        <v>71</v>
      </c>
      <c r="R52" s="2">
        <v>43406.532175925924</v>
      </c>
      <c r="S52" s="2">
        <v>43406.532175925924</v>
      </c>
      <c r="T52" s="2">
        <v>43406.539618055554</v>
      </c>
      <c r="U52" s="2">
        <v>43406.539618055554</v>
      </c>
      <c r="V52" s="2">
        <v>43406.532175925924</v>
      </c>
      <c r="W52" s="8">
        <f t="shared" si="2"/>
        <v>43406.532175925924</v>
      </c>
      <c r="X52" s="9">
        <f t="shared" si="3"/>
        <v>6.6435185217414983E-3</v>
      </c>
      <c r="Y52" s="9">
        <f t="shared" si="4"/>
        <v>1.3287037043482997E-2</v>
      </c>
      <c r="Z52" s="10"/>
      <c r="AA52" s="10">
        <f t="shared" si="5"/>
        <v>0</v>
      </c>
      <c r="AB52" s="10">
        <f t="shared" si="13"/>
        <v>0</v>
      </c>
      <c r="AC52" s="10"/>
      <c r="AD52" s="10"/>
      <c r="AE52" s="73">
        <f t="shared" si="10"/>
        <v>43406.525000000001</v>
      </c>
      <c r="AF52" s="73">
        <f t="shared" si="11"/>
        <v>43406.535416666666</v>
      </c>
      <c r="AG52" s="26" t="str">
        <f t="shared" si="12"/>
        <v>43406.52543406.5354166667</v>
      </c>
      <c r="AH52" s="26" t="e">
        <f>VLOOKUP(AG52,simple_survey!$N$1081:$O$1529,2,FALSE)</f>
        <v>#N/A</v>
      </c>
    </row>
    <row r="53" spans="1:34" s="7" customFormat="1" x14ac:dyDescent="0.4">
      <c r="A53" s="16" t="str">
        <f>IF(V53&gt;0, "★", "-")</f>
        <v>★</v>
      </c>
      <c r="B53" s="16" t="str">
        <f>IF(K53&gt;0, "☆", "-")</f>
        <v>-</v>
      </c>
      <c r="C53" s="7">
        <v>12</v>
      </c>
      <c r="D53" s="2">
        <v>43406.527418981481</v>
      </c>
      <c r="E53" s="3">
        <v>8525</v>
      </c>
      <c r="F53" s="3" t="s">
        <v>18</v>
      </c>
      <c r="G53" s="3">
        <v>4411</v>
      </c>
      <c r="H53" s="3">
        <v>319</v>
      </c>
      <c r="I53" s="3">
        <v>3</v>
      </c>
      <c r="J53" s="3">
        <v>2</v>
      </c>
      <c r="K53" s="3"/>
      <c r="L53" s="2">
        <v>43406.536157407405</v>
      </c>
      <c r="M53" s="2">
        <v>43406.546134259261</v>
      </c>
      <c r="N53" s="3" t="s">
        <v>19</v>
      </c>
      <c r="O53" s="3" t="s">
        <v>20</v>
      </c>
      <c r="P53" s="3" t="s">
        <v>31</v>
      </c>
      <c r="Q53" s="3" t="s">
        <v>32</v>
      </c>
      <c r="R53" s="2">
        <v>43406.534351851849</v>
      </c>
      <c r="S53" s="2">
        <v>43406.534351851849</v>
      </c>
      <c r="T53" s="2">
        <v>43406.542708333334</v>
      </c>
      <c r="U53" s="2">
        <v>43406.542708333334</v>
      </c>
      <c r="V53" s="2">
        <v>43406.534351851849</v>
      </c>
      <c r="W53" s="8">
        <f>IF(V53&gt;0,V53,D53)</f>
        <v>43406.534351851849</v>
      </c>
      <c r="X53" s="9">
        <f>M53-L53</f>
        <v>9.976851855753921E-3</v>
      </c>
      <c r="Y53" s="9">
        <f>X53*J53</f>
        <v>1.9953703711507842E-2</v>
      </c>
      <c r="Z53" s="10"/>
      <c r="AA53" s="10">
        <f t="shared" si="5"/>
        <v>1.8055555556202307E-3</v>
      </c>
      <c r="AB53" s="10">
        <f t="shared" si="13"/>
        <v>1.8055555556202307E-3</v>
      </c>
      <c r="AC53" s="10"/>
      <c r="AD53" s="10"/>
      <c r="AE53" s="73">
        <f t="shared" si="10"/>
        <v>43406.527083333334</v>
      </c>
      <c r="AF53" s="73">
        <f t="shared" si="11"/>
        <v>43406.54583333333</v>
      </c>
      <c r="AG53" s="26" t="str">
        <f t="shared" si="12"/>
        <v>43406.527083333343406.5458333333</v>
      </c>
      <c r="AH53" s="26" t="e">
        <f>VLOOKUP(AG53,simple_survey!$N$1081:$O$1529,2,FALSE)</f>
        <v>#N/A</v>
      </c>
    </row>
    <row r="54" spans="1:34" s="7" customFormat="1" x14ac:dyDescent="0.4">
      <c r="A54" s="16" t="str">
        <f t="shared" ref="A54:A116" si="31">IF(V54&gt;0, "★", "-")</f>
        <v>-</v>
      </c>
      <c r="B54" s="16" t="str">
        <f t="shared" ref="B54:B116" si="32">IF(K54&gt;0, "☆", "-")</f>
        <v>-</v>
      </c>
      <c r="C54" s="7">
        <v>12</v>
      </c>
      <c r="D54" s="2">
        <v>43406.529814814814</v>
      </c>
      <c r="E54" s="3">
        <v>8528</v>
      </c>
      <c r="F54" s="3" t="s">
        <v>113</v>
      </c>
      <c r="G54" s="3">
        <v>0</v>
      </c>
      <c r="H54" s="3">
        <v>374</v>
      </c>
      <c r="I54" s="3">
        <v>2</v>
      </c>
      <c r="J54" s="3">
        <v>1</v>
      </c>
      <c r="K54" s="3"/>
      <c r="L54" s="2">
        <v>43406.542303240742</v>
      </c>
      <c r="M54" s="2">
        <v>43406.549432870372</v>
      </c>
      <c r="N54" s="3" t="s">
        <v>37</v>
      </c>
      <c r="O54" s="3" t="s">
        <v>38</v>
      </c>
      <c r="P54" s="3" t="s">
        <v>27</v>
      </c>
      <c r="Q54" s="3" t="s">
        <v>28</v>
      </c>
      <c r="R54" s="2">
        <v>43406.54179398148</v>
      </c>
      <c r="S54" s="2">
        <v>43406.54179398148</v>
      </c>
      <c r="T54" s="2">
        <v>43406.551631944443</v>
      </c>
      <c r="U54" s="2">
        <v>43406.551631944443</v>
      </c>
      <c r="V54" s="3"/>
      <c r="W54" s="8">
        <f t="shared" si="2"/>
        <v>43406.529814814814</v>
      </c>
      <c r="X54" s="9">
        <f t="shared" si="3"/>
        <v>7.1296296300715767E-3</v>
      </c>
      <c r="Y54" s="9">
        <f t="shared" si="4"/>
        <v>7.1296296300715767E-3</v>
      </c>
      <c r="Z54" s="10"/>
      <c r="AA54" s="10">
        <f t="shared" si="5"/>
        <v>5.092592618893832E-4</v>
      </c>
      <c r="AB54" s="10">
        <f t="shared" si="13"/>
        <v>1.2488425927585922E-2</v>
      </c>
      <c r="AC54" s="10"/>
      <c r="AD54" s="10"/>
      <c r="AE54" s="73">
        <f t="shared" si="10"/>
        <v>43406.529166666667</v>
      </c>
      <c r="AF54" s="73">
        <f t="shared" si="11"/>
        <v>43406.549305555556</v>
      </c>
      <c r="AG54" s="26" t="str">
        <f t="shared" si="12"/>
        <v>43406.529166666743406.5493055556</v>
      </c>
      <c r="AH54" s="26" t="e">
        <f>VLOOKUP(AG54,simple_survey!$N$1081:$O$1529,2,FALSE)</f>
        <v>#N/A</v>
      </c>
    </row>
    <row r="55" spans="1:34" s="7" customFormat="1" x14ac:dyDescent="0.4">
      <c r="A55" s="16" t="str">
        <f>IF(V55&gt;0, "★", "-")</f>
        <v>-</v>
      </c>
      <c r="B55" s="16" t="str">
        <f>IF(K55&gt;0, "☆", "-")</f>
        <v>-</v>
      </c>
      <c r="C55" s="7">
        <v>12</v>
      </c>
      <c r="D55" s="2">
        <v>43406.5312962963</v>
      </c>
      <c r="E55" s="3">
        <v>8529</v>
      </c>
      <c r="F55" s="3" t="s">
        <v>33</v>
      </c>
      <c r="G55" s="3">
        <v>3869</v>
      </c>
      <c r="H55" s="3">
        <v>542</v>
      </c>
      <c r="I55" s="3">
        <v>9</v>
      </c>
      <c r="J55" s="3">
        <v>3</v>
      </c>
      <c r="K55" s="3"/>
      <c r="L55" s="2">
        <v>43406.536180555559</v>
      </c>
      <c r="M55" s="2">
        <v>43406.545416666668</v>
      </c>
      <c r="N55" s="3" t="s">
        <v>23</v>
      </c>
      <c r="O55" s="3" t="s">
        <v>24</v>
      </c>
      <c r="P55" s="3" t="s">
        <v>70</v>
      </c>
      <c r="Q55" s="3" t="s">
        <v>71</v>
      </c>
      <c r="R55" s="2">
        <v>43406.538460648146</v>
      </c>
      <c r="S55" s="2">
        <v>43406.538460648146</v>
      </c>
      <c r="T55" s="2">
        <v>43406.553344907406</v>
      </c>
      <c r="U55" s="2">
        <v>43406.553344907406</v>
      </c>
      <c r="V55" s="3"/>
      <c r="W55" s="8">
        <f t="shared" si="2"/>
        <v>43406.5312962963</v>
      </c>
      <c r="X55" s="9">
        <f t="shared" si="3"/>
        <v>9.2361111092031933E-3</v>
      </c>
      <c r="Y55" s="9">
        <f t="shared" si="4"/>
        <v>2.770833332760958E-2</v>
      </c>
      <c r="Z55" s="10"/>
      <c r="AA55" s="10">
        <f t="shared" si="5"/>
        <v>0</v>
      </c>
      <c r="AB55" s="10">
        <f t="shared" si="13"/>
        <v>4.8842592586879618E-3</v>
      </c>
      <c r="AC55" s="10"/>
      <c r="AD55" s="10"/>
      <c r="AE55" s="73">
        <f t="shared" si="10"/>
        <v>43406.53125</v>
      </c>
      <c r="AF55" s="73">
        <f t="shared" si="11"/>
        <v>43406.545138888891</v>
      </c>
      <c r="AG55" s="26" t="str">
        <f t="shared" si="12"/>
        <v>43406.5312543406.5451388889</v>
      </c>
      <c r="AH55" s="26" t="e">
        <f>VLOOKUP(AG55,simple_survey!$N$1081:$O$1529,2,FALSE)</f>
        <v>#N/A</v>
      </c>
    </row>
    <row r="56" spans="1:34" s="7" customFormat="1" x14ac:dyDescent="0.4">
      <c r="A56" s="16" t="str">
        <f>IF(V56&gt;0, "★", "-")</f>
        <v>-</v>
      </c>
      <c r="B56" s="16" t="str">
        <f>IF(K56&gt;0, "☆", "-")</f>
        <v>-</v>
      </c>
      <c r="C56" s="7">
        <v>12</v>
      </c>
      <c r="D56" s="2">
        <v>43406.535810185182</v>
      </c>
      <c r="E56" s="3">
        <v>8530</v>
      </c>
      <c r="F56" s="3" t="s">
        <v>124</v>
      </c>
      <c r="G56" s="3">
        <v>4714</v>
      </c>
      <c r="H56" s="3">
        <v>881</v>
      </c>
      <c r="I56" s="3">
        <v>8</v>
      </c>
      <c r="J56" s="3">
        <v>1</v>
      </c>
      <c r="K56" s="3"/>
      <c r="L56" s="2">
        <v>43406.539375</v>
      </c>
      <c r="M56" s="2">
        <v>43406.544583333336</v>
      </c>
      <c r="N56" s="3" t="s">
        <v>45</v>
      </c>
      <c r="O56" s="3" t="s">
        <v>92</v>
      </c>
      <c r="P56" s="3" t="s">
        <v>27</v>
      </c>
      <c r="Q56" s="3" t="s">
        <v>28</v>
      </c>
      <c r="R56" s="2">
        <v>43406.537372685183</v>
      </c>
      <c r="S56" s="2">
        <v>43406.537372685183</v>
      </c>
      <c r="T56" s="2">
        <v>43406.543946759259</v>
      </c>
      <c r="U56" s="2">
        <v>43406.543946759259</v>
      </c>
      <c r="V56" s="3"/>
      <c r="W56" s="8">
        <f t="shared" si="2"/>
        <v>43406.535810185182</v>
      </c>
      <c r="X56" s="9">
        <f t="shared" si="3"/>
        <v>5.2083333357586525E-3</v>
      </c>
      <c r="Y56" s="9">
        <f t="shared" si="4"/>
        <v>5.2083333357586525E-3</v>
      </c>
      <c r="Z56" s="10"/>
      <c r="AA56" s="10">
        <f t="shared" si="5"/>
        <v>2.0023148172185756E-3</v>
      </c>
      <c r="AB56" s="10">
        <f t="shared" si="13"/>
        <v>3.5648148186737671E-3</v>
      </c>
      <c r="AC56" s="10"/>
      <c r="AD56" s="10"/>
      <c r="AE56" s="73">
        <f t="shared" si="10"/>
        <v>43406.535416666666</v>
      </c>
      <c r="AF56" s="73">
        <f t="shared" si="11"/>
        <v>43406.544444444444</v>
      </c>
      <c r="AG56" s="26" t="str">
        <f t="shared" si="12"/>
        <v>43406.535416666743406.5444444444</v>
      </c>
      <c r="AH56" s="26" t="str">
        <f>VLOOKUP(AG56,simple_survey!$N$1081:$O$1529,2,FALSE)</f>
        <v>肯定的</v>
      </c>
    </row>
    <row r="57" spans="1:34" s="7" customFormat="1" x14ac:dyDescent="0.4">
      <c r="A57" s="16" t="str">
        <f>IF(V57&gt;0, "★", "-")</f>
        <v>★</v>
      </c>
      <c r="B57" s="16" t="str">
        <f>IF(K57&gt;0, "☆", "-")</f>
        <v>☆</v>
      </c>
      <c r="C57" s="7">
        <v>12</v>
      </c>
      <c r="D57" s="2">
        <v>43406.527708333335</v>
      </c>
      <c r="E57" s="3">
        <v>8526</v>
      </c>
      <c r="F57" s="3" t="s">
        <v>33</v>
      </c>
      <c r="G57" s="3">
        <v>3869</v>
      </c>
      <c r="H57" s="3">
        <v>216</v>
      </c>
      <c r="I57" s="3">
        <v>9</v>
      </c>
      <c r="J57" s="3">
        <v>3</v>
      </c>
      <c r="K57" s="2">
        <v>43406.531041666669</v>
      </c>
      <c r="L57" s="3"/>
      <c r="M57" s="3"/>
      <c r="N57" s="3" t="s">
        <v>23</v>
      </c>
      <c r="O57" s="3" t="s">
        <v>24</v>
      </c>
      <c r="P57" s="3" t="s">
        <v>70</v>
      </c>
      <c r="Q57" s="3" t="s">
        <v>71</v>
      </c>
      <c r="R57" s="2">
        <v>43406.542615740742</v>
      </c>
      <c r="S57" s="3"/>
      <c r="T57" s="2">
        <v>43406.557500000003</v>
      </c>
      <c r="U57" s="3"/>
      <c r="V57" s="2">
        <v>43406.534641203703</v>
      </c>
      <c r="W57" s="8">
        <f>IF(V57&gt;0,V57,D57)</f>
        <v>43406.534641203703</v>
      </c>
      <c r="X57" s="9">
        <f>M57-L57</f>
        <v>0</v>
      </c>
      <c r="Y57" s="9">
        <f>X57*J57</f>
        <v>0</v>
      </c>
      <c r="Z57" s="10"/>
      <c r="AA57" s="10">
        <f t="shared" si="5"/>
        <v>0</v>
      </c>
      <c r="AB57" s="10">
        <f t="shared" si="13"/>
        <v>7.9745370385353453E-3</v>
      </c>
      <c r="AC57" s="10"/>
      <c r="AD57" s="10"/>
      <c r="AE57" s="73">
        <f t="shared" si="10"/>
        <v>43406.527083333334</v>
      </c>
      <c r="AF57" s="73">
        <f t="shared" si="11"/>
        <v>0</v>
      </c>
      <c r="AG57" s="26" t="str">
        <f t="shared" si="12"/>
        <v>43406.52708333330</v>
      </c>
      <c r="AH57" s="26" t="e">
        <f>VLOOKUP(AG57,simple_survey!$N$1081:$O$1529,2,FALSE)</f>
        <v>#N/A</v>
      </c>
    </row>
    <row r="58" spans="1:34" s="12" customFormat="1" x14ac:dyDescent="0.4">
      <c r="A58" s="17" t="str">
        <f>IF(V58&gt;0, "★", "-")</f>
        <v>-</v>
      </c>
      <c r="B58" s="17" t="str">
        <f>IF(K58&gt;0, "☆", "-")</f>
        <v>☆</v>
      </c>
      <c r="C58" s="12">
        <v>12</v>
      </c>
      <c r="D58" s="4">
        <v>43406.527905092589</v>
      </c>
      <c r="E58" s="5">
        <v>8527</v>
      </c>
      <c r="F58" s="5" t="s">
        <v>18</v>
      </c>
      <c r="G58" s="5">
        <v>4707</v>
      </c>
      <c r="H58" s="5">
        <v>352</v>
      </c>
      <c r="I58" s="5">
        <v>2</v>
      </c>
      <c r="J58" s="5">
        <v>3</v>
      </c>
      <c r="K58" s="4">
        <v>43406.528333333335</v>
      </c>
      <c r="L58" s="5"/>
      <c r="M58" s="5"/>
      <c r="N58" s="5" t="s">
        <v>59</v>
      </c>
      <c r="O58" s="5" t="s">
        <v>60</v>
      </c>
      <c r="P58" s="5" t="s">
        <v>63</v>
      </c>
      <c r="Q58" s="5" t="s">
        <v>64</v>
      </c>
      <c r="R58" s="4">
        <v>43406.541377314818</v>
      </c>
      <c r="S58" s="5"/>
      <c r="T58" s="4">
        <v>43406.548819444448</v>
      </c>
      <c r="U58" s="5"/>
      <c r="V58" s="5"/>
      <c r="W58" s="13">
        <f>IF(V58&gt;0,V58,D58)</f>
        <v>43406.527905092589</v>
      </c>
      <c r="X58" s="18">
        <f>M58-L58</f>
        <v>0</v>
      </c>
      <c r="Y58" s="18">
        <f>X58*J58</f>
        <v>0</v>
      </c>
      <c r="Z58" s="19"/>
      <c r="AA58" s="19">
        <f t="shared" si="5"/>
        <v>0</v>
      </c>
      <c r="AB58" s="19">
        <f t="shared" si="13"/>
        <v>1.3472222228301689E-2</v>
      </c>
      <c r="AC58" s="19"/>
      <c r="AD58" s="19"/>
      <c r="AE58" s="73">
        <f t="shared" si="10"/>
        <v>43406.527777777781</v>
      </c>
      <c r="AF58" s="73">
        <f t="shared" si="11"/>
        <v>0</v>
      </c>
      <c r="AG58" s="26" t="str">
        <f t="shared" si="12"/>
        <v>43406.52777777780</v>
      </c>
      <c r="AH58" s="26" t="e">
        <f>VLOOKUP(AG58,simple_survey!$N$1081:$O$1529,2,FALSE)</f>
        <v>#N/A</v>
      </c>
    </row>
    <row r="59" spans="1:34" s="23" customFormat="1" x14ac:dyDescent="0.4">
      <c r="A59" s="20" t="str">
        <f>IF(V59&gt;0, "★", "-")</f>
        <v>★</v>
      </c>
      <c r="B59" s="20" t="str">
        <f>IF(K59&gt;0, "☆", "-")</f>
        <v>-</v>
      </c>
      <c r="C59" s="23">
        <v>13</v>
      </c>
      <c r="D59" s="22">
        <v>43406.537777777776</v>
      </c>
      <c r="E59" s="21">
        <v>8531</v>
      </c>
      <c r="F59" s="21" t="s">
        <v>33</v>
      </c>
      <c r="G59" s="21">
        <v>1393</v>
      </c>
      <c r="H59" s="21">
        <v>777</v>
      </c>
      <c r="I59" s="21">
        <v>3</v>
      </c>
      <c r="J59" s="21">
        <v>2</v>
      </c>
      <c r="K59" s="21"/>
      <c r="L59" s="22">
        <v>43406.542337962965</v>
      </c>
      <c r="M59" s="22">
        <v>43406.557106481479</v>
      </c>
      <c r="N59" s="21" t="s">
        <v>68</v>
      </c>
      <c r="O59" s="21" t="s">
        <v>69</v>
      </c>
      <c r="P59" s="21" t="s">
        <v>55</v>
      </c>
      <c r="Q59" s="21" t="s">
        <v>56</v>
      </c>
      <c r="R59" s="22">
        <v>43406.544710648152</v>
      </c>
      <c r="S59" s="22">
        <v>43406.544710648152</v>
      </c>
      <c r="T59" s="22">
        <v>43406.560428240744</v>
      </c>
      <c r="U59" s="22">
        <v>43406.560428240744</v>
      </c>
      <c r="V59" s="22">
        <v>43406.544710648152</v>
      </c>
      <c r="W59" s="24">
        <f>IF(V59&gt;0,V59,D59)</f>
        <v>43406.544710648152</v>
      </c>
      <c r="X59" s="25">
        <f>M59-L59</f>
        <v>1.4768518514756579E-2</v>
      </c>
      <c r="Y59" s="25">
        <f>X59*J59</f>
        <v>2.9537037029513158E-2</v>
      </c>
      <c r="Z59" s="26">
        <f>SUM(Y59:Y97)</f>
        <v>0.26070601854007691</v>
      </c>
      <c r="AA59" s="26">
        <f>IF(IF(A59="☆",K59-R59,L59-R59)&lt;0,0,IF(A59="☆",K59-R59,L59-R59))</f>
        <v>0</v>
      </c>
      <c r="AB59" s="26">
        <f>IF(IF(B59="☆",(IF(K59&gt;R59,K59-W59,R59-W59)),L59-W59)&lt;0,0,IF(B59="☆",(IF(K59&gt;R59,K59-W59,R59-W59)),L59-W59))</f>
        <v>0</v>
      </c>
      <c r="AC59" s="26">
        <f>AVERAGE(AB59:AB97)</f>
        <v>5.7108410492219264E-3</v>
      </c>
      <c r="AD59" s="26">
        <f>MEDIAN(AB59:AB97)</f>
        <v>4.907407404971309E-3</v>
      </c>
      <c r="AE59" s="73">
        <f t="shared" si="10"/>
        <v>43406.537499999999</v>
      </c>
      <c r="AF59" s="73">
        <f t="shared" si="11"/>
        <v>43406.556944444441</v>
      </c>
      <c r="AG59" s="26" t="str">
        <f t="shared" si="12"/>
        <v>43406.537543406.5569444444</v>
      </c>
      <c r="AH59" s="26" t="str">
        <f>VLOOKUP(AG59,simple_survey!$N$1081:$O$1529,2,FALSE)</f>
        <v>肯定的</v>
      </c>
    </row>
    <row r="60" spans="1:34" s="7" customFormat="1" x14ac:dyDescent="0.4">
      <c r="A60" s="16" t="str">
        <f t="shared" si="31"/>
        <v>-</v>
      </c>
      <c r="B60" s="16" t="str">
        <f t="shared" si="32"/>
        <v>-</v>
      </c>
      <c r="C60" s="7">
        <v>13</v>
      </c>
      <c r="D60" s="2">
        <v>43406.543668981481</v>
      </c>
      <c r="E60" s="3">
        <v>8535</v>
      </c>
      <c r="F60" s="3" t="s">
        <v>113</v>
      </c>
      <c r="G60" s="3">
        <v>0</v>
      </c>
      <c r="H60" s="3">
        <v>532</v>
      </c>
      <c r="I60" s="3">
        <v>4</v>
      </c>
      <c r="J60" s="3">
        <v>2</v>
      </c>
      <c r="K60" s="3"/>
      <c r="L60" s="2">
        <v>43406.545671296299</v>
      </c>
      <c r="M60" s="2">
        <v>43406.551296296297</v>
      </c>
      <c r="N60" s="3" t="s">
        <v>53</v>
      </c>
      <c r="O60" s="3" t="s">
        <v>54</v>
      </c>
      <c r="P60" s="3" t="s">
        <v>48</v>
      </c>
      <c r="Q60" s="3" t="s">
        <v>49</v>
      </c>
      <c r="R60" s="2">
        <v>43406.545081018521</v>
      </c>
      <c r="S60" s="2">
        <v>43406.545081018521</v>
      </c>
      <c r="T60" s="2">
        <v>43406.557546296295</v>
      </c>
      <c r="U60" s="2">
        <v>43406.557546296295</v>
      </c>
      <c r="V60" s="3"/>
      <c r="W60" s="8">
        <f t="shared" ref="W60:W120" si="33">IF(V60&gt;0,V60,D60)</f>
        <v>43406.543668981481</v>
      </c>
      <c r="X60" s="9">
        <f t="shared" si="3"/>
        <v>5.6249999979627319E-3</v>
      </c>
      <c r="Y60" s="9">
        <f t="shared" si="4"/>
        <v>1.1249999995925464E-2</v>
      </c>
      <c r="Z60" s="10"/>
      <c r="AA60" s="10">
        <f t="shared" si="5"/>
        <v>5.9027777751907706E-4</v>
      </c>
      <c r="AB60" s="10">
        <f t="shared" si="13"/>
        <v>2.0023148172185756E-3</v>
      </c>
      <c r="AC60" s="10"/>
      <c r="AD60" s="10"/>
      <c r="AE60" s="73">
        <f t="shared" si="10"/>
        <v>43406.543055555558</v>
      </c>
      <c r="AF60" s="73">
        <f t="shared" si="11"/>
        <v>43406.550694444442</v>
      </c>
      <c r="AG60" s="26" t="str">
        <f t="shared" si="12"/>
        <v>43406.543055555643406.5506944444</v>
      </c>
      <c r="AH60" s="26" t="e">
        <f>VLOOKUP(AG60,simple_survey!$N$1081:$O$1529,2,FALSE)</f>
        <v>#N/A</v>
      </c>
    </row>
    <row r="61" spans="1:34" s="7" customFormat="1" x14ac:dyDescent="0.4">
      <c r="A61" s="16" t="str">
        <f t="shared" ref="A61:A63" si="34">IF(V61&gt;0, "★", "-")</f>
        <v>★</v>
      </c>
      <c r="B61" s="16" t="str">
        <f t="shared" si="32"/>
        <v>-</v>
      </c>
      <c r="C61" s="7">
        <v>13</v>
      </c>
      <c r="D61" s="2">
        <v>43406.544768518521</v>
      </c>
      <c r="E61" s="3">
        <v>8536</v>
      </c>
      <c r="F61" s="3" t="s">
        <v>113</v>
      </c>
      <c r="G61" s="3">
        <v>0</v>
      </c>
      <c r="H61" s="3">
        <v>479</v>
      </c>
      <c r="I61" s="3">
        <v>3</v>
      </c>
      <c r="J61" s="3">
        <v>1</v>
      </c>
      <c r="K61" s="3"/>
      <c r="L61" s="2">
        <v>43406.547800925924</v>
      </c>
      <c r="M61" s="2">
        <v>43406.553865740738</v>
      </c>
      <c r="N61" s="3" t="s">
        <v>31</v>
      </c>
      <c r="O61" s="3" t="s">
        <v>32</v>
      </c>
      <c r="P61" s="3" t="s">
        <v>78</v>
      </c>
      <c r="Q61" s="3" t="s">
        <v>79</v>
      </c>
      <c r="R61" s="2">
        <v>43406.551527777781</v>
      </c>
      <c r="S61" s="2">
        <v>43406.551527777781</v>
      </c>
      <c r="T61" s="2">
        <v>43406.558807870373</v>
      </c>
      <c r="U61" s="2">
        <v>43406.558807870373</v>
      </c>
      <c r="V61" s="2">
        <v>43406.551527777781</v>
      </c>
      <c r="W61" s="8">
        <f t="shared" si="33"/>
        <v>43406.551527777781</v>
      </c>
      <c r="X61" s="9">
        <f t="shared" ref="X61:X122" si="35">M61-L61</f>
        <v>6.064814813726116E-3</v>
      </c>
      <c r="Y61" s="9">
        <f t="shared" ref="Y61:Y122" si="36">X61*J61</f>
        <v>6.064814813726116E-3</v>
      </c>
      <c r="Z61" s="10"/>
      <c r="AA61" s="10">
        <f t="shared" si="5"/>
        <v>0</v>
      </c>
      <c r="AB61" s="10">
        <f t="shared" si="13"/>
        <v>0</v>
      </c>
      <c r="AC61" s="10"/>
      <c r="AD61" s="10"/>
      <c r="AE61" s="73">
        <f t="shared" si="10"/>
        <v>43406.544444444444</v>
      </c>
      <c r="AF61" s="73">
        <f t="shared" si="11"/>
        <v>43406.553472222222</v>
      </c>
      <c r="AG61" s="26" t="str">
        <f t="shared" si="12"/>
        <v>43406.544444444443406.5534722222</v>
      </c>
      <c r="AH61" s="26" t="e">
        <f>VLOOKUP(AG61,simple_survey!$N$1081:$O$1529,2,FALSE)</f>
        <v>#N/A</v>
      </c>
    </row>
    <row r="62" spans="1:34" s="7" customFormat="1" x14ac:dyDescent="0.4">
      <c r="A62" s="16" t="str">
        <f t="shared" si="34"/>
        <v>★</v>
      </c>
      <c r="B62" s="16" t="str">
        <f t="shared" si="32"/>
        <v>-</v>
      </c>
      <c r="C62" s="7">
        <v>13</v>
      </c>
      <c r="D62" s="2">
        <v>43406.547048611108</v>
      </c>
      <c r="E62" s="3">
        <v>8537</v>
      </c>
      <c r="F62" s="3" t="s">
        <v>124</v>
      </c>
      <c r="G62" s="3">
        <v>4622</v>
      </c>
      <c r="H62" s="3">
        <v>224</v>
      </c>
      <c r="I62" s="3">
        <v>10</v>
      </c>
      <c r="J62" s="3">
        <v>1</v>
      </c>
      <c r="K62" s="3"/>
      <c r="L62" s="2">
        <v>43406.553703703707</v>
      </c>
      <c r="M62" s="2">
        <v>43406.560231481482</v>
      </c>
      <c r="N62" s="3" t="s">
        <v>65</v>
      </c>
      <c r="O62" s="3" t="s">
        <v>66</v>
      </c>
      <c r="P62" s="3" t="s">
        <v>45</v>
      </c>
      <c r="Q62" s="3" t="s">
        <v>92</v>
      </c>
      <c r="R62" s="2">
        <v>43406.553981481484</v>
      </c>
      <c r="S62" s="2">
        <v>43406.553981481484</v>
      </c>
      <c r="T62" s="2">
        <v>43406.570300925923</v>
      </c>
      <c r="U62" s="2">
        <v>43406.570300925923</v>
      </c>
      <c r="V62" s="2">
        <v>43406.553981481484</v>
      </c>
      <c r="W62" s="8">
        <f t="shared" si="33"/>
        <v>43406.553981481484</v>
      </c>
      <c r="X62" s="9">
        <f t="shared" si="35"/>
        <v>6.5277777757728472E-3</v>
      </c>
      <c r="Y62" s="9">
        <f t="shared" si="36"/>
        <v>6.5277777757728472E-3</v>
      </c>
      <c r="AA62" s="10">
        <f t="shared" si="5"/>
        <v>0</v>
      </c>
      <c r="AB62" s="10">
        <f t="shared" si="13"/>
        <v>0</v>
      </c>
      <c r="AE62" s="73">
        <f t="shared" si="10"/>
        <v>43406.546527777777</v>
      </c>
      <c r="AF62" s="73">
        <f t="shared" si="11"/>
        <v>43406.55972222222</v>
      </c>
      <c r="AG62" s="26" t="str">
        <f t="shared" si="12"/>
        <v>43406.546527777843406.5597222222</v>
      </c>
      <c r="AH62" s="26" t="e">
        <f>VLOOKUP(AG62,simple_survey!$N$1081:$O$1529,2,FALSE)</f>
        <v>#N/A</v>
      </c>
    </row>
    <row r="63" spans="1:34" s="7" customFormat="1" x14ac:dyDescent="0.4">
      <c r="A63" s="16" t="str">
        <f t="shared" si="34"/>
        <v>-</v>
      </c>
      <c r="B63" s="16" t="str">
        <f>IF(K63&gt;0, "☆", "-")</f>
        <v>-</v>
      </c>
      <c r="C63" s="7">
        <v>13</v>
      </c>
      <c r="D63" s="2">
        <v>43406.549756944441</v>
      </c>
      <c r="E63" s="3">
        <v>8539</v>
      </c>
      <c r="F63" s="3" t="s">
        <v>18</v>
      </c>
      <c r="G63" s="3">
        <v>1263</v>
      </c>
      <c r="H63" s="3">
        <v>706</v>
      </c>
      <c r="I63" s="3">
        <v>2</v>
      </c>
      <c r="J63" s="3">
        <v>1</v>
      </c>
      <c r="K63" s="3"/>
      <c r="L63" s="2">
        <v>43406.562442129631</v>
      </c>
      <c r="M63" s="2">
        <v>43406.575023148151</v>
      </c>
      <c r="N63" s="3" t="s">
        <v>63</v>
      </c>
      <c r="O63" s="3" t="s">
        <v>64</v>
      </c>
      <c r="P63" s="3" t="s">
        <v>31</v>
      </c>
      <c r="Q63" s="3" t="s">
        <v>32</v>
      </c>
      <c r="R63" s="2">
        <v>43406.559641203705</v>
      </c>
      <c r="S63" s="2">
        <v>43406.56349537037</v>
      </c>
      <c r="T63" s="2">
        <v>43406.569398148145</v>
      </c>
      <c r="U63" s="2">
        <v>43406.577175925922</v>
      </c>
      <c r="V63" s="3"/>
      <c r="W63" s="8">
        <f t="shared" si="33"/>
        <v>43406.549756944441</v>
      </c>
      <c r="X63" s="9">
        <f t="shared" si="35"/>
        <v>1.2581018519995268E-2</v>
      </c>
      <c r="Y63" s="9">
        <f t="shared" si="36"/>
        <v>1.2581018519995268E-2</v>
      </c>
      <c r="Z63" s="10"/>
      <c r="AA63" s="10">
        <f t="shared" si="5"/>
        <v>2.8009259258396924E-3</v>
      </c>
      <c r="AB63" s="10">
        <f t="shared" si="13"/>
        <v>1.2685185189184267E-2</v>
      </c>
      <c r="AC63" s="10"/>
      <c r="AD63" s="10"/>
      <c r="AE63" s="73">
        <f t="shared" si="10"/>
        <v>43406.549305555556</v>
      </c>
      <c r="AF63" s="73">
        <f t="shared" si="11"/>
        <v>43406.574999999997</v>
      </c>
      <c r="AG63" s="26" t="str">
        <f t="shared" si="12"/>
        <v>43406.549305555643406.575</v>
      </c>
      <c r="AH63" s="26" t="e">
        <f>VLOOKUP(AG63,simple_survey!$N$1081:$O$1529,2,FALSE)</f>
        <v>#N/A</v>
      </c>
    </row>
    <row r="64" spans="1:34" s="7" customFormat="1" ht="18" customHeight="1" x14ac:dyDescent="0.4">
      <c r="A64" s="16" t="str">
        <f>IF(V64&gt;0, "★", "-")</f>
        <v>-</v>
      </c>
      <c r="B64" s="16" t="str">
        <f>IF(K64&gt;0, "☆", "-")</f>
        <v>-</v>
      </c>
      <c r="C64" s="7">
        <v>13</v>
      </c>
      <c r="D64" s="2">
        <v>43406.551377314812</v>
      </c>
      <c r="E64" s="3">
        <v>8543</v>
      </c>
      <c r="F64" s="3" t="s">
        <v>113</v>
      </c>
      <c r="G64" s="3">
        <v>0</v>
      </c>
      <c r="H64" s="3">
        <v>772</v>
      </c>
      <c r="I64" s="3">
        <v>4</v>
      </c>
      <c r="J64" s="3">
        <v>1</v>
      </c>
      <c r="K64" s="3"/>
      <c r="L64" s="2">
        <v>43406.55369212963</v>
      </c>
      <c r="M64" s="2">
        <v>43406.557384259257</v>
      </c>
      <c r="N64" s="3" t="s">
        <v>19</v>
      </c>
      <c r="O64" s="3" t="s">
        <v>20</v>
      </c>
      <c r="P64" s="3" t="s">
        <v>46</v>
      </c>
      <c r="Q64" s="3" t="s">
        <v>47</v>
      </c>
      <c r="R64" s="2">
        <v>43406.55400462963</v>
      </c>
      <c r="S64" s="2">
        <v>43406.55400462963</v>
      </c>
      <c r="T64" s="2">
        <v>43406.560312499998</v>
      </c>
      <c r="U64" s="2">
        <v>43406.560312499998</v>
      </c>
      <c r="V64" s="3"/>
      <c r="W64" s="8">
        <f>IF(V64&gt;0,V64,D64)</f>
        <v>43406.551377314812</v>
      </c>
      <c r="X64" s="9">
        <f>M64-L64</f>
        <v>3.6921296268701553E-3</v>
      </c>
      <c r="Y64" s="9">
        <f>X64*J64</f>
        <v>3.6921296268701553E-3</v>
      </c>
      <c r="Z64" s="10"/>
      <c r="AA64" s="10">
        <f t="shared" si="5"/>
        <v>0</v>
      </c>
      <c r="AB64" s="10">
        <f t="shared" si="13"/>
        <v>2.3148148175096139E-3</v>
      </c>
      <c r="AC64" s="10"/>
      <c r="AD64" s="10"/>
      <c r="AE64" s="73">
        <f t="shared" si="10"/>
        <v>43406.550694444442</v>
      </c>
      <c r="AF64" s="73">
        <f t="shared" si="11"/>
        <v>43406.556944444441</v>
      </c>
      <c r="AG64" s="26" t="str">
        <f t="shared" si="12"/>
        <v>43406.550694444443406.5569444444</v>
      </c>
      <c r="AH64" s="26" t="e">
        <f>VLOOKUP(AG64,simple_survey!$N$1081:$O$1529,2,FALSE)</f>
        <v>#N/A</v>
      </c>
    </row>
    <row r="65" spans="1:34" s="7" customFormat="1" x14ac:dyDescent="0.4">
      <c r="A65" s="16" t="str">
        <f>IF(V65&gt;0, "★", "-")</f>
        <v>-</v>
      </c>
      <c r="B65" s="16" t="str">
        <f>IF(K65&gt;0, "☆", "-")</f>
        <v>-</v>
      </c>
      <c r="C65" s="7">
        <v>13</v>
      </c>
      <c r="D65" s="2">
        <v>43406.55300925926</v>
      </c>
      <c r="E65" s="3">
        <v>8544</v>
      </c>
      <c r="F65" s="3" t="s">
        <v>115</v>
      </c>
      <c r="G65" s="3">
        <v>1220</v>
      </c>
      <c r="H65" s="3">
        <v>670</v>
      </c>
      <c r="I65" s="3">
        <v>6</v>
      </c>
      <c r="J65" s="3">
        <v>1</v>
      </c>
      <c r="K65" s="3"/>
      <c r="L65" s="2">
        <v>43406.557037037041</v>
      </c>
      <c r="M65" s="2">
        <v>43406.56181712963</v>
      </c>
      <c r="N65" s="3" t="s">
        <v>27</v>
      </c>
      <c r="O65" s="3" t="s">
        <v>28</v>
      </c>
      <c r="P65" s="3" t="s">
        <v>45</v>
      </c>
      <c r="Q65" s="3" t="s">
        <v>92</v>
      </c>
      <c r="R65" s="2">
        <v>43406.558888888889</v>
      </c>
      <c r="S65" s="2">
        <v>43406.558888888889</v>
      </c>
      <c r="T65" s="2">
        <v>43406.564953703702</v>
      </c>
      <c r="U65" s="2">
        <v>43406.565300925926</v>
      </c>
      <c r="V65" s="3"/>
      <c r="W65" s="8">
        <f>IF(V65&gt;0,V65,D65)</f>
        <v>43406.55300925926</v>
      </c>
      <c r="X65" s="9">
        <f>M65-L65</f>
        <v>4.7800925894989632E-3</v>
      </c>
      <c r="Y65" s="9">
        <f>X65*J65</f>
        <v>4.7800925894989632E-3</v>
      </c>
      <c r="Z65" s="10"/>
      <c r="AA65" s="10">
        <f t="shared" si="5"/>
        <v>0</v>
      </c>
      <c r="AB65" s="10">
        <f t="shared" si="13"/>
        <v>4.0277777807204984E-3</v>
      </c>
      <c r="AC65" s="10"/>
      <c r="AD65" s="10"/>
      <c r="AE65" s="73">
        <f t="shared" si="10"/>
        <v>43406.552777777775</v>
      </c>
      <c r="AF65" s="73">
        <f t="shared" si="11"/>
        <v>43406.561805555553</v>
      </c>
      <c r="AG65" s="26" t="str">
        <f t="shared" si="12"/>
        <v>43406.552777777843406.5618055556</v>
      </c>
      <c r="AH65" s="26" t="e">
        <f>VLOOKUP(AG65,simple_survey!$N$1081:$O$1529,2,FALSE)</f>
        <v>#N/A</v>
      </c>
    </row>
    <row r="66" spans="1:34" s="7" customFormat="1" x14ac:dyDescent="0.4">
      <c r="A66" s="16" t="str">
        <f>IF(V66&gt;0, "★", "-")</f>
        <v>-</v>
      </c>
      <c r="B66" s="16" t="str">
        <f>IF(K66&gt;0, "☆", "-")</f>
        <v>-</v>
      </c>
      <c r="C66" s="7">
        <v>13</v>
      </c>
      <c r="D66" s="2">
        <v>43406.554502314815</v>
      </c>
      <c r="E66" s="3">
        <v>8545</v>
      </c>
      <c r="F66" s="3" t="s">
        <v>114</v>
      </c>
      <c r="G66" s="3">
        <v>0</v>
      </c>
      <c r="H66" s="3">
        <v>94</v>
      </c>
      <c r="I66" s="3">
        <v>4</v>
      </c>
      <c r="J66" s="3">
        <v>2</v>
      </c>
      <c r="K66" s="3"/>
      <c r="L66" s="2">
        <v>43406.559293981481</v>
      </c>
      <c r="M66" s="2">
        <v>43406.563252314816</v>
      </c>
      <c r="N66" s="3" t="s">
        <v>31</v>
      </c>
      <c r="O66" s="3" t="s">
        <v>32</v>
      </c>
      <c r="P66" s="3" t="s">
        <v>57</v>
      </c>
      <c r="Q66" s="3" t="s">
        <v>58</v>
      </c>
      <c r="R66" s="2">
        <v>43406.563171296293</v>
      </c>
      <c r="S66" s="2">
        <v>43406.563171296293</v>
      </c>
      <c r="T66" s="2">
        <v>43406.569212962961</v>
      </c>
      <c r="U66" s="2">
        <v>43406.569212962961</v>
      </c>
      <c r="V66" s="3"/>
      <c r="W66" s="8">
        <f>IF(V66&gt;0,V66,D66)</f>
        <v>43406.554502314815</v>
      </c>
      <c r="X66" s="9">
        <f>M66-L66</f>
        <v>3.9583333345944993E-3</v>
      </c>
      <c r="Y66" s="9">
        <f>X66*J66</f>
        <v>7.9166666691889986E-3</v>
      </c>
      <c r="Z66" s="10"/>
      <c r="AA66" s="10">
        <f t="shared" ref="AA66:AA129" si="37">IF(IF(A66="☆",K66-R66,L66-R66)&lt;0,0,IF(A66="☆",K66-R66,L66-R66))</f>
        <v>0</v>
      </c>
      <c r="AB66" s="10">
        <f t="shared" ref="AB66:AB129" si="38">IF(IF(B66="☆",(IF(K66&gt;R66,K66-W66,R66-W66)),L66-W66)&lt;0,0,IF(B66="☆",(IF(K66&gt;R66,K66-W66,R66-W66)),L66-W66))</f>
        <v>4.7916666662786156E-3</v>
      </c>
      <c r="AC66" s="10"/>
      <c r="AD66" s="10"/>
      <c r="AE66" s="73">
        <f t="shared" si="10"/>
        <v>43406.554166666669</v>
      </c>
      <c r="AF66" s="73">
        <f t="shared" si="11"/>
        <v>43406.563194444447</v>
      </c>
      <c r="AG66" s="26" t="str">
        <f t="shared" si="12"/>
        <v>43406.554166666743406.5631944444</v>
      </c>
      <c r="AH66" s="26" t="e">
        <f>VLOOKUP(AG66,simple_survey!$N$1081:$O$1529,2,FALSE)</f>
        <v>#N/A</v>
      </c>
    </row>
    <row r="67" spans="1:34" s="7" customFormat="1" x14ac:dyDescent="0.4">
      <c r="A67" s="16" t="str">
        <f>IF(V67&gt;0, "★", "-")</f>
        <v>★</v>
      </c>
      <c r="B67" s="16" t="str">
        <f>IF(K67&gt;0, "☆", "-")</f>
        <v>-</v>
      </c>
      <c r="C67" s="7">
        <v>13</v>
      </c>
      <c r="D67" s="2">
        <v>43406.554780092592</v>
      </c>
      <c r="E67" s="3">
        <v>8546</v>
      </c>
      <c r="F67" s="3" t="s">
        <v>18</v>
      </c>
      <c r="G67" s="3">
        <v>4672</v>
      </c>
      <c r="H67" s="3">
        <v>695</v>
      </c>
      <c r="I67" s="3">
        <v>3</v>
      </c>
      <c r="J67" s="3">
        <v>2</v>
      </c>
      <c r="K67" s="3"/>
      <c r="L67" s="2">
        <v>43406.563761574071</v>
      </c>
      <c r="M67" s="2">
        <v>43406.567847222221</v>
      </c>
      <c r="N67" s="3" t="s">
        <v>70</v>
      </c>
      <c r="O67" s="3" t="s">
        <v>71</v>
      </c>
      <c r="P67" s="3" t="s">
        <v>25</v>
      </c>
      <c r="Q67" s="3" t="s">
        <v>26</v>
      </c>
      <c r="R67" s="2">
        <v>43406.561712962961</v>
      </c>
      <c r="S67" s="2">
        <v>43406.564456018517</v>
      </c>
      <c r="T67" s="2">
        <v>43406.571666666663</v>
      </c>
      <c r="U67" s="2">
        <v>43406.57440972222</v>
      </c>
      <c r="V67" s="2">
        <v>43406.561712962961</v>
      </c>
      <c r="W67" s="8">
        <f>IF(V67&gt;0,V67,D67)</f>
        <v>43406.561712962961</v>
      </c>
      <c r="X67" s="9">
        <f>M67-L67</f>
        <v>4.0856481500668451E-3</v>
      </c>
      <c r="Y67" s="9">
        <f>X67*J67</f>
        <v>8.1712963001336902E-3</v>
      </c>
      <c r="Z67" s="10"/>
      <c r="AA67" s="10">
        <f t="shared" si="37"/>
        <v>2.0486111097852699E-3</v>
      </c>
      <c r="AB67" s="10">
        <f t="shared" si="38"/>
        <v>2.0486111097852699E-3</v>
      </c>
      <c r="AC67" s="10"/>
      <c r="AD67" s="10"/>
      <c r="AE67" s="73">
        <f t="shared" ref="AE67:AE130" si="39">INT(D67*1440)/1440</f>
        <v>43406.554166666669</v>
      </c>
      <c r="AF67" s="73">
        <f t="shared" ref="AF67:AF130" si="40">INT(M67*1440)/1440</f>
        <v>43406.567361111112</v>
      </c>
      <c r="AG67" s="26" t="str">
        <f t="shared" ref="AG67:AG130" si="41">CONCATENATE(AE67,AF67)</f>
        <v>43406.554166666743406.5673611111</v>
      </c>
      <c r="AH67" s="26" t="str">
        <f>VLOOKUP(AG67,simple_survey!$N$1081:$O$1529,2,FALSE)</f>
        <v>肯定的</v>
      </c>
    </row>
    <row r="68" spans="1:34" s="7" customFormat="1" x14ac:dyDescent="0.4">
      <c r="A68" s="16" t="str">
        <f t="shared" ref="A68:A70" si="42">IF(V68&gt;0, "★", "-")</f>
        <v>-</v>
      </c>
      <c r="B68" s="16" t="str">
        <f t="shared" ref="B68:B70" si="43">IF(K68&gt;0, "☆", "-")</f>
        <v>-</v>
      </c>
      <c r="C68" s="7">
        <v>13</v>
      </c>
      <c r="D68" s="2">
        <v>43406.554849537039</v>
      </c>
      <c r="E68" s="3">
        <v>8547</v>
      </c>
      <c r="F68" s="3" t="s">
        <v>33</v>
      </c>
      <c r="G68" s="3">
        <v>4725</v>
      </c>
      <c r="H68" s="3">
        <v>425</v>
      </c>
      <c r="I68" s="3">
        <v>6</v>
      </c>
      <c r="J68" s="3">
        <v>1</v>
      </c>
      <c r="K68" s="3"/>
      <c r="L68" s="2">
        <v>43406.557881944442</v>
      </c>
      <c r="M68" s="2">
        <v>43406.569826388892</v>
      </c>
      <c r="N68" s="3" t="s">
        <v>27</v>
      </c>
      <c r="O68" s="3" t="s">
        <v>28</v>
      </c>
      <c r="P68" s="3" t="s">
        <v>63</v>
      </c>
      <c r="Q68" s="3" t="s">
        <v>64</v>
      </c>
      <c r="R68" s="2">
        <v>43406.559236111112</v>
      </c>
      <c r="S68" s="2">
        <v>43406.559236111112</v>
      </c>
      <c r="T68" s="2">
        <v>43406.578229166669</v>
      </c>
      <c r="U68" s="2">
        <v>43406.578229166669</v>
      </c>
      <c r="V68" s="3"/>
      <c r="W68" s="8">
        <f t="shared" si="33"/>
        <v>43406.554849537039</v>
      </c>
      <c r="X68" s="9">
        <f t="shared" si="35"/>
        <v>1.1944444449909497E-2</v>
      </c>
      <c r="Y68" s="9">
        <f t="shared" si="36"/>
        <v>1.1944444449909497E-2</v>
      </c>
      <c r="Z68" s="10"/>
      <c r="AA68" s="10">
        <f t="shared" si="37"/>
        <v>0</v>
      </c>
      <c r="AB68" s="10">
        <f t="shared" si="38"/>
        <v>3.0324074032250792E-3</v>
      </c>
      <c r="AC68" s="10"/>
      <c r="AD68" s="10"/>
      <c r="AE68" s="73">
        <f t="shared" si="39"/>
        <v>43406.554166666669</v>
      </c>
      <c r="AF68" s="73">
        <f t="shared" si="40"/>
        <v>43406.569444444445</v>
      </c>
      <c r="AG68" s="26" t="str">
        <f t="shared" si="41"/>
        <v>43406.554166666743406.5694444444</v>
      </c>
      <c r="AH68" s="26" t="str">
        <f>VLOOKUP(AG68,simple_survey!$N$1081:$O$1529,2,FALSE)</f>
        <v>肯定的</v>
      </c>
    </row>
    <row r="69" spans="1:34" s="7" customFormat="1" x14ac:dyDescent="0.4">
      <c r="A69" s="16" t="str">
        <f t="shared" si="42"/>
        <v>★</v>
      </c>
      <c r="B69" s="16" t="str">
        <f t="shared" si="43"/>
        <v>-</v>
      </c>
      <c r="C69" s="7">
        <v>13</v>
      </c>
      <c r="D69" s="2">
        <v>43406.559050925927</v>
      </c>
      <c r="E69" s="3">
        <v>8551</v>
      </c>
      <c r="F69" s="3" t="s">
        <v>33</v>
      </c>
      <c r="G69" s="3">
        <v>4669</v>
      </c>
      <c r="H69" s="3">
        <v>338</v>
      </c>
      <c r="I69" s="3">
        <v>6</v>
      </c>
      <c r="J69" s="3">
        <v>2</v>
      </c>
      <c r="K69" s="3"/>
      <c r="L69" s="2">
        <v>43406.570138888892</v>
      </c>
      <c r="M69" s="2">
        <v>43406.578310185185</v>
      </c>
      <c r="N69" s="3" t="s">
        <v>63</v>
      </c>
      <c r="O69" s="3" t="s">
        <v>64</v>
      </c>
      <c r="P69" s="3" t="s">
        <v>70</v>
      </c>
      <c r="Q69" s="3" t="s">
        <v>71</v>
      </c>
      <c r="R69" s="2">
        <v>43406.576932870368</v>
      </c>
      <c r="S69" s="2">
        <v>43406.576932870368</v>
      </c>
      <c r="T69" s="2">
        <v>43406.590995370374</v>
      </c>
      <c r="U69" s="2">
        <v>43406.590995370374</v>
      </c>
      <c r="V69" s="2">
        <v>43406.565983796296</v>
      </c>
      <c r="W69" s="8">
        <f t="shared" si="33"/>
        <v>43406.565983796296</v>
      </c>
      <c r="X69" s="9">
        <f t="shared" si="35"/>
        <v>8.1712962928577326E-3</v>
      </c>
      <c r="Y69" s="9">
        <f t="shared" si="36"/>
        <v>1.6342592585715465E-2</v>
      </c>
      <c r="Z69" s="10"/>
      <c r="AA69" s="10">
        <f t="shared" si="37"/>
        <v>0</v>
      </c>
      <c r="AB69" s="10">
        <f t="shared" si="38"/>
        <v>4.1550925961928442E-3</v>
      </c>
      <c r="AC69" s="10"/>
      <c r="AD69" s="10"/>
      <c r="AE69" s="73">
        <f t="shared" si="39"/>
        <v>43406.559027777781</v>
      </c>
      <c r="AF69" s="73">
        <f t="shared" si="40"/>
        <v>43406.577777777777</v>
      </c>
      <c r="AG69" s="26" t="str">
        <f t="shared" si="41"/>
        <v>43406.559027777843406.5777777778</v>
      </c>
      <c r="AH69" s="26" t="e">
        <f>VLOOKUP(AG69,simple_survey!$N$1081:$O$1529,2,FALSE)</f>
        <v>#N/A</v>
      </c>
    </row>
    <row r="70" spans="1:34" s="7" customFormat="1" x14ac:dyDescent="0.4">
      <c r="A70" s="16" t="str">
        <f t="shared" si="42"/>
        <v>-</v>
      </c>
      <c r="B70" s="16" t="str">
        <f t="shared" si="43"/>
        <v>-</v>
      </c>
      <c r="C70" s="7">
        <v>13</v>
      </c>
      <c r="D70" s="2">
        <v>43406.560289351852</v>
      </c>
      <c r="E70" s="3">
        <v>8554</v>
      </c>
      <c r="F70" s="3" t="s">
        <v>113</v>
      </c>
      <c r="G70" s="3">
        <v>0</v>
      </c>
      <c r="H70" s="3">
        <v>408</v>
      </c>
      <c r="I70" s="3">
        <v>4</v>
      </c>
      <c r="J70" s="3">
        <v>1</v>
      </c>
      <c r="K70" s="3"/>
      <c r="L70" s="2">
        <v>43406.568680555552</v>
      </c>
      <c r="M70" s="2">
        <v>43406.574837962966</v>
      </c>
      <c r="N70" s="3" t="s">
        <v>72</v>
      </c>
      <c r="O70" s="3" t="s">
        <v>73</v>
      </c>
      <c r="P70" s="3" t="s">
        <v>78</v>
      </c>
      <c r="Q70" s="3" t="s">
        <v>79</v>
      </c>
      <c r="R70" s="2">
        <v>43406.571296296293</v>
      </c>
      <c r="S70" s="2">
        <v>43406.571296296293</v>
      </c>
      <c r="T70" s="2">
        <v>43406.578321759262</v>
      </c>
      <c r="U70" s="2">
        <v>43406.578981481478</v>
      </c>
      <c r="V70" s="3"/>
      <c r="W70" s="8">
        <f t="shared" si="33"/>
        <v>43406.560289351852</v>
      </c>
      <c r="X70" s="9">
        <f t="shared" si="35"/>
        <v>6.1574074134114198E-3</v>
      </c>
      <c r="Y70" s="9">
        <f t="shared" si="36"/>
        <v>6.1574074134114198E-3</v>
      </c>
      <c r="Z70" s="10"/>
      <c r="AA70" s="10">
        <f t="shared" si="37"/>
        <v>0</v>
      </c>
      <c r="AB70" s="10">
        <f t="shared" si="38"/>
        <v>8.3912037007394247E-3</v>
      </c>
      <c r="AC70" s="10"/>
      <c r="AD70" s="10"/>
      <c r="AE70" s="73">
        <f t="shared" si="39"/>
        <v>43406.55972222222</v>
      </c>
      <c r="AF70" s="73">
        <f t="shared" si="40"/>
        <v>43406.574305555558</v>
      </c>
      <c r="AG70" s="26" t="str">
        <f t="shared" si="41"/>
        <v>43406.559722222243406.5743055556</v>
      </c>
      <c r="AH70" s="26" t="e">
        <f>VLOOKUP(AG70,simple_survey!$N$1081:$O$1529,2,FALSE)</f>
        <v>#N/A</v>
      </c>
    </row>
    <row r="71" spans="1:34" s="7" customFormat="1" x14ac:dyDescent="0.4">
      <c r="A71" s="16" t="str">
        <f t="shared" si="31"/>
        <v>-</v>
      </c>
      <c r="B71" s="16" t="str">
        <f t="shared" si="32"/>
        <v>-</v>
      </c>
      <c r="C71" s="7">
        <v>13</v>
      </c>
      <c r="D71" s="2">
        <v>43406.561469907407</v>
      </c>
      <c r="E71" s="3">
        <v>8558</v>
      </c>
      <c r="F71" s="3" t="s">
        <v>33</v>
      </c>
      <c r="G71" s="3">
        <v>3615</v>
      </c>
      <c r="H71" s="3">
        <v>265</v>
      </c>
      <c r="I71" s="3">
        <v>10</v>
      </c>
      <c r="J71" s="3">
        <v>2</v>
      </c>
      <c r="K71" s="3"/>
      <c r="L71" s="2">
        <v>43406.565474537034</v>
      </c>
      <c r="M71" s="2">
        <v>43406.568854166668</v>
      </c>
      <c r="N71" s="3" t="s">
        <v>27</v>
      </c>
      <c r="O71" s="3" t="s">
        <v>28</v>
      </c>
      <c r="P71" s="3" t="s">
        <v>50</v>
      </c>
      <c r="Q71" s="3" t="s">
        <v>51</v>
      </c>
      <c r="R71" s="2">
        <v>43406.567106481481</v>
      </c>
      <c r="S71" s="2">
        <v>43406.567106481481</v>
      </c>
      <c r="T71" s="2">
        <v>43406.572511574072</v>
      </c>
      <c r="U71" s="2">
        <v>43406.572511574072</v>
      </c>
      <c r="V71" s="3"/>
      <c r="W71" s="8">
        <f t="shared" si="33"/>
        <v>43406.561469907407</v>
      </c>
      <c r="X71" s="9">
        <f t="shared" si="35"/>
        <v>3.3796296338550746E-3</v>
      </c>
      <c r="Y71" s="9">
        <f t="shared" si="36"/>
        <v>6.7592592677101493E-3</v>
      </c>
      <c r="Z71" s="10"/>
      <c r="AA71" s="10">
        <f t="shared" si="37"/>
        <v>0</v>
      </c>
      <c r="AB71" s="10">
        <f t="shared" si="38"/>
        <v>4.0046296271611936E-3</v>
      </c>
      <c r="AC71" s="10"/>
      <c r="AD71" s="10"/>
      <c r="AE71" s="73">
        <f t="shared" si="39"/>
        <v>43406.561111111114</v>
      </c>
      <c r="AF71" s="73">
        <f t="shared" si="40"/>
        <v>43406.568749999999</v>
      </c>
      <c r="AG71" s="26" t="str">
        <f t="shared" si="41"/>
        <v>43406.561111111143406.56875</v>
      </c>
      <c r="AH71" s="26" t="e">
        <f>VLOOKUP(AG71,simple_survey!$N$1081:$O$1529,2,FALSE)</f>
        <v>#N/A</v>
      </c>
    </row>
    <row r="72" spans="1:34" s="7" customFormat="1" x14ac:dyDescent="0.4">
      <c r="A72" s="16" t="str">
        <f t="shared" si="31"/>
        <v>-</v>
      </c>
      <c r="B72" s="16" t="str">
        <f t="shared" si="32"/>
        <v>-</v>
      </c>
      <c r="C72" s="7">
        <v>13</v>
      </c>
      <c r="D72" s="2">
        <v>43406.563020833331</v>
      </c>
      <c r="E72" s="3">
        <v>8559</v>
      </c>
      <c r="F72" s="3" t="s">
        <v>18</v>
      </c>
      <c r="G72" s="3">
        <v>2097</v>
      </c>
      <c r="H72" s="3">
        <v>953</v>
      </c>
      <c r="I72" s="3">
        <v>3</v>
      </c>
      <c r="J72" s="3">
        <v>2</v>
      </c>
      <c r="K72" s="3"/>
      <c r="L72" s="2">
        <v>43406.568067129629</v>
      </c>
      <c r="M72" s="2">
        <v>43406.572465277779</v>
      </c>
      <c r="N72" s="3" t="s">
        <v>25</v>
      </c>
      <c r="O72" s="3" t="s">
        <v>26</v>
      </c>
      <c r="P72" s="3" t="s">
        <v>23</v>
      </c>
      <c r="Q72" s="3" t="s">
        <v>24</v>
      </c>
      <c r="R72" s="2">
        <v>43406.57440972222</v>
      </c>
      <c r="S72" s="2">
        <v>43406.57440972222</v>
      </c>
      <c r="T72" s="2">
        <v>43406.581550925926</v>
      </c>
      <c r="U72" s="2">
        <v>43406.581550925926</v>
      </c>
      <c r="V72" s="3"/>
      <c r="W72" s="8">
        <f t="shared" si="33"/>
        <v>43406.563020833331</v>
      </c>
      <c r="X72" s="9">
        <f t="shared" si="35"/>
        <v>4.3981481503578834E-3</v>
      </c>
      <c r="Y72" s="9">
        <f t="shared" si="36"/>
        <v>8.7962963007157668E-3</v>
      </c>
      <c r="Z72" s="10"/>
      <c r="AA72" s="10">
        <f t="shared" si="37"/>
        <v>0</v>
      </c>
      <c r="AB72" s="10">
        <f t="shared" si="38"/>
        <v>5.0462962972233072E-3</v>
      </c>
      <c r="AC72" s="10"/>
      <c r="AD72" s="10"/>
      <c r="AE72" s="73">
        <f t="shared" si="39"/>
        <v>43406.5625</v>
      </c>
      <c r="AF72" s="73">
        <f t="shared" si="40"/>
        <v>43406.572222222225</v>
      </c>
      <c r="AG72" s="26" t="str">
        <f t="shared" si="41"/>
        <v>43406.562543406.5722222222</v>
      </c>
      <c r="AH72" s="26" t="e">
        <f>VLOOKUP(AG72,simple_survey!$N$1081:$O$1529,2,FALSE)</f>
        <v>#N/A</v>
      </c>
    </row>
    <row r="73" spans="1:34" s="7" customFormat="1" x14ac:dyDescent="0.4">
      <c r="A73" s="16" t="str">
        <f t="shared" si="31"/>
        <v>-</v>
      </c>
      <c r="B73" s="16" t="str">
        <f t="shared" si="32"/>
        <v>-</v>
      </c>
      <c r="C73" s="7">
        <v>13</v>
      </c>
      <c r="D73" s="2">
        <v>43406.564918981479</v>
      </c>
      <c r="E73" s="3">
        <v>8562</v>
      </c>
      <c r="F73" s="3" t="s">
        <v>113</v>
      </c>
      <c r="G73" s="3">
        <v>0</v>
      </c>
      <c r="H73" s="3">
        <v>606</v>
      </c>
      <c r="I73" s="3">
        <v>1</v>
      </c>
      <c r="J73" s="3">
        <v>1</v>
      </c>
      <c r="K73" s="3"/>
      <c r="L73" s="2">
        <v>43406.570393518516</v>
      </c>
      <c r="M73" s="2">
        <v>43406.576666666668</v>
      </c>
      <c r="N73" s="3" t="s">
        <v>63</v>
      </c>
      <c r="O73" s="3" t="s">
        <v>64</v>
      </c>
      <c r="P73" s="3" t="s">
        <v>53</v>
      </c>
      <c r="Q73" s="3" t="s">
        <v>54</v>
      </c>
      <c r="R73" s="2">
        <v>43406.574097222219</v>
      </c>
      <c r="S73" s="2">
        <v>43406.574097222219</v>
      </c>
      <c r="T73" s="2">
        <v>43406.585150462961</v>
      </c>
      <c r="U73" s="2">
        <v>43406.585150462961</v>
      </c>
      <c r="V73" s="3"/>
      <c r="W73" s="8">
        <f t="shared" si="33"/>
        <v>43406.564918981479</v>
      </c>
      <c r="X73" s="9">
        <f t="shared" si="35"/>
        <v>6.2731481521041133E-3</v>
      </c>
      <c r="Y73" s="9">
        <f t="shared" si="36"/>
        <v>6.2731481521041133E-3</v>
      </c>
      <c r="Z73" s="10"/>
      <c r="AA73" s="10">
        <f t="shared" si="37"/>
        <v>0</v>
      </c>
      <c r="AB73" s="10">
        <f t="shared" si="38"/>
        <v>5.4745370362070389E-3</v>
      </c>
      <c r="AC73" s="10"/>
      <c r="AD73" s="10"/>
      <c r="AE73" s="73">
        <f t="shared" si="39"/>
        <v>43406.564583333333</v>
      </c>
      <c r="AF73" s="73">
        <f t="shared" si="40"/>
        <v>43406.576388888891</v>
      </c>
      <c r="AG73" s="26" t="str">
        <f t="shared" si="41"/>
        <v>43406.564583333343406.5763888889</v>
      </c>
      <c r="AH73" s="26" t="e">
        <f>VLOOKUP(AG73,simple_survey!$N$1081:$O$1529,2,FALSE)</f>
        <v>#N/A</v>
      </c>
    </row>
    <row r="74" spans="1:34" s="7" customFormat="1" x14ac:dyDescent="0.4">
      <c r="A74" s="16" t="str">
        <f>IF(V74&gt;0, "★", "-")</f>
        <v>-</v>
      </c>
      <c r="B74" s="16" t="str">
        <f>IF(K74&gt;0, "☆", "-")</f>
        <v>-</v>
      </c>
      <c r="C74" s="7">
        <v>13</v>
      </c>
      <c r="D74" s="2">
        <v>43406.56658564815</v>
      </c>
      <c r="E74" s="3">
        <v>8563</v>
      </c>
      <c r="F74" s="3" t="s">
        <v>18</v>
      </c>
      <c r="G74" s="3">
        <v>4680</v>
      </c>
      <c r="H74" s="3">
        <v>824</v>
      </c>
      <c r="I74" s="3">
        <v>5</v>
      </c>
      <c r="J74" s="3">
        <v>1</v>
      </c>
      <c r="K74" s="3"/>
      <c r="L74" s="2">
        <v>43406.573483796295</v>
      </c>
      <c r="M74" s="2">
        <v>43406.581828703704</v>
      </c>
      <c r="N74" s="3" t="s">
        <v>19</v>
      </c>
      <c r="O74" s="3" t="s">
        <v>20</v>
      </c>
      <c r="P74" s="3" t="s">
        <v>31</v>
      </c>
      <c r="Q74" s="3" t="s">
        <v>32</v>
      </c>
      <c r="R74" s="2">
        <v>43406.573229166665</v>
      </c>
      <c r="S74" s="2">
        <v>43406.573229166665</v>
      </c>
      <c r="T74" s="2">
        <v>43406.580891203703</v>
      </c>
      <c r="U74" s="2">
        <v>43406.580891203703</v>
      </c>
      <c r="V74" s="3"/>
      <c r="W74" s="8">
        <f t="shared" si="33"/>
        <v>43406.56658564815</v>
      </c>
      <c r="X74" s="9">
        <f t="shared" si="35"/>
        <v>8.3449074081727304E-3</v>
      </c>
      <c r="Y74" s="9">
        <f t="shared" si="36"/>
        <v>8.3449074081727304E-3</v>
      </c>
      <c r="Z74" s="10"/>
      <c r="AA74" s="10">
        <f t="shared" si="37"/>
        <v>2.546296309446916E-4</v>
      </c>
      <c r="AB74" s="10">
        <f t="shared" si="38"/>
        <v>6.8981481454102322E-3</v>
      </c>
      <c r="AC74" s="10"/>
      <c r="AD74" s="10"/>
      <c r="AE74" s="73">
        <f t="shared" si="39"/>
        <v>43406.565972222219</v>
      </c>
      <c r="AF74" s="73">
        <f t="shared" si="40"/>
        <v>43406.581250000003</v>
      </c>
      <c r="AG74" s="26" t="str">
        <f t="shared" si="41"/>
        <v>43406.565972222243406.58125</v>
      </c>
      <c r="AH74" s="26" t="e">
        <f>VLOOKUP(AG74,simple_survey!$N$1081:$O$1529,2,FALSE)</f>
        <v>#N/A</v>
      </c>
    </row>
    <row r="75" spans="1:34" s="7" customFormat="1" x14ac:dyDescent="0.4">
      <c r="A75" s="16" t="str">
        <f>IF(V75&gt;0, "★", "-")</f>
        <v>-</v>
      </c>
      <c r="B75" s="16" t="str">
        <f>IF(K75&gt;0, "☆", "-")</f>
        <v>-</v>
      </c>
      <c r="C75" s="7">
        <v>13</v>
      </c>
      <c r="D75" s="2">
        <v>43406.568391203706</v>
      </c>
      <c r="E75" s="3">
        <v>8564</v>
      </c>
      <c r="F75" s="3" t="s">
        <v>18</v>
      </c>
      <c r="G75" s="3">
        <v>2386</v>
      </c>
      <c r="H75" s="3">
        <v>287</v>
      </c>
      <c r="I75" s="3">
        <v>4</v>
      </c>
      <c r="J75" s="3">
        <v>1</v>
      </c>
      <c r="K75" s="3"/>
      <c r="L75" s="2">
        <v>43406.57230324074</v>
      </c>
      <c r="M75" s="2">
        <v>43406.582870370374</v>
      </c>
      <c r="N75" s="3" t="s">
        <v>53</v>
      </c>
      <c r="O75" s="3" t="s">
        <v>54</v>
      </c>
      <c r="P75" s="3" t="s">
        <v>65</v>
      </c>
      <c r="Q75" s="3" t="s">
        <v>66</v>
      </c>
      <c r="R75" s="2">
        <v>43406.575694444444</v>
      </c>
      <c r="S75" s="2">
        <v>43406.575694444444</v>
      </c>
      <c r="T75" s="2">
        <v>43406.592638888891</v>
      </c>
      <c r="U75" s="2">
        <v>43406.592638888891</v>
      </c>
      <c r="V75" s="3"/>
      <c r="W75" s="8">
        <f t="shared" si="33"/>
        <v>43406.568391203706</v>
      </c>
      <c r="X75" s="9">
        <f t="shared" si="35"/>
        <v>1.0567129633272998E-2</v>
      </c>
      <c r="Y75" s="9">
        <f t="shared" si="36"/>
        <v>1.0567129633272998E-2</v>
      </c>
      <c r="Z75" s="10"/>
      <c r="AA75" s="10">
        <f t="shared" si="37"/>
        <v>0</v>
      </c>
      <c r="AB75" s="10">
        <f t="shared" si="38"/>
        <v>3.9120370347518474E-3</v>
      </c>
      <c r="AC75" s="10"/>
      <c r="AD75" s="10"/>
      <c r="AE75" s="73">
        <f t="shared" si="39"/>
        <v>43406.568055555559</v>
      </c>
      <c r="AF75" s="73">
        <f t="shared" si="40"/>
        <v>43406.582638888889</v>
      </c>
      <c r="AG75" s="26" t="str">
        <f t="shared" si="41"/>
        <v>43406.568055555643406.5826388889</v>
      </c>
      <c r="AH75" s="26" t="str">
        <f>VLOOKUP(AG75,simple_survey!$N$1081:$O$1529,2,FALSE)</f>
        <v>肯定的</v>
      </c>
    </row>
    <row r="76" spans="1:34" s="7" customFormat="1" x14ac:dyDescent="0.4">
      <c r="A76" s="16" t="str">
        <f>IF(V76&gt;0, "★", "-")</f>
        <v>-</v>
      </c>
      <c r="B76" s="16" t="str">
        <f>IF(K76&gt;0, "☆", "-")</f>
        <v>-</v>
      </c>
      <c r="C76" s="7">
        <v>13</v>
      </c>
      <c r="D76" s="2">
        <v>43406.571979166663</v>
      </c>
      <c r="E76" s="3">
        <v>8566</v>
      </c>
      <c r="F76" s="3" t="s">
        <v>113</v>
      </c>
      <c r="G76" s="3">
        <v>0</v>
      </c>
      <c r="H76" s="3">
        <v>672</v>
      </c>
      <c r="I76" s="3">
        <v>8</v>
      </c>
      <c r="J76" s="3">
        <v>2</v>
      </c>
      <c r="K76" s="3"/>
      <c r="L76" s="2">
        <v>43406.578888888886</v>
      </c>
      <c r="M76" s="2">
        <v>43406.584224537037</v>
      </c>
      <c r="N76" s="3" t="s">
        <v>45</v>
      </c>
      <c r="O76" s="3" t="s">
        <v>92</v>
      </c>
      <c r="P76" s="3" t="s">
        <v>34</v>
      </c>
      <c r="Q76" s="3" t="s">
        <v>35</v>
      </c>
      <c r="R76" s="2">
        <v>43406.581828703704</v>
      </c>
      <c r="S76" s="2">
        <v>43406.581828703704</v>
      </c>
      <c r="T76" s="2">
        <v>43406.591469907406</v>
      </c>
      <c r="U76" s="2">
        <v>43406.591469907406</v>
      </c>
      <c r="V76" s="3"/>
      <c r="W76" s="8">
        <f t="shared" si="33"/>
        <v>43406.571979166663</v>
      </c>
      <c r="X76" s="9">
        <f t="shared" si="35"/>
        <v>5.3356481512309983E-3</v>
      </c>
      <c r="Y76" s="9">
        <f t="shared" si="36"/>
        <v>1.0671296302461997E-2</v>
      </c>
      <c r="Z76" s="10"/>
      <c r="AA76" s="10">
        <f t="shared" si="37"/>
        <v>0</v>
      </c>
      <c r="AB76" s="10">
        <f t="shared" si="38"/>
        <v>6.9097222221898846E-3</v>
      </c>
      <c r="AC76" s="10"/>
      <c r="AD76" s="10"/>
      <c r="AE76" s="73">
        <f t="shared" si="39"/>
        <v>43406.571527777778</v>
      </c>
      <c r="AF76" s="73">
        <f t="shared" si="40"/>
        <v>43406.584027777775</v>
      </c>
      <c r="AG76" s="26" t="str">
        <f t="shared" si="41"/>
        <v>43406.571527777843406.5840277778</v>
      </c>
      <c r="AH76" s="26" t="e">
        <f>VLOOKUP(AG76,simple_survey!$N$1081:$O$1529,2,FALSE)</f>
        <v>#N/A</v>
      </c>
    </row>
    <row r="77" spans="1:34" s="7" customFormat="1" x14ac:dyDescent="0.4">
      <c r="A77" s="16" t="str">
        <f>IF(V77&gt;0, "★", "-")</f>
        <v>-</v>
      </c>
      <c r="B77" s="16" t="str">
        <f>IF(K77&gt;0, "☆", "-")</f>
        <v>-</v>
      </c>
      <c r="C77" s="7">
        <v>13</v>
      </c>
      <c r="D77" s="2">
        <v>43406.573969907404</v>
      </c>
      <c r="E77" s="3">
        <v>8567</v>
      </c>
      <c r="F77" s="3" t="s">
        <v>113</v>
      </c>
      <c r="G77" s="3">
        <v>0</v>
      </c>
      <c r="H77" s="3">
        <v>608</v>
      </c>
      <c r="I77" s="3">
        <v>5</v>
      </c>
      <c r="J77" s="3">
        <v>2</v>
      </c>
      <c r="K77" s="3"/>
      <c r="L77" s="2">
        <v>43406.577361111114</v>
      </c>
      <c r="M77" s="2">
        <v>43406.58189814815</v>
      </c>
      <c r="N77" s="3" t="s">
        <v>19</v>
      </c>
      <c r="O77" s="3" t="s">
        <v>20</v>
      </c>
      <c r="P77" s="3" t="s">
        <v>31</v>
      </c>
      <c r="Q77" s="3" t="s">
        <v>32</v>
      </c>
      <c r="R77" s="2">
        <v>43406.576307870368</v>
      </c>
      <c r="S77" s="2">
        <v>43406.576307870368</v>
      </c>
      <c r="T77" s="2">
        <v>43406.585011574076</v>
      </c>
      <c r="U77" s="2">
        <v>43406.585011574076</v>
      </c>
      <c r="V77" s="3"/>
      <c r="W77" s="8">
        <f t="shared" si="33"/>
        <v>43406.573969907404</v>
      </c>
      <c r="X77" s="9">
        <f t="shared" si="35"/>
        <v>4.537037035333924E-3</v>
      </c>
      <c r="Y77" s="9">
        <f t="shared" si="36"/>
        <v>9.074074070667848E-3</v>
      </c>
      <c r="Z77" s="10"/>
      <c r="AA77" s="10">
        <f t="shared" si="37"/>
        <v>1.0532407468417659E-3</v>
      </c>
      <c r="AB77" s="10">
        <f t="shared" si="38"/>
        <v>3.391203710634727E-3</v>
      </c>
      <c r="AC77" s="10"/>
      <c r="AD77" s="10"/>
      <c r="AE77" s="73">
        <f t="shared" si="39"/>
        <v>43406.573611111111</v>
      </c>
      <c r="AF77" s="73">
        <f t="shared" si="40"/>
        <v>43406.581250000003</v>
      </c>
      <c r="AG77" s="26" t="str">
        <f t="shared" si="41"/>
        <v>43406.573611111143406.58125</v>
      </c>
      <c r="AH77" s="26" t="e">
        <f>VLOOKUP(AG77,simple_survey!$N$1081:$O$1529,2,FALSE)</f>
        <v>#N/A</v>
      </c>
    </row>
    <row r="78" spans="1:34" s="7" customFormat="1" x14ac:dyDescent="0.4">
      <c r="A78" s="16" t="str">
        <f t="shared" si="31"/>
        <v>-</v>
      </c>
      <c r="B78" s="16" t="str">
        <f t="shared" si="32"/>
        <v>-</v>
      </c>
      <c r="C78" s="7">
        <v>13</v>
      </c>
      <c r="D78" s="2">
        <v>43406.574467592596</v>
      </c>
      <c r="E78" s="3">
        <v>8568</v>
      </c>
      <c r="F78" s="3" t="s">
        <v>113</v>
      </c>
      <c r="G78" s="3">
        <v>0</v>
      </c>
      <c r="H78" s="3">
        <v>51</v>
      </c>
      <c r="I78" s="3">
        <v>3</v>
      </c>
      <c r="J78" s="3">
        <v>2</v>
      </c>
      <c r="K78" s="3"/>
      <c r="L78" s="2">
        <v>43406.576458333337</v>
      </c>
      <c r="M78" s="2">
        <v>43406.580520833333</v>
      </c>
      <c r="N78" s="3" t="s">
        <v>25</v>
      </c>
      <c r="O78" s="3" t="s">
        <v>26</v>
      </c>
      <c r="P78" s="3" t="s">
        <v>23</v>
      </c>
      <c r="Q78" s="3" t="s">
        <v>24</v>
      </c>
      <c r="R78" s="2">
        <v>43406.577627314815</v>
      </c>
      <c r="S78" s="2">
        <v>43406.577627314815</v>
      </c>
      <c r="T78" s="2">
        <v>43406.584768518522</v>
      </c>
      <c r="U78" s="2">
        <v>43406.584768518522</v>
      </c>
      <c r="V78" s="3"/>
      <c r="W78" s="8">
        <f t="shared" si="33"/>
        <v>43406.574467592596</v>
      </c>
      <c r="X78" s="9">
        <f t="shared" si="35"/>
        <v>4.0624999965075403E-3</v>
      </c>
      <c r="Y78" s="9">
        <f t="shared" si="36"/>
        <v>8.1249999930150807E-3</v>
      </c>
      <c r="Z78" s="10"/>
      <c r="AA78" s="10">
        <f t="shared" si="37"/>
        <v>0</v>
      </c>
      <c r="AB78" s="10">
        <f t="shared" si="38"/>
        <v>1.9907407404389232E-3</v>
      </c>
      <c r="AC78" s="10"/>
      <c r="AD78" s="10"/>
      <c r="AE78" s="73">
        <f t="shared" si="39"/>
        <v>43406.574305555558</v>
      </c>
      <c r="AF78" s="73">
        <f t="shared" si="40"/>
        <v>43406.579861111109</v>
      </c>
      <c r="AG78" s="26" t="str">
        <f t="shared" si="41"/>
        <v>43406.574305555643406.5798611111</v>
      </c>
      <c r="AH78" s="26" t="e">
        <f>VLOOKUP(AG78,simple_survey!$N$1081:$O$1529,2,FALSE)</f>
        <v>#N/A</v>
      </c>
    </row>
    <row r="79" spans="1:34" s="7" customFormat="1" x14ac:dyDescent="0.4">
      <c r="A79" s="16" t="str">
        <f t="shared" si="31"/>
        <v>-</v>
      </c>
      <c r="B79" s="16" t="str">
        <f t="shared" si="32"/>
        <v>-</v>
      </c>
      <c r="C79" s="7">
        <v>13</v>
      </c>
      <c r="D79" s="2">
        <v>43406.575706018521</v>
      </c>
      <c r="E79" s="3">
        <v>8569</v>
      </c>
      <c r="F79" s="3" t="s">
        <v>114</v>
      </c>
      <c r="G79" s="3">
        <v>0</v>
      </c>
      <c r="H79" s="3">
        <v>405</v>
      </c>
      <c r="I79" s="3">
        <v>2</v>
      </c>
      <c r="J79" s="3">
        <v>1</v>
      </c>
      <c r="K79" s="3"/>
      <c r="L79" s="2">
        <v>43406.581608796296</v>
      </c>
      <c r="M79" s="2">
        <v>43406.587604166663</v>
      </c>
      <c r="N79" s="3" t="s">
        <v>65</v>
      </c>
      <c r="O79" s="3" t="s">
        <v>66</v>
      </c>
      <c r="P79" s="3" t="s">
        <v>21</v>
      </c>
      <c r="Q79" s="3" t="s">
        <v>22</v>
      </c>
      <c r="R79" s="2">
        <v>43406.584189814814</v>
      </c>
      <c r="S79" s="2">
        <v>43406.584189814814</v>
      </c>
      <c r="T79" s="2">
        <v>43406.592164351852</v>
      </c>
      <c r="U79" s="2">
        <v>43406.592164351852</v>
      </c>
      <c r="V79" s="3"/>
      <c r="W79" s="8">
        <f t="shared" si="33"/>
        <v>43406.575706018521</v>
      </c>
      <c r="X79" s="9">
        <f t="shared" si="35"/>
        <v>5.9953703676001169E-3</v>
      </c>
      <c r="Y79" s="9">
        <f t="shared" si="36"/>
        <v>5.9953703676001169E-3</v>
      </c>
      <c r="Z79" s="10"/>
      <c r="AA79" s="10">
        <f t="shared" si="37"/>
        <v>0</v>
      </c>
      <c r="AB79" s="10">
        <f t="shared" si="38"/>
        <v>5.9027777751907706E-3</v>
      </c>
      <c r="AC79" s="10"/>
      <c r="AD79" s="10"/>
      <c r="AE79" s="73">
        <f t="shared" si="39"/>
        <v>43406.575694444444</v>
      </c>
      <c r="AF79" s="73">
        <f t="shared" si="40"/>
        <v>43406.587500000001</v>
      </c>
      <c r="AG79" s="26" t="str">
        <f t="shared" si="41"/>
        <v>43406.575694444443406.5875</v>
      </c>
      <c r="AH79" s="26" t="e">
        <f>VLOOKUP(AG79,simple_survey!$N$1081:$O$1529,2,FALSE)</f>
        <v>#N/A</v>
      </c>
    </row>
    <row r="80" spans="1:34" s="7" customFormat="1" x14ac:dyDescent="0.4">
      <c r="A80" s="16" t="str">
        <f t="shared" ref="A80:A82" si="44">IF(V80&gt;0, "★", "-")</f>
        <v>-</v>
      </c>
      <c r="B80" s="16" t="str">
        <f t="shared" si="32"/>
        <v>-</v>
      </c>
      <c r="C80" s="7">
        <v>13</v>
      </c>
      <c r="D80" s="2">
        <v>43406.578055555554</v>
      </c>
      <c r="E80" s="3">
        <v>8570</v>
      </c>
      <c r="F80" s="3" t="s">
        <v>18</v>
      </c>
      <c r="G80" s="3">
        <v>3162</v>
      </c>
      <c r="H80" s="3">
        <v>21</v>
      </c>
      <c r="I80" s="3">
        <v>3</v>
      </c>
      <c r="J80" s="3">
        <v>1</v>
      </c>
      <c r="K80" s="3"/>
      <c r="L80" s="2">
        <v>43406.584282407406</v>
      </c>
      <c r="M80" s="2">
        <v>43406.589398148149</v>
      </c>
      <c r="N80" s="3" t="s">
        <v>65</v>
      </c>
      <c r="O80" s="3" t="s">
        <v>66</v>
      </c>
      <c r="P80" s="3" t="s">
        <v>41</v>
      </c>
      <c r="Q80" s="3" t="s">
        <v>42</v>
      </c>
      <c r="R80" s="2">
        <v>43406.584664351853</v>
      </c>
      <c r="S80" s="2">
        <v>43406.584664351853</v>
      </c>
      <c r="T80" s="2">
        <v>43406.596261574072</v>
      </c>
      <c r="U80" s="2">
        <v>43406.596261574072</v>
      </c>
      <c r="V80" s="3"/>
      <c r="W80" s="8">
        <f t="shared" si="33"/>
        <v>43406.578055555554</v>
      </c>
      <c r="X80" s="9">
        <f t="shared" si="35"/>
        <v>5.1157407433493063E-3</v>
      </c>
      <c r="Y80" s="9">
        <f t="shared" si="36"/>
        <v>5.1157407433493063E-3</v>
      </c>
      <c r="Z80" s="10"/>
      <c r="AA80" s="10">
        <f t="shared" si="37"/>
        <v>0</v>
      </c>
      <c r="AB80" s="10">
        <f t="shared" si="38"/>
        <v>6.2268518522614613E-3</v>
      </c>
      <c r="AC80" s="10"/>
      <c r="AD80" s="10"/>
      <c r="AE80" s="73">
        <f t="shared" si="39"/>
        <v>43406.577777777777</v>
      </c>
      <c r="AF80" s="73">
        <f t="shared" si="40"/>
        <v>43406.588888888888</v>
      </c>
      <c r="AG80" s="26" t="str">
        <f t="shared" si="41"/>
        <v>43406.577777777843406.5888888889</v>
      </c>
      <c r="AH80" s="26" t="e">
        <f>VLOOKUP(AG80,simple_survey!$N$1081:$O$1529,2,FALSE)</f>
        <v>#N/A</v>
      </c>
    </row>
    <row r="81" spans="1:36" s="7" customFormat="1" x14ac:dyDescent="0.4">
      <c r="A81" s="16" t="str">
        <f t="shared" si="44"/>
        <v>-</v>
      </c>
      <c r="B81" s="16" t="str">
        <f t="shared" ref="B81:B101" si="45">IF(K81&gt;0, "☆", "-")</f>
        <v>-</v>
      </c>
      <c r="C81" s="7">
        <v>13</v>
      </c>
      <c r="D81" s="2">
        <v>43406.580347222225</v>
      </c>
      <c r="E81" s="3">
        <v>8572</v>
      </c>
      <c r="F81" s="3" t="s">
        <v>113</v>
      </c>
      <c r="G81" s="3">
        <v>0</v>
      </c>
      <c r="H81" s="3">
        <v>742</v>
      </c>
      <c r="I81" s="3">
        <v>4</v>
      </c>
      <c r="J81" s="3">
        <v>3</v>
      </c>
      <c r="K81" s="3"/>
      <c r="L81" s="2">
        <v>43406.587037037039</v>
      </c>
      <c r="M81" s="2">
        <v>43406.590092592596</v>
      </c>
      <c r="N81" s="3" t="s">
        <v>63</v>
      </c>
      <c r="O81" s="3" t="s">
        <v>64</v>
      </c>
      <c r="P81" s="3" t="s">
        <v>37</v>
      </c>
      <c r="Q81" s="3" t="s">
        <v>38</v>
      </c>
      <c r="R81" s="2">
        <v>43406.589074074072</v>
      </c>
      <c r="S81" s="2">
        <v>43406.589074074072</v>
      </c>
      <c r="T81" s="2">
        <v>43406.597175925926</v>
      </c>
      <c r="U81" s="2">
        <v>43406.597175925926</v>
      </c>
      <c r="V81" s="3"/>
      <c r="W81" s="8">
        <f t="shared" si="33"/>
        <v>43406.580347222225</v>
      </c>
      <c r="X81" s="9">
        <f t="shared" si="35"/>
        <v>3.055555556784384E-3</v>
      </c>
      <c r="Y81" s="9">
        <f t="shared" si="36"/>
        <v>9.1666666703531519E-3</v>
      </c>
      <c r="Z81" s="10"/>
      <c r="AA81" s="10">
        <f t="shared" si="37"/>
        <v>0</v>
      </c>
      <c r="AB81" s="10">
        <f t="shared" si="38"/>
        <v>6.6898148143081926E-3</v>
      </c>
      <c r="AC81" s="10"/>
      <c r="AD81" s="10"/>
      <c r="AE81" s="73">
        <f t="shared" si="39"/>
        <v>43406.579861111109</v>
      </c>
      <c r="AF81" s="73">
        <f t="shared" si="40"/>
        <v>43406.589583333334</v>
      </c>
      <c r="AG81" s="26" t="str">
        <f t="shared" si="41"/>
        <v>43406.579861111143406.5895833333</v>
      </c>
      <c r="AH81" s="26" t="e">
        <f>VLOOKUP(AG81,simple_survey!$N$1081:$O$1529,2,FALSE)</f>
        <v>#N/A</v>
      </c>
    </row>
    <row r="82" spans="1:36" s="7" customFormat="1" x14ac:dyDescent="0.4">
      <c r="A82" s="16" t="str">
        <f t="shared" si="44"/>
        <v>-</v>
      </c>
      <c r="B82" s="16" t="str">
        <f t="shared" si="45"/>
        <v>-</v>
      </c>
      <c r="C82" s="7">
        <v>13</v>
      </c>
      <c r="D82" s="2">
        <v>43406.581203703703</v>
      </c>
      <c r="E82" s="3">
        <v>8573</v>
      </c>
      <c r="F82" s="3" t="s">
        <v>114</v>
      </c>
      <c r="G82" s="3">
        <v>0</v>
      </c>
      <c r="H82" s="3">
        <v>862</v>
      </c>
      <c r="I82" s="3">
        <v>6</v>
      </c>
      <c r="J82" s="3">
        <v>4</v>
      </c>
      <c r="K82" s="3"/>
      <c r="L82" s="2">
        <v>43406.584618055553</v>
      </c>
      <c r="M82" s="2">
        <v>43406.596331018518</v>
      </c>
      <c r="N82" s="3" t="s">
        <v>57</v>
      </c>
      <c r="O82" s="3" t="s">
        <v>58</v>
      </c>
      <c r="P82" s="3" t="s">
        <v>65</v>
      </c>
      <c r="Q82" s="3" t="s">
        <v>66</v>
      </c>
      <c r="R82" s="2">
        <v>43406.585972222223</v>
      </c>
      <c r="S82" s="2">
        <v>43406.585972222223</v>
      </c>
      <c r="T82" s="2">
        <v>43406.599618055552</v>
      </c>
      <c r="U82" s="2">
        <v>43406.599618055552</v>
      </c>
      <c r="V82" s="3"/>
      <c r="W82" s="8">
        <f t="shared" si="33"/>
        <v>43406.581203703703</v>
      </c>
      <c r="X82" s="9">
        <f t="shared" si="35"/>
        <v>1.1712962965248153E-2</v>
      </c>
      <c r="Y82" s="9">
        <f t="shared" si="36"/>
        <v>4.685185186099261E-2</v>
      </c>
      <c r="Z82" s="10"/>
      <c r="AA82" s="10">
        <f t="shared" si="37"/>
        <v>0</v>
      </c>
      <c r="AB82" s="10">
        <f t="shared" si="38"/>
        <v>3.4143518496421166E-3</v>
      </c>
      <c r="AC82" s="10"/>
      <c r="AD82" s="10"/>
      <c r="AE82" s="73">
        <f t="shared" si="39"/>
        <v>43406.580555555556</v>
      </c>
      <c r="AF82" s="73">
        <f t="shared" si="40"/>
        <v>43406.595833333333</v>
      </c>
      <c r="AG82" s="26" t="str">
        <f t="shared" si="41"/>
        <v>43406.580555555643406.5958333333</v>
      </c>
      <c r="AH82" s="26" t="e">
        <f>VLOOKUP(AG82,simple_survey!$N$1081:$O$1529,2,FALSE)</f>
        <v>#N/A</v>
      </c>
    </row>
    <row r="83" spans="1:36" s="7" customFormat="1" x14ac:dyDescent="0.4">
      <c r="A83" s="16" t="str">
        <f t="shared" ref="A83:A101" si="46">IF(V83&gt;0, "★", "-")</f>
        <v>★</v>
      </c>
      <c r="B83" s="16" t="str">
        <f t="shared" ref="B83:B98" si="47">IF(K83&gt;0, "☆", "-")</f>
        <v>☆</v>
      </c>
      <c r="C83" s="7">
        <v>13</v>
      </c>
      <c r="D83" s="2">
        <v>43406.5080787037</v>
      </c>
      <c r="E83" s="3">
        <v>8516</v>
      </c>
      <c r="F83" s="3" t="s">
        <v>67</v>
      </c>
      <c r="G83" s="3">
        <v>3808</v>
      </c>
      <c r="H83" s="3">
        <v>131</v>
      </c>
      <c r="I83" s="3">
        <v>9</v>
      </c>
      <c r="J83" s="3">
        <v>1</v>
      </c>
      <c r="K83" s="2">
        <v>43406.513148148151</v>
      </c>
      <c r="L83" s="3"/>
      <c r="M83" s="3"/>
      <c r="N83" s="3" t="s">
        <v>37</v>
      </c>
      <c r="O83" s="3" t="s">
        <v>38</v>
      </c>
      <c r="P83" s="3" t="s">
        <v>31</v>
      </c>
      <c r="Q83" s="3" t="s">
        <v>32</v>
      </c>
      <c r="R83" s="2">
        <v>43406.549745370372</v>
      </c>
      <c r="S83" s="3"/>
      <c r="T83" s="2">
        <v>43406.554826388892</v>
      </c>
      <c r="U83" s="3"/>
      <c r="V83" s="2">
        <v>43406.549745370372</v>
      </c>
      <c r="W83" s="8">
        <f t="shared" ref="W83:W101" si="48">IF(V83&gt;0,V83,D83)</f>
        <v>43406.549745370372</v>
      </c>
      <c r="X83" s="9">
        <f t="shared" ref="X83:X101" si="49">M83-L83</f>
        <v>0</v>
      </c>
      <c r="Y83" s="9">
        <f t="shared" ref="Y83:Y101" si="50">X83*J83</f>
        <v>0</v>
      </c>
      <c r="Z83" s="10"/>
      <c r="AA83" s="10">
        <f t="shared" si="37"/>
        <v>0</v>
      </c>
      <c r="AB83" s="10">
        <f t="shared" si="38"/>
        <v>0</v>
      </c>
      <c r="AC83" s="10"/>
      <c r="AD83" s="10"/>
      <c r="AE83" s="73">
        <f t="shared" si="39"/>
        <v>43406.507638888892</v>
      </c>
      <c r="AF83" s="73">
        <f t="shared" si="40"/>
        <v>0</v>
      </c>
      <c r="AG83" s="26" t="str">
        <f t="shared" si="41"/>
        <v>43406.50763888890</v>
      </c>
      <c r="AH83" s="26" t="e">
        <f>VLOOKUP(AG83,simple_survey!$N$1081:$O$1529,2,FALSE)</f>
        <v>#N/A</v>
      </c>
    </row>
    <row r="84" spans="1:36" s="7" customFormat="1" x14ac:dyDescent="0.4">
      <c r="A84" s="16" t="str">
        <f t="shared" si="46"/>
        <v>★</v>
      </c>
      <c r="B84" s="16" t="str">
        <f t="shared" si="47"/>
        <v>☆</v>
      </c>
      <c r="C84" s="7">
        <v>13</v>
      </c>
      <c r="D84" s="2">
        <v>43406.509745370371</v>
      </c>
      <c r="E84" s="3">
        <v>8517</v>
      </c>
      <c r="F84" s="3" t="s">
        <v>115</v>
      </c>
      <c r="G84" s="3">
        <v>4622</v>
      </c>
      <c r="H84" s="3">
        <v>944</v>
      </c>
      <c r="I84" s="3">
        <v>10</v>
      </c>
      <c r="J84" s="3">
        <v>1</v>
      </c>
      <c r="K84" s="2">
        <v>43406.539652777778</v>
      </c>
      <c r="L84" s="3"/>
      <c r="M84" s="3"/>
      <c r="N84" s="3" t="s">
        <v>34</v>
      </c>
      <c r="O84" s="3" t="s">
        <v>35</v>
      </c>
      <c r="P84" s="3" t="s">
        <v>45</v>
      </c>
      <c r="Q84" s="3" t="s">
        <v>92</v>
      </c>
      <c r="R84" s="2">
        <v>43406.550694444442</v>
      </c>
      <c r="S84" s="3"/>
      <c r="T84" s="2">
        <v>43406.560567129629</v>
      </c>
      <c r="U84" s="3"/>
      <c r="V84" s="2">
        <v>43406.550694444442</v>
      </c>
      <c r="W84" s="8">
        <f t="shared" si="48"/>
        <v>43406.550694444442</v>
      </c>
      <c r="X84" s="9">
        <f t="shared" si="49"/>
        <v>0</v>
      </c>
      <c r="Y84" s="9">
        <f t="shared" si="50"/>
        <v>0</v>
      </c>
      <c r="Z84" s="10"/>
      <c r="AA84" s="10">
        <f t="shared" si="37"/>
        <v>0</v>
      </c>
      <c r="AB84" s="10">
        <f t="shared" si="38"/>
        <v>0</v>
      </c>
      <c r="AC84" s="10"/>
      <c r="AD84" s="10"/>
      <c r="AE84" s="73">
        <f t="shared" si="39"/>
        <v>43406.509722222225</v>
      </c>
      <c r="AF84" s="73">
        <f t="shared" si="40"/>
        <v>0</v>
      </c>
      <c r="AG84" s="26" t="str">
        <f t="shared" si="41"/>
        <v>43406.50972222220</v>
      </c>
      <c r="AH84" s="26" t="e">
        <f>VLOOKUP(AG84,simple_survey!$N$1081:$O$1529,2,FALSE)</f>
        <v>#N/A</v>
      </c>
    </row>
    <row r="85" spans="1:36" s="7" customFormat="1" x14ac:dyDescent="0.4">
      <c r="A85" s="16" t="str">
        <f t="shared" si="46"/>
        <v>-</v>
      </c>
      <c r="B85" s="16" t="str">
        <f t="shared" si="47"/>
        <v>☆</v>
      </c>
      <c r="C85" s="7">
        <v>13</v>
      </c>
      <c r="D85" s="2">
        <v>43406.548460648148</v>
      </c>
      <c r="E85" s="3">
        <v>8538</v>
      </c>
      <c r="F85" s="3" t="s">
        <v>113</v>
      </c>
      <c r="G85" s="3">
        <v>0</v>
      </c>
      <c r="H85" s="3">
        <v>134</v>
      </c>
      <c r="I85" s="3">
        <v>1</v>
      </c>
      <c r="J85" s="3">
        <v>1</v>
      </c>
      <c r="K85" s="2">
        <v>43406.563287037039</v>
      </c>
      <c r="L85" s="3"/>
      <c r="M85" s="3"/>
      <c r="N85" s="3" t="s">
        <v>31</v>
      </c>
      <c r="O85" s="3" t="s">
        <v>32</v>
      </c>
      <c r="P85" s="3" t="s">
        <v>78</v>
      </c>
      <c r="Q85" s="3" t="s">
        <v>79</v>
      </c>
      <c r="R85" s="2">
        <v>43406.554780092592</v>
      </c>
      <c r="S85" s="3"/>
      <c r="T85" s="2">
        <v>43406.562060185184</v>
      </c>
      <c r="U85" s="3"/>
      <c r="V85" s="3"/>
      <c r="W85" s="8">
        <f t="shared" si="48"/>
        <v>43406.548460648148</v>
      </c>
      <c r="X85" s="9">
        <f t="shared" si="49"/>
        <v>0</v>
      </c>
      <c r="Y85" s="9">
        <f t="shared" si="50"/>
        <v>0</v>
      </c>
      <c r="Z85" s="10"/>
      <c r="AA85" s="10">
        <f t="shared" si="37"/>
        <v>0</v>
      </c>
      <c r="AB85" s="10">
        <f t="shared" si="38"/>
        <v>1.4826388891378883E-2</v>
      </c>
      <c r="AC85" s="10"/>
      <c r="AD85" s="10"/>
      <c r="AE85" s="73">
        <f t="shared" si="39"/>
        <v>43406.54791666667</v>
      </c>
      <c r="AF85" s="73">
        <f t="shared" si="40"/>
        <v>0</v>
      </c>
      <c r="AG85" s="26" t="str">
        <f t="shared" si="41"/>
        <v>43406.54791666670</v>
      </c>
      <c r="AH85" s="26" t="e">
        <f>VLOOKUP(AG85,simple_survey!$N$1081:$O$1529,2,FALSE)</f>
        <v>#N/A</v>
      </c>
    </row>
    <row r="86" spans="1:36" s="7" customFormat="1" x14ac:dyDescent="0.4">
      <c r="A86" s="16" t="str">
        <f t="shared" si="46"/>
        <v>-</v>
      </c>
      <c r="B86" s="16" t="str">
        <f t="shared" si="47"/>
        <v>☆</v>
      </c>
      <c r="C86" s="7">
        <v>13</v>
      </c>
      <c r="D86" s="2">
        <v>43406.549814814818</v>
      </c>
      <c r="E86" s="3">
        <v>8540</v>
      </c>
      <c r="F86" s="3" t="s">
        <v>113</v>
      </c>
      <c r="G86" s="3">
        <v>0</v>
      </c>
      <c r="H86" s="3">
        <v>29</v>
      </c>
      <c r="I86" s="3">
        <v>4</v>
      </c>
      <c r="J86" s="3">
        <v>1</v>
      </c>
      <c r="K86" s="2">
        <v>43406.551134259258</v>
      </c>
      <c r="L86" s="3"/>
      <c r="M86" s="3"/>
      <c r="N86" s="3" t="s">
        <v>19</v>
      </c>
      <c r="O86" s="3" t="s">
        <v>20</v>
      </c>
      <c r="P86" s="3" t="s">
        <v>46</v>
      </c>
      <c r="Q86" s="3" t="s">
        <v>47</v>
      </c>
      <c r="R86" s="2">
        <v>43406.557453703703</v>
      </c>
      <c r="S86" s="3"/>
      <c r="T86" s="2">
        <v>43406.563761574071</v>
      </c>
      <c r="U86" s="3"/>
      <c r="V86" s="3"/>
      <c r="W86" s="8">
        <f t="shared" si="48"/>
        <v>43406.549814814818</v>
      </c>
      <c r="X86" s="9">
        <f t="shared" si="49"/>
        <v>0</v>
      </c>
      <c r="Y86" s="9">
        <f t="shared" si="50"/>
        <v>0</v>
      </c>
      <c r="Z86" s="10"/>
      <c r="AA86" s="10">
        <f t="shared" si="37"/>
        <v>0</v>
      </c>
      <c r="AB86" s="10">
        <f t="shared" si="38"/>
        <v>7.6388888846850023E-3</v>
      </c>
      <c r="AC86" s="10"/>
      <c r="AD86" s="10"/>
      <c r="AE86" s="73">
        <f t="shared" si="39"/>
        <v>43406.549305555556</v>
      </c>
      <c r="AF86" s="73">
        <f t="shared" si="40"/>
        <v>0</v>
      </c>
      <c r="AG86" s="26" t="str">
        <f t="shared" si="41"/>
        <v>43406.54930555560</v>
      </c>
      <c r="AH86" s="26" t="e">
        <f>VLOOKUP(AG86,simple_survey!$N$1081:$O$1529,2,FALSE)</f>
        <v>#N/A</v>
      </c>
    </row>
    <row r="87" spans="1:36" s="7" customFormat="1" x14ac:dyDescent="0.4">
      <c r="A87" s="16" t="str">
        <f t="shared" si="46"/>
        <v>-</v>
      </c>
      <c r="B87" s="16" t="str">
        <f t="shared" si="47"/>
        <v>☆</v>
      </c>
      <c r="C87" s="7">
        <v>13</v>
      </c>
      <c r="D87" s="2">
        <v>43406.550370370373</v>
      </c>
      <c r="E87" s="3">
        <v>8541</v>
      </c>
      <c r="F87" s="3" t="s">
        <v>113</v>
      </c>
      <c r="G87" s="3">
        <v>0</v>
      </c>
      <c r="H87" s="3">
        <v>18</v>
      </c>
      <c r="I87" s="3">
        <v>4</v>
      </c>
      <c r="J87" s="3">
        <v>1</v>
      </c>
      <c r="K87" s="2">
        <v>43406.550578703704</v>
      </c>
      <c r="L87" s="3"/>
      <c r="M87" s="3"/>
      <c r="N87" s="3" t="s">
        <v>19</v>
      </c>
      <c r="O87" s="3" t="s">
        <v>20</v>
      </c>
      <c r="P87" s="3" t="s">
        <v>46</v>
      </c>
      <c r="Q87" s="3" t="s">
        <v>47</v>
      </c>
      <c r="R87" s="2">
        <v>43406.559791666667</v>
      </c>
      <c r="S87" s="3"/>
      <c r="T87" s="2">
        <v>43406.566099537034</v>
      </c>
      <c r="U87" s="3"/>
      <c r="V87" s="3"/>
      <c r="W87" s="8">
        <f t="shared" si="48"/>
        <v>43406.550370370373</v>
      </c>
      <c r="X87" s="9">
        <f t="shared" si="49"/>
        <v>0</v>
      </c>
      <c r="Y87" s="9">
        <f t="shared" si="50"/>
        <v>0</v>
      </c>
      <c r="Z87" s="10"/>
      <c r="AA87" s="10">
        <f t="shared" si="37"/>
        <v>0</v>
      </c>
      <c r="AB87" s="10">
        <f t="shared" si="38"/>
        <v>9.4212962940218858E-3</v>
      </c>
      <c r="AC87" s="10"/>
      <c r="AD87" s="10"/>
      <c r="AE87" s="73">
        <f t="shared" si="39"/>
        <v>43406.55</v>
      </c>
      <c r="AF87" s="73">
        <f t="shared" si="40"/>
        <v>0</v>
      </c>
      <c r="AG87" s="26" t="str">
        <f t="shared" si="41"/>
        <v>43406.550</v>
      </c>
      <c r="AH87" s="26" t="e">
        <f>VLOOKUP(AG87,simple_survey!$N$1081:$O$1529,2,FALSE)</f>
        <v>#N/A</v>
      </c>
    </row>
    <row r="88" spans="1:36" s="7" customFormat="1" x14ac:dyDescent="0.4">
      <c r="A88" s="16" t="str">
        <f t="shared" si="46"/>
        <v>-</v>
      </c>
      <c r="B88" s="16" t="str">
        <f t="shared" si="47"/>
        <v>☆</v>
      </c>
      <c r="C88" s="7">
        <v>13</v>
      </c>
      <c r="D88" s="2">
        <v>43406.550798611112</v>
      </c>
      <c r="E88" s="3">
        <v>8542</v>
      </c>
      <c r="F88" s="3" t="s">
        <v>114</v>
      </c>
      <c r="G88" s="3">
        <v>0</v>
      </c>
      <c r="H88" s="3">
        <v>644</v>
      </c>
      <c r="I88" s="3">
        <v>3</v>
      </c>
      <c r="J88" s="3">
        <v>1</v>
      </c>
      <c r="K88" s="2">
        <v>43406.551099537035</v>
      </c>
      <c r="L88" s="3"/>
      <c r="M88" s="3"/>
      <c r="N88" s="3" t="s">
        <v>34</v>
      </c>
      <c r="O88" s="3" t="s">
        <v>35</v>
      </c>
      <c r="P88" s="3" t="s">
        <v>48</v>
      </c>
      <c r="Q88" s="3" t="s">
        <v>49</v>
      </c>
      <c r="R88" s="2">
        <v>43406.56826388889</v>
      </c>
      <c r="S88" s="3"/>
      <c r="T88" s="2">
        <v>43406.574224537035</v>
      </c>
      <c r="U88" s="3"/>
      <c r="V88" s="3"/>
      <c r="W88" s="8">
        <f t="shared" si="48"/>
        <v>43406.550798611112</v>
      </c>
      <c r="X88" s="9">
        <f t="shared" si="49"/>
        <v>0</v>
      </c>
      <c r="Y88" s="9">
        <f t="shared" si="50"/>
        <v>0</v>
      </c>
      <c r="Z88" s="10"/>
      <c r="AA88" s="10">
        <f t="shared" si="37"/>
        <v>0</v>
      </c>
      <c r="AB88" s="10">
        <f t="shared" si="38"/>
        <v>1.746527777868323E-2</v>
      </c>
      <c r="AC88" s="10"/>
      <c r="AD88" s="10"/>
      <c r="AE88" s="73">
        <f t="shared" si="39"/>
        <v>43406.550694444442</v>
      </c>
      <c r="AF88" s="73">
        <f t="shared" si="40"/>
        <v>0</v>
      </c>
      <c r="AG88" s="26" t="str">
        <f t="shared" si="41"/>
        <v>43406.55069444440</v>
      </c>
      <c r="AH88" s="26" t="e">
        <f>VLOOKUP(AG88,simple_survey!$N$1081:$O$1529,2,FALSE)</f>
        <v>#N/A</v>
      </c>
    </row>
    <row r="89" spans="1:36" s="7" customFormat="1" x14ac:dyDescent="0.4">
      <c r="A89" s="16" t="str">
        <f t="shared" si="46"/>
        <v>★</v>
      </c>
      <c r="B89" s="16" t="str">
        <f t="shared" si="47"/>
        <v>☆</v>
      </c>
      <c r="C89" s="7">
        <v>13</v>
      </c>
      <c r="D89" s="2">
        <v>43406.555798611109</v>
      </c>
      <c r="E89" s="3">
        <v>8548</v>
      </c>
      <c r="F89" s="3" t="s">
        <v>18</v>
      </c>
      <c r="G89" s="3">
        <v>1038</v>
      </c>
      <c r="H89" s="3">
        <v>356</v>
      </c>
      <c r="I89" s="3">
        <v>5</v>
      </c>
      <c r="J89" s="3">
        <v>1</v>
      </c>
      <c r="K89" s="2">
        <v>43406.569594907407</v>
      </c>
      <c r="L89" s="3"/>
      <c r="M89" s="3"/>
      <c r="N89" s="3" t="s">
        <v>27</v>
      </c>
      <c r="O89" s="3" t="s">
        <v>28</v>
      </c>
      <c r="P89" s="3" t="s">
        <v>19</v>
      </c>
      <c r="Q89" s="3" t="s">
        <v>20</v>
      </c>
      <c r="R89" s="2">
        <v>43406.56827546296</v>
      </c>
      <c r="S89" s="3"/>
      <c r="T89" s="2">
        <v>43406.573229166665</v>
      </c>
      <c r="U89" s="3"/>
      <c r="V89" s="2">
        <v>43406.562650462962</v>
      </c>
      <c r="W89" s="8">
        <f t="shared" si="48"/>
        <v>43406.562650462962</v>
      </c>
      <c r="X89" s="9">
        <f t="shared" si="49"/>
        <v>0</v>
      </c>
      <c r="Y89" s="9">
        <f t="shared" si="50"/>
        <v>0</v>
      </c>
      <c r="Z89" s="10"/>
      <c r="AA89" s="10">
        <f t="shared" si="37"/>
        <v>0</v>
      </c>
      <c r="AB89" s="10">
        <f t="shared" si="38"/>
        <v>6.9444444452528842E-3</v>
      </c>
      <c r="AC89" s="10"/>
      <c r="AD89" s="10"/>
      <c r="AE89" s="73">
        <f t="shared" si="39"/>
        <v>43406.555555555555</v>
      </c>
      <c r="AF89" s="73">
        <f t="shared" si="40"/>
        <v>0</v>
      </c>
      <c r="AG89" s="26" t="str">
        <f t="shared" si="41"/>
        <v>43406.55555555560</v>
      </c>
      <c r="AH89" s="26" t="e">
        <f>VLOOKUP(AG89,simple_survey!$N$1081:$O$1529,2,FALSE)</f>
        <v>#N/A</v>
      </c>
    </row>
    <row r="90" spans="1:36" s="7" customFormat="1" x14ac:dyDescent="0.4">
      <c r="A90" s="16" t="str">
        <f t="shared" si="46"/>
        <v>-</v>
      </c>
      <c r="B90" s="16" t="str">
        <f t="shared" si="47"/>
        <v>☆</v>
      </c>
      <c r="C90" s="7">
        <v>13</v>
      </c>
      <c r="D90" s="2">
        <v>43406.55909722222</v>
      </c>
      <c r="E90" s="3">
        <v>8552</v>
      </c>
      <c r="F90" s="3" t="s">
        <v>67</v>
      </c>
      <c r="G90" s="3">
        <v>4723</v>
      </c>
      <c r="H90" s="3">
        <v>869</v>
      </c>
      <c r="I90" s="3">
        <v>3</v>
      </c>
      <c r="J90" s="3">
        <v>2</v>
      </c>
      <c r="K90" s="2">
        <v>43406.561944444446</v>
      </c>
      <c r="L90" s="3"/>
      <c r="M90" s="3"/>
      <c r="N90" s="3" t="s">
        <v>63</v>
      </c>
      <c r="O90" s="3" t="s">
        <v>64</v>
      </c>
      <c r="P90" s="3" t="s">
        <v>27</v>
      </c>
      <c r="Q90" s="3" t="s">
        <v>28</v>
      </c>
      <c r="R90" s="2">
        <v>43406.579074074078</v>
      </c>
      <c r="S90" s="3"/>
      <c r="T90" s="2">
        <v>43406.590173611112</v>
      </c>
      <c r="U90" s="3"/>
      <c r="V90" s="3"/>
      <c r="W90" s="8">
        <f t="shared" si="48"/>
        <v>43406.55909722222</v>
      </c>
      <c r="X90" s="9">
        <f t="shared" si="49"/>
        <v>0</v>
      </c>
      <c r="Y90" s="9">
        <f t="shared" si="50"/>
        <v>0</v>
      </c>
      <c r="AA90" s="10">
        <f t="shared" si="37"/>
        <v>0</v>
      </c>
      <c r="AB90" s="10">
        <f t="shared" si="38"/>
        <v>1.9976851857791189E-2</v>
      </c>
      <c r="AE90" s="73">
        <f t="shared" si="39"/>
        <v>43406.559027777781</v>
      </c>
      <c r="AF90" s="73">
        <f t="shared" si="40"/>
        <v>0</v>
      </c>
      <c r="AG90" s="26" t="str">
        <f t="shared" si="41"/>
        <v>43406.55902777780</v>
      </c>
      <c r="AH90" s="26" t="e">
        <f>VLOOKUP(AG90,simple_survey!$N$1081:$O$1529,2,FALSE)</f>
        <v>#N/A</v>
      </c>
    </row>
    <row r="91" spans="1:36" s="7" customFormat="1" x14ac:dyDescent="0.4">
      <c r="A91" s="16" t="str">
        <f t="shared" si="46"/>
        <v>★</v>
      </c>
      <c r="B91" s="16" t="str">
        <f t="shared" si="47"/>
        <v>☆</v>
      </c>
      <c r="C91" s="7">
        <v>13</v>
      </c>
      <c r="D91" s="2">
        <v>43406.559803240743</v>
      </c>
      <c r="E91" s="3">
        <v>8553</v>
      </c>
      <c r="F91" s="3" t="s">
        <v>33</v>
      </c>
      <c r="G91" s="3">
        <v>3615</v>
      </c>
      <c r="H91" s="3">
        <v>710</v>
      </c>
      <c r="I91" s="3">
        <v>4</v>
      </c>
      <c r="J91" s="3">
        <v>2</v>
      </c>
      <c r="K91" s="2">
        <v>43406.560243055559</v>
      </c>
      <c r="L91" s="3"/>
      <c r="M91" s="3"/>
      <c r="N91" s="3" t="s">
        <v>27</v>
      </c>
      <c r="O91" s="3" t="s">
        <v>28</v>
      </c>
      <c r="P91" s="3" t="s">
        <v>70</v>
      </c>
      <c r="Q91" s="3" t="s">
        <v>71</v>
      </c>
      <c r="R91" s="2">
        <v>43406.566736111112</v>
      </c>
      <c r="S91" s="3"/>
      <c r="T91" s="2">
        <v>43406.575972222221</v>
      </c>
      <c r="U91" s="3"/>
      <c r="V91" s="2">
        <v>43406.566736111112</v>
      </c>
      <c r="W91" s="8">
        <f t="shared" si="48"/>
        <v>43406.566736111112</v>
      </c>
      <c r="X91" s="9">
        <f t="shared" si="49"/>
        <v>0</v>
      </c>
      <c r="Y91" s="9">
        <f t="shared" si="50"/>
        <v>0</v>
      </c>
      <c r="Z91" s="10"/>
      <c r="AA91" s="10">
        <f t="shared" si="37"/>
        <v>0</v>
      </c>
      <c r="AB91" s="10">
        <f t="shared" si="38"/>
        <v>0</v>
      </c>
      <c r="AC91" s="10"/>
      <c r="AD91" s="10"/>
      <c r="AE91" s="73">
        <f t="shared" si="39"/>
        <v>43406.55972222222</v>
      </c>
      <c r="AF91" s="73">
        <f t="shared" si="40"/>
        <v>0</v>
      </c>
      <c r="AG91" s="26" t="str">
        <f t="shared" si="41"/>
        <v>43406.55972222220</v>
      </c>
      <c r="AH91" s="26" t="e">
        <f>VLOOKUP(AG91,simple_survey!$N$1081:$O$1529,2,FALSE)</f>
        <v>#N/A</v>
      </c>
      <c r="AJ91" s="7" t="s">
        <v>127</v>
      </c>
    </row>
    <row r="92" spans="1:36" s="7" customFormat="1" x14ac:dyDescent="0.4">
      <c r="A92" s="16" t="str">
        <f t="shared" si="46"/>
        <v>★</v>
      </c>
      <c r="B92" s="16" t="str">
        <f t="shared" si="47"/>
        <v>☆</v>
      </c>
      <c r="C92" s="7">
        <v>13</v>
      </c>
      <c r="D92" s="2">
        <v>43406.560486111113</v>
      </c>
      <c r="E92" s="3">
        <v>8555</v>
      </c>
      <c r="F92" s="3" t="s">
        <v>33</v>
      </c>
      <c r="G92" s="3">
        <v>3615</v>
      </c>
      <c r="H92" s="3">
        <v>325</v>
      </c>
      <c r="I92" s="3">
        <v>10</v>
      </c>
      <c r="J92" s="3">
        <v>2</v>
      </c>
      <c r="K92" s="2">
        <v>43406.560925925929</v>
      </c>
      <c r="L92" s="3"/>
      <c r="M92" s="3"/>
      <c r="N92" s="3" t="s">
        <v>27</v>
      </c>
      <c r="O92" s="3" t="s">
        <v>28</v>
      </c>
      <c r="P92" s="3" t="s">
        <v>50</v>
      </c>
      <c r="Q92" s="3" t="s">
        <v>51</v>
      </c>
      <c r="R92" s="2">
        <v>43406.567418981482</v>
      </c>
      <c r="S92" s="3"/>
      <c r="T92" s="2">
        <v>43406.572824074072</v>
      </c>
      <c r="U92" s="3"/>
      <c r="V92" s="2">
        <v>43406.567418981482</v>
      </c>
      <c r="W92" s="8">
        <f t="shared" si="48"/>
        <v>43406.567418981482</v>
      </c>
      <c r="X92" s="9">
        <f t="shared" si="49"/>
        <v>0</v>
      </c>
      <c r="Y92" s="9">
        <f t="shared" si="50"/>
        <v>0</v>
      </c>
      <c r="Z92" s="10"/>
      <c r="AA92" s="10">
        <f t="shared" si="37"/>
        <v>0</v>
      </c>
      <c r="AB92" s="10"/>
      <c r="AC92" s="10"/>
      <c r="AD92" s="10"/>
      <c r="AE92" s="73">
        <f t="shared" si="39"/>
        <v>43406.560416666667</v>
      </c>
      <c r="AF92" s="73">
        <f t="shared" si="40"/>
        <v>0</v>
      </c>
      <c r="AG92" s="26" t="str">
        <f t="shared" si="41"/>
        <v>43406.56041666670</v>
      </c>
      <c r="AH92" s="26" t="e">
        <f>VLOOKUP(AG92,simple_survey!$N$1081:$O$1529,2,FALSE)</f>
        <v>#N/A</v>
      </c>
      <c r="AJ92" s="7" t="s">
        <v>128</v>
      </c>
    </row>
    <row r="93" spans="1:36" s="7" customFormat="1" x14ac:dyDescent="0.4">
      <c r="A93" s="16" t="str">
        <f t="shared" si="46"/>
        <v>-</v>
      </c>
      <c r="B93" s="16" t="str">
        <f t="shared" si="47"/>
        <v>☆</v>
      </c>
      <c r="C93" s="7">
        <v>13</v>
      </c>
      <c r="D93" s="2">
        <v>43406.561122685183</v>
      </c>
      <c r="E93" s="3">
        <v>8556</v>
      </c>
      <c r="F93" s="3" t="s">
        <v>33</v>
      </c>
      <c r="G93" s="3">
        <v>3615</v>
      </c>
      <c r="H93" s="3">
        <v>796</v>
      </c>
      <c r="I93" s="3">
        <v>1</v>
      </c>
      <c r="J93" s="3">
        <v>2</v>
      </c>
      <c r="K93" s="2">
        <v>43406.561261574076</v>
      </c>
      <c r="L93" s="3"/>
      <c r="M93" s="3"/>
      <c r="N93" s="3" t="s">
        <v>27</v>
      </c>
      <c r="O93" s="3" t="s">
        <v>28</v>
      </c>
      <c r="P93" s="3" t="s">
        <v>70</v>
      </c>
      <c r="Q93" s="3" t="s">
        <v>71</v>
      </c>
      <c r="R93" s="2">
        <v>43406.575787037036</v>
      </c>
      <c r="S93" s="3"/>
      <c r="T93" s="2">
        <v>43406.583229166667</v>
      </c>
      <c r="U93" s="3"/>
      <c r="V93" s="3"/>
      <c r="W93" s="8">
        <f t="shared" si="48"/>
        <v>43406.561122685183</v>
      </c>
      <c r="X93" s="9">
        <f t="shared" si="49"/>
        <v>0</v>
      </c>
      <c r="Y93" s="9">
        <f t="shared" si="50"/>
        <v>0</v>
      </c>
      <c r="Z93" s="10"/>
      <c r="AA93" s="10">
        <f t="shared" si="37"/>
        <v>0</v>
      </c>
      <c r="AB93" s="10"/>
      <c r="AC93" s="10"/>
      <c r="AD93" s="10"/>
      <c r="AE93" s="73">
        <f t="shared" si="39"/>
        <v>43406.561111111114</v>
      </c>
      <c r="AF93" s="73">
        <f t="shared" si="40"/>
        <v>0</v>
      </c>
      <c r="AG93" s="26" t="str">
        <f t="shared" si="41"/>
        <v>43406.56111111110</v>
      </c>
      <c r="AH93" s="26" t="e">
        <f>VLOOKUP(AG93,simple_survey!$N$1081:$O$1529,2,FALSE)</f>
        <v>#N/A</v>
      </c>
      <c r="AJ93" s="7" t="s">
        <v>129</v>
      </c>
    </row>
    <row r="94" spans="1:36" s="7" customFormat="1" x14ac:dyDescent="0.4">
      <c r="A94" s="16" t="str">
        <f t="shared" si="46"/>
        <v>★</v>
      </c>
      <c r="B94" s="16" t="str">
        <f t="shared" si="47"/>
        <v>☆</v>
      </c>
      <c r="C94" s="7">
        <v>13</v>
      </c>
      <c r="D94" s="2">
        <v>43406.561273148145</v>
      </c>
      <c r="E94" s="3">
        <v>8557</v>
      </c>
      <c r="F94" s="3" t="s">
        <v>18</v>
      </c>
      <c r="G94" s="3">
        <v>4680</v>
      </c>
      <c r="H94" s="3">
        <v>358</v>
      </c>
      <c r="I94" s="3">
        <v>5</v>
      </c>
      <c r="J94" s="3">
        <v>1</v>
      </c>
      <c r="K94" s="2">
        <v>43406.566307870373</v>
      </c>
      <c r="L94" s="3"/>
      <c r="M94" s="3"/>
      <c r="N94" s="3" t="s">
        <v>19</v>
      </c>
      <c r="O94" s="3" t="s">
        <v>20</v>
      </c>
      <c r="P94" s="3" t="s">
        <v>31</v>
      </c>
      <c r="Q94" s="3" t="s">
        <v>32</v>
      </c>
      <c r="R94" s="2">
        <v>43406.573229166665</v>
      </c>
      <c r="S94" s="3"/>
      <c r="T94" s="2">
        <v>43406.580891203703</v>
      </c>
      <c r="U94" s="3"/>
      <c r="V94" s="2">
        <v>43406.568206018521</v>
      </c>
      <c r="W94" s="8">
        <f t="shared" si="48"/>
        <v>43406.568206018521</v>
      </c>
      <c r="X94" s="9">
        <f t="shared" si="49"/>
        <v>0</v>
      </c>
      <c r="Y94" s="9">
        <f t="shared" si="50"/>
        <v>0</v>
      </c>
      <c r="Z94" s="10"/>
      <c r="AA94" s="10">
        <f t="shared" si="37"/>
        <v>0</v>
      </c>
      <c r="AB94" s="10">
        <f t="shared" si="38"/>
        <v>5.0231481436640024E-3</v>
      </c>
      <c r="AC94" s="10"/>
      <c r="AD94" s="10"/>
      <c r="AE94" s="73">
        <f t="shared" si="39"/>
        <v>43406.561111111114</v>
      </c>
      <c r="AF94" s="73">
        <f t="shared" si="40"/>
        <v>0</v>
      </c>
      <c r="AG94" s="26" t="str">
        <f t="shared" si="41"/>
        <v>43406.56111111110</v>
      </c>
      <c r="AH94" s="26" t="e">
        <f>VLOOKUP(AG94,simple_survey!$N$1081:$O$1529,2,FALSE)</f>
        <v>#N/A</v>
      </c>
    </row>
    <row r="95" spans="1:36" s="7" customFormat="1" x14ac:dyDescent="0.4">
      <c r="A95" s="16" t="str">
        <f t="shared" si="46"/>
        <v>-</v>
      </c>
      <c r="B95" s="16" t="str">
        <f t="shared" si="47"/>
        <v>☆</v>
      </c>
      <c r="C95" s="7">
        <v>13</v>
      </c>
      <c r="D95" s="2">
        <v>43406.563136574077</v>
      </c>
      <c r="E95" s="3">
        <v>8560</v>
      </c>
      <c r="F95" s="3" t="s">
        <v>18</v>
      </c>
      <c r="G95" s="3">
        <v>1478</v>
      </c>
      <c r="H95" s="3">
        <v>842</v>
      </c>
      <c r="I95" s="3">
        <v>1</v>
      </c>
      <c r="J95" s="3">
        <v>1</v>
      </c>
      <c r="K95" s="2">
        <v>43406.563761574071</v>
      </c>
      <c r="L95" s="3"/>
      <c r="M95" s="3"/>
      <c r="N95" s="3" t="s">
        <v>68</v>
      </c>
      <c r="O95" s="3" t="s">
        <v>69</v>
      </c>
      <c r="P95" s="3" t="s">
        <v>63</v>
      </c>
      <c r="Q95" s="3" t="s">
        <v>64</v>
      </c>
      <c r="R95" s="2">
        <v>43406.577476851853</v>
      </c>
      <c r="S95" s="3"/>
      <c r="T95" s="2">
        <v>43406.587592592594</v>
      </c>
      <c r="U95" s="3"/>
      <c r="V95" s="3"/>
      <c r="W95" s="8">
        <f t="shared" si="48"/>
        <v>43406.563136574077</v>
      </c>
      <c r="X95" s="9">
        <f t="shared" si="49"/>
        <v>0</v>
      </c>
      <c r="Y95" s="9">
        <f t="shared" si="50"/>
        <v>0</v>
      </c>
      <c r="Z95" s="10"/>
      <c r="AA95" s="10">
        <f t="shared" si="37"/>
        <v>0</v>
      </c>
      <c r="AB95" s="10"/>
      <c r="AC95" s="10"/>
      <c r="AD95" s="10"/>
      <c r="AE95" s="73">
        <f t="shared" si="39"/>
        <v>43406.5625</v>
      </c>
      <c r="AF95" s="73">
        <f t="shared" si="40"/>
        <v>0</v>
      </c>
      <c r="AG95" s="26" t="str">
        <f t="shared" si="41"/>
        <v>43406.56250</v>
      </c>
      <c r="AH95" s="26" t="e">
        <f>VLOOKUP(AG95,simple_survey!$N$1081:$O$1529,2,FALSE)</f>
        <v>#N/A</v>
      </c>
      <c r="AJ95" s="7" t="s">
        <v>131</v>
      </c>
    </row>
    <row r="96" spans="1:36" s="7" customFormat="1" x14ac:dyDescent="0.4">
      <c r="A96" s="16" t="str">
        <f t="shared" si="46"/>
        <v>-</v>
      </c>
      <c r="B96" s="16" t="str">
        <f t="shared" si="47"/>
        <v>☆</v>
      </c>
      <c r="C96" s="7">
        <v>13</v>
      </c>
      <c r="D96" s="2">
        <v>43406.564027777778</v>
      </c>
      <c r="E96" s="3">
        <v>8561</v>
      </c>
      <c r="F96" s="3" t="s">
        <v>18</v>
      </c>
      <c r="G96" s="3">
        <v>1478</v>
      </c>
      <c r="H96" s="3">
        <v>570</v>
      </c>
      <c r="I96" s="3">
        <v>1</v>
      </c>
      <c r="J96" s="3">
        <v>1</v>
      </c>
      <c r="K96" s="2">
        <v>43406.564155092594</v>
      </c>
      <c r="L96" s="3"/>
      <c r="M96" s="3"/>
      <c r="N96" s="3" t="s">
        <v>74</v>
      </c>
      <c r="O96" s="3" t="s">
        <v>75</v>
      </c>
      <c r="P96" s="3" t="s">
        <v>63</v>
      </c>
      <c r="Q96" s="3" t="s">
        <v>64</v>
      </c>
      <c r="R96" s="2">
        <v>43406.570393518516</v>
      </c>
      <c r="S96" s="3"/>
      <c r="T96" s="2">
        <v>43406.580196759256</v>
      </c>
      <c r="U96" s="3"/>
      <c r="V96" s="3"/>
      <c r="W96" s="8">
        <f t="shared" si="48"/>
        <v>43406.564027777778</v>
      </c>
      <c r="X96" s="9">
        <f t="shared" si="49"/>
        <v>0</v>
      </c>
      <c r="Y96" s="9">
        <f t="shared" si="50"/>
        <v>0</v>
      </c>
      <c r="Z96" s="10"/>
      <c r="AA96" s="10">
        <f t="shared" si="37"/>
        <v>0</v>
      </c>
      <c r="AB96" s="10">
        <f t="shared" si="38"/>
        <v>6.3657407372375019E-3</v>
      </c>
      <c r="AC96" s="10"/>
      <c r="AD96" s="10"/>
      <c r="AE96" s="73">
        <f t="shared" si="39"/>
        <v>43406.563888888886</v>
      </c>
      <c r="AF96" s="73">
        <f t="shared" si="40"/>
        <v>0</v>
      </c>
      <c r="AG96" s="26" t="str">
        <f t="shared" si="41"/>
        <v>43406.56388888890</v>
      </c>
      <c r="AH96" s="26" t="e">
        <f>VLOOKUP(AG96,simple_survey!$N$1081:$O$1529,2,FALSE)</f>
        <v>#N/A</v>
      </c>
      <c r="AJ96" s="7" t="s">
        <v>130</v>
      </c>
    </row>
    <row r="97" spans="1:34" s="12" customFormat="1" x14ac:dyDescent="0.4">
      <c r="A97" s="17" t="str">
        <f t="shared" si="46"/>
        <v>-</v>
      </c>
      <c r="B97" s="17" t="str">
        <f t="shared" si="47"/>
        <v>☆</v>
      </c>
      <c r="C97" s="12">
        <v>13</v>
      </c>
      <c r="D97" s="4">
        <v>43406.569791666669</v>
      </c>
      <c r="E97" s="5">
        <v>8565</v>
      </c>
      <c r="F97" s="5" t="s">
        <v>18</v>
      </c>
      <c r="G97" s="5">
        <v>938</v>
      </c>
      <c r="H97" s="5">
        <v>254</v>
      </c>
      <c r="I97" s="5">
        <v>3</v>
      </c>
      <c r="J97" s="5">
        <v>1</v>
      </c>
      <c r="K97" s="4">
        <v>43406.570451388892</v>
      </c>
      <c r="L97" s="5"/>
      <c r="M97" s="5"/>
      <c r="N97" s="5" t="s">
        <v>41</v>
      </c>
      <c r="O97" s="5" t="s">
        <v>42</v>
      </c>
      <c r="P97" s="5" t="s">
        <v>31</v>
      </c>
      <c r="Q97" s="5" t="s">
        <v>32</v>
      </c>
      <c r="R97" s="4">
        <v>43406.584409722222</v>
      </c>
      <c r="S97" s="5"/>
      <c r="T97" s="4">
        <v>43406.593530092592</v>
      </c>
      <c r="U97" s="5"/>
      <c r="V97" s="5"/>
      <c r="W97" s="13">
        <f t="shared" si="48"/>
        <v>43406.569791666669</v>
      </c>
      <c r="X97" s="18">
        <f t="shared" si="49"/>
        <v>0</v>
      </c>
      <c r="Y97" s="18">
        <f t="shared" si="50"/>
        <v>0</v>
      </c>
      <c r="Z97" s="19"/>
      <c r="AA97" s="19">
        <f t="shared" si="37"/>
        <v>0</v>
      </c>
      <c r="AB97" s="19">
        <f t="shared" si="38"/>
        <v>1.4618055553000886E-2</v>
      </c>
      <c r="AC97" s="19"/>
      <c r="AD97" s="19"/>
      <c r="AE97" s="73">
        <f t="shared" si="39"/>
        <v>43406.569444444445</v>
      </c>
      <c r="AF97" s="73">
        <f t="shared" si="40"/>
        <v>0</v>
      </c>
      <c r="AG97" s="26" t="str">
        <f t="shared" si="41"/>
        <v>43406.56944444440</v>
      </c>
      <c r="AH97" s="26" t="e">
        <f>VLOOKUP(AG97,simple_survey!$N$1081:$O$1529,2,FALSE)</f>
        <v>#N/A</v>
      </c>
    </row>
    <row r="98" spans="1:34" s="23" customFormat="1" x14ac:dyDescent="0.4">
      <c r="A98" s="20" t="str">
        <f t="shared" si="46"/>
        <v>★</v>
      </c>
      <c r="B98" s="20" t="str">
        <f t="shared" si="47"/>
        <v>-</v>
      </c>
      <c r="C98" s="23">
        <v>14</v>
      </c>
      <c r="D98" s="22">
        <v>43406.578564814816</v>
      </c>
      <c r="E98" s="21">
        <v>8571</v>
      </c>
      <c r="F98" s="21" t="s">
        <v>33</v>
      </c>
      <c r="G98" s="21">
        <v>4640</v>
      </c>
      <c r="H98" s="21">
        <v>490</v>
      </c>
      <c r="I98" s="21">
        <v>1</v>
      </c>
      <c r="J98" s="21">
        <v>1</v>
      </c>
      <c r="K98" s="21"/>
      <c r="L98" s="22">
        <v>43406.582199074073</v>
      </c>
      <c r="M98" s="22">
        <v>43406.590590277781</v>
      </c>
      <c r="N98" s="21" t="s">
        <v>27</v>
      </c>
      <c r="O98" s="21" t="s">
        <v>28</v>
      </c>
      <c r="P98" s="21" t="s">
        <v>55</v>
      </c>
      <c r="Q98" s="21" t="s">
        <v>56</v>
      </c>
      <c r="R98" s="22">
        <v>43406.585509259261</v>
      </c>
      <c r="S98" s="22">
        <v>43406.585509259261</v>
      </c>
      <c r="T98" s="22">
        <v>43406.593229166669</v>
      </c>
      <c r="U98" s="22">
        <v>43406.593229166669</v>
      </c>
      <c r="V98" s="22">
        <v>43406.585509259261</v>
      </c>
      <c r="W98" s="24">
        <f t="shared" si="48"/>
        <v>43406.585509259261</v>
      </c>
      <c r="X98" s="25">
        <f t="shared" si="49"/>
        <v>8.3912037080153823E-3</v>
      </c>
      <c r="Y98" s="25">
        <f t="shared" si="50"/>
        <v>8.3912037080153823E-3</v>
      </c>
      <c r="Z98" s="26">
        <f>SUM(Y98:Y139)</f>
        <v>0.37701388890127419</v>
      </c>
      <c r="AA98" s="26">
        <f>IF(IF(A98="☆",K98-R98,L98-R98)&lt;0,0,IF(A98="☆",K98-R98,L98-R98))</f>
        <v>0</v>
      </c>
      <c r="AB98" s="26">
        <f>IF(IF(B98="☆",(IF(K98&gt;R98,K98-W98,R98-W98)),L98-W98)&lt;0,0,IF(B98="☆",(IF(K98&gt;R98,K98-W98,R98-W98)),L98-W98))</f>
        <v>0</v>
      </c>
      <c r="AC98" s="26">
        <f>AVERAGE(AB98:AB139)</f>
        <v>3.6028439154463178E-3</v>
      </c>
      <c r="AD98" s="26">
        <f>MEDIAN(AB98:AB139)</f>
        <v>2.5868055563478265E-3</v>
      </c>
      <c r="AE98" s="73">
        <f t="shared" si="39"/>
        <v>43406.578472222223</v>
      </c>
      <c r="AF98" s="73">
        <f t="shared" si="40"/>
        <v>43406.590277777781</v>
      </c>
      <c r="AG98" s="26" t="str">
        <f t="shared" si="41"/>
        <v>43406.578472222243406.5902777778</v>
      </c>
      <c r="AH98" s="26" t="str">
        <f>VLOOKUP(AG98,simple_survey!$N$1081:$O$1529,2,FALSE)</f>
        <v>肯定的</v>
      </c>
    </row>
    <row r="99" spans="1:34" s="7" customFormat="1" x14ac:dyDescent="0.4">
      <c r="A99" s="16" t="str">
        <f t="shared" si="46"/>
        <v>★</v>
      </c>
      <c r="B99" s="16" t="str">
        <f t="shared" si="45"/>
        <v>-</v>
      </c>
      <c r="C99" s="7">
        <v>14</v>
      </c>
      <c r="D99" s="2">
        <v>43406.584189814814</v>
      </c>
      <c r="E99" s="3">
        <v>8575</v>
      </c>
      <c r="F99" s="3" t="s">
        <v>113</v>
      </c>
      <c r="G99" s="3">
        <v>0</v>
      </c>
      <c r="H99" s="3">
        <v>450</v>
      </c>
      <c r="I99" s="3">
        <v>8</v>
      </c>
      <c r="J99" s="3">
        <v>2</v>
      </c>
      <c r="K99" s="3"/>
      <c r="L99" s="2">
        <v>43406.58997685185</v>
      </c>
      <c r="M99" s="2">
        <v>43406.596134259256</v>
      </c>
      <c r="N99" s="3" t="s">
        <v>25</v>
      </c>
      <c r="O99" s="3" t="s">
        <v>26</v>
      </c>
      <c r="P99" s="3" t="s">
        <v>41</v>
      </c>
      <c r="Q99" s="3" t="s">
        <v>42</v>
      </c>
      <c r="R99" s="2">
        <v>43406.593449074076</v>
      </c>
      <c r="S99" s="2">
        <v>43406.593449074076</v>
      </c>
      <c r="T99" s="2">
        <v>43406.602939814817</v>
      </c>
      <c r="U99" s="2">
        <v>43406.602939814817</v>
      </c>
      <c r="V99" s="2">
        <v>43406.590474537035</v>
      </c>
      <c r="W99" s="8">
        <f t="shared" si="48"/>
        <v>43406.590474537035</v>
      </c>
      <c r="X99" s="9">
        <f t="shared" si="49"/>
        <v>6.1574074061354622E-3</v>
      </c>
      <c r="Y99" s="9">
        <f t="shared" si="50"/>
        <v>1.2314814812270924E-2</v>
      </c>
      <c r="Z99" s="10"/>
      <c r="AA99" s="10">
        <f t="shared" si="37"/>
        <v>0</v>
      </c>
      <c r="AB99" s="10">
        <f t="shared" si="38"/>
        <v>0</v>
      </c>
      <c r="AC99" s="10"/>
      <c r="AD99" s="10"/>
      <c r="AE99" s="73">
        <f t="shared" si="39"/>
        <v>43406.584027777775</v>
      </c>
      <c r="AF99" s="73">
        <f t="shared" si="40"/>
        <v>43406.595833333333</v>
      </c>
      <c r="AG99" s="26" t="str">
        <f t="shared" si="41"/>
        <v>43406.584027777843406.5958333333</v>
      </c>
      <c r="AH99" s="26" t="e">
        <f>VLOOKUP(AG99,simple_survey!$N$1081:$O$1529,2,FALSE)</f>
        <v>#N/A</v>
      </c>
    </row>
    <row r="100" spans="1:34" s="7" customFormat="1" x14ac:dyDescent="0.4">
      <c r="A100" s="16" t="str">
        <f t="shared" si="46"/>
        <v>-</v>
      </c>
      <c r="B100" s="16" t="str">
        <f t="shared" si="45"/>
        <v>-</v>
      </c>
      <c r="C100" s="7">
        <v>14</v>
      </c>
      <c r="D100" s="2">
        <v>43406.587256944447</v>
      </c>
      <c r="E100" s="3">
        <v>8576</v>
      </c>
      <c r="F100" s="3" t="s">
        <v>67</v>
      </c>
      <c r="G100" s="3">
        <v>4341</v>
      </c>
      <c r="H100" s="3">
        <v>877</v>
      </c>
      <c r="I100" s="3">
        <v>9</v>
      </c>
      <c r="J100" s="3">
        <v>1</v>
      </c>
      <c r="K100" s="3"/>
      <c r="L100" s="2">
        <v>43406.590289351851</v>
      </c>
      <c r="M100" s="2">
        <v>43406.595578703702</v>
      </c>
      <c r="N100" s="3" t="s">
        <v>78</v>
      </c>
      <c r="O100" s="3" t="s">
        <v>79</v>
      </c>
      <c r="P100" s="3" t="s">
        <v>19</v>
      </c>
      <c r="Q100" s="3" t="s">
        <v>20</v>
      </c>
      <c r="R100" s="2">
        <v>43406.591805555552</v>
      </c>
      <c r="S100" s="2">
        <v>43406.591805555552</v>
      </c>
      <c r="T100" s="2">
        <v>43406.601620370369</v>
      </c>
      <c r="U100" s="2">
        <v>43406.601620370369</v>
      </c>
      <c r="V100" s="3"/>
      <c r="W100" s="8">
        <f t="shared" si="48"/>
        <v>43406.587256944447</v>
      </c>
      <c r="X100" s="9">
        <f t="shared" si="49"/>
        <v>5.2893518513883464E-3</v>
      </c>
      <c r="Y100" s="9">
        <f t="shared" si="50"/>
        <v>5.2893518513883464E-3</v>
      </c>
      <c r="Z100" s="10"/>
      <c r="AA100" s="10">
        <f t="shared" si="37"/>
        <v>0</v>
      </c>
      <c r="AB100" s="10">
        <f t="shared" si="38"/>
        <v>3.0324074032250792E-3</v>
      </c>
      <c r="AC100" s="10"/>
      <c r="AD100" s="10"/>
      <c r="AE100" s="73">
        <f t="shared" si="39"/>
        <v>43406.586805555555</v>
      </c>
      <c r="AF100" s="73">
        <f t="shared" si="40"/>
        <v>43406.595138888886</v>
      </c>
      <c r="AG100" s="26" t="str">
        <f t="shared" si="41"/>
        <v>43406.586805555643406.5951388889</v>
      </c>
      <c r="AH100" s="26" t="e">
        <f>VLOOKUP(AG100,simple_survey!$N$1081:$O$1529,2,FALSE)</f>
        <v>#N/A</v>
      </c>
    </row>
    <row r="101" spans="1:34" s="7" customFormat="1" x14ac:dyDescent="0.4">
      <c r="A101" s="16" t="str">
        <f t="shared" si="46"/>
        <v>★</v>
      </c>
      <c r="B101" s="16" t="str">
        <f t="shared" si="45"/>
        <v>-</v>
      </c>
      <c r="C101" s="7">
        <v>14</v>
      </c>
      <c r="D101" s="2">
        <v>43406.589212962965</v>
      </c>
      <c r="E101" s="3">
        <v>8577</v>
      </c>
      <c r="F101" s="3" t="s">
        <v>18</v>
      </c>
      <c r="G101" s="3">
        <v>1324</v>
      </c>
      <c r="H101" s="3">
        <v>737</v>
      </c>
      <c r="I101" s="3">
        <v>6</v>
      </c>
      <c r="J101" s="3">
        <v>1</v>
      </c>
      <c r="K101" s="3"/>
      <c r="L101" s="2">
        <v>43406.594699074078</v>
      </c>
      <c r="M101" s="2">
        <v>43406.598657407405</v>
      </c>
      <c r="N101" s="3" t="s">
        <v>63</v>
      </c>
      <c r="O101" s="3" t="s">
        <v>64</v>
      </c>
      <c r="P101" s="3" t="s">
        <v>48</v>
      </c>
      <c r="Q101" s="3" t="s">
        <v>49</v>
      </c>
      <c r="R101" s="2">
        <v>43406.596145833333</v>
      </c>
      <c r="S101" s="2">
        <v>43406.596145833333</v>
      </c>
      <c r="T101" s="2">
        <v>43406.602222222224</v>
      </c>
      <c r="U101" s="2">
        <v>43406.602222222224</v>
      </c>
      <c r="V101" s="2">
        <v>43406.596145833333</v>
      </c>
      <c r="W101" s="8">
        <f t="shared" si="48"/>
        <v>43406.596145833333</v>
      </c>
      <c r="X101" s="9">
        <f t="shared" si="49"/>
        <v>3.9583333273185417E-3</v>
      </c>
      <c r="Y101" s="9">
        <f t="shared" si="50"/>
        <v>3.9583333273185417E-3</v>
      </c>
      <c r="Z101" s="10"/>
      <c r="AA101" s="10">
        <f t="shared" si="37"/>
        <v>0</v>
      </c>
      <c r="AB101" s="10">
        <f t="shared" si="38"/>
        <v>0</v>
      </c>
      <c r="AC101" s="10"/>
      <c r="AD101" s="10"/>
      <c r="AE101" s="73">
        <f t="shared" si="39"/>
        <v>43406.588888888888</v>
      </c>
      <c r="AF101" s="73">
        <f t="shared" si="40"/>
        <v>43406.598611111112</v>
      </c>
      <c r="AG101" s="26" t="str">
        <f t="shared" si="41"/>
        <v>43406.588888888943406.5986111111</v>
      </c>
      <c r="AH101" s="26" t="e">
        <f>VLOOKUP(AG101,simple_survey!$N$1081:$O$1529,2,FALSE)</f>
        <v>#N/A</v>
      </c>
    </row>
    <row r="102" spans="1:34" s="7" customFormat="1" x14ac:dyDescent="0.4">
      <c r="A102" s="16" t="str">
        <f t="shared" ref="A102:A107" si="51">IF(V102&gt;0, "★", "-")</f>
        <v>-</v>
      </c>
      <c r="B102" s="16" t="str">
        <f t="shared" ref="B102:B107" si="52">IF(K102&gt;0, "☆", "-")</f>
        <v>-</v>
      </c>
      <c r="C102" s="7">
        <v>14</v>
      </c>
      <c r="D102" s="2">
        <v>43406.589837962965</v>
      </c>
      <c r="E102" s="3">
        <v>8579</v>
      </c>
      <c r="F102" s="3" t="s">
        <v>18</v>
      </c>
      <c r="G102" s="3">
        <v>3899</v>
      </c>
      <c r="H102" s="3">
        <v>749</v>
      </c>
      <c r="I102" s="3">
        <v>7</v>
      </c>
      <c r="J102" s="3">
        <v>1</v>
      </c>
      <c r="K102" s="3"/>
      <c r="L102" s="2">
        <v>43406.594189814816</v>
      </c>
      <c r="M102" s="2">
        <v>43406.598541666666</v>
      </c>
      <c r="N102" s="3" t="s">
        <v>19</v>
      </c>
      <c r="O102" s="3" t="s">
        <v>20</v>
      </c>
      <c r="P102" s="3" t="s">
        <v>31</v>
      </c>
      <c r="Q102" s="3" t="s">
        <v>32</v>
      </c>
      <c r="R102" s="2">
        <v>43406.595486111109</v>
      </c>
      <c r="S102" s="2">
        <v>43406.595486111109</v>
      </c>
      <c r="T102" s="2">
        <v>43406.603148148148</v>
      </c>
      <c r="U102" s="2">
        <v>43406.603148148148</v>
      </c>
      <c r="V102" s="3"/>
      <c r="W102" s="8">
        <f t="shared" si="33"/>
        <v>43406.589837962965</v>
      </c>
      <c r="X102" s="9">
        <f t="shared" si="35"/>
        <v>4.3518518505152315E-3</v>
      </c>
      <c r="Y102" s="9">
        <f t="shared" si="36"/>
        <v>4.3518518505152315E-3</v>
      </c>
      <c r="Z102" s="10"/>
      <c r="AA102" s="10">
        <f t="shared" si="37"/>
        <v>0</v>
      </c>
      <c r="AB102" s="10">
        <f t="shared" si="38"/>
        <v>4.3518518505152315E-3</v>
      </c>
      <c r="AC102" s="10"/>
      <c r="AD102" s="10"/>
      <c r="AE102" s="73">
        <f t="shared" si="39"/>
        <v>43406.589583333334</v>
      </c>
      <c r="AF102" s="73">
        <f t="shared" si="40"/>
        <v>43406.597916666666</v>
      </c>
      <c r="AG102" s="26" t="str">
        <f t="shared" si="41"/>
        <v>43406.589583333343406.5979166667</v>
      </c>
      <c r="AH102" s="26" t="str">
        <f>VLOOKUP(AG102,simple_survey!$N$1081:$O$1529,2,FALSE)</f>
        <v>肯定的</v>
      </c>
    </row>
    <row r="103" spans="1:34" s="7" customFormat="1" x14ac:dyDescent="0.4">
      <c r="A103" s="16" t="str">
        <f t="shared" si="51"/>
        <v>-</v>
      </c>
      <c r="B103" s="16" t="str">
        <f t="shared" si="52"/>
        <v>-</v>
      </c>
      <c r="C103" s="7">
        <v>14</v>
      </c>
      <c r="D103" s="2">
        <v>43406.590509259258</v>
      </c>
      <c r="E103" s="3">
        <v>8580</v>
      </c>
      <c r="F103" s="3" t="s">
        <v>18</v>
      </c>
      <c r="G103" s="3">
        <v>1742</v>
      </c>
      <c r="H103" s="3">
        <v>294</v>
      </c>
      <c r="I103" s="3">
        <v>5</v>
      </c>
      <c r="J103" s="3">
        <v>1</v>
      </c>
      <c r="K103" s="3"/>
      <c r="L103" s="2">
        <v>43406.592569444445</v>
      </c>
      <c r="M103" s="2">
        <v>43406.609050925923</v>
      </c>
      <c r="N103" s="3" t="s">
        <v>65</v>
      </c>
      <c r="O103" s="3" t="s">
        <v>66</v>
      </c>
      <c r="P103" s="3" t="s">
        <v>70</v>
      </c>
      <c r="Q103" s="3" t="s">
        <v>71</v>
      </c>
      <c r="R103" s="2">
        <v>43406.592453703706</v>
      </c>
      <c r="S103" s="2">
        <v>43406.592511574076</v>
      </c>
      <c r="T103" s="2">
        <v>43406.60497685185</v>
      </c>
      <c r="U103" s="2">
        <v>43406.608819444446</v>
      </c>
      <c r="V103" s="3"/>
      <c r="W103" s="8">
        <f t="shared" si="33"/>
        <v>43406.590509259258</v>
      </c>
      <c r="X103" s="9">
        <f t="shared" si="35"/>
        <v>1.6481481477967463E-2</v>
      </c>
      <c r="Y103" s="9">
        <f t="shared" si="36"/>
        <v>1.6481481477967463E-2</v>
      </c>
      <c r="Z103" s="10"/>
      <c r="AA103" s="10">
        <f t="shared" si="37"/>
        <v>1.1574073869269341E-4</v>
      </c>
      <c r="AB103" s="10">
        <f t="shared" si="38"/>
        <v>2.0601851865649223E-3</v>
      </c>
      <c r="AC103" s="10"/>
      <c r="AD103" s="10"/>
      <c r="AE103" s="73">
        <f t="shared" si="39"/>
        <v>43406.590277777781</v>
      </c>
      <c r="AF103" s="73">
        <f t="shared" si="40"/>
        <v>43406.609027777777</v>
      </c>
      <c r="AG103" s="26" t="str">
        <f t="shared" si="41"/>
        <v>43406.590277777843406.6090277778</v>
      </c>
      <c r="AH103" s="26" t="e">
        <f>VLOOKUP(AG103,simple_survey!$N$1081:$O$1529,2,FALSE)</f>
        <v>#N/A</v>
      </c>
    </row>
    <row r="104" spans="1:34" s="7" customFormat="1" x14ac:dyDescent="0.4">
      <c r="A104" s="16" t="str">
        <f t="shared" si="51"/>
        <v>-</v>
      </c>
      <c r="B104" s="16" t="str">
        <f t="shared" si="52"/>
        <v>-</v>
      </c>
      <c r="C104" s="7">
        <v>14</v>
      </c>
      <c r="D104" s="2">
        <v>43406.591215277775</v>
      </c>
      <c r="E104" s="3">
        <v>8581</v>
      </c>
      <c r="F104" s="3" t="s">
        <v>113</v>
      </c>
      <c r="G104" s="3">
        <v>0</v>
      </c>
      <c r="H104" s="3">
        <v>54</v>
      </c>
      <c r="I104" s="3">
        <v>4</v>
      </c>
      <c r="J104" s="3">
        <v>2</v>
      </c>
      <c r="K104" s="3"/>
      <c r="L104" s="2">
        <v>43406.596504629626</v>
      </c>
      <c r="M104" s="2">
        <v>43406.599976851852</v>
      </c>
      <c r="N104" s="3" t="s">
        <v>31</v>
      </c>
      <c r="O104" s="3" t="s">
        <v>32</v>
      </c>
      <c r="P104" s="3" t="s">
        <v>48</v>
      </c>
      <c r="Q104" s="3" t="s">
        <v>49</v>
      </c>
      <c r="R104" s="2">
        <v>43406.59710648148</v>
      </c>
      <c r="S104" s="2">
        <v>43406.59710648148</v>
      </c>
      <c r="T104" s="2">
        <v>43406.606909722221</v>
      </c>
      <c r="U104" s="2">
        <v>43406.606909722221</v>
      </c>
      <c r="V104" s="3"/>
      <c r="W104" s="8">
        <f t="shared" si="33"/>
        <v>43406.591215277775</v>
      </c>
      <c r="X104" s="9">
        <f t="shared" si="35"/>
        <v>3.4722222262644209E-3</v>
      </c>
      <c r="Y104" s="9">
        <f t="shared" si="36"/>
        <v>6.9444444525288418E-3</v>
      </c>
      <c r="Z104" s="10"/>
      <c r="AA104" s="10">
        <f t="shared" si="37"/>
        <v>0</v>
      </c>
      <c r="AB104" s="10">
        <f t="shared" si="38"/>
        <v>5.2893518513883464E-3</v>
      </c>
      <c r="AC104" s="10"/>
      <c r="AD104" s="10"/>
      <c r="AE104" s="73">
        <f t="shared" si="39"/>
        <v>43406.59097222222</v>
      </c>
      <c r="AF104" s="73">
        <f t="shared" si="40"/>
        <v>43406.599305555559</v>
      </c>
      <c r="AG104" s="26" t="str">
        <f t="shared" si="41"/>
        <v>43406.590972222243406.5993055556</v>
      </c>
      <c r="AH104" s="26" t="e">
        <f>VLOOKUP(AG104,simple_survey!$N$1081:$O$1529,2,FALSE)</f>
        <v>#N/A</v>
      </c>
    </row>
    <row r="105" spans="1:34" s="7" customFormat="1" x14ac:dyDescent="0.4">
      <c r="A105" s="16" t="str">
        <f t="shared" si="51"/>
        <v>-</v>
      </c>
      <c r="B105" s="16" t="str">
        <f t="shared" si="52"/>
        <v>-</v>
      </c>
      <c r="C105" s="7">
        <v>14</v>
      </c>
      <c r="D105" s="2">
        <v>43406.591226851851</v>
      </c>
      <c r="E105" s="3">
        <v>8582</v>
      </c>
      <c r="F105" s="3" t="s">
        <v>18</v>
      </c>
      <c r="G105" s="3">
        <v>1328</v>
      </c>
      <c r="H105" s="3">
        <v>608</v>
      </c>
      <c r="I105" s="3">
        <v>5</v>
      </c>
      <c r="J105" s="3">
        <v>1</v>
      </c>
      <c r="K105" s="3"/>
      <c r="L105" s="2">
        <v>43406.592627314814</v>
      </c>
      <c r="M105" s="2">
        <v>43406.600046296298</v>
      </c>
      <c r="N105" s="3" t="s">
        <v>65</v>
      </c>
      <c r="O105" s="3" t="s">
        <v>66</v>
      </c>
      <c r="P105" s="3" t="s">
        <v>27</v>
      </c>
      <c r="Q105" s="3" t="s">
        <v>28</v>
      </c>
      <c r="R105" s="2">
        <v>43406.592858796299</v>
      </c>
      <c r="S105" s="2">
        <v>43406.592858796299</v>
      </c>
      <c r="T105" s="2">
        <v>43406.602418981478</v>
      </c>
      <c r="U105" s="2">
        <v>43406.602418981478</v>
      </c>
      <c r="V105" s="3"/>
      <c r="W105" s="8">
        <f t="shared" si="33"/>
        <v>43406.591226851851</v>
      </c>
      <c r="X105" s="9">
        <f t="shared" si="35"/>
        <v>7.4189814840792678E-3</v>
      </c>
      <c r="Y105" s="9">
        <f t="shared" si="36"/>
        <v>7.4189814840792678E-3</v>
      </c>
      <c r="Z105" s="10"/>
      <c r="AA105" s="10">
        <f t="shared" si="37"/>
        <v>0</v>
      </c>
      <c r="AB105" s="10">
        <f t="shared" si="38"/>
        <v>1.4004629629198462E-3</v>
      </c>
      <c r="AC105" s="10"/>
      <c r="AD105" s="10"/>
      <c r="AE105" s="73">
        <f t="shared" si="39"/>
        <v>43406.59097222222</v>
      </c>
      <c r="AF105" s="73">
        <f t="shared" si="40"/>
        <v>43406.6</v>
      </c>
      <c r="AG105" s="26" t="str">
        <f t="shared" si="41"/>
        <v>43406.590972222243406.6</v>
      </c>
      <c r="AH105" s="26" t="e">
        <f>VLOOKUP(AG105,simple_survey!$N$1081:$O$1529,2,FALSE)</f>
        <v>#N/A</v>
      </c>
    </row>
    <row r="106" spans="1:34" s="7" customFormat="1" x14ac:dyDescent="0.4">
      <c r="A106" s="16" t="str">
        <f>IF(V106&gt;0, "★", "-")</f>
        <v>-</v>
      </c>
      <c r="B106" s="16" t="str">
        <f>IF(K106&gt;0, "☆", "-")</f>
        <v>-</v>
      </c>
      <c r="C106" s="7">
        <v>14</v>
      </c>
      <c r="D106" s="2">
        <v>43406.591493055559</v>
      </c>
      <c r="E106" s="3">
        <v>8583</v>
      </c>
      <c r="F106" s="3" t="s">
        <v>113</v>
      </c>
      <c r="G106" s="3">
        <v>0</v>
      </c>
      <c r="H106" s="3">
        <v>573</v>
      </c>
      <c r="I106" s="3">
        <v>2</v>
      </c>
      <c r="J106" s="3">
        <v>5</v>
      </c>
      <c r="K106" s="3"/>
      <c r="L106" s="2">
        <v>43406.599305555559</v>
      </c>
      <c r="M106" s="2">
        <v>43406.603750000002</v>
      </c>
      <c r="N106" s="3" t="s">
        <v>63</v>
      </c>
      <c r="O106" s="3" t="s">
        <v>64</v>
      </c>
      <c r="P106" s="3" t="s">
        <v>48</v>
      </c>
      <c r="Q106" s="3" t="s">
        <v>49</v>
      </c>
      <c r="R106" s="2">
        <v>43406.602650462963</v>
      </c>
      <c r="S106" s="2">
        <v>43406.602650462963</v>
      </c>
      <c r="T106" s="2">
        <v>43406.609351851854</v>
      </c>
      <c r="U106" s="2">
        <v>43406.609351851854</v>
      </c>
      <c r="V106" s="3"/>
      <c r="W106" s="8">
        <f t="shared" si="33"/>
        <v>43406.591493055559</v>
      </c>
      <c r="X106" s="9">
        <f t="shared" si="35"/>
        <v>4.4444444429245777E-3</v>
      </c>
      <c r="Y106" s="9">
        <f t="shared" si="36"/>
        <v>2.2222222214622889E-2</v>
      </c>
      <c r="Z106" s="10"/>
      <c r="AA106" s="10">
        <f t="shared" si="37"/>
        <v>0</v>
      </c>
      <c r="AB106" s="10">
        <f t="shared" si="38"/>
        <v>7.8125E-3</v>
      </c>
      <c r="AC106" s="10"/>
      <c r="AD106" s="10"/>
      <c r="AE106" s="73">
        <f t="shared" si="39"/>
        <v>43406.59097222222</v>
      </c>
      <c r="AF106" s="73">
        <f t="shared" si="40"/>
        <v>43406.603472222225</v>
      </c>
      <c r="AG106" s="26" t="str">
        <f t="shared" si="41"/>
        <v>43406.590972222243406.6034722222</v>
      </c>
      <c r="AH106" s="26" t="e">
        <f>VLOOKUP(AG106,simple_survey!$N$1081:$O$1529,2,FALSE)</f>
        <v>#N/A</v>
      </c>
    </row>
    <row r="107" spans="1:34" s="7" customFormat="1" x14ac:dyDescent="0.4">
      <c r="A107" s="16" t="str">
        <f t="shared" si="51"/>
        <v>★</v>
      </c>
      <c r="B107" s="16" t="str">
        <f t="shared" si="52"/>
        <v>-</v>
      </c>
      <c r="C107" s="7">
        <v>14</v>
      </c>
      <c r="D107" s="2">
        <v>43406.593738425923</v>
      </c>
      <c r="E107" s="3">
        <v>8584</v>
      </c>
      <c r="F107" s="3" t="s">
        <v>33</v>
      </c>
      <c r="G107" s="3">
        <v>3869</v>
      </c>
      <c r="H107" s="3">
        <v>636</v>
      </c>
      <c r="I107" s="3">
        <v>3</v>
      </c>
      <c r="J107" s="3">
        <v>1</v>
      </c>
      <c r="K107" s="3"/>
      <c r="L107" s="2">
        <v>43406.599699074075</v>
      </c>
      <c r="M107" s="2">
        <v>43406.605914351851</v>
      </c>
      <c r="N107" s="3" t="s">
        <v>39</v>
      </c>
      <c r="O107" s="3" t="s">
        <v>40</v>
      </c>
      <c r="P107" s="3" t="s">
        <v>27</v>
      </c>
      <c r="Q107" s="3" t="s">
        <v>28</v>
      </c>
      <c r="R107" s="2">
        <v>43406.600671296299</v>
      </c>
      <c r="S107" s="2">
        <v>43406.600671296299</v>
      </c>
      <c r="T107" s="2">
        <v>43406.608090277776</v>
      </c>
      <c r="U107" s="2">
        <v>43406.608090277776</v>
      </c>
      <c r="V107" s="2">
        <v>43406.600671296299</v>
      </c>
      <c r="W107" s="8">
        <f t="shared" si="33"/>
        <v>43406.600671296299</v>
      </c>
      <c r="X107" s="9">
        <f t="shared" si="35"/>
        <v>6.2152777754818089E-3</v>
      </c>
      <c r="Y107" s="9">
        <f t="shared" si="36"/>
        <v>6.2152777754818089E-3</v>
      </c>
      <c r="Z107" s="10"/>
      <c r="AA107" s="10">
        <f t="shared" si="37"/>
        <v>0</v>
      </c>
      <c r="AB107" s="10">
        <f t="shared" si="38"/>
        <v>0</v>
      </c>
      <c r="AC107" s="10"/>
      <c r="AD107" s="10"/>
      <c r="AE107" s="73">
        <f t="shared" si="39"/>
        <v>43406.593055555553</v>
      </c>
      <c r="AF107" s="73">
        <f t="shared" si="40"/>
        <v>43406.605555555558</v>
      </c>
      <c r="AG107" s="26" t="str">
        <f t="shared" si="41"/>
        <v>43406.593055555643406.6055555556</v>
      </c>
      <c r="AH107" s="26" t="e">
        <f>VLOOKUP(AG107,simple_survey!$N$1081:$O$1529,2,FALSE)</f>
        <v>#N/A</v>
      </c>
    </row>
    <row r="108" spans="1:34" s="7" customFormat="1" x14ac:dyDescent="0.4">
      <c r="A108" s="16" t="str">
        <f t="shared" si="31"/>
        <v>-</v>
      </c>
      <c r="B108" s="16" t="str">
        <f t="shared" si="32"/>
        <v>-</v>
      </c>
      <c r="C108" s="7">
        <v>14</v>
      </c>
      <c r="D108" s="2">
        <v>43406.599664351852</v>
      </c>
      <c r="E108" s="3">
        <v>8586</v>
      </c>
      <c r="F108" s="3" t="s">
        <v>113</v>
      </c>
      <c r="G108" s="3">
        <v>0</v>
      </c>
      <c r="H108" s="3">
        <v>524</v>
      </c>
      <c r="I108" s="3">
        <v>7</v>
      </c>
      <c r="J108" s="3">
        <v>2</v>
      </c>
      <c r="K108" s="3"/>
      <c r="L108" s="2">
        <v>43406.604537037034</v>
      </c>
      <c r="M108" s="2">
        <v>43406.607476851852</v>
      </c>
      <c r="N108" s="3" t="s">
        <v>80</v>
      </c>
      <c r="O108" s="3" t="s">
        <v>81</v>
      </c>
      <c r="P108" s="3" t="s">
        <v>41</v>
      </c>
      <c r="Q108" s="3" t="s">
        <v>42</v>
      </c>
      <c r="R108" s="2">
        <v>43406.605995370373</v>
      </c>
      <c r="S108" s="2">
        <v>43406.605995370373</v>
      </c>
      <c r="T108" s="2">
        <v>43406.610358796293</v>
      </c>
      <c r="U108" s="2">
        <v>43406.610358796293</v>
      </c>
      <c r="V108" s="3"/>
      <c r="W108" s="8">
        <f t="shared" si="33"/>
        <v>43406.599664351852</v>
      </c>
      <c r="X108" s="9">
        <f t="shared" si="35"/>
        <v>2.9398148180916905E-3</v>
      </c>
      <c r="Y108" s="9">
        <f t="shared" si="36"/>
        <v>5.8796296361833811E-3</v>
      </c>
      <c r="Z108" s="10"/>
      <c r="AA108" s="10">
        <f t="shared" si="37"/>
        <v>0</v>
      </c>
      <c r="AB108" s="10">
        <f t="shared" si="38"/>
        <v>4.8726851819083095E-3</v>
      </c>
      <c r="AC108" s="10"/>
      <c r="AD108" s="10"/>
      <c r="AE108" s="73">
        <f t="shared" si="39"/>
        <v>43406.599305555559</v>
      </c>
      <c r="AF108" s="73">
        <f t="shared" si="40"/>
        <v>43406.606944444444</v>
      </c>
      <c r="AG108" s="26" t="str">
        <f t="shared" si="41"/>
        <v>43406.599305555643406.6069444444</v>
      </c>
      <c r="AH108" s="26" t="e">
        <f>VLOOKUP(AG108,simple_survey!$N$1081:$O$1529,2,FALSE)</f>
        <v>#N/A</v>
      </c>
    </row>
    <row r="109" spans="1:34" s="7" customFormat="1" x14ac:dyDescent="0.4">
      <c r="A109" s="16" t="str">
        <f t="shared" si="31"/>
        <v>-</v>
      </c>
      <c r="B109" s="16" t="str">
        <f t="shared" si="32"/>
        <v>-</v>
      </c>
      <c r="C109" s="7">
        <v>14</v>
      </c>
      <c r="D109" s="2">
        <v>43406.600624999999</v>
      </c>
      <c r="E109" s="3">
        <v>8587</v>
      </c>
      <c r="F109" s="3" t="s">
        <v>113</v>
      </c>
      <c r="G109" s="3">
        <v>0</v>
      </c>
      <c r="H109" s="3">
        <v>399</v>
      </c>
      <c r="I109" s="3">
        <v>4</v>
      </c>
      <c r="J109" s="3">
        <v>1</v>
      </c>
      <c r="K109" s="3"/>
      <c r="L109" s="2">
        <v>43406.604131944441</v>
      </c>
      <c r="M109" s="2">
        <v>43406.60974537037</v>
      </c>
      <c r="N109" s="3" t="s">
        <v>72</v>
      </c>
      <c r="O109" s="3" t="s">
        <v>73</v>
      </c>
      <c r="P109" s="3" t="s">
        <v>70</v>
      </c>
      <c r="Q109" s="3" t="s">
        <v>71</v>
      </c>
      <c r="R109" s="2">
        <v>43406.604375000003</v>
      </c>
      <c r="S109" s="2">
        <v>43406.604375000003</v>
      </c>
      <c r="T109" s="2">
        <v>43406.611435185187</v>
      </c>
      <c r="U109" s="2">
        <v>43406.611435185187</v>
      </c>
      <c r="V109" s="3"/>
      <c r="W109" s="8">
        <f t="shared" si="33"/>
        <v>43406.600624999999</v>
      </c>
      <c r="X109" s="9">
        <f t="shared" si="35"/>
        <v>5.6134259284590371E-3</v>
      </c>
      <c r="Y109" s="9">
        <f t="shared" si="36"/>
        <v>5.6134259284590371E-3</v>
      </c>
      <c r="Z109" s="10"/>
      <c r="AA109" s="10">
        <f t="shared" si="37"/>
        <v>0</v>
      </c>
      <c r="AB109" s="10">
        <f t="shared" si="38"/>
        <v>3.5069444420514628E-3</v>
      </c>
      <c r="AC109" s="10"/>
      <c r="AD109" s="10"/>
      <c r="AE109" s="73">
        <f t="shared" si="39"/>
        <v>43406.6</v>
      </c>
      <c r="AF109" s="73">
        <f t="shared" si="40"/>
        <v>43406.609722222223</v>
      </c>
      <c r="AG109" s="26" t="str">
        <f t="shared" si="41"/>
        <v>43406.643406.6097222222</v>
      </c>
      <c r="AH109" s="26" t="e">
        <f>VLOOKUP(AG109,simple_survey!$N$1081:$O$1529,2,FALSE)</f>
        <v>#N/A</v>
      </c>
    </row>
    <row r="110" spans="1:34" s="7" customFormat="1" x14ac:dyDescent="0.4">
      <c r="A110" s="16" t="str">
        <f t="shared" si="31"/>
        <v>-</v>
      </c>
      <c r="B110" s="16" t="str">
        <f t="shared" si="32"/>
        <v>-</v>
      </c>
      <c r="C110" s="7">
        <v>14</v>
      </c>
      <c r="D110" s="2">
        <v>43406.601493055554</v>
      </c>
      <c r="E110" s="3">
        <v>8588</v>
      </c>
      <c r="F110" s="3" t="s">
        <v>113</v>
      </c>
      <c r="G110" s="3">
        <v>0</v>
      </c>
      <c r="H110" s="3">
        <v>574</v>
      </c>
      <c r="I110" s="3">
        <v>9</v>
      </c>
      <c r="J110" s="3">
        <v>3</v>
      </c>
      <c r="K110" s="3"/>
      <c r="L110" s="2">
        <v>43406.603912037041</v>
      </c>
      <c r="M110" s="2">
        <v>43406.606724537036</v>
      </c>
      <c r="N110" s="3" t="s">
        <v>63</v>
      </c>
      <c r="O110" s="3" t="s">
        <v>64</v>
      </c>
      <c r="P110" s="3" t="s">
        <v>48</v>
      </c>
      <c r="Q110" s="3" t="s">
        <v>49</v>
      </c>
      <c r="R110" s="2">
        <v>43406.604525462964</v>
      </c>
      <c r="S110" s="2">
        <v>43406.604525462964</v>
      </c>
      <c r="T110" s="2">
        <v>43406.609837962962</v>
      </c>
      <c r="U110" s="2">
        <v>43406.609837962962</v>
      </c>
      <c r="V110" s="3"/>
      <c r="W110" s="8">
        <f t="shared" si="33"/>
        <v>43406.601493055554</v>
      </c>
      <c r="X110" s="9">
        <f t="shared" si="35"/>
        <v>2.8124999953433871E-3</v>
      </c>
      <c r="Y110" s="9">
        <f t="shared" si="36"/>
        <v>8.4374999860301614E-3</v>
      </c>
      <c r="Z110" s="10"/>
      <c r="AA110" s="10">
        <f t="shared" si="37"/>
        <v>0</v>
      </c>
      <c r="AB110" s="10">
        <f t="shared" si="38"/>
        <v>2.4189814866986126E-3</v>
      </c>
      <c r="AC110" s="10"/>
      <c r="AD110" s="10"/>
      <c r="AE110" s="73">
        <f t="shared" si="39"/>
        <v>43406.601388888892</v>
      </c>
      <c r="AF110" s="73">
        <f t="shared" si="40"/>
        <v>43406.606249999997</v>
      </c>
      <c r="AG110" s="26" t="str">
        <f t="shared" si="41"/>
        <v>43406.601388888943406.60625</v>
      </c>
      <c r="AH110" s="26" t="e">
        <f>VLOOKUP(AG110,simple_survey!$N$1081:$O$1529,2,FALSE)</f>
        <v>#N/A</v>
      </c>
    </row>
    <row r="111" spans="1:34" s="7" customFormat="1" x14ac:dyDescent="0.4">
      <c r="A111" s="16" t="str">
        <f t="shared" si="31"/>
        <v>-</v>
      </c>
      <c r="B111" s="16" t="str">
        <f t="shared" si="32"/>
        <v>-</v>
      </c>
      <c r="C111" s="7">
        <v>14</v>
      </c>
      <c r="D111" s="2">
        <v>43406.604571759257</v>
      </c>
      <c r="E111" s="3">
        <v>8589</v>
      </c>
      <c r="F111" s="3" t="s">
        <v>114</v>
      </c>
      <c r="G111" s="3">
        <v>0</v>
      </c>
      <c r="H111" s="3">
        <v>226</v>
      </c>
      <c r="I111" s="3">
        <v>8</v>
      </c>
      <c r="J111" s="3">
        <v>1</v>
      </c>
      <c r="K111" s="3"/>
      <c r="L111" s="2">
        <v>43406.606504629628</v>
      </c>
      <c r="M111" s="2">
        <v>43406.613321759258</v>
      </c>
      <c r="N111" s="3" t="s">
        <v>65</v>
      </c>
      <c r="O111" s="3" t="s">
        <v>66</v>
      </c>
      <c r="P111" s="3" t="s">
        <v>70</v>
      </c>
      <c r="Q111" s="3" t="s">
        <v>71</v>
      </c>
      <c r="R111" s="2">
        <v>43406.607708333337</v>
      </c>
      <c r="S111" s="2">
        <v>43406.607708333337</v>
      </c>
      <c r="T111" s="2">
        <v>43406.62023148148</v>
      </c>
      <c r="U111" s="2">
        <v>43406.62023148148</v>
      </c>
      <c r="V111" s="3"/>
      <c r="W111" s="8">
        <f t="shared" si="33"/>
        <v>43406.604571759257</v>
      </c>
      <c r="X111" s="9">
        <f t="shared" si="35"/>
        <v>6.8171296297805384E-3</v>
      </c>
      <c r="Y111" s="9">
        <f t="shared" si="36"/>
        <v>6.8171296297805384E-3</v>
      </c>
      <c r="Z111" s="10"/>
      <c r="AA111" s="10">
        <f t="shared" si="37"/>
        <v>0</v>
      </c>
      <c r="AB111" s="10">
        <f t="shared" si="38"/>
        <v>1.9328703710925765E-3</v>
      </c>
      <c r="AC111" s="10"/>
      <c r="AD111" s="10"/>
      <c r="AE111" s="73">
        <f t="shared" si="39"/>
        <v>43406.604166666664</v>
      </c>
      <c r="AF111" s="73">
        <f t="shared" si="40"/>
        <v>43406.613194444442</v>
      </c>
      <c r="AG111" s="26" t="str">
        <f t="shared" si="41"/>
        <v>43406.604166666743406.6131944444</v>
      </c>
      <c r="AH111" s="26" t="e">
        <f>VLOOKUP(AG111,simple_survey!$N$1081:$O$1529,2,FALSE)</f>
        <v>#N/A</v>
      </c>
    </row>
    <row r="112" spans="1:34" s="7" customFormat="1" x14ac:dyDescent="0.4">
      <c r="A112" s="16" t="str">
        <f t="shared" si="31"/>
        <v>-</v>
      </c>
      <c r="B112" s="16" t="str">
        <f t="shared" si="32"/>
        <v>-</v>
      </c>
      <c r="C112" s="7">
        <v>14</v>
      </c>
      <c r="D112" s="2">
        <v>43406.605381944442</v>
      </c>
      <c r="E112" s="3">
        <v>8590</v>
      </c>
      <c r="F112" s="3" t="s">
        <v>18</v>
      </c>
      <c r="G112" s="3">
        <v>1263</v>
      </c>
      <c r="H112" s="3">
        <v>164</v>
      </c>
      <c r="I112" s="3">
        <v>6</v>
      </c>
      <c r="J112" s="3">
        <v>1</v>
      </c>
      <c r="K112" s="3"/>
      <c r="L112" s="2">
        <v>43406.610046296293</v>
      </c>
      <c r="M112" s="2">
        <v>43406.625578703701</v>
      </c>
      <c r="N112" s="3" t="s">
        <v>31</v>
      </c>
      <c r="O112" s="3" t="s">
        <v>32</v>
      </c>
      <c r="P112" s="3" t="s">
        <v>27</v>
      </c>
      <c r="Q112" s="3" t="s">
        <v>28</v>
      </c>
      <c r="R112" s="2">
        <v>43406.611944444441</v>
      </c>
      <c r="S112" s="2">
        <v>43406.612326388888</v>
      </c>
      <c r="T112" s="2">
        <v>43406.61991898148</v>
      </c>
      <c r="U112" s="2">
        <v>43406.620995370373</v>
      </c>
      <c r="V112" s="3"/>
      <c r="W112" s="8">
        <f t="shared" si="33"/>
        <v>43406.605381944442</v>
      </c>
      <c r="X112" s="9">
        <f t="shared" si="35"/>
        <v>1.5532407407590654E-2</v>
      </c>
      <c r="Y112" s="9">
        <f t="shared" si="36"/>
        <v>1.5532407407590654E-2</v>
      </c>
      <c r="Z112" s="10"/>
      <c r="AA112" s="10">
        <f t="shared" si="37"/>
        <v>0</v>
      </c>
      <c r="AB112" s="10">
        <f t="shared" si="38"/>
        <v>4.6643518508062698E-3</v>
      </c>
      <c r="AC112" s="10"/>
      <c r="AD112" s="10"/>
      <c r="AE112" s="73">
        <f t="shared" si="39"/>
        <v>43406.604861111111</v>
      </c>
      <c r="AF112" s="73">
        <f t="shared" si="40"/>
        <v>43406.625</v>
      </c>
      <c r="AG112" s="26" t="str">
        <f t="shared" si="41"/>
        <v>43406.604861111143406.625</v>
      </c>
      <c r="AH112" s="26" t="str">
        <f>VLOOKUP(AG112,simple_survey!$N$1081:$O$1529,2,FALSE)</f>
        <v>肯定的</v>
      </c>
    </row>
    <row r="113" spans="1:34" s="7" customFormat="1" x14ac:dyDescent="0.4">
      <c r="A113" s="16" t="str">
        <f>IF(V113&gt;0, "★", "-")</f>
        <v>-</v>
      </c>
      <c r="B113" s="16" t="str">
        <f>IF(K113&gt;0, "☆", "-")</f>
        <v>-</v>
      </c>
      <c r="C113" s="7">
        <v>14</v>
      </c>
      <c r="D113" s="2">
        <v>43406.607592592591</v>
      </c>
      <c r="E113" s="3">
        <v>8591</v>
      </c>
      <c r="F113" s="3" t="s">
        <v>33</v>
      </c>
      <c r="G113" s="3">
        <v>4680</v>
      </c>
      <c r="H113" s="3">
        <v>88</v>
      </c>
      <c r="I113" s="3">
        <v>6</v>
      </c>
      <c r="J113" s="3">
        <v>1</v>
      </c>
      <c r="K113" s="3"/>
      <c r="L113" s="2">
        <v>43406.610162037039</v>
      </c>
      <c r="M113" s="2">
        <v>43406.625497685185</v>
      </c>
      <c r="N113" s="3" t="s">
        <v>31</v>
      </c>
      <c r="O113" s="3" t="s">
        <v>32</v>
      </c>
      <c r="P113" s="3" t="s">
        <v>27</v>
      </c>
      <c r="Q113" s="3" t="s">
        <v>28</v>
      </c>
      <c r="R113" s="2">
        <v>43406.612673611111</v>
      </c>
      <c r="S113" s="2">
        <v>43406.612673611111</v>
      </c>
      <c r="T113" s="2">
        <v>43406.620648148149</v>
      </c>
      <c r="U113" s="2">
        <v>43406.620648148149</v>
      </c>
      <c r="V113" s="3"/>
      <c r="W113" s="8">
        <f t="shared" si="33"/>
        <v>43406.607592592591</v>
      </c>
      <c r="X113" s="9">
        <f t="shared" si="35"/>
        <v>1.5335648145992309E-2</v>
      </c>
      <c r="Y113" s="9">
        <f t="shared" si="36"/>
        <v>1.5335648145992309E-2</v>
      </c>
      <c r="Z113" s="10"/>
      <c r="AA113" s="10">
        <f t="shared" si="37"/>
        <v>0</v>
      </c>
      <c r="AB113" s="10">
        <f t="shared" si="38"/>
        <v>2.5694444484543055E-3</v>
      </c>
      <c r="AC113" s="10"/>
      <c r="AD113" s="10"/>
      <c r="AE113" s="73">
        <f t="shared" si="39"/>
        <v>43406.606944444444</v>
      </c>
      <c r="AF113" s="73">
        <f t="shared" si="40"/>
        <v>43406.625</v>
      </c>
      <c r="AG113" s="26" t="str">
        <f t="shared" si="41"/>
        <v>43406.606944444443406.625</v>
      </c>
      <c r="AH113" s="26" t="e">
        <f>VLOOKUP(AG113,simple_survey!$N$1081:$O$1529,2,FALSE)</f>
        <v>#N/A</v>
      </c>
    </row>
    <row r="114" spans="1:34" s="7" customFormat="1" x14ac:dyDescent="0.4">
      <c r="A114" s="16" t="str">
        <f t="shared" si="31"/>
        <v>-</v>
      </c>
      <c r="B114" s="16" t="str">
        <f t="shared" si="32"/>
        <v>-</v>
      </c>
      <c r="C114" s="7">
        <v>14</v>
      </c>
      <c r="D114" s="2">
        <v>43406.607766203706</v>
      </c>
      <c r="E114" s="3">
        <v>8592</v>
      </c>
      <c r="F114" s="3" t="s">
        <v>113</v>
      </c>
      <c r="G114" s="3">
        <v>0</v>
      </c>
      <c r="H114" s="3">
        <v>356</v>
      </c>
      <c r="I114" s="3">
        <v>10</v>
      </c>
      <c r="J114" s="3">
        <v>3</v>
      </c>
      <c r="K114" s="3"/>
      <c r="L114" s="2">
        <v>43406.610868055555</v>
      </c>
      <c r="M114" s="2">
        <v>43406.62605324074</v>
      </c>
      <c r="N114" s="3" t="s">
        <v>80</v>
      </c>
      <c r="O114" s="3" t="s">
        <v>81</v>
      </c>
      <c r="P114" s="3" t="s">
        <v>48</v>
      </c>
      <c r="Q114" s="3" t="s">
        <v>49</v>
      </c>
      <c r="R114" s="2">
        <v>43406.609942129631</v>
      </c>
      <c r="S114" s="2">
        <v>43406.609942129631</v>
      </c>
      <c r="T114" s="2">
        <v>43406.623159722221</v>
      </c>
      <c r="U114" s="2">
        <v>43406.623159722221</v>
      </c>
      <c r="V114" s="3"/>
      <c r="W114" s="8">
        <f t="shared" si="33"/>
        <v>43406.607766203706</v>
      </c>
      <c r="X114" s="9">
        <f t="shared" si="35"/>
        <v>1.5185185184236616E-2</v>
      </c>
      <c r="Y114" s="9">
        <f t="shared" si="36"/>
        <v>4.5555555552709848E-2</v>
      </c>
      <c r="Z114" s="10"/>
      <c r="AA114" s="10">
        <f t="shared" si="37"/>
        <v>9.2592592409346253E-4</v>
      </c>
      <c r="AB114" s="10">
        <f t="shared" si="38"/>
        <v>3.1018518493510783E-3</v>
      </c>
      <c r="AC114" s="10"/>
      <c r="AD114" s="10"/>
      <c r="AE114" s="73">
        <f t="shared" si="39"/>
        <v>43406.607638888891</v>
      </c>
      <c r="AF114" s="73">
        <f t="shared" si="40"/>
        <v>43406.625694444447</v>
      </c>
      <c r="AG114" s="26" t="str">
        <f t="shared" si="41"/>
        <v>43406.607638888943406.6256944444</v>
      </c>
      <c r="AH114" s="26" t="e">
        <f>VLOOKUP(AG114,simple_survey!$N$1081:$O$1529,2,FALSE)</f>
        <v>#N/A</v>
      </c>
    </row>
    <row r="115" spans="1:34" s="7" customFormat="1" x14ac:dyDescent="0.4">
      <c r="A115" s="16" t="str">
        <f t="shared" si="31"/>
        <v>-</v>
      </c>
      <c r="B115" s="16" t="str">
        <f t="shared" si="32"/>
        <v>-</v>
      </c>
      <c r="C115" s="7">
        <v>14</v>
      </c>
      <c r="D115" s="2">
        <v>43406.607974537037</v>
      </c>
      <c r="E115" s="3">
        <v>8593</v>
      </c>
      <c r="F115" s="3" t="s">
        <v>33</v>
      </c>
      <c r="G115" s="3">
        <v>3899</v>
      </c>
      <c r="H115" s="3">
        <v>228</v>
      </c>
      <c r="I115" s="3">
        <v>9</v>
      </c>
      <c r="J115" s="3">
        <v>1</v>
      </c>
      <c r="K115" s="3"/>
      <c r="L115" s="2">
        <v>43406.611886574072</v>
      </c>
      <c r="M115" s="2">
        <v>43406.618194444447</v>
      </c>
      <c r="N115" s="3" t="s">
        <v>31</v>
      </c>
      <c r="O115" s="3" t="s">
        <v>32</v>
      </c>
      <c r="P115" s="3" t="s">
        <v>27</v>
      </c>
      <c r="Q115" s="3" t="s">
        <v>28</v>
      </c>
      <c r="R115" s="2">
        <v>43406.613715277781</v>
      </c>
      <c r="S115" s="2">
        <v>43406.613715277781</v>
      </c>
      <c r="T115" s="2">
        <v>43406.621689814812</v>
      </c>
      <c r="U115" s="2">
        <v>43406.62394675926</v>
      </c>
      <c r="V115" s="3"/>
      <c r="W115" s="8">
        <f t="shared" si="33"/>
        <v>43406.607974537037</v>
      </c>
      <c r="X115" s="9">
        <f t="shared" si="35"/>
        <v>6.3078703751671128E-3</v>
      </c>
      <c r="Y115" s="9">
        <f t="shared" si="36"/>
        <v>6.3078703751671128E-3</v>
      </c>
      <c r="Z115" s="10"/>
      <c r="AA115" s="10">
        <f t="shared" si="37"/>
        <v>0</v>
      </c>
      <c r="AB115" s="10">
        <f t="shared" si="38"/>
        <v>3.9120370347518474E-3</v>
      </c>
      <c r="AC115" s="10"/>
      <c r="AD115" s="10"/>
      <c r="AE115" s="73">
        <f t="shared" si="39"/>
        <v>43406.607638888891</v>
      </c>
      <c r="AF115" s="73">
        <f t="shared" si="40"/>
        <v>43406.618055555555</v>
      </c>
      <c r="AG115" s="26" t="str">
        <f t="shared" si="41"/>
        <v>43406.607638888943406.6180555556</v>
      </c>
      <c r="AH115" s="26" t="e">
        <f>VLOOKUP(AG115,simple_survey!$N$1081:$O$1529,2,FALSE)</f>
        <v>#N/A</v>
      </c>
    </row>
    <row r="116" spans="1:34" s="7" customFormat="1" x14ac:dyDescent="0.4">
      <c r="A116" s="16" t="str">
        <f t="shared" si="31"/>
        <v>★</v>
      </c>
      <c r="B116" s="16" t="str">
        <f t="shared" si="32"/>
        <v>-</v>
      </c>
      <c r="C116" s="7">
        <v>14</v>
      </c>
      <c r="D116" s="2">
        <v>43406.6091087963</v>
      </c>
      <c r="E116" s="3">
        <v>8594</v>
      </c>
      <c r="F116" s="3" t="s">
        <v>52</v>
      </c>
      <c r="G116" s="3">
        <v>4616</v>
      </c>
      <c r="H116" s="3">
        <v>877</v>
      </c>
      <c r="I116" s="3">
        <v>9</v>
      </c>
      <c r="J116" s="3">
        <v>1</v>
      </c>
      <c r="K116" s="3"/>
      <c r="L116" s="2">
        <v>43406.613206018519</v>
      </c>
      <c r="M116" s="2">
        <v>43406.625740740739</v>
      </c>
      <c r="N116" s="3" t="s">
        <v>31</v>
      </c>
      <c r="O116" s="3" t="s">
        <v>32</v>
      </c>
      <c r="P116" s="3" t="s">
        <v>43</v>
      </c>
      <c r="Q116" s="3" t="s">
        <v>44</v>
      </c>
      <c r="R116" s="2">
        <v>43406.615972222222</v>
      </c>
      <c r="S116" s="2">
        <v>43406.615972222222</v>
      </c>
      <c r="T116" s="2">
        <v>43406.631643518522</v>
      </c>
      <c r="U116" s="2">
        <v>43406.631643518522</v>
      </c>
      <c r="V116" s="2">
        <v>43406.615972222222</v>
      </c>
      <c r="W116" s="8">
        <f t="shared" si="33"/>
        <v>43406.615972222222</v>
      </c>
      <c r="X116" s="9">
        <f t="shared" si="35"/>
        <v>1.2534722220152617E-2</v>
      </c>
      <c r="Y116" s="9">
        <f t="shared" si="36"/>
        <v>1.2534722220152617E-2</v>
      </c>
      <c r="Z116" s="10"/>
      <c r="AA116" s="10">
        <f t="shared" si="37"/>
        <v>0</v>
      </c>
      <c r="AB116" s="10">
        <f t="shared" si="38"/>
        <v>0</v>
      </c>
      <c r="AC116" s="10"/>
      <c r="AD116" s="10"/>
      <c r="AE116" s="73">
        <f t="shared" si="39"/>
        <v>43406.609027777777</v>
      </c>
      <c r="AF116" s="73">
        <f t="shared" si="40"/>
        <v>43406.625694444447</v>
      </c>
      <c r="AG116" s="26" t="str">
        <f t="shared" si="41"/>
        <v>43406.609027777843406.6256944444</v>
      </c>
      <c r="AH116" s="26" t="e">
        <f>VLOOKUP(AG116,simple_survey!$N$1081:$O$1529,2,FALSE)</f>
        <v>#N/A</v>
      </c>
    </row>
    <row r="117" spans="1:34" s="7" customFormat="1" x14ac:dyDescent="0.4">
      <c r="A117" s="16" t="str">
        <f t="shared" ref="A117:A182" si="53">IF(V117&gt;0, "★", "-")</f>
        <v>-</v>
      </c>
      <c r="B117" s="16" t="str">
        <f t="shared" ref="B117:B180" si="54">IF(K117&gt;0, "☆", "-")</f>
        <v>-</v>
      </c>
      <c r="C117" s="7">
        <v>14</v>
      </c>
      <c r="D117" s="2">
        <v>43406.609375</v>
      </c>
      <c r="E117" s="3">
        <v>8595</v>
      </c>
      <c r="F117" s="3" t="s">
        <v>33</v>
      </c>
      <c r="G117" s="3">
        <v>3880</v>
      </c>
      <c r="H117" s="3">
        <v>353</v>
      </c>
      <c r="I117" s="3">
        <v>1</v>
      </c>
      <c r="J117" s="3">
        <v>1</v>
      </c>
      <c r="K117" s="3"/>
      <c r="L117" s="2">
        <v>43406.612013888887</v>
      </c>
      <c r="M117" s="2">
        <v>43406.624965277777</v>
      </c>
      <c r="N117" s="3" t="s">
        <v>65</v>
      </c>
      <c r="O117" s="3" t="s">
        <v>66</v>
      </c>
      <c r="P117" s="3" t="s">
        <v>27</v>
      </c>
      <c r="Q117" s="3" t="s">
        <v>28</v>
      </c>
      <c r="R117" s="2">
        <v>43406.617731481485</v>
      </c>
      <c r="S117" s="2">
        <v>43406.617731481485</v>
      </c>
      <c r="T117" s="2">
        <v>43406.627291666664</v>
      </c>
      <c r="U117" s="2">
        <v>43406.627291666664</v>
      </c>
      <c r="V117" s="3"/>
      <c r="W117" s="8">
        <f t="shared" si="33"/>
        <v>43406.609375</v>
      </c>
      <c r="X117" s="9">
        <f t="shared" si="35"/>
        <v>1.2951388889632653E-2</v>
      </c>
      <c r="Y117" s="9">
        <f t="shared" si="36"/>
        <v>1.2951388889632653E-2</v>
      </c>
      <c r="Z117" s="10"/>
      <c r="AA117" s="10">
        <f t="shared" si="37"/>
        <v>0</v>
      </c>
      <c r="AB117" s="10">
        <f t="shared" si="38"/>
        <v>2.638888887304347E-3</v>
      </c>
      <c r="AC117" s="10"/>
      <c r="AD117" s="10"/>
      <c r="AE117" s="73">
        <f t="shared" si="39"/>
        <v>43406.609027777777</v>
      </c>
      <c r="AF117" s="73">
        <f t="shared" si="40"/>
        <v>43406.624305555553</v>
      </c>
      <c r="AG117" s="26" t="str">
        <f t="shared" si="41"/>
        <v>43406.609027777843406.6243055556</v>
      </c>
      <c r="AH117" s="26" t="e">
        <f>VLOOKUP(AG117,simple_survey!$N$1081:$O$1529,2,FALSE)</f>
        <v>#N/A</v>
      </c>
    </row>
    <row r="118" spans="1:34" s="7" customFormat="1" x14ac:dyDescent="0.4">
      <c r="A118" s="16" t="str">
        <f t="shared" ref="A118:A122" si="55">IF(V118&gt;0, "★", "-")</f>
        <v>-</v>
      </c>
      <c r="B118" s="16" t="str">
        <f t="shared" ref="B118:B122" si="56">IF(K118&gt;0, "☆", "-")</f>
        <v>-</v>
      </c>
      <c r="C118" s="7">
        <v>14</v>
      </c>
      <c r="D118" s="2">
        <v>43406.61</v>
      </c>
      <c r="E118" s="3">
        <v>8596</v>
      </c>
      <c r="F118" s="3" t="s">
        <v>113</v>
      </c>
      <c r="G118" s="3">
        <v>0</v>
      </c>
      <c r="H118" s="3">
        <v>976</v>
      </c>
      <c r="I118" s="3">
        <v>7</v>
      </c>
      <c r="J118" s="3">
        <v>2</v>
      </c>
      <c r="K118" s="3"/>
      <c r="L118" s="2">
        <v>43406.615289351852</v>
      </c>
      <c r="M118" s="2">
        <v>43406.623449074075</v>
      </c>
      <c r="N118" s="3" t="s">
        <v>53</v>
      </c>
      <c r="O118" s="3" t="s">
        <v>54</v>
      </c>
      <c r="P118" s="3" t="s">
        <v>19</v>
      </c>
      <c r="Q118" s="3" t="s">
        <v>20</v>
      </c>
      <c r="R118" s="2">
        <v>43406.613240740742</v>
      </c>
      <c r="S118" s="2">
        <v>43406.613240740742</v>
      </c>
      <c r="T118" s="2">
        <v>43406.621678240743</v>
      </c>
      <c r="U118" s="2">
        <v>43406.621678240743</v>
      </c>
      <c r="V118" s="3"/>
      <c r="W118" s="8">
        <f t="shared" si="33"/>
        <v>43406.61</v>
      </c>
      <c r="X118" s="9">
        <f t="shared" si="35"/>
        <v>8.1597222233540379E-3</v>
      </c>
      <c r="Y118" s="9">
        <f t="shared" si="36"/>
        <v>1.6319444446708076E-2</v>
      </c>
      <c r="Z118" s="10"/>
      <c r="AA118" s="10">
        <f t="shared" si="37"/>
        <v>2.0486111097852699E-3</v>
      </c>
      <c r="AB118" s="10">
        <f t="shared" si="38"/>
        <v>5.2893518513883464E-3</v>
      </c>
      <c r="AC118" s="10"/>
      <c r="AD118" s="10"/>
      <c r="AE118" s="73">
        <f t="shared" si="39"/>
        <v>43406.609722222223</v>
      </c>
      <c r="AF118" s="73">
        <f t="shared" si="40"/>
        <v>43406.622916666667</v>
      </c>
      <c r="AG118" s="26" t="str">
        <f t="shared" si="41"/>
        <v>43406.609722222243406.6229166667</v>
      </c>
      <c r="AH118" s="26" t="e">
        <f>VLOOKUP(AG118,simple_survey!$N$1081:$O$1529,2,FALSE)</f>
        <v>#N/A</v>
      </c>
    </row>
    <row r="119" spans="1:34" s="7" customFormat="1" x14ac:dyDescent="0.4">
      <c r="A119" s="16" t="str">
        <f t="shared" si="55"/>
        <v>-</v>
      </c>
      <c r="B119" s="16" t="str">
        <f t="shared" si="56"/>
        <v>-</v>
      </c>
      <c r="C119" s="7">
        <v>14</v>
      </c>
      <c r="D119" s="2">
        <v>43406.611921296295</v>
      </c>
      <c r="E119" s="3">
        <v>8597</v>
      </c>
      <c r="F119" s="3" t="s">
        <v>114</v>
      </c>
      <c r="G119" s="3">
        <v>0</v>
      </c>
      <c r="H119" s="3">
        <v>499</v>
      </c>
      <c r="I119" s="3">
        <v>3</v>
      </c>
      <c r="J119" s="3">
        <v>1</v>
      </c>
      <c r="K119" s="3"/>
      <c r="L119" s="2">
        <v>43406.614108796297</v>
      </c>
      <c r="M119" s="2">
        <v>43406.619803240741</v>
      </c>
      <c r="N119" s="3" t="s">
        <v>31</v>
      </c>
      <c r="O119" s="3" t="s">
        <v>32</v>
      </c>
      <c r="P119" s="3" t="s">
        <v>55</v>
      </c>
      <c r="Q119" s="3" t="s">
        <v>56</v>
      </c>
      <c r="R119" s="2">
        <v>43406.614386574074</v>
      </c>
      <c r="S119" s="2">
        <v>43406.614386574074</v>
      </c>
      <c r="T119" s="2">
        <v>43406.62295138889</v>
      </c>
      <c r="U119" s="2">
        <v>43406.62295138889</v>
      </c>
      <c r="V119" s="3"/>
      <c r="W119" s="8">
        <f t="shared" si="33"/>
        <v>43406.611921296295</v>
      </c>
      <c r="X119" s="9">
        <f t="shared" si="35"/>
        <v>5.694444444088731E-3</v>
      </c>
      <c r="Y119" s="9">
        <f t="shared" si="36"/>
        <v>5.694444444088731E-3</v>
      </c>
      <c r="Z119" s="10"/>
      <c r="AA119" s="10">
        <f t="shared" si="37"/>
        <v>0</v>
      </c>
      <c r="AB119" s="10">
        <f t="shared" si="38"/>
        <v>2.1875000020372681E-3</v>
      </c>
      <c r="AC119" s="10"/>
      <c r="AD119" s="10"/>
      <c r="AE119" s="73">
        <f t="shared" si="39"/>
        <v>43406.611805555556</v>
      </c>
      <c r="AF119" s="73">
        <f t="shared" si="40"/>
        <v>43406.619444444441</v>
      </c>
      <c r="AG119" s="26" t="str">
        <f t="shared" si="41"/>
        <v>43406.611805555643406.6194444444</v>
      </c>
      <c r="AH119" s="26" t="e">
        <f>VLOOKUP(AG119,simple_survey!$N$1081:$O$1529,2,FALSE)</f>
        <v>#N/A</v>
      </c>
    </row>
    <row r="120" spans="1:34" s="7" customFormat="1" x14ac:dyDescent="0.4">
      <c r="A120" s="16" t="str">
        <f t="shared" si="55"/>
        <v>★</v>
      </c>
      <c r="B120" s="16" t="str">
        <f t="shared" si="56"/>
        <v>-</v>
      </c>
      <c r="C120" s="7">
        <v>14</v>
      </c>
      <c r="D120" s="2">
        <v>43406.612280092595</v>
      </c>
      <c r="E120" s="3">
        <v>8598</v>
      </c>
      <c r="F120" s="3" t="s">
        <v>18</v>
      </c>
      <c r="G120" s="3">
        <v>4695</v>
      </c>
      <c r="H120" s="3">
        <v>345</v>
      </c>
      <c r="I120" s="3">
        <v>6</v>
      </c>
      <c r="J120" s="3">
        <v>1</v>
      </c>
      <c r="K120" s="3"/>
      <c r="L120" s="2">
        <v>43406.619837962964</v>
      </c>
      <c r="M120" s="2">
        <v>43406.631261574075</v>
      </c>
      <c r="N120" s="3" t="s">
        <v>72</v>
      </c>
      <c r="O120" s="3" t="s">
        <v>73</v>
      </c>
      <c r="P120" s="3" t="s">
        <v>31</v>
      </c>
      <c r="Q120" s="3" t="s">
        <v>32</v>
      </c>
      <c r="R120" s="2">
        <v>43406.619212962964</v>
      </c>
      <c r="S120" s="2">
        <v>43406.619212962964</v>
      </c>
      <c r="T120" s="2">
        <v>43406.632384259261</v>
      </c>
      <c r="U120" s="2">
        <v>43406.634872685187</v>
      </c>
      <c r="V120" s="2">
        <v>43406.619212962964</v>
      </c>
      <c r="W120" s="8">
        <f t="shared" si="33"/>
        <v>43406.619212962964</v>
      </c>
      <c r="X120" s="9">
        <f t="shared" si="35"/>
        <v>1.1423611111240461E-2</v>
      </c>
      <c r="Y120" s="9">
        <f t="shared" si="36"/>
        <v>1.1423611111240461E-2</v>
      </c>
      <c r="Z120" s="10"/>
      <c r="AA120" s="10">
        <f t="shared" si="37"/>
        <v>6.2500000058207661E-4</v>
      </c>
      <c r="AB120" s="10">
        <f t="shared" si="38"/>
        <v>6.2500000058207661E-4</v>
      </c>
      <c r="AC120" s="10"/>
      <c r="AD120" s="10"/>
      <c r="AE120" s="73">
        <f t="shared" si="39"/>
        <v>43406.611805555556</v>
      </c>
      <c r="AF120" s="73">
        <f t="shared" si="40"/>
        <v>43406.631249999999</v>
      </c>
      <c r="AG120" s="26" t="str">
        <f t="shared" si="41"/>
        <v>43406.611805555643406.63125</v>
      </c>
      <c r="AH120" s="26" t="str">
        <f>VLOOKUP(AG120,simple_survey!$N$1081:$O$1529,2,FALSE)</f>
        <v>肯定的</v>
      </c>
    </row>
    <row r="121" spans="1:34" s="7" customFormat="1" x14ac:dyDescent="0.4">
      <c r="A121" s="16" t="str">
        <f t="shared" si="55"/>
        <v>★</v>
      </c>
      <c r="B121" s="16" t="str">
        <f t="shared" si="56"/>
        <v>-</v>
      </c>
      <c r="C121" s="7">
        <v>14</v>
      </c>
      <c r="D121" s="2">
        <v>43406.612395833334</v>
      </c>
      <c r="E121" s="3">
        <v>8599</v>
      </c>
      <c r="F121" s="3" t="s">
        <v>18</v>
      </c>
      <c r="G121" s="3">
        <v>4359</v>
      </c>
      <c r="H121" s="3">
        <v>126</v>
      </c>
      <c r="I121" s="3">
        <v>5</v>
      </c>
      <c r="J121" s="3">
        <v>1</v>
      </c>
      <c r="K121" s="3"/>
      <c r="L121" s="2">
        <v>43406.619016203702</v>
      </c>
      <c r="M121" s="2">
        <v>43406.622337962966</v>
      </c>
      <c r="N121" s="3" t="s">
        <v>72</v>
      </c>
      <c r="O121" s="3" t="s">
        <v>73</v>
      </c>
      <c r="P121" s="3" t="s">
        <v>31</v>
      </c>
      <c r="Q121" s="3" t="s">
        <v>32</v>
      </c>
      <c r="R121" s="2">
        <v>43406.621516203704</v>
      </c>
      <c r="S121" s="2">
        <v>43406.621516203704</v>
      </c>
      <c r="T121" s="2">
        <v>43406.627268518518</v>
      </c>
      <c r="U121" s="2">
        <v>43406.627268518518</v>
      </c>
      <c r="V121" s="2">
        <v>43406.619328703702</v>
      </c>
      <c r="W121" s="8">
        <f t="shared" ref="W121:W183" si="57">IF(V121&gt;0,V121,D121)</f>
        <v>43406.619328703702</v>
      </c>
      <c r="X121" s="9">
        <f t="shared" si="35"/>
        <v>3.3217592645087279E-3</v>
      </c>
      <c r="Y121" s="9">
        <f t="shared" si="36"/>
        <v>3.3217592645087279E-3</v>
      </c>
      <c r="Z121" s="10"/>
      <c r="AA121" s="10">
        <f t="shared" si="37"/>
        <v>0</v>
      </c>
      <c r="AB121" s="10">
        <f t="shared" si="38"/>
        <v>0</v>
      </c>
      <c r="AC121" s="10"/>
      <c r="AD121" s="10"/>
      <c r="AE121" s="73">
        <f t="shared" si="39"/>
        <v>43406.611805555556</v>
      </c>
      <c r="AF121" s="73">
        <f t="shared" si="40"/>
        <v>43406.62222222222</v>
      </c>
      <c r="AG121" s="26" t="str">
        <f t="shared" si="41"/>
        <v>43406.611805555643406.6222222222</v>
      </c>
      <c r="AH121" s="26" t="str">
        <f>VLOOKUP(AG121,simple_survey!$N$1081:$O$1529,2,FALSE)</f>
        <v>肯定的</v>
      </c>
    </row>
    <row r="122" spans="1:34" s="7" customFormat="1" x14ac:dyDescent="0.4">
      <c r="A122" s="16" t="str">
        <f t="shared" si="55"/>
        <v>★</v>
      </c>
      <c r="B122" s="16" t="str">
        <f t="shared" si="56"/>
        <v>-</v>
      </c>
      <c r="C122" s="7">
        <v>14</v>
      </c>
      <c r="D122" s="2">
        <v>43406.613935185182</v>
      </c>
      <c r="E122" s="3">
        <v>8600</v>
      </c>
      <c r="F122" s="3" t="s">
        <v>18</v>
      </c>
      <c r="G122" s="3">
        <v>4735</v>
      </c>
      <c r="H122" s="3">
        <v>509</v>
      </c>
      <c r="I122" s="3">
        <v>6</v>
      </c>
      <c r="J122" s="3">
        <v>1</v>
      </c>
      <c r="K122" s="3"/>
      <c r="L122" s="2">
        <v>43406.619641203702</v>
      </c>
      <c r="M122" s="2">
        <v>43406.631099537037</v>
      </c>
      <c r="N122" s="3" t="s">
        <v>72</v>
      </c>
      <c r="O122" s="3" t="s">
        <v>73</v>
      </c>
      <c r="P122" s="3" t="s">
        <v>31</v>
      </c>
      <c r="Q122" s="3" t="s">
        <v>32</v>
      </c>
      <c r="R122" s="2">
        <v>43406.620868055557</v>
      </c>
      <c r="S122" s="2">
        <v>43406.620868055557</v>
      </c>
      <c r="T122" s="2">
        <v>43406.634039351855</v>
      </c>
      <c r="U122" s="2">
        <v>43406.634525462963</v>
      </c>
      <c r="V122" s="2">
        <v>43406.620868055557</v>
      </c>
      <c r="W122" s="8">
        <f t="shared" si="57"/>
        <v>43406.620868055557</v>
      </c>
      <c r="X122" s="9">
        <f t="shared" si="35"/>
        <v>1.1458333334303461E-2</v>
      </c>
      <c r="Y122" s="9">
        <f t="shared" si="36"/>
        <v>1.1458333334303461E-2</v>
      </c>
      <c r="Z122" s="10"/>
      <c r="AA122" s="10">
        <f t="shared" si="37"/>
        <v>0</v>
      </c>
      <c r="AB122" s="10">
        <f t="shared" si="38"/>
        <v>0</v>
      </c>
      <c r="AC122" s="10"/>
      <c r="AD122" s="10"/>
      <c r="AE122" s="73">
        <f t="shared" si="39"/>
        <v>43406.613888888889</v>
      </c>
      <c r="AF122" s="73">
        <f t="shared" si="40"/>
        <v>43406.630555555559</v>
      </c>
      <c r="AG122" s="26" t="str">
        <f t="shared" si="41"/>
        <v>43406.613888888943406.6305555556</v>
      </c>
      <c r="AH122" s="26" t="str">
        <f>VLOOKUP(AG122,simple_survey!$N$1081:$O$1529,2,FALSE)</f>
        <v>肯定的</v>
      </c>
    </row>
    <row r="123" spans="1:34" s="7" customFormat="1" x14ac:dyDescent="0.4">
      <c r="A123" s="16" t="str">
        <f t="shared" ref="A123:A128" si="58">IF(V123&gt;0, "★", "-")</f>
        <v>-</v>
      </c>
      <c r="B123" s="16" t="str">
        <f t="shared" ref="B123:B128" si="59">IF(K123&gt;0, "☆", "-")</f>
        <v>-</v>
      </c>
      <c r="C123" s="7">
        <v>14</v>
      </c>
      <c r="D123" s="2">
        <v>43406.614189814813</v>
      </c>
      <c r="E123" s="3">
        <v>8601</v>
      </c>
      <c r="F123" s="3" t="s">
        <v>113</v>
      </c>
      <c r="G123" s="3">
        <v>0</v>
      </c>
      <c r="H123" s="3">
        <v>861</v>
      </c>
      <c r="I123" s="3">
        <v>4</v>
      </c>
      <c r="J123" s="3">
        <v>2</v>
      </c>
      <c r="K123" s="3"/>
      <c r="L123" s="2">
        <v>43406.617777777778</v>
      </c>
      <c r="M123" s="2">
        <v>43406.621018518519</v>
      </c>
      <c r="N123" s="3" t="s">
        <v>41</v>
      </c>
      <c r="O123" s="3" t="s">
        <v>42</v>
      </c>
      <c r="P123" s="3" t="s">
        <v>39</v>
      </c>
      <c r="Q123" s="3" t="s">
        <v>40</v>
      </c>
      <c r="R123" s="2">
        <v>43406.617337962962</v>
      </c>
      <c r="S123" s="2">
        <v>43406.617337962962</v>
      </c>
      <c r="T123" s="2">
        <v>43406.623368055552</v>
      </c>
      <c r="U123" s="2">
        <v>43406.623368055552</v>
      </c>
      <c r="V123" s="3"/>
      <c r="W123" s="8">
        <f t="shared" ref="W123:W128" si="60">IF(V123&gt;0,V123,D123)</f>
        <v>43406.614189814813</v>
      </c>
      <c r="X123" s="9">
        <f t="shared" ref="X123:X128" si="61">M123-L123</f>
        <v>3.2407407416030765E-3</v>
      </c>
      <c r="Y123" s="9">
        <f t="shared" ref="Y123:Y128" si="62">X123*J123</f>
        <v>6.4814814832061529E-3</v>
      </c>
      <c r="Z123" s="10"/>
      <c r="AA123" s="10">
        <f t="shared" si="37"/>
        <v>4.398148157633841E-4</v>
      </c>
      <c r="AB123" s="10">
        <f t="shared" si="38"/>
        <v>3.5879629649571143E-3</v>
      </c>
      <c r="AC123" s="10"/>
      <c r="AD123" s="10"/>
      <c r="AE123" s="73">
        <f t="shared" si="39"/>
        <v>43406.613888888889</v>
      </c>
      <c r="AF123" s="73">
        <f t="shared" si="40"/>
        <v>43406.620833333334</v>
      </c>
      <c r="AG123" s="26" t="str">
        <f t="shared" si="41"/>
        <v>43406.613888888943406.6208333333</v>
      </c>
      <c r="AH123" s="26" t="e">
        <f>VLOOKUP(AG123,simple_survey!$N$1081:$O$1529,2,FALSE)</f>
        <v>#N/A</v>
      </c>
    </row>
    <row r="124" spans="1:34" s="7" customFormat="1" x14ac:dyDescent="0.4">
      <c r="A124" s="16" t="str">
        <f t="shared" si="58"/>
        <v>★</v>
      </c>
      <c r="B124" s="16" t="str">
        <f t="shared" si="59"/>
        <v>-</v>
      </c>
      <c r="C124" s="7">
        <v>14</v>
      </c>
      <c r="D124" s="2">
        <v>43406.614432870374</v>
      </c>
      <c r="E124" s="3">
        <v>8603</v>
      </c>
      <c r="F124" s="3" t="s">
        <v>18</v>
      </c>
      <c r="G124" s="3">
        <v>4715</v>
      </c>
      <c r="H124" s="3">
        <v>482</v>
      </c>
      <c r="I124" s="3">
        <v>10</v>
      </c>
      <c r="J124" s="3">
        <v>1</v>
      </c>
      <c r="K124" s="3"/>
      <c r="L124" s="2">
        <v>43406.619409722225</v>
      </c>
      <c r="M124" s="2">
        <v>43406.622337962966</v>
      </c>
      <c r="N124" s="3" t="s">
        <v>72</v>
      </c>
      <c r="O124" s="3" t="s">
        <v>73</v>
      </c>
      <c r="P124" s="3" t="s">
        <v>31</v>
      </c>
      <c r="Q124" s="3" t="s">
        <v>32</v>
      </c>
      <c r="R124" s="2">
        <v>43406.621365740742</v>
      </c>
      <c r="S124" s="2">
        <v>43406.621365740742</v>
      </c>
      <c r="T124" s="2">
        <v>43406.627118055556</v>
      </c>
      <c r="U124" s="2">
        <v>43406.627465277779</v>
      </c>
      <c r="V124" s="2">
        <v>43406.621365740742</v>
      </c>
      <c r="W124" s="8">
        <f t="shared" si="60"/>
        <v>43406.621365740742</v>
      </c>
      <c r="X124" s="9">
        <f t="shared" si="61"/>
        <v>2.9282407413120382E-3</v>
      </c>
      <c r="Y124" s="9">
        <f t="shared" si="62"/>
        <v>2.9282407413120382E-3</v>
      </c>
      <c r="Z124" s="10"/>
      <c r="AA124" s="10">
        <f t="shared" si="37"/>
        <v>0</v>
      </c>
      <c r="AB124" s="10">
        <f t="shared" si="38"/>
        <v>0</v>
      </c>
      <c r="AC124" s="10"/>
      <c r="AD124" s="10"/>
      <c r="AE124" s="73">
        <f t="shared" si="39"/>
        <v>43406.613888888889</v>
      </c>
      <c r="AF124" s="73">
        <f t="shared" si="40"/>
        <v>43406.62222222222</v>
      </c>
      <c r="AG124" s="26" t="str">
        <f t="shared" si="41"/>
        <v>43406.613888888943406.6222222222</v>
      </c>
      <c r="AH124" s="26" t="str">
        <f>VLOOKUP(AG124,simple_survey!$N$1081:$O$1529,2,FALSE)</f>
        <v>肯定的</v>
      </c>
    </row>
    <row r="125" spans="1:34" s="7" customFormat="1" x14ac:dyDescent="0.4">
      <c r="A125" s="16" t="str">
        <f t="shared" si="58"/>
        <v>★</v>
      </c>
      <c r="B125" s="16" t="str">
        <f t="shared" si="59"/>
        <v>-</v>
      </c>
      <c r="C125" s="7">
        <v>14</v>
      </c>
      <c r="D125" s="2">
        <v>43406.614432870374</v>
      </c>
      <c r="E125" s="3">
        <v>8602</v>
      </c>
      <c r="F125" s="3" t="s">
        <v>18</v>
      </c>
      <c r="G125" s="3">
        <v>4716</v>
      </c>
      <c r="H125" s="3">
        <v>372</v>
      </c>
      <c r="I125" s="3">
        <v>6</v>
      </c>
      <c r="J125" s="3">
        <v>1</v>
      </c>
      <c r="K125" s="3"/>
      <c r="L125" s="2">
        <v>43406.620023148149</v>
      </c>
      <c r="M125" s="2">
        <v>43406.631377314814</v>
      </c>
      <c r="N125" s="3" t="s">
        <v>72</v>
      </c>
      <c r="O125" s="3" t="s">
        <v>73</v>
      </c>
      <c r="P125" s="3" t="s">
        <v>31</v>
      </c>
      <c r="Q125" s="3" t="s">
        <v>32</v>
      </c>
      <c r="R125" s="2">
        <v>43406.621354166666</v>
      </c>
      <c r="S125" s="2">
        <v>43406.621354166666</v>
      </c>
      <c r="T125" s="2">
        <v>43406.63521990741</v>
      </c>
      <c r="U125" s="2">
        <v>43406.63521990741</v>
      </c>
      <c r="V125" s="2">
        <v>43406.621354166666</v>
      </c>
      <c r="W125" s="8">
        <f t="shared" si="60"/>
        <v>43406.621354166666</v>
      </c>
      <c r="X125" s="9">
        <f t="shared" si="61"/>
        <v>1.1354166665114462E-2</v>
      </c>
      <c r="Y125" s="9">
        <f t="shared" si="62"/>
        <v>1.1354166665114462E-2</v>
      </c>
      <c r="Z125" s="10"/>
      <c r="AA125" s="10">
        <f t="shared" si="37"/>
        <v>0</v>
      </c>
      <c r="AB125" s="10">
        <f t="shared" si="38"/>
        <v>0</v>
      </c>
      <c r="AC125" s="10"/>
      <c r="AD125" s="10"/>
      <c r="AE125" s="73">
        <f t="shared" si="39"/>
        <v>43406.613888888889</v>
      </c>
      <c r="AF125" s="73">
        <f t="shared" si="40"/>
        <v>43406.631249999999</v>
      </c>
      <c r="AG125" s="26" t="str">
        <f t="shared" si="41"/>
        <v>43406.613888888943406.63125</v>
      </c>
      <c r="AH125" s="26" t="str">
        <f>VLOOKUP(AG125,simple_survey!$N$1081:$O$1529,2,FALSE)</f>
        <v>肯定的</v>
      </c>
    </row>
    <row r="126" spans="1:34" s="7" customFormat="1" x14ac:dyDescent="0.4">
      <c r="A126" s="16" t="str">
        <f t="shared" si="58"/>
        <v>★</v>
      </c>
      <c r="B126" s="16" t="str">
        <f t="shared" si="59"/>
        <v>-</v>
      </c>
      <c r="C126" s="7">
        <v>14</v>
      </c>
      <c r="D126" s="2">
        <v>43406.614837962959</v>
      </c>
      <c r="E126" s="3">
        <v>8604</v>
      </c>
      <c r="F126" s="3" t="s">
        <v>67</v>
      </c>
      <c r="G126" s="3">
        <v>4733</v>
      </c>
      <c r="H126" s="3">
        <v>517</v>
      </c>
      <c r="I126" s="3">
        <v>1</v>
      </c>
      <c r="J126" s="3">
        <v>1</v>
      </c>
      <c r="K126" s="3"/>
      <c r="L126" s="2">
        <v>43406.619247685187</v>
      </c>
      <c r="M126" s="2">
        <v>43406.633310185185</v>
      </c>
      <c r="N126" s="3" t="s">
        <v>72</v>
      </c>
      <c r="O126" s="3" t="s">
        <v>73</v>
      </c>
      <c r="P126" s="3" t="s">
        <v>31</v>
      </c>
      <c r="Q126" s="3" t="s">
        <v>32</v>
      </c>
      <c r="R126" s="2">
        <v>43406.621770833335</v>
      </c>
      <c r="S126" s="2">
        <v>43406.621770833335</v>
      </c>
      <c r="T126" s="2">
        <v>43406.634594907409</v>
      </c>
      <c r="U126" s="2">
        <v>43406.634594907409</v>
      </c>
      <c r="V126" s="2">
        <v>43406.621770833335</v>
      </c>
      <c r="W126" s="8">
        <f t="shared" si="60"/>
        <v>43406.621770833335</v>
      </c>
      <c r="X126" s="9">
        <f t="shared" si="61"/>
        <v>1.4062499998544808E-2</v>
      </c>
      <c r="Y126" s="9">
        <f t="shared" si="62"/>
        <v>1.4062499998544808E-2</v>
      </c>
      <c r="Z126" s="10"/>
      <c r="AA126" s="10">
        <f t="shared" si="37"/>
        <v>0</v>
      </c>
      <c r="AB126" s="10">
        <f t="shared" si="38"/>
        <v>0</v>
      </c>
      <c r="AC126" s="10"/>
      <c r="AD126" s="10"/>
      <c r="AE126" s="73">
        <f t="shared" si="39"/>
        <v>43406.614583333336</v>
      </c>
      <c r="AF126" s="73">
        <f t="shared" si="40"/>
        <v>43406.632638888892</v>
      </c>
      <c r="AG126" s="26" t="str">
        <f t="shared" si="41"/>
        <v>43406.614583333343406.6326388889</v>
      </c>
      <c r="AH126" s="26" t="e">
        <f>VLOOKUP(AG126,simple_survey!$N$1081:$O$1529,2,FALSE)</f>
        <v>#N/A</v>
      </c>
    </row>
    <row r="127" spans="1:34" s="7" customFormat="1" x14ac:dyDescent="0.4">
      <c r="A127" s="16" t="str">
        <f t="shared" si="58"/>
        <v>-</v>
      </c>
      <c r="B127" s="16" t="str">
        <f t="shared" si="59"/>
        <v>-</v>
      </c>
      <c r="C127" s="7">
        <v>14</v>
      </c>
      <c r="D127" s="2">
        <v>43406.61546296296</v>
      </c>
      <c r="E127" s="3">
        <v>8605</v>
      </c>
      <c r="F127" s="3" t="s">
        <v>67</v>
      </c>
      <c r="G127" s="3">
        <v>3775</v>
      </c>
      <c r="H127" s="3">
        <v>552</v>
      </c>
      <c r="I127" s="3">
        <v>8</v>
      </c>
      <c r="J127" s="3">
        <v>2</v>
      </c>
      <c r="K127" s="3"/>
      <c r="L127" s="2">
        <v>43406.624085648145</v>
      </c>
      <c r="M127" s="2">
        <v>43406.628969907404</v>
      </c>
      <c r="N127" s="3" t="s">
        <v>31</v>
      </c>
      <c r="O127" s="3" t="s">
        <v>32</v>
      </c>
      <c r="P127" s="3" t="s">
        <v>39</v>
      </c>
      <c r="Q127" s="3" t="s">
        <v>40</v>
      </c>
      <c r="R127" s="2">
        <v>43406.625277777777</v>
      </c>
      <c r="S127" s="2">
        <v>43406.625520833331</v>
      </c>
      <c r="T127" s="2">
        <v>43406.633657407408</v>
      </c>
      <c r="U127" s="2">
        <v>43406.634247685186</v>
      </c>
      <c r="V127" s="3"/>
      <c r="W127" s="8">
        <f t="shared" si="60"/>
        <v>43406.61546296296</v>
      </c>
      <c r="X127" s="9">
        <f t="shared" si="61"/>
        <v>4.8842592586879618E-3</v>
      </c>
      <c r="Y127" s="9">
        <f t="shared" si="62"/>
        <v>9.7685185173759237E-3</v>
      </c>
      <c r="Z127" s="10"/>
      <c r="AA127" s="10">
        <f t="shared" si="37"/>
        <v>0</v>
      </c>
      <c r="AB127" s="10">
        <f t="shared" si="38"/>
        <v>8.6226851854007691E-3</v>
      </c>
      <c r="AC127" s="10"/>
      <c r="AD127" s="10"/>
      <c r="AE127" s="73">
        <f t="shared" si="39"/>
        <v>43406.615277777775</v>
      </c>
      <c r="AF127" s="73">
        <f t="shared" si="40"/>
        <v>43406.628472222219</v>
      </c>
      <c r="AG127" s="26" t="str">
        <f t="shared" si="41"/>
        <v>43406.615277777843406.6284722222</v>
      </c>
      <c r="AH127" s="26" t="e">
        <f>VLOOKUP(AG127,simple_survey!$N$1081:$O$1529,2,FALSE)</f>
        <v>#N/A</v>
      </c>
    </row>
    <row r="128" spans="1:34" s="7" customFormat="1" x14ac:dyDescent="0.4">
      <c r="A128" s="16" t="str">
        <f t="shared" si="58"/>
        <v>-</v>
      </c>
      <c r="B128" s="16" t="str">
        <f t="shared" si="59"/>
        <v>-</v>
      </c>
      <c r="C128" s="7">
        <v>14</v>
      </c>
      <c r="D128" s="2">
        <v>43406.616284722222</v>
      </c>
      <c r="E128" s="3">
        <v>8606</v>
      </c>
      <c r="F128" s="3" t="s">
        <v>33</v>
      </c>
      <c r="G128" s="3">
        <v>2171</v>
      </c>
      <c r="H128" s="3">
        <v>317</v>
      </c>
      <c r="I128" s="3">
        <v>7</v>
      </c>
      <c r="J128" s="3">
        <v>1</v>
      </c>
      <c r="K128" s="3"/>
      <c r="L128" s="2">
        <v>43406.617893518516</v>
      </c>
      <c r="M128" s="2">
        <v>43406.625925925924</v>
      </c>
      <c r="N128" s="3" t="s">
        <v>45</v>
      </c>
      <c r="O128" s="3" t="s">
        <v>92</v>
      </c>
      <c r="P128" s="3" t="s">
        <v>37</v>
      </c>
      <c r="Q128" s="3" t="s">
        <v>38</v>
      </c>
      <c r="R128" s="2">
        <v>43406.619803240741</v>
      </c>
      <c r="S128" s="2">
        <v>43406.619803240741</v>
      </c>
      <c r="T128" s="2">
        <v>43406.635578703703</v>
      </c>
      <c r="U128" s="2">
        <v>43406.635578703703</v>
      </c>
      <c r="V128" s="3"/>
      <c r="W128" s="8">
        <f t="shared" si="60"/>
        <v>43406.616284722222</v>
      </c>
      <c r="X128" s="9">
        <f t="shared" si="61"/>
        <v>8.0324074078816921E-3</v>
      </c>
      <c r="Y128" s="9">
        <f t="shared" si="62"/>
        <v>8.0324074078816921E-3</v>
      </c>
      <c r="Z128" s="10"/>
      <c r="AA128" s="10">
        <f t="shared" si="37"/>
        <v>0</v>
      </c>
      <c r="AB128" s="10">
        <f t="shared" si="38"/>
        <v>1.6087962940218858E-3</v>
      </c>
      <c r="AC128" s="10"/>
      <c r="AD128" s="10"/>
      <c r="AE128" s="73">
        <f t="shared" si="39"/>
        <v>43406.615972222222</v>
      </c>
      <c r="AF128" s="73">
        <f t="shared" si="40"/>
        <v>43406.625694444447</v>
      </c>
      <c r="AG128" s="26" t="str">
        <f t="shared" si="41"/>
        <v>43406.615972222243406.6256944444</v>
      </c>
      <c r="AH128" s="26" t="e">
        <f>VLOOKUP(AG128,simple_survey!$N$1081:$O$1529,2,FALSE)</f>
        <v>#N/A</v>
      </c>
    </row>
    <row r="129" spans="1:34" s="7" customFormat="1" x14ac:dyDescent="0.4">
      <c r="A129" s="16" t="str">
        <f t="shared" si="53"/>
        <v>-</v>
      </c>
      <c r="B129" s="16" t="str">
        <f t="shared" si="54"/>
        <v>-</v>
      </c>
      <c r="C129" s="7">
        <v>14</v>
      </c>
      <c r="D129" s="2">
        <v>43406.616666666669</v>
      </c>
      <c r="E129" s="3">
        <v>8607</v>
      </c>
      <c r="F129" s="3" t="s">
        <v>67</v>
      </c>
      <c r="G129" s="3">
        <v>4737</v>
      </c>
      <c r="H129" s="3">
        <v>916</v>
      </c>
      <c r="I129" s="3">
        <v>10</v>
      </c>
      <c r="J129" s="3">
        <v>1</v>
      </c>
      <c r="K129" s="3"/>
      <c r="L129" s="2">
        <v>43406.619270833333</v>
      </c>
      <c r="M129" s="2">
        <v>43406.62222222222</v>
      </c>
      <c r="N129" s="3" t="s">
        <v>72</v>
      </c>
      <c r="O129" s="3" t="s">
        <v>73</v>
      </c>
      <c r="P129" s="3" t="s">
        <v>31</v>
      </c>
      <c r="Q129" s="3" t="s">
        <v>32</v>
      </c>
      <c r="R129" s="2">
        <v>43406.619884259257</v>
      </c>
      <c r="S129" s="2">
        <v>43406.619884259257</v>
      </c>
      <c r="T129" s="2">
        <v>43406.627118055556</v>
      </c>
      <c r="U129" s="2">
        <v>43406.627118055556</v>
      </c>
      <c r="V129" s="3"/>
      <c r="W129" s="8">
        <f t="shared" si="57"/>
        <v>43406.616666666669</v>
      </c>
      <c r="X129" s="9">
        <f t="shared" ref="X129:X183" si="63">M129-L129</f>
        <v>2.9513888875953853E-3</v>
      </c>
      <c r="Y129" s="9">
        <f t="shared" ref="Y129:Y183" si="64">X129*J129</f>
        <v>2.9513888875953853E-3</v>
      </c>
      <c r="Z129" s="10"/>
      <c r="AA129" s="10">
        <f t="shared" si="37"/>
        <v>0</v>
      </c>
      <c r="AB129" s="10">
        <f t="shared" si="38"/>
        <v>2.6041666642413475E-3</v>
      </c>
      <c r="AC129" s="10"/>
      <c r="AD129" s="10"/>
      <c r="AE129" s="73">
        <f t="shared" si="39"/>
        <v>43406.616666666669</v>
      </c>
      <c r="AF129" s="73">
        <f t="shared" si="40"/>
        <v>43406.62222222222</v>
      </c>
      <c r="AG129" s="26" t="str">
        <f t="shared" si="41"/>
        <v>43406.616666666743406.6222222222</v>
      </c>
      <c r="AH129" s="26" t="str">
        <f>VLOOKUP(AG129,simple_survey!$N$1081:$O$1529,2,FALSE)</f>
        <v>肯定的</v>
      </c>
    </row>
    <row r="130" spans="1:34" s="7" customFormat="1" x14ac:dyDescent="0.4">
      <c r="A130" s="16" t="str">
        <f t="shared" ref="A130" si="65">IF(V130&gt;0, "★", "-")</f>
        <v>-</v>
      </c>
      <c r="B130" s="16" t="str">
        <f t="shared" ref="B130" si="66">IF(K130&gt;0, "☆", "-")</f>
        <v>-</v>
      </c>
      <c r="C130" s="7">
        <v>14</v>
      </c>
      <c r="D130" s="2">
        <v>43406.616747685184</v>
      </c>
      <c r="E130" s="3">
        <v>8609</v>
      </c>
      <c r="F130" s="3" t="s">
        <v>33</v>
      </c>
      <c r="G130" s="3">
        <v>4707</v>
      </c>
      <c r="H130" s="3">
        <v>876</v>
      </c>
      <c r="I130" s="3">
        <v>5</v>
      </c>
      <c r="J130" s="3">
        <v>3</v>
      </c>
      <c r="K130" s="3"/>
      <c r="L130" s="2">
        <v>43406.631990740738</v>
      </c>
      <c r="M130" s="2">
        <v>43406.635659722226</v>
      </c>
      <c r="N130" s="3" t="s">
        <v>63</v>
      </c>
      <c r="O130" s="3" t="s">
        <v>64</v>
      </c>
      <c r="P130" s="3" t="s">
        <v>37</v>
      </c>
      <c r="Q130" s="3" t="s">
        <v>38</v>
      </c>
      <c r="R130" s="2">
        <v>43406.637002314812</v>
      </c>
      <c r="S130" s="2">
        <v>43406.637002314812</v>
      </c>
      <c r="T130" s="2">
        <v>43406.645104166666</v>
      </c>
      <c r="U130" s="2">
        <v>43406.645104166666</v>
      </c>
      <c r="V130" s="3"/>
      <c r="W130" s="8">
        <f t="shared" si="57"/>
        <v>43406.616747685184</v>
      </c>
      <c r="X130" s="9">
        <f t="shared" si="63"/>
        <v>3.6689814878627658E-3</v>
      </c>
      <c r="Y130" s="9">
        <f t="shared" si="64"/>
        <v>1.1006944463588297E-2</v>
      </c>
      <c r="Z130" s="10"/>
      <c r="AA130" s="10">
        <f t="shared" ref="AA130:AA191" si="67">IF(IF(A130="☆",K130-R130,L130-R130)&lt;0,0,IF(A130="☆",K130-R130,L130-R130))</f>
        <v>0</v>
      </c>
      <c r="AB130" s="10">
        <f t="shared" ref="AB130:AB191" si="68">IF(IF(B130="☆",(IF(K130&gt;R130,K130-W130,R130-W130)),L130-W130)&lt;0,0,IF(B130="☆",(IF(K130&gt;R130,K130-W130,R130-W130)),L130-W130))</f>
        <v>1.5243055553582963E-2</v>
      </c>
      <c r="AC130" s="10"/>
      <c r="AD130" s="10"/>
      <c r="AE130" s="73">
        <f t="shared" si="39"/>
        <v>43406.616666666669</v>
      </c>
      <c r="AF130" s="73">
        <f t="shared" si="40"/>
        <v>43406.635416666664</v>
      </c>
      <c r="AG130" s="26" t="str">
        <f t="shared" si="41"/>
        <v>43406.616666666743406.6354166667</v>
      </c>
      <c r="AH130" s="26" t="e">
        <f>VLOOKUP(AG130,simple_survey!$N$1081:$O$1529,2,FALSE)</f>
        <v>#N/A</v>
      </c>
    </row>
    <row r="131" spans="1:34" s="7" customFormat="1" x14ac:dyDescent="0.4">
      <c r="A131" s="16" t="str">
        <f>IF(V131&gt;0, "★", "-")</f>
        <v>-</v>
      </c>
      <c r="B131" s="16" t="str">
        <f>IF(K131&gt;0, "☆", "-")</f>
        <v>-</v>
      </c>
      <c r="C131" s="7">
        <v>14</v>
      </c>
      <c r="D131" s="2">
        <v>43406.619351851848</v>
      </c>
      <c r="E131" s="3">
        <v>8611</v>
      </c>
      <c r="F131" s="3" t="s">
        <v>33</v>
      </c>
      <c r="G131" s="3">
        <v>3598</v>
      </c>
      <c r="H131" s="3">
        <v>42</v>
      </c>
      <c r="I131" s="3">
        <v>9</v>
      </c>
      <c r="J131" s="3">
        <v>1</v>
      </c>
      <c r="K131" s="3"/>
      <c r="L131" s="2">
        <v>43406.623506944445</v>
      </c>
      <c r="M131" s="2">
        <v>43406.64025462963</v>
      </c>
      <c r="N131" s="3" t="s">
        <v>78</v>
      </c>
      <c r="O131" s="3" t="s">
        <v>79</v>
      </c>
      <c r="P131" s="3" t="s">
        <v>23</v>
      </c>
      <c r="Q131" s="3" t="s">
        <v>24</v>
      </c>
      <c r="R131" s="2">
        <v>43406.6250462963</v>
      </c>
      <c r="S131" s="2">
        <v>43406.6250462963</v>
      </c>
      <c r="T131" s="2">
        <v>43406.641273148147</v>
      </c>
      <c r="U131" s="2">
        <v>43406.641273148147</v>
      </c>
      <c r="V131" s="3"/>
      <c r="W131" s="8">
        <f t="shared" si="57"/>
        <v>43406.619351851848</v>
      </c>
      <c r="X131" s="9">
        <f t="shared" si="63"/>
        <v>1.6747685185691807E-2</v>
      </c>
      <c r="Y131" s="9">
        <f t="shared" si="64"/>
        <v>1.6747685185691807E-2</v>
      </c>
      <c r="Z131" s="10"/>
      <c r="AA131" s="10">
        <f t="shared" si="67"/>
        <v>0</v>
      </c>
      <c r="AB131" s="10">
        <f t="shared" si="68"/>
        <v>4.1550925961928442E-3</v>
      </c>
      <c r="AC131" s="10"/>
      <c r="AD131" s="10"/>
      <c r="AE131" s="73">
        <f t="shared" ref="AE131:AE194" si="69">INT(D131*1440)/1440</f>
        <v>43406.618750000001</v>
      </c>
      <c r="AF131" s="73">
        <f t="shared" ref="AF131:AF194" si="70">INT(M131*1440)/1440</f>
        <v>43406.63958333333</v>
      </c>
      <c r="AG131" s="26" t="str">
        <f t="shared" ref="AG131:AG194" si="71">CONCATENATE(AE131,AF131)</f>
        <v>43406.6187543406.6395833333</v>
      </c>
      <c r="AH131" s="26" t="e">
        <f>VLOOKUP(AG131,simple_survey!$N$1081:$O$1529,2,FALSE)</f>
        <v>#N/A</v>
      </c>
    </row>
    <row r="132" spans="1:34" s="7" customFormat="1" x14ac:dyDescent="0.4">
      <c r="A132" s="16" t="str">
        <f>IF(V132&gt;0, "★", "-")</f>
        <v>-</v>
      </c>
      <c r="B132" s="16" t="str">
        <f>IF(K132&gt;0, "☆", "-")</f>
        <v>-</v>
      </c>
      <c r="C132" s="7">
        <v>14</v>
      </c>
      <c r="D132" s="2">
        <v>43406.620219907411</v>
      </c>
      <c r="E132" s="3">
        <v>8612</v>
      </c>
      <c r="F132" s="3" t="s">
        <v>67</v>
      </c>
      <c r="G132" s="3">
        <v>4738</v>
      </c>
      <c r="H132" s="3">
        <v>181</v>
      </c>
      <c r="I132" s="3">
        <v>2</v>
      </c>
      <c r="J132" s="3">
        <v>1</v>
      </c>
      <c r="K132" s="3"/>
      <c r="L132" s="2">
        <v>43406.633460648147</v>
      </c>
      <c r="M132" s="2">
        <v>43406.637256944443</v>
      </c>
      <c r="N132" s="3" t="s">
        <v>72</v>
      </c>
      <c r="O132" s="3" t="s">
        <v>73</v>
      </c>
      <c r="P132" s="3" t="s">
        <v>45</v>
      </c>
      <c r="Q132" s="3" t="s">
        <v>92</v>
      </c>
      <c r="R132" s="2">
        <v>43406.6327662037</v>
      </c>
      <c r="S132" s="2">
        <v>43406.6327662037</v>
      </c>
      <c r="T132" s="2">
        <v>43406.638773148145</v>
      </c>
      <c r="U132" s="2">
        <v>43406.638773148145</v>
      </c>
      <c r="V132" s="3"/>
      <c r="W132" s="8">
        <f t="shared" si="57"/>
        <v>43406.620219907411</v>
      </c>
      <c r="X132" s="9">
        <f t="shared" si="63"/>
        <v>3.796296296059154E-3</v>
      </c>
      <c r="Y132" s="9">
        <f t="shared" si="64"/>
        <v>3.796296296059154E-3</v>
      </c>
      <c r="AA132" s="10">
        <f t="shared" si="67"/>
        <v>6.944444467080757E-4</v>
      </c>
      <c r="AB132" s="10">
        <f t="shared" si="68"/>
        <v>1.3240740736364387E-2</v>
      </c>
      <c r="AE132" s="73">
        <f t="shared" si="69"/>
        <v>43406.620138888888</v>
      </c>
      <c r="AF132" s="73">
        <f t="shared" si="70"/>
        <v>43406.636805555558</v>
      </c>
      <c r="AG132" s="26" t="str">
        <f t="shared" si="71"/>
        <v>43406.620138888943406.6368055556</v>
      </c>
      <c r="AH132" s="26" t="e">
        <f>VLOOKUP(AG132,simple_survey!$N$1081:$O$1529,2,FALSE)</f>
        <v>#N/A</v>
      </c>
    </row>
    <row r="133" spans="1:34" s="7" customFormat="1" x14ac:dyDescent="0.4">
      <c r="A133" s="16" t="str">
        <f t="shared" si="53"/>
        <v>-</v>
      </c>
      <c r="B133" s="16" t="str">
        <f t="shared" si="54"/>
        <v>-</v>
      </c>
      <c r="C133" s="7">
        <v>14</v>
      </c>
      <c r="D133" s="2">
        <v>43406.622037037036</v>
      </c>
      <c r="E133" s="3">
        <v>8613</v>
      </c>
      <c r="F133" s="3" t="s">
        <v>113</v>
      </c>
      <c r="G133" s="3">
        <v>0</v>
      </c>
      <c r="H133" s="3">
        <v>772</v>
      </c>
      <c r="I133" s="3">
        <v>10</v>
      </c>
      <c r="J133" s="3">
        <v>1</v>
      </c>
      <c r="K133" s="3"/>
      <c r="L133" s="2">
        <v>43406.62263888889</v>
      </c>
      <c r="M133" s="2">
        <v>43406.635752314818</v>
      </c>
      <c r="N133" s="3" t="s">
        <v>31</v>
      </c>
      <c r="O133" s="3" t="s">
        <v>32</v>
      </c>
      <c r="P133" s="3" t="s">
        <v>72</v>
      </c>
      <c r="Q133" s="3" t="s">
        <v>73</v>
      </c>
      <c r="R133" s="2">
        <v>43406.623229166667</v>
      </c>
      <c r="S133" s="2">
        <v>43406.623229166667</v>
      </c>
      <c r="T133" s="2">
        <v>43406.637199074074</v>
      </c>
      <c r="U133" s="2">
        <v>43406.637199074074</v>
      </c>
      <c r="V133" s="3"/>
      <c r="W133" s="8">
        <f t="shared" si="57"/>
        <v>43406.622037037036</v>
      </c>
      <c r="X133" s="9">
        <f t="shared" si="63"/>
        <v>1.3113425928167999E-2</v>
      </c>
      <c r="Y133" s="9">
        <f t="shared" si="64"/>
        <v>1.3113425928167999E-2</v>
      </c>
      <c r="Z133" s="10"/>
      <c r="AA133" s="10">
        <f t="shared" si="67"/>
        <v>0</v>
      </c>
      <c r="AB133" s="10">
        <f t="shared" si="68"/>
        <v>6.0185185429872945E-4</v>
      </c>
      <c r="AC133" s="10"/>
      <c r="AD133" s="10"/>
      <c r="AE133" s="73">
        <f t="shared" si="69"/>
        <v>43406.621527777781</v>
      </c>
      <c r="AF133" s="73">
        <f t="shared" si="70"/>
        <v>43406.635416666664</v>
      </c>
      <c r="AG133" s="26" t="str">
        <f t="shared" si="71"/>
        <v>43406.621527777843406.6354166667</v>
      </c>
      <c r="AH133" s="26" t="e">
        <f>VLOOKUP(AG133,simple_survey!$N$1081:$O$1529,2,FALSE)</f>
        <v>#N/A</v>
      </c>
    </row>
    <row r="134" spans="1:34" s="7" customFormat="1" x14ac:dyDescent="0.4">
      <c r="A134" s="16" t="str">
        <f t="shared" ref="A134:A139" si="72">IF(V134&gt;0, "★", "-")</f>
        <v>-</v>
      </c>
      <c r="B134" s="16" t="str">
        <f t="shared" ref="B134:B139" si="73">IF(K134&gt;0, "☆", "-")</f>
        <v>☆</v>
      </c>
      <c r="C134" s="7">
        <v>14</v>
      </c>
      <c r="D134" s="2">
        <v>43406.583773148152</v>
      </c>
      <c r="E134" s="3">
        <v>8574</v>
      </c>
      <c r="F134" s="3" t="s">
        <v>52</v>
      </c>
      <c r="G134" s="3">
        <v>1070</v>
      </c>
      <c r="H134" s="3">
        <v>818</v>
      </c>
      <c r="I134" s="3">
        <v>5</v>
      </c>
      <c r="J134" s="3">
        <v>1</v>
      </c>
      <c r="K134" s="2">
        <v>43406.584328703706</v>
      </c>
      <c r="L134" s="3"/>
      <c r="M134" s="3"/>
      <c r="N134" s="3" t="s">
        <v>29</v>
      </c>
      <c r="O134" s="3" t="s">
        <v>30</v>
      </c>
      <c r="P134" s="3" t="s">
        <v>31</v>
      </c>
      <c r="Q134" s="3" t="s">
        <v>32</v>
      </c>
      <c r="R134" s="2">
        <v>43406.586319444446</v>
      </c>
      <c r="S134" s="3"/>
      <c r="T134" s="2">
        <v>43406.592291666668</v>
      </c>
      <c r="U134" s="3"/>
      <c r="V134" s="3"/>
      <c r="W134" s="8">
        <f t="shared" ref="W134:W139" si="74">IF(V134&gt;0,V134,D134)</f>
        <v>43406.583773148152</v>
      </c>
      <c r="X134" s="9">
        <f t="shared" ref="X134:X139" si="75">M134-L134</f>
        <v>0</v>
      </c>
      <c r="Y134" s="9">
        <f t="shared" ref="Y134:Y139" si="76">X134*J134</f>
        <v>0</v>
      </c>
      <c r="Z134" s="10"/>
      <c r="AA134" s="10">
        <f t="shared" si="67"/>
        <v>0</v>
      </c>
      <c r="AB134" s="10">
        <f t="shared" si="68"/>
        <v>2.5462962948950008E-3</v>
      </c>
      <c r="AC134" s="10"/>
      <c r="AD134" s="10"/>
      <c r="AE134" s="73">
        <f t="shared" si="69"/>
        <v>43406.583333333336</v>
      </c>
      <c r="AF134" s="73">
        <f t="shared" si="70"/>
        <v>0</v>
      </c>
      <c r="AG134" s="26" t="str">
        <f t="shared" si="71"/>
        <v>43406.58333333330</v>
      </c>
      <c r="AH134" s="26" t="e">
        <f>VLOOKUP(AG134,simple_survey!$N$1081:$O$1529,2,FALSE)</f>
        <v>#N/A</v>
      </c>
    </row>
    <row r="135" spans="1:34" s="7" customFormat="1" x14ac:dyDescent="0.4">
      <c r="A135" s="16" t="str">
        <f t="shared" si="72"/>
        <v>-</v>
      </c>
      <c r="B135" s="16" t="str">
        <f t="shared" si="73"/>
        <v>☆</v>
      </c>
      <c r="C135" s="7">
        <v>14</v>
      </c>
      <c r="D135" s="2">
        <v>43406.589814814812</v>
      </c>
      <c r="E135" s="3">
        <v>8578</v>
      </c>
      <c r="F135" s="3" t="s">
        <v>113</v>
      </c>
      <c r="G135" s="3">
        <v>0</v>
      </c>
      <c r="H135" s="3">
        <v>675</v>
      </c>
      <c r="I135" s="3">
        <v>4</v>
      </c>
      <c r="J135" s="3">
        <v>5</v>
      </c>
      <c r="K135" s="2">
        <v>43406.590208333335</v>
      </c>
      <c r="L135" s="3"/>
      <c r="M135" s="3"/>
      <c r="N135" s="3" t="s">
        <v>63</v>
      </c>
      <c r="O135" s="3" t="s">
        <v>64</v>
      </c>
      <c r="P135" s="3" t="s">
        <v>48</v>
      </c>
      <c r="Q135" s="3" t="s">
        <v>49</v>
      </c>
      <c r="R135" s="2">
        <v>43406.596516203703</v>
      </c>
      <c r="S135" s="3"/>
      <c r="T135" s="2">
        <v>43406.603217592594</v>
      </c>
      <c r="U135" s="3"/>
      <c r="V135" s="3"/>
      <c r="W135" s="8">
        <f t="shared" si="74"/>
        <v>43406.589814814812</v>
      </c>
      <c r="X135" s="9">
        <f t="shared" si="75"/>
        <v>0</v>
      </c>
      <c r="Y135" s="9">
        <f t="shared" si="76"/>
        <v>0</v>
      </c>
      <c r="Z135" s="10"/>
      <c r="AA135" s="10">
        <f t="shared" si="67"/>
        <v>0</v>
      </c>
      <c r="AB135" s="10">
        <f t="shared" si="68"/>
        <v>6.701388891087845E-3</v>
      </c>
      <c r="AC135" s="10"/>
      <c r="AD135" s="10"/>
      <c r="AE135" s="73">
        <f t="shared" si="69"/>
        <v>43406.589583333334</v>
      </c>
      <c r="AF135" s="73">
        <f t="shared" si="70"/>
        <v>0</v>
      </c>
      <c r="AG135" s="26" t="str">
        <f t="shared" si="71"/>
        <v>43406.58958333330</v>
      </c>
      <c r="AH135" s="26" t="e">
        <f>VLOOKUP(AG135,simple_survey!$N$1081:$O$1529,2,FALSE)</f>
        <v>#N/A</v>
      </c>
    </row>
    <row r="136" spans="1:34" s="7" customFormat="1" x14ac:dyDescent="0.4">
      <c r="A136" s="16" t="str">
        <f t="shared" si="72"/>
        <v>★</v>
      </c>
      <c r="B136" s="16" t="str">
        <f t="shared" si="73"/>
        <v>☆</v>
      </c>
      <c r="C136" s="7">
        <v>14</v>
      </c>
      <c r="D136" s="2">
        <v>43406.595879629633</v>
      </c>
      <c r="E136" s="3">
        <v>8585</v>
      </c>
      <c r="F136" s="3" t="s">
        <v>33</v>
      </c>
      <c r="G136" s="3">
        <v>4695</v>
      </c>
      <c r="H136" s="3">
        <v>143</v>
      </c>
      <c r="I136" s="3">
        <v>7</v>
      </c>
      <c r="J136" s="3">
        <v>1</v>
      </c>
      <c r="K136" s="2">
        <v>43406.596388888887</v>
      </c>
      <c r="L136" s="3"/>
      <c r="M136" s="3"/>
      <c r="N136" s="3" t="s">
        <v>72</v>
      </c>
      <c r="O136" s="3" t="s">
        <v>73</v>
      </c>
      <c r="P136" s="3" t="s">
        <v>31</v>
      </c>
      <c r="Q136" s="3" t="s">
        <v>32</v>
      </c>
      <c r="R136" s="2">
        <v>43406.602812500001</v>
      </c>
      <c r="S136" s="3"/>
      <c r="T136" s="2">
        <v>43406.608564814815</v>
      </c>
      <c r="U136" s="3"/>
      <c r="V136" s="2">
        <v>43406.602812500001</v>
      </c>
      <c r="W136" s="8">
        <f t="shared" si="74"/>
        <v>43406.602812500001</v>
      </c>
      <c r="X136" s="9">
        <f t="shared" si="75"/>
        <v>0</v>
      </c>
      <c r="Y136" s="9">
        <f t="shared" si="76"/>
        <v>0</v>
      </c>
      <c r="Z136" s="10"/>
      <c r="AA136" s="10">
        <f t="shared" si="67"/>
        <v>0</v>
      </c>
      <c r="AB136" s="10">
        <f t="shared" si="68"/>
        <v>0</v>
      </c>
      <c r="AC136" s="10"/>
      <c r="AD136" s="10"/>
      <c r="AE136" s="73">
        <f t="shared" si="69"/>
        <v>43406.595833333333</v>
      </c>
      <c r="AF136" s="73">
        <f t="shared" si="70"/>
        <v>0</v>
      </c>
      <c r="AG136" s="26" t="str">
        <f t="shared" si="71"/>
        <v>43406.59583333330</v>
      </c>
      <c r="AH136" s="26" t="e">
        <f>VLOOKUP(AG136,simple_survey!$N$1081:$O$1529,2,FALSE)</f>
        <v>#N/A</v>
      </c>
    </row>
    <row r="137" spans="1:34" s="7" customFormat="1" x14ac:dyDescent="0.4">
      <c r="A137" s="16" t="str">
        <f t="shared" si="72"/>
        <v>-</v>
      </c>
      <c r="B137" s="16" t="str">
        <f t="shared" si="73"/>
        <v>☆</v>
      </c>
      <c r="C137" s="7">
        <v>14</v>
      </c>
      <c r="D137" s="2">
        <v>43406.616678240738</v>
      </c>
      <c r="E137" s="3">
        <v>8608</v>
      </c>
      <c r="F137" s="3" t="s">
        <v>18</v>
      </c>
      <c r="G137" s="3">
        <v>3378</v>
      </c>
      <c r="H137" s="3">
        <v>623</v>
      </c>
      <c r="I137" s="3">
        <v>2</v>
      </c>
      <c r="J137" s="3">
        <v>2</v>
      </c>
      <c r="K137" s="2">
        <v>43406.617013888892</v>
      </c>
      <c r="L137" s="3"/>
      <c r="M137" s="3"/>
      <c r="N137" s="3" t="s">
        <v>91</v>
      </c>
      <c r="O137" s="3" t="s">
        <v>36</v>
      </c>
      <c r="P137" s="3" t="s">
        <v>37</v>
      </c>
      <c r="Q137" s="3" t="s">
        <v>38</v>
      </c>
      <c r="R137" s="2">
        <v>43406.626631944448</v>
      </c>
      <c r="S137" s="3"/>
      <c r="T137" s="2">
        <v>43406.638993055552</v>
      </c>
      <c r="U137" s="3"/>
      <c r="V137" s="3"/>
      <c r="W137" s="8">
        <f t="shared" si="74"/>
        <v>43406.616678240738</v>
      </c>
      <c r="X137" s="9">
        <f t="shared" si="75"/>
        <v>0</v>
      </c>
      <c r="Y137" s="9">
        <f t="shared" si="76"/>
        <v>0</v>
      </c>
      <c r="Z137" s="10"/>
      <c r="AA137" s="10">
        <f t="shared" si="67"/>
        <v>0</v>
      </c>
      <c r="AB137" s="10">
        <f t="shared" si="68"/>
        <v>9.9537037094705738E-3</v>
      </c>
      <c r="AC137" s="10"/>
      <c r="AD137" s="10"/>
      <c r="AE137" s="73">
        <f t="shared" si="69"/>
        <v>43406.616666666669</v>
      </c>
      <c r="AF137" s="73">
        <f t="shared" si="70"/>
        <v>0</v>
      </c>
      <c r="AG137" s="26" t="str">
        <f t="shared" si="71"/>
        <v>43406.61666666670</v>
      </c>
      <c r="AH137" s="26" t="e">
        <f>VLOOKUP(AG137,simple_survey!$N$1081:$O$1529,2,FALSE)</f>
        <v>#N/A</v>
      </c>
    </row>
    <row r="138" spans="1:34" s="7" customFormat="1" x14ac:dyDescent="0.4">
      <c r="A138" s="16" t="str">
        <f t="shared" si="72"/>
        <v>-</v>
      </c>
      <c r="B138" s="16" t="str">
        <f t="shared" si="73"/>
        <v>☆</v>
      </c>
      <c r="C138" s="7">
        <v>14</v>
      </c>
      <c r="D138" s="2">
        <v>43406.617361111108</v>
      </c>
      <c r="E138" s="3">
        <v>8610</v>
      </c>
      <c r="F138" s="3" t="s">
        <v>114</v>
      </c>
      <c r="G138" s="3">
        <v>0</v>
      </c>
      <c r="H138" s="3">
        <v>1000</v>
      </c>
      <c r="I138" s="3">
        <v>8</v>
      </c>
      <c r="J138" s="3">
        <v>1</v>
      </c>
      <c r="K138" s="2">
        <v>43406.621608796297</v>
      </c>
      <c r="L138" s="3"/>
      <c r="M138" s="3"/>
      <c r="N138" s="3" t="s">
        <v>31</v>
      </c>
      <c r="O138" s="3" t="s">
        <v>32</v>
      </c>
      <c r="P138" s="3" t="s">
        <v>55</v>
      </c>
      <c r="Q138" s="3" t="s">
        <v>56</v>
      </c>
      <c r="R138" s="2">
        <v>43406.626215277778</v>
      </c>
      <c r="S138" s="3"/>
      <c r="T138" s="2">
        <v>43406.637060185189</v>
      </c>
      <c r="U138" s="3"/>
      <c r="V138" s="3"/>
      <c r="W138" s="8">
        <f t="shared" si="74"/>
        <v>43406.617361111108</v>
      </c>
      <c r="X138" s="9">
        <f t="shared" si="75"/>
        <v>0</v>
      </c>
      <c r="Y138" s="9">
        <f t="shared" si="76"/>
        <v>0</v>
      </c>
      <c r="Z138" s="10"/>
      <c r="AA138" s="10">
        <f t="shared" si="67"/>
        <v>0</v>
      </c>
      <c r="AB138" s="10">
        <f t="shared" si="68"/>
        <v>8.8541666700621136E-3</v>
      </c>
      <c r="AC138" s="10"/>
      <c r="AD138" s="10"/>
      <c r="AE138" s="73">
        <f t="shared" si="69"/>
        <v>43406.617361111108</v>
      </c>
      <c r="AF138" s="73">
        <f t="shared" si="70"/>
        <v>0</v>
      </c>
      <c r="AG138" s="26" t="str">
        <f t="shared" si="71"/>
        <v>43406.61736111110</v>
      </c>
      <c r="AH138" s="26" t="e">
        <f>VLOOKUP(AG138,simple_survey!$N$1081:$O$1529,2,FALSE)</f>
        <v>#N/A</v>
      </c>
    </row>
    <row r="139" spans="1:34" s="12" customFormat="1" x14ac:dyDescent="0.4">
      <c r="A139" s="17" t="str">
        <f t="shared" si="72"/>
        <v>-</v>
      </c>
      <c r="B139" s="17" t="str">
        <f t="shared" si="73"/>
        <v>☆</v>
      </c>
      <c r="C139" s="12">
        <v>14</v>
      </c>
      <c r="D139" s="4">
        <v>43406.623715277776</v>
      </c>
      <c r="E139" s="5">
        <v>8614</v>
      </c>
      <c r="F139" s="5" t="s">
        <v>114</v>
      </c>
      <c r="G139" s="5">
        <v>0</v>
      </c>
      <c r="H139" s="5">
        <v>583</v>
      </c>
      <c r="I139" s="5">
        <v>7</v>
      </c>
      <c r="J139" s="5">
        <v>3</v>
      </c>
      <c r="K139" s="4">
        <v>43406.628842592596</v>
      </c>
      <c r="L139" s="5"/>
      <c r="M139" s="5"/>
      <c r="N139" s="5" t="s">
        <v>63</v>
      </c>
      <c r="O139" s="5" t="s">
        <v>64</v>
      </c>
      <c r="P139" s="5" t="s">
        <v>45</v>
      </c>
      <c r="Q139" s="5" t="s">
        <v>92</v>
      </c>
      <c r="R139" s="4">
        <v>43406.635648148149</v>
      </c>
      <c r="S139" s="5"/>
      <c r="T139" s="4">
        <v>43406.649351851855</v>
      </c>
      <c r="U139" s="5"/>
      <c r="V139" s="5"/>
      <c r="W139" s="13">
        <f t="shared" si="74"/>
        <v>43406.623715277776</v>
      </c>
      <c r="X139" s="18">
        <f t="shared" si="75"/>
        <v>0</v>
      </c>
      <c r="Y139" s="18">
        <f t="shared" si="76"/>
        <v>0</v>
      </c>
      <c r="Z139" s="19"/>
      <c r="AA139" s="19">
        <f t="shared" si="67"/>
        <v>0</v>
      </c>
      <c r="AB139" s="19">
        <f t="shared" si="68"/>
        <v>1.1932870373129845E-2</v>
      </c>
      <c r="AC139" s="19"/>
      <c r="AD139" s="19"/>
      <c r="AE139" s="73">
        <f t="shared" si="69"/>
        <v>43406.623611111114</v>
      </c>
      <c r="AF139" s="73">
        <f t="shared" si="70"/>
        <v>0</v>
      </c>
      <c r="AG139" s="26" t="str">
        <f t="shared" si="71"/>
        <v>43406.62361111110</v>
      </c>
      <c r="AH139" s="26" t="e">
        <f>VLOOKUP(AG139,simple_survey!$N$1081:$O$1529,2,FALSE)</f>
        <v>#N/A</v>
      </c>
    </row>
    <row r="140" spans="1:34" s="23" customFormat="1" x14ac:dyDescent="0.4">
      <c r="A140" s="20" t="str">
        <f t="shared" si="53"/>
        <v>-</v>
      </c>
      <c r="B140" s="20" t="str">
        <f t="shared" si="54"/>
        <v>-</v>
      </c>
      <c r="C140" s="23">
        <v>15</v>
      </c>
      <c r="D140" s="22">
        <v>43406.626446759263</v>
      </c>
      <c r="E140" s="21">
        <v>8615</v>
      </c>
      <c r="F140" s="21" t="s">
        <v>33</v>
      </c>
      <c r="G140" s="21">
        <v>4734</v>
      </c>
      <c r="H140" s="21">
        <v>966</v>
      </c>
      <c r="I140" s="21">
        <v>10</v>
      </c>
      <c r="J140" s="21">
        <v>1</v>
      </c>
      <c r="K140" s="21"/>
      <c r="L140" s="22">
        <v>43406.631527777776</v>
      </c>
      <c r="M140" s="22">
        <v>43406.639918981484</v>
      </c>
      <c r="N140" s="21" t="s">
        <v>65</v>
      </c>
      <c r="O140" s="21" t="s">
        <v>66</v>
      </c>
      <c r="P140" s="21" t="s">
        <v>41</v>
      </c>
      <c r="Q140" s="21" t="s">
        <v>42</v>
      </c>
      <c r="R140" s="22">
        <v>43406.631284722222</v>
      </c>
      <c r="S140" s="22">
        <v>43406.631284722222</v>
      </c>
      <c r="T140" s="22">
        <v>43406.643240740741</v>
      </c>
      <c r="U140" s="22">
        <v>43406.643240740741</v>
      </c>
      <c r="V140" s="21"/>
      <c r="W140" s="24">
        <f t="shared" si="57"/>
        <v>43406.626446759263</v>
      </c>
      <c r="X140" s="25">
        <f t="shared" si="63"/>
        <v>8.3912037080153823E-3</v>
      </c>
      <c r="Y140" s="25">
        <f t="shared" si="64"/>
        <v>8.3912037080153823E-3</v>
      </c>
      <c r="Z140" s="26">
        <f>SUM(Y140:Y173)</f>
        <v>0.28402777777955635</v>
      </c>
      <c r="AA140" s="26">
        <f t="shared" si="67"/>
        <v>2.4305555416503921E-4</v>
      </c>
      <c r="AB140" s="26">
        <f t="shared" si="68"/>
        <v>5.0810185130103491E-3</v>
      </c>
      <c r="AC140" s="26">
        <f>AVERAGE(AB140:AB173)</f>
        <v>3.929398148209336E-3</v>
      </c>
      <c r="AD140" s="26">
        <f>MEDIAN(AB140:AB173)</f>
        <v>2.9745370375167113E-3</v>
      </c>
      <c r="AE140" s="73">
        <f t="shared" si="69"/>
        <v>43406.626388888886</v>
      </c>
      <c r="AF140" s="73">
        <f t="shared" si="70"/>
        <v>43406.63958333333</v>
      </c>
      <c r="AG140" s="26" t="str">
        <f t="shared" si="71"/>
        <v>43406.626388888943406.6395833333</v>
      </c>
      <c r="AH140" s="26" t="e">
        <f>VLOOKUP(AG140,simple_survey!$N$1081:$O$1529,2,FALSE)</f>
        <v>#N/A</v>
      </c>
    </row>
    <row r="141" spans="1:34" s="7" customFormat="1" x14ac:dyDescent="0.4">
      <c r="A141" s="16" t="str">
        <f t="shared" si="53"/>
        <v>-</v>
      </c>
      <c r="B141" s="16" t="str">
        <f t="shared" si="54"/>
        <v>-</v>
      </c>
      <c r="C141" s="7">
        <v>15</v>
      </c>
      <c r="D141" s="2">
        <v>43406.626921296294</v>
      </c>
      <c r="E141" s="3">
        <v>8616</v>
      </c>
      <c r="F141" s="3" t="s">
        <v>52</v>
      </c>
      <c r="G141" s="3">
        <v>1220</v>
      </c>
      <c r="H141" s="3">
        <v>909</v>
      </c>
      <c r="I141" s="3">
        <v>8</v>
      </c>
      <c r="J141" s="3">
        <v>1</v>
      </c>
      <c r="K141" s="3"/>
      <c r="L141" s="2">
        <v>43406.630520833336</v>
      </c>
      <c r="M141" s="2">
        <v>43406.636782407404</v>
      </c>
      <c r="N141" s="3" t="s">
        <v>78</v>
      </c>
      <c r="O141" s="3" t="s">
        <v>79</v>
      </c>
      <c r="P141" s="3" t="s">
        <v>21</v>
      </c>
      <c r="Q141" s="3" t="s">
        <v>22</v>
      </c>
      <c r="R141" s="2">
        <v>43406.631643518522</v>
      </c>
      <c r="S141" s="2">
        <v>43406.631643518522</v>
      </c>
      <c r="T141" s="2">
        <v>43406.642002314817</v>
      </c>
      <c r="U141" s="2">
        <v>43406.642002314817</v>
      </c>
      <c r="V141" s="3"/>
      <c r="W141" s="8">
        <f t="shared" si="57"/>
        <v>43406.626921296294</v>
      </c>
      <c r="X141" s="9">
        <f t="shared" si="63"/>
        <v>6.2615740680485032E-3</v>
      </c>
      <c r="Y141" s="9">
        <f t="shared" si="64"/>
        <v>6.2615740680485032E-3</v>
      </c>
      <c r="Z141" s="10"/>
      <c r="AA141" s="10">
        <f t="shared" si="67"/>
        <v>0</v>
      </c>
      <c r="AB141" s="10">
        <f t="shared" si="68"/>
        <v>3.5995370417367667E-3</v>
      </c>
      <c r="AC141" s="10"/>
      <c r="AD141" s="10"/>
      <c r="AE141" s="73">
        <f t="shared" si="69"/>
        <v>43406.626388888886</v>
      </c>
      <c r="AF141" s="73">
        <f t="shared" si="70"/>
        <v>43406.636111111111</v>
      </c>
      <c r="AG141" s="26" t="str">
        <f t="shared" si="71"/>
        <v>43406.626388888943406.6361111111</v>
      </c>
      <c r="AH141" s="26" t="e">
        <f>VLOOKUP(AG141,simple_survey!$N$1081:$O$1529,2,FALSE)</f>
        <v>#N/A</v>
      </c>
    </row>
    <row r="142" spans="1:34" s="7" customFormat="1" x14ac:dyDescent="0.4">
      <c r="A142" s="16" t="str">
        <f t="shared" si="53"/>
        <v>-</v>
      </c>
      <c r="B142" s="16" t="str">
        <f t="shared" si="54"/>
        <v>-</v>
      </c>
      <c r="C142" s="7">
        <v>15</v>
      </c>
      <c r="D142" s="2">
        <v>43406.627060185187</v>
      </c>
      <c r="E142" s="3">
        <v>8617</v>
      </c>
      <c r="F142" s="3" t="s">
        <v>33</v>
      </c>
      <c r="G142" s="3">
        <v>1949</v>
      </c>
      <c r="H142" s="3">
        <v>95</v>
      </c>
      <c r="I142" s="3">
        <v>9</v>
      </c>
      <c r="J142" s="3">
        <v>1</v>
      </c>
      <c r="K142" s="3"/>
      <c r="L142" s="2">
        <v>43406.630208333336</v>
      </c>
      <c r="M142" s="2">
        <v>43406.634918981479</v>
      </c>
      <c r="N142" s="3" t="s">
        <v>57</v>
      </c>
      <c r="O142" s="3" t="s">
        <v>58</v>
      </c>
      <c r="P142" s="3" t="s">
        <v>48</v>
      </c>
      <c r="Q142" s="3" t="s">
        <v>49</v>
      </c>
      <c r="R142" s="2">
        <v>43406.629675925928</v>
      </c>
      <c r="S142" s="2">
        <v>43406.629675925928</v>
      </c>
      <c r="T142" s="2">
        <v>43406.640844907408</v>
      </c>
      <c r="U142" s="2">
        <v>43406.640844907408</v>
      </c>
      <c r="V142" s="3"/>
      <c r="W142" s="8">
        <f t="shared" si="57"/>
        <v>43406.627060185187</v>
      </c>
      <c r="X142" s="9">
        <f t="shared" si="63"/>
        <v>4.7106481433729641E-3</v>
      </c>
      <c r="Y142" s="9">
        <f t="shared" si="64"/>
        <v>4.7106481433729641E-3</v>
      </c>
      <c r="Z142" s="10"/>
      <c r="AA142" s="10">
        <f t="shared" si="67"/>
        <v>5.3240740817273036E-4</v>
      </c>
      <c r="AB142" s="10">
        <f t="shared" si="68"/>
        <v>3.1481481491937302E-3</v>
      </c>
      <c r="AC142" s="10"/>
      <c r="AD142" s="10"/>
      <c r="AE142" s="73">
        <f t="shared" si="69"/>
        <v>43406.626388888886</v>
      </c>
      <c r="AF142" s="73">
        <f t="shared" si="70"/>
        <v>43406.634722222225</v>
      </c>
      <c r="AG142" s="26" t="str">
        <f t="shared" si="71"/>
        <v>43406.626388888943406.6347222222</v>
      </c>
      <c r="AH142" s="26" t="str">
        <f>VLOOKUP(AG142,simple_survey!$N$1081:$O$1529,2,FALSE)</f>
        <v>肯定的</v>
      </c>
    </row>
    <row r="143" spans="1:34" s="7" customFormat="1" x14ac:dyDescent="0.4">
      <c r="A143" s="16" t="str">
        <f t="shared" si="53"/>
        <v>-</v>
      </c>
      <c r="B143" s="16" t="str">
        <f t="shared" si="54"/>
        <v>-</v>
      </c>
      <c r="C143" s="7">
        <v>15</v>
      </c>
      <c r="D143" s="2">
        <v>43406.630312499998</v>
      </c>
      <c r="E143" s="3">
        <v>8619</v>
      </c>
      <c r="F143" s="3" t="s">
        <v>114</v>
      </c>
      <c r="G143" s="3">
        <v>0</v>
      </c>
      <c r="H143" s="3">
        <v>314</v>
      </c>
      <c r="I143" s="3">
        <v>7</v>
      </c>
      <c r="J143" s="3">
        <v>3</v>
      </c>
      <c r="K143" s="3"/>
      <c r="L143" s="2">
        <v>43406.636736111112</v>
      </c>
      <c r="M143" s="2">
        <v>43406.641759259262</v>
      </c>
      <c r="N143" s="3" t="s">
        <v>63</v>
      </c>
      <c r="O143" s="3" t="s">
        <v>64</v>
      </c>
      <c r="P143" s="3" t="s">
        <v>31</v>
      </c>
      <c r="Q143" s="3" t="s">
        <v>32</v>
      </c>
      <c r="R143" s="2">
        <v>43406.633043981485</v>
      </c>
      <c r="S143" s="2">
        <v>43406.633043981485</v>
      </c>
      <c r="T143" s="2">
        <v>43406.644189814811</v>
      </c>
      <c r="U143" s="2">
        <v>43406.644189814811</v>
      </c>
      <c r="V143" s="3"/>
      <c r="W143" s="8">
        <f t="shared" si="57"/>
        <v>43406.630312499998</v>
      </c>
      <c r="X143" s="9">
        <f t="shared" si="63"/>
        <v>5.02314815093996E-3</v>
      </c>
      <c r="Y143" s="9">
        <f t="shared" si="64"/>
        <v>1.506944445281988E-2</v>
      </c>
      <c r="Z143" s="10"/>
      <c r="AA143" s="10">
        <f t="shared" si="67"/>
        <v>3.6921296268701553E-3</v>
      </c>
      <c r="AB143" s="10">
        <f t="shared" si="68"/>
        <v>6.4236111138598062E-3</v>
      </c>
      <c r="AC143" s="10"/>
      <c r="AD143" s="10"/>
      <c r="AE143" s="73">
        <f t="shared" si="69"/>
        <v>43406.629861111112</v>
      </c>
      <c r="AF143" s="73">
        <f t="shared" si="70"/>
        <v>43406.64166666667</v>
      </c>
      <c r="AG143" s="26" t="str">
        <f t="shared" si="71"/>
        <v>43406.629861111143406.6416666667</v>
      </c>
      <c r="AH143" s="26" t="e">
        <f>VLOOKUP(AG143,simple_survey!$N$1081:$O$1529,2,FALSE)</f>
        <v>#N/A</v>
      </c>
    </row>
    <row r="144" spans="1:34" s="7" customFormat="1" x14ac:dyDescent="0.4">
      <c r="A144" s="16" t="str">
        <f t="shared" si="53"/>
        <v>-</v>
      </c>
      <c r="B144" s="16" t="str">
        <f t="shared" si="54"/>
        <v>-</v>
      </c>
      <c r="C144" s="7">
        <v>15</v>
      </c>
      <c r="D144" s="2">
        <v>43406.633657407408</v>
      </c>
      <c r="E144" s="3">
        <v>8620</v>
      </c>
      <c r="F144" s="3" t="s">
        <v>33</v>
      </c>
      <c r="G144" s="3">
        <v>3880</v>
      </c>
      <c r="H144" s="3">
        <v>574</v>
      </c>
      <c r="I144" s="3">
        <v>6</v>
      </c>
      <c r="J144" s="3">
        <v>1</v>
      </c>
      <c r="K144" s="3"/>
      <c r="L144" s="2">
        <v>43406.638831018521</v>
      </c>
      <c r="M144" s="2">
        <v>43406.644062500003</v>
      </c>
      <c r="N144" s="3" t="s">
        <v>27</v>
      </c>
      <c r="O144" s="3" t="s">
        <v>28</v>
      </c>
      <c r="P144" s="3" t="s">
        <v>65</v>
      </c>
      <c r="Q144" s="3" t="s">
        <v>66</v>
      </c>
      <c r="R144" s="2">
        <v>43406.641273148147</v>
      </c>
      <c r="S144" s="2">
        <v>43406.641273148147</v>
      </c>
      <c r="T144" s="2">
        <v>43406.651018518518</v>
      </c>
      <c r="U144" s="2">
        <v>43406.651018518518</v>
      </c>
      <c r="V144" s="3"/>
      <c r="W144" s="8">
        <f t="shared" si="57"/>
        <v>43406.633657407408</v>
      </c>
      <c r="X144" s="9">
        <f t="shared" si="63"/>
        <v>5.2314814820419997E-3</v>
      </c>
      <c r="Y144" s="9">
        <f t="shared" si="64"/>
        <v>5.2314814820419997E-3</v>
      </c>
      <c r="Z144" s="10"/>
      <c r="AA144" s="10">
        <f t="shared" si="67"/>
        <v>0</v>
      </c>
      <c r="AB144" s="10">
        <f t="shared" si="68"/>
        <v>5.173611112695653E-3</v>
      </c>
      <c r="AC144" s="10"/>
      <c r="AD144" s="10"/>
      <c r="AE144" s="73">
        <f t="shared" si="69"/>
        <v>43406.633333333331</v>
      </c>
      <c r="AF144" s="73">
        <f t="shared" si="70"/>
        <v>43406.643750000003</v>
      </c>
      <c r="AG144" s="26" t="str">
        <f t="shared" si="71"/>
        <v>43406.633333333343406.64375</v>
      </c>
      <c r="AH144" s="26" t="e">
        <f>VLOOKUP(AG144,simple_survey!$N$1081:$O$1529,2,FALSE)</f>
        <v>#N/A</v>
      </c>
    </row>
    <row r="145" spans="1:36" s="7" customFormat="1" x14ac:dyDescent="0.4">
      <c r="A145" s="16" t="str">
        <f t="shared" si="53"/>
        <v>-</v>
      </c>
      <c r="B145" s="16" t="str">
        <f t="shared" si="54"/>
        <v>-</v>
      </c>
      <c r="C145" s="7">
        <v>15</v>
      </c>
      <c r="D145" s="2">
        <v>43406.635613425926</v>
      </c>
      <c r="E145" s="3">
        <v>8621</v>
      </c>
      <c r="F145" s="3" t="s">
        <v>113</v>
      </c>
      <c r="G145" s="3">
        <v>0</v>
      </c>
      <c r="H145" s="3">
        <v>893</v>
      </c>
      <c r="I145" s="3">
        <v>2</v>
      </c>
      <c r="J145" s="3">
        <v>1</v>
      </c>
      <c r="K145" s="3"/>
      <c r="L145" s="2">
        <v>43406.641724537039</v>
      </c>
      <c r="M145" s="2">
        <v>43406.645567129628</v>
      </c>
      <c r="N145" s="3" t="s">
        <v>41</v>
      </c>
      <c r="O145" s="3" t="s">
        <v>42</v>
      </c>
      <c r="P145" s="3" t="s">
        <v>31</v>
      </c>
      <c r="Q145" s="3" t="s">
        <v>32</v>
      </c>
      <c r="R145" s="2">
        <v>43406.641458333332</v>
      </c>
      <c r="S145" s="2">
        <v>43406.641458333332</v>
      </c>
      <c r="T145" s="2">
        <v>43406.650578703702</v>
      </c>
      <c r="U145" s="2">
        <v>43406.650578703702</v>
      </c>
      <c r="V145" s="3"/>
      <c r="W145" s="8">
        <f t="shared" si="57"/>
        <v>43406.635613425926</v>
      </c>
      <c r="X145" s="9">
        <f t="shared" si="63"/>
        <v>3.8425925886258483E-3</v>
      </c>
      <c r="Y145" s="9">
        <f t="shared" si="64"/>
        <v>3.8425925886258483E-3</v>
      </c>
      <c r="Z145" s="10"/>
      <c r="AA145" s="10">
        <f t="shared" si="67"/>
        <v>2.6620370772434399E-4</v>
      </c>
      <c r="AB145" s="10">
        <f t="shared" si="68"/>
        <v>6.1111111135687679E-3</v>
      </c>
      <c r="AC145" s="10"/>
      <c r="AD145" s="10"/>
      <c r="AE145" s="73">
        <f t="shared" si="69"/>
        <v>43406.635416666664</v>
      </c>
      <c r="AF145" s="73">
        <f t="shared" si="70"/>
        <v>43406.645138888889</v>
      </c>
      <c r="AG145" s="26" t="str">
        <f t="shared" si="71"/>
        <v>43406.635416666743406.6451388889</v>
      </c>
      <c r="AH145" s="26" t="e">
        <f>VLOOKUP(AG145,simple_survey!$N$1081:$O$1529,2,FALSE)</f>
        <v>#N/A</v>
      </c>
    </row>
    <row r="146" spans="1:36" s="7" customFormat="1" x14ac:dyDescent="0.4">
      <c r="A146" s="16" t="str">
        <f t="shared" si="53"/>
        <v>★</v>
      </c>
      <c r="B146" s="16" t="str">
        <f t="shared" si="54"/>
        <v>-</v>
      </c>
      <c r="C146" s="7">
        <v>15</v>
      </c>
      <c r="D146" s="2">
        <v>43406.635798611111</v>
      </c>
      <c r="E146" s="3">
        <v>8622</v>
      </c>
      <c r="F146" s="3" t="s">
        <v>18</v>
      </c>
      <c r="G146" s="3">
        <v>4745</v>
      </c>
      <c r="H146" s="3">
        <v>29</v>
      </c>
      <c r="I146" s="3">
        <v>8</v>
      </c>
      <c r="J146" s="3">
        <v>4</v>
      </c>
      <c r="K146" s="3"/>
      <c r="L146" s="2">
        <v>43406.643460648149</v>
      </c>
      <c r="M146" s="2">
        <v>43406.648564814815</v>
      </c>
      <c r="N146" s="3" t="s">
        <v>59</v>
      </c>
      <c r="O146" s="3" t="s">
        <v>60</v>
      </c>
      <c r="P146" s="3" t="s">
        <v>78</v>
      </c>
      <c r="Q146" s="3" t="s">
        <v>79</v>
      </c>
      <c r="R146" s="2">
        <v>43406.645243055558</v>
      </c>
      <c r="S146" s="2">
        <v>43406.645243055558</v>
      </c>
      <c r="T146" s="2">
        <v>43406.657893518517</v>
      </c>
      <c r="U146" s="2">
        <v>43406.657893518517</v>
      </c>
      <c r="V146" s="2">
        <v>43406.642754629633</v>
      </c>
      <c r="W146" s="8">
        <f t="shared" si="57"/>
        <v>43406.642754629633</v>
      </c>
      <c r="X146" s="9">
        <f t="shared" si="63"/>
        <v>5.1041666665696539E-3</v>
      </c>
      <c r="Y146" s="9">
        <f t="shared" si="64"/>
        <v>2.0416666666278616E-2</v>
      </c>
      <c r="Z146" s="10"/>
      <c r="AA146" s="10">
        <f t="shared" si="67"/>
        <v>0</v>
      </c>
      <c r="AB146" s="10">
        <f t="shared" si="68"/>
        <v>7.0601851621177047E-4</v>
      </c>
      <c r="AC146" s="10"/>
      <c r="AD146" s="10"/>
      <c r="AE146" s="73">
        <f t="shared" si="69"/>
        <v>43406.635416666664</v>
      </c>
      <c r="AF146" s="73">
        <f t="shared" si="70"/>
        <v>43406.647916666669</v>
      </c>
      <c r="AG146" s="26" t="str">
        <f t="shared" si="71"/>
        <v>43406.635416666743406.6479166667</v>
      </c>
      <c r="AH146" s="26" t="str">
        <f>VLOOKUP(AG146,simple_survey!$N$1081:$O$1529,2,FALSE)</f>
        <v>肯定的</v>
      </c>
    </row>
    <row r="147" spans="1:36" s="7" customFormat="1" x14ac:dyDescent="0.4">
      <c r="A147" s="16" t="str">
        <f t="shared" si="53"/>
        <v>-</v>
      </c>
      <c r="B147" s="16" t="str">
        <f t="shared" si="54"/>
        <v>-</v>
      </c>
      <c r="C147" s="7">
        <v>15</v>
      </c>
      <c r="D147" s="2">
        <v>43406.635960648149</v>
      </c>
      <c r="E147" s="3">
        <v>8623</v>
      </c>
      <c r="F147" s="3" t="s">
        <v>67</v>
      </c>
      <c r="G147" s="3">
        <v>4026</v>
      </c>
      <c r="H147" s="3">
        <v>324</v>
      </c>
      <c r="I147" s="3">
        <v>1</v>
      </c>
      <c r="J147" s="3">
        <v>1</v>
      </c>
      <c r="K147" s="3"/>
      <c r="L147" s="2">
        <v>43406.637465277781</v>
      </c>
      <c r="M147" s="2">
        <v>43406.642476851855</v>
      </c>
      <c r="N147" s="3" t="s">
        <v>31</v>
      </c>
      <c r="O147" s="3" t="s">
        <v>32</v>
      </c>
      <c r="P147" s="3" t="s">
        <v>48</v>
      </c>
      <c r="Q147" s="3" t="s">
        <v>49</v>
      </c>
      <c r="R147" s="2">
        <v>43406.637060185189</v>
      </c>
      <c r="S147" s="2">
        <v>43406.637060185189</v>
      </c>
      <c r="T147" s="2">
        <v>43406.646168981482</v>
      </c>
      <c r="U147" s="2">
        <v>43406.646168981482</v>
      </c>
      <c r="V147" s="3"/>
      <c r="W147" s="8">
        <f t="shared" si="57"/>
        <v>43406.635960648149</v>
      </c>
      <c r="X147" s="9">
        <f t="shared" si="63"/>
        <v>5.0115740741603076E-3</v>
      </c>
      <c r="Y147" s="9">
        <f t="shared" si="64"/>
        <v>5.0115740741603076E-3</v>
      </c>
      <c r="Z147" s="10"/>
      <c r="AA147" s="10">
        <f t="shared" si="67"/>
        <v>4.0509259270038456E-4</v>
      </c>
      <c r="AB147" s="10">
        <f t="shared" si="68"/>
        <v>1.5046296321088448E-3</v>
      </c>
      <c r="AC147" s="10"/>
      <c r="AD147" s="10"/>
      <c r="AE147" s="73">
        <f t="shared" si="69"/>
        <v>43406.635416666664</v>
      </c>
      <c r="AF147" s="73">
        <f t="shared" si="70"/>
        <v>43406.642361111109</v>
      </c>
      <c r="AG147" s="26" t="str">
        <f t="shared" si="71"/>
        <v>43406.635416666743406.6423611111</v>
      </c>
      <c r="AH147" s="26" t="e">
        <f>VLOOKUP(AG147,simple_survey!$N$1081:$O$1529,2,FALSE)</f>
        <v>#N/A</v>
      </c>
    </row>
    <row r="148" spans="1:36" s="7" customFormat="1" x14ac:dyDescent="0.4">
      <c r="A148" s="16" t="str">
        <f t="shared" si="53"/>
        <v>-</v>
      </c>
      <c r="B148" s="16" t="str">
        <f t="shared" si="54"/>
        <v>-</v>
      </c>
      <c r="C148" s="7">
        <v>15</v>
      </c>
      <c r="D148" s="2">
        <v>43406.638055555559</v>
      </c>
      <c r="E148" s="3">
        <v>8624</v>
      </c>
      <c r="F148" s="3" t="s">
        <v>114</v>
      </c>
      <c r="G148" s="3">
        <v>0</v>
      </c>
      <c r="H148" s="3">
        <v>269</v>
      </c>
      <c r="I148" s="3">
        <v>3</v>
      </c>
      <c r="J148" s="3">
        <v>1</v>
      </c>
      <c r="K148" s="3"/>
      <c r="L148" s="2">
        <v>43406.646087962959</v>
      </c>
      <c r="M148" s="2">
        <v>43406.654108796298</v>
      </c>
      <c r="N148" s="3" t="s">
        <v>55</v>
      </c>
      <c r="O148" s="3" t="s">
        <v>56</v>
      </c>
      <c r="P148" s="3" t="s">
        <v>65</v>
      </c>
      <c r="Q148" s="3" t="s">
        <v>66</v>
      </c>
      <c r="R148" s="2">
        <v>43406.644108796296</v>
      </c>
      <c r="S148" s="2">
        <v>43406.644108796296</v>
      </c>
      <c r="T148" s="2">
        <v>43406.658587962964</v>
      </c>
      <c r="U148" s="2">
        <v>43406.658587962964</v>
      </c>
      <c r="V148" s="3"/>
      <c r="W148" s="8">
        <f t="shared" si="57"/>
        <v>43406.638055555559</v>
      </c>
      <c r="X148" s="9">
        <f t="shared" si="63"/>
        <v>8.0208333383779973E-3</v>
      </c>
      <c r="Y148" s="9">
        <f t="shared" si="64"/>
        <v>8.0208333383779973E-3</v>
      </c>
      <c r="Z148" s="10"/>
      <c r="AA148" s="10">
        <f t="shared" si="67"/>
        <v>1.9791666636592709E-3</v>
      </c>
      <c r="AB148" s="10">
        <f t="shared" si="68"/>
        <v>8.0324074006057344E-3</v>
      </c>
      <c r="AC148" s="10"/>
      <c r="AD148" s="10"/>
      <c r="AE148" s="73">
        <f t="shared" si="69"/>
        <v>43406.637499999997</v>
      </c>
      <c r="AF148" s="73">
        <f t="shared" si="70"/>
        <v>43406.65347222222</v>
      </c>
      <c r="AG148" s="26" t="str">
        <f t="shared" si="71"/>
        <v>43406.637543406.6534722222</v>
      </c>
      <c r="AH148" s="26" t="e">
        <f>VLOOKUP(AG148,simple_survey!$N$1081:$O$1529,2,FALSE)</f>
        <v>#N/A</v>
      </c>
    </row>
    <row r="149" spans="1:36" s="7" customFormat="1" x14ac:dyDescent="0.4">
      <c r="A149" s="16" t="str">
        <f>IF(V149&gt;0, "★", "-")</f>
        <v>-</v>
      </c>
      <c r="B149" s="16" t="str">
        <f>IF(K149&gt;0, "☆", "-")</f>
        <v>-</v>
      </c>
      <c r="C149" s="7">
        <v>15</v>
      </c>
      <c r="D149" s="2">
        <v>43406.640868055554</v>
      </c>
      <c r="E149" s="3">
        <v>8625</v>
      </c>
      <c r="F149" s="3" t="s">
        <v>52</v>
      </c>
      <c r="G149" s="3">
        <v>4700</v>
      </c>
      <c r="H149" s="3">
        <v>7</v>
      </c>
      <c r="I149" s="3">
        <v>7</v>
      </c>
      <c r="J149" s="3">
        <v>3</v>
      </c>
      <c r="K149" s="3"/>
      <c r="L149" s="2">
        <v>43406.642418981479</v>
      </c>
      <c r="M149" s="2">
        <v>43406.64912037037</v>
      </c>
      <c r="N149" s="3" t="s">
        <v>31</v>
      </c>
      <c r="O149" s="3" t="s">
        <v>32</v>
      </c>
      <c r="P149" s="3" t="s">
        <v>19</v>
      </c>
      <c r="Q149" s="3" t="s">
        <v>20</v>
      </c>
      <c r="R149" s="2">
        <v>43406.642314814817</v>
      </c>
      <c r="S149" s="2">
        <v>43406.642453703702</v>
      </c>
      <c r="T149" s="2">
        <v>43406.652013888888</v>
      </c>
      <c r="U149" s="2">
        <v>43406.655381944445</v>
      </c>
      <c r="V149" s="3"/>
      <c r="W149" s="8">
        <f t="shared" si="57"/>
        <v>43406.640868055554</v>
      </c>
      <c r="X149" s="9">
        <f t="shared" si="63"/>
        <v>6.701388891087845E-3</v>
      </c>
      <c r="Y149" s="9">
        <f t="shared" si="64"/>
        <v>2.0104166673263535E-2</v>
      </c>
      <c r="Z149" s="10"/>
      <c r="AA149" s="10">
        <f t="shared" si="67"/>
        <v>1.0416666191304103E-4</v>
      </c>
      <c r="AB149" s="10">
        <f t="shared" si="68"/>
        <v>1.5509259246755391E-3</v>
      </c>
      <c r="AC149" s="10"/>
      <c r="AD149" s="10"/>
      <c r="AE149" s="73">
        <f t="shared" si="69"/>
        <v>43406.640277777777</v>
      </c>
      <c r="AF149" s="73">
        <f t="shared" si="70"/>
        <v>43406.648611111108</v>
      </c>
      <c r="AG149" s="26" t="str">
        <f t="shared" si="71"/>
        <v>43406.640277777843406.6486111111</v>
      </c>
      <c r="AH149" s="26" t="e">
        <f>VLOOKUP(AG149,simple_survey!$N$1081:$O$1529,2,FALSE)</f>
        <v>#N/A</v>
      </c>
    </row>
    <row r="150" spans="1:36" s="7" customFormat="1" x14ac:dyDescent="0.4">
      <c r="A150" s="16" t="str">
        <f>IF(V150&gt;0, "★", "-")</f>
        <v>-</v>
      </c>
      <c r="B150" s="16" t="str">
        <f>IF(K150&gt;0, "☆", "-")</f>
        <v>-</v>
      </c>
      <c r="C150" s="7">
        <v>15</v>
      </c>
      <c r="D150" s="2">
        <v>43406.641469907408</v>
      </c>
      <c r="E150" s="3">
        <v>8626</v>
      </c>
      <c r="F150" s="3" t="s">
        <v>33</v>
      </c>
      <c r="G150" s="3">
        <v>1324</v>
      </c>
      <c r="H150" s="3">
        <v>675</v>
      </c>
      <c r="I150" s="3">
        <v>1</v>
      </c>
      <c r="J150" s="3">
        <v>1</v>
      </c>
      <c r="K150" s="3"/>
      <c r="L150" s="2">
        <v>43406.642696759256</v>
      </c>
      <c r="M150" s="2">
        <v>43406.659328703703</v>
      </c>
      <c r="N150" s="3" t="s">
        <v>48</v>
      </c>
      <c r="O150" s="3" t="s">
        <v>49</v>
      </c>
      <c r="P150" s="3" t="s">
        <v>63</v>
      </c>
      <c r="Q150" s="3" t="s">
        <v>64</v>
      </c>
      <c r="R150" s="2">
        <v>43406.643449074072</v>
      </c>
      <c r="S150" s="2">
        <v>43406.643449074072</v>
      </c>
      <c r="T150" s="2">
        <v>43406.649791666663</v>
      </c>
      <c r="U150" s="2">
        <v>43406.649791666663</v>
      </c>
      <c r="V150" s="3"/>
      <c r="W150" s="8">
        <f t="shared" si="57"/>
        <v>43406.641469907408</v>
      </c>
      <c r="X150" s="9">
        <f t="shared" si="63"/>
        <v>1.6631944446999114E-2</v>
      </c>
      <c r="Y150" s="9">
        <f t="shared" si="64"/>
        <v>1.6631944446999114E-2</v>
      </c>
      <c r="Z150" s="10"/>
      <c r="AA150" s="10">
        <f t="shared" si="67"/>
        <v>0</v>
      </c>
      <c r="AB150" s="10">
        <f t="shared" si="68"/>
        <v>1.2268518476048484E-3</v>
      </c>
      <c r="AC150" s="10"/>
      <c r="AD150" s="10"/>
      <c r="AE150" s="73">
        <f t="shared" si="69"/>
        <v>43406.640972222223</v>
      </c>
      <c r="AF150" s="73">
        <f t="shared" si="70"/>
        <v>43406.65902777778</v>
      </c>
      <c r="AG150" s="26" t="str">
        <f t="shared" si="71"/>
        <v>43406.640972222243406.6590277778</v>
      </c>
      <c r="AH150" s="26" t="e">
        <f>VLOOKUP(AG150,simple_survey!$N$1081:$O$1529,2,FALSE)</f>
        <v>#N/A</v>
      </c>
    </row>
    <row r="151" spans="1:36" s="7" customFormat="1" x14ac:dyDescent="0.4">
      <c r="A151" s="16" t="str">
        <f>IF(V151&gt;0, "★", "-")</f>
        <v>-</v>
      </c>
      <c r="B151" s="16" t="str">
        <f>IF(K151&gt;0, "☆", "-")</f>
        <v>-</v>
      </c>
      <c r="C151" s="7">
        <v>15</v>
      </c>
      <c r="D151" s="2">
        <v>43406.641782407409</v>
      </c>
      <c r="E151" s="3">
        <v>8627</v>
      </c>
      <c r="F151" s="3" t="s">
        <v>67</v>
      </c>
      <c r="G151" s="3">
        <v>4747</v>
      </c>
      <c r="H151" s="3">
        <v>276</v>
      </c>
      <c r="I151" s="3">
        <v>7</v>
      </c>
      <c r="J151" s="3">
        <v>1</v>
      </c>
      <c r="K151" s="3"/>
      <c r="L151" s="2">
        <v>43406.642916666664</v>
      </c>
      <c r="M151" s="2">
        <v>43406.645844907405</v>
      </c>
      <c r="N151" s="3" t="s">
        <v>31</v>
      </c>
      <c r="O151" s="3" t="s">
        <v>32</v>
      </c>
      <c r="P151" s="3" t="s">
        <v>72</v>
      </c>
      <c r="Q151" s="3" t="s">
        <v>73</v>
      </c>
      <c r="R151" s="2">
        <v>43406.643495370372</v>
      </c>
      <c r="S151" s="2">
        <v>43406.643495370372</v>
      </c>
      <c r="T151" s="2">
        <v>43406.65048611111</v>
      </c>
      <c r="U151" s="2">
        <v>43406.65048611111</v>
      </c>
      <c r="V151" s="3"/>
      <c r="W151" s="8">
        <f t="shared" si="57"/>
        <v>43406.641782407409</v>
      </c>
      <c r="X151" s="9">
        <f t="shared" si="63"/>
        <v>2.9282407413120382E-3</v>
      </c>
      <c r="Y151" s="9">
        <f t="shared" si="64"/>
        <v>2.9282407413120382E-3</v>
      </c>
      <c r="Z151" s="10"/>
      <c r="AA151" s="10">
        <f t="shared" si="67"/>
        <v>0</v>
      </c>
      <c r="AB151" s="10">
        <f t="shared" si="68"/>
        <v>1.1342592551955022E-3</v>
      </c>
      <c r="AC151" s="10"/>
      <c r="AD151" s="10"/>
      <c r="AE151" s="73">
        <f t="shared" si="69"/>
        <v>43406.64166666667</v>
      </c>
      <c r="AF151" s="73">
        <f t="shared" si="70"/>
        <v>43406.645833333336</v>
      </c>
      <c r="AG151" s="26" t="str">
        <f t="shared" si="71"/>
        <v>43406.641666666743406.6458333333</v>
      </c>
      <c r="AH151" s="26" t="str">
        <f>VLOOKUP(AG151,simple_survey!$N$1081:$O$1529,2,FALSE)</f>
        <v>肯定的</v>
      </c>
    </row>
    <row r="152" spans="1:36" s="7" customFormat="1" x14ac:dyDescent="0.4">
      <c r="A152" s="16" t="str">
        <f t="shared" si="53"/>
        <v>-</v>
      </c>
      <c r="B152" s="16" t="str">
        <f t="shared" si="54"/>
        <v>-</v>
      </c>
      <c r="C152" s="7">
        <v>15</v>
      </c>
      <c r="D152" s="2">
        <v>43406.642604166664</v>
      </c>
      <c r="E152" s="3">
        <v>8628</v>
      </c>
      <c r="F152" s="3" t="s">
        <v>33</v>
      </c>
      <c r="G152" s="3">
        <v>4715</v>
      </c>
      <c r="H152" s="3">
        <v>838</v>
      </c>
      <c r="I152" s="3">
        <v>10</v>
      </c>
      <c r="J152" s="3">
        <v>1</v>
      </c>
      <c r="K152" s="3"/>
      <c r="L152" s="2">
        <v>43406.644409722219</v>
      </c>
      <c r="M152" s="2">
        <v>43406.65121527778</v>
      </c>
      <c r="N152" s="3" t="s">
        <v>31</v>
      </c>
      <c r="O152" s="3" t="s">
        <v>32</v>
      </c>
      <c r="P152" s="3" t="s">
        <v>70</v>
      </c>
      <c r="Q152" s="3" t="s">
        <v>71</v>
      </c>
      <c r="R152" s="2">
        <v>43406.645798611113</v>
      </c>
      <c r="S152" s="2">
        <v>43406.645879629628</v>
      </c>
      <c r="T152" s="2">
        <v>43406.653784722221</v>
      </c>
      <c r="U152" s="2">
        <v>43406.654560185183</v>
      </c>
      <c r="V152" s="3"/>
      <c r="W152" s="8">
        <f t="shared" si="57"/>
        <v>43406.642604166664</v>
      </c>
      <c r="X152" s="9">
        <f t="shared" si="63"/>
        <v>6.8055555602768436E-3</v>
      </c>
      <c r="Y152" s="9">
        <f t="shared" si="64"/>
        <v>6.8055555602768436E-3</v>
      </c>
      <c r="Z152" s="10"/>
      <c r="AA152" s="10">
        <f t="shared" si="67"/>
        <v>0</v>
      </c>
      <c r="AB152" s="10">
        <f t="shared" si="68"/>
        <v>1.8055555556202307E-3</v>
      </c>
      <c r="AC152" s="10"/>
      <c r="AD152" s="10"/>
      <c r="AE152" s="73">
        <f t="shared" si="69"/>
        <v>43406.642361111109</v>
      </c>
      <c r="AF152" s="73">
        <f t="shared" si="70"/>
        <v>43406.650694444441</v>
      </c>
      <c r="AG152" s="26" t="str">
        <f t="shared" si="71"/>
        <v>43406.642361111143406.6506944444</v>
      </c>
      <c r="AH152" s="26" t="str">
        <f>VLOOKUP(AG152,simple_survey!$N$1081:$O$1529,2,FALSE)</f>
        <v>肯定的</v>
      </c>
    </row>
    <row r="153" spans="1:36" s="7" customFormat="1" x14ac:dyDescent="0.4">
      <c r="A153" s="16" t="str">
        <f t="shared" si="53"/>
        <v>-</v>
      </c>
      <c r="B153" s="16" t="str">
        <f t="shared" si="54"/>
        <v>-</v>
      </c>
      <c r="C153" s="7">
        <v>15</v>
      </c>
      <c r="D153" s="2">
        <v>43406.64267361111</v>
      </c>
      <c r="E153" s="3">
        <v>8629</v>
      </c>
      <c r="F153" s="3" t="s">
        <v>67</v>
      </c>
      <c r="G153" s="3">
        <v>4716</v>
      </c>
      <c r="H153" s="3">
        <v>691</v>
      </c>
      <c r="I153" s="3">
        <v>10</v>
      </c>
      <c r="J153" s="3">
        <v>1</v>
      </c>
      <c r="K153" s="3"/>
      <c r="L153" s="2">
        <v>43406.644317129627</v>
      </c>
      <c r="M153" s="2">
        <v>43406.651087962964</v>
      </c>
      <c r="N153" s="3" t="s">
        <v>31</v>
      </c>
      <c r="O153" s="3" t="s">
        <v>32</v>
      </c>
      <c r="P153" s="3" t="s">
        <v>70</v>
      </c>
      <c r="Q153" s="3" t="s">
        <v>71</v>
      </c>
      <c r="R153" s="2">
        <v>43406.646226851852</v>
      </c>
      <c r="S153" s="2">
        <v>43406.646226851852</v>
      </c>
      <c r="T153" s="2">
        <v>43406.65421296296</v>
      </c>
      <c r="U153" s="2">
        <v>43406.65421296296</v>
      </c>
      <c r="V153" s="3"/>
      <c r="W153" s="8">
        <f t="shared" si="57"/>
        <v>43406.64267361111</v>
      </c>
      <c r="X153" s="9">
        <f t="shared" si="63"/>
        <v>6.7708333372138441E-3</v>
      </c>
      <c r="Y153" s="9">
        <f t="shared" si="64"/>
        <v>6.7708333372138441E-3</v>
      </c>
      <c r="Z153" s="10"/>
      <c r="AA153" s="10">
        <f t="shared" si="67"/>
        <v>0</v>
      </c>
      <c r="AB153" s="10">
        <f t="shared" si="68"/>
        <v>1.6435185170848854E-3</v>
      </c>
      <c r="AC153" s="10"/>
      <c r="AD153" s="10"/>
      <c r="AE153" s="73">
        <f t="shared" si="69"/>
        <v>43406.642361111109</v>
      </c>
      <c r="AF153" s="73">
        <f t="shared" si="70"/>
        <v>43406.650694444441</v>
      </c>
      <c r="AG153" s="26" t="str">
        <f t="shared" si="71"/>
        <v>43406.642361111143406.6506944444</v>
      </c>
      <c r="AH153" s="26" t="s">
        <v>1174</v>
      </c>
    </row>
    <row r="154" spans="1:36" s="7" customFormat="1" x14ac:dyDescent="0.4">
      <c r="A154" s="16" t="str">
        <f t="shared" si="53"/>
        <v>-</v>
      </c>
      <c r="B154" s="16" t="str">
        <f t="shared" si="54"/>
        <v>-</v>
      </c>
      <c r="C154" s="7">
        <v>15</v>
      </c>
      <c r="D154" s="2">
        <v>43406.644155092596</v>
      </c>
      <c r="E154" s="3">
        <v>8630</v>
      </c>
      <c r="F154" s="3" t="s">
        <v>18</v>
      </c>
      <c r="G154" s="3">
        <v>3989</v>
      </c>
      <c r="H154" s="3">
        <v>157</v>
      </c>
      <c r="I154" s="3">
        <v>6</v>
      </c>
      <c r="J154" s="3">
        <v>1</v>
      </c>
      <c r="K154" s="3"/>
      <c r="L154" s="2">
        <v>43406.646956018521</v>
      </c>
      <c r="M154" s="2">
        <v>43406.652569444443</v>
      </c>
      <c r="N154" s="3" t="s">
        <v>48</v>
      </c>
      <c r="O154" s="3" t="s">
        <v>49</v>
      </c>
      <c r="P154" s="3" t="s">
        <v>53</v>
      </c>
      <c r="Q154" s="3" t="s">
        <v>54</v>
      </c>
      <c r="R154" s="2">
        <v>43406.647094907406</v>
      </c>
      <c r="S154" s="2">
        <v>43406.647094907406</v>
      </c>
      <c r="T154" s="2">
        <v>43406.655659722222</v>
      </c>
      <c r="U154" s="2">
        <v>43406.655659722222</v>
      </c>
      <c r="V154" s="3"/>
      <c r="W154" s="8">
        <f t="shared" si="57"/>
        <v>43406.644155092596</v>
      </c>
      <c r="X154" s="9">
        <f t="shared" si="63"/>
        <v>5.6134259211830795E-3</v>
      </c>
      <c r="Y154" s="9">
        <f t="shared" si="64"/>
        <v>5.6134259211830795E-3</v>
      </c>
      <c r="AA154" s="10">
        <f t="shared" si="67"/>
        <v>0</v>
      </c>
      <c r="AB154" s="10">
        <f t="shared" si="68"/>
        <v>2.8009259258396924E-3</v>
      </c>
      <c r="AE154" s="73">
        <f t="shared" si="69"/>
        <v>43406.643750000003</v>
      </c>
      <c r="AF154" s="73">
        <f t="shared" si="70"/>
        <v>43406.652083333334</v>
      </c>
      <c r="AG154" s="26" t="str">
        <f t="shared" si="71"/>
        <v>43406.6437543406.6520833333</v>
      </c>
      <c r="AH154" s="26" t="e">
        <f>VLOOKUP(AG154,simple_survey!$N$1081:$O$1529,2,FALSE)</f>
        <v>#N/A</v>
      </c>
    </row>
    <row r="155" spans="1:36" s="7" customFormat="1" x14ac:dyDescent="0.4">
      <c r="A155" s="16" t="str">
        <f t="shared" si="53"/>
        <v>★</v>
      </c>
      <c r="B155" s="16" t="str">
        <f t="shared" si="54"/>
        <v>-</v>
      </c>
      <c r="C155" s="7">
        <v>15</v>
      </c>
      <c r="D155" s="2">
        <v>43406.644606481481</v>
      </c>
      <c r="E155" s="3">
        <v>8632</v>
      </c>
      <c r="F155" s="3" t="s">
        <v>33</v>
      </c>
      <c r="G155" s="3">
        <v>2548</v>
      </c>
      <c r="H155" s="3">
        <v>714</v>
      </c>
      <c r="I155" s="3">
        <v>1</v>
      </c>
      <c r="J155" s="3">
        <v>1</v>
      </c>
      <c r="K155" s="3"/>
      <c r="L155" s="2">
        <v>43406.650775462964</v>
      </c>
      <c r="M155" s="2">
        <v>43406.655185185184</v>
      </c>
      <c r="N155" s="3" t="s">
        <v>37</v>
      </c>
      <c r="O155" s="3" t="s">
        <v>38</v>
      </c>
      <c r="P155" s="3" t="s">
        <v>23</v>
      </c>
      <c r="Q155" s="3" t="s">
        <v>24</v>
      </c>
      <c r="R155" s="2">
        <v>43406.651539351849</v>
      </c>
      <c r="S155" s="2">
        <v>43406.651539351849</v>
      </c>
      <c r="T155" s="2">
        <v>43406.656030092592</v>
      </c>
      <c r="U155" s="2">
        <v>43406.656030092592</v>
      </c>
      <c r="V155" s="2">
        <v>43406.651539351849</v>
      </c>
      <c r="W155" s="8">
        <f t="shared" si="57"/>
        <v>43406.651539351849</v>
      </c>
      <c r="X155" s="9">
        <f t="shared" si="63"/>
        <v>4.4097222198615782E-3</v>
      </c>
      <c r="Y155" s="9">
        <f t="shared" si="64"/>
        <v>4.4097222198615782E-3</v>
      </c>
      <c r="Z155" s="10"/>
      <c r="AA155" s="10">
        <f t="shared" si="67"/>
        <v>0</v>
      </c>
      <c r="AB155" s="10">
        <f t="shared" si="68"/>
        <v>0</v>
      </c>
      <c r="AC155" s="10"/>
      <c r="AD155" s="10"/>
      <c r="AE155" s="73">
        <f t="shared" si="69"/>
        <v>43406.644444444442</v>
      </c>
      <c r="AF155" s="73">
        <f t="shared" si="70"/>
        <v>43406.654861111114</v>
      </c>
      <c r="AG155" s="26" t="str">
        <f t="shared" si="71"/>
        <v>43406.644444444443406.6548611111</v>
      </c>
      <c r="AH155" s="26" t="e">
        <f>VLOOKUP(AG155,simple_survey!$N$1081:$O$1529,2,FALSE)</f>
        <v>#N/A</v>
      </c>
    </row>
    <row r="156" spans="1:36" s="7" customFormat="1" x14ac:dyDescent="0.4">
      <c r="A156" s="16" t="str">
        <f t="shared" si="53"/>
        <v>-</v>
      </c>
      <c r="B156" s="16" t="str">
        <f t="shared" si="54"/>
        <v>-</v>
      </c>
      <c r="C156" s="7">
        <v>15</v>
      </c>
      <c r="D156" s="2">
        <v>43406.645289351851</v>
      </c>
      <c r="E156" s="3">
        <v>8633</v>
      </c>
      <c r="F156" s="3" t="s">
        <v>18</v>
      </c>
      <c r="G156" s="3">
        <v>3457</v>
      </c>
      <c r="H156" s="3">
        <v>310</v>
      </c>
      <c r="I156" s="3">
        <v>2</v>
      </c>
      <c r="J156" s="3">
        <v>1</v>
      </c>
      <c r="K156" s="3"/>
      <c r="L156" s="2">
        <v>43406.646261574075</v>
      </c>
      <c r="M156" s="2">
        <v>43406.652870370373</v>
      </c>
      <c r="N156" s="3" t="s">
        <v>21</v>
      </c>
      <c r="O156" s="3" t="s">
        <v>22</v>
      </c>
      <c r="P156" s="3" t="s">
        <v>72</v>
      </c>
      <c r="Q156" s="3" t="s">
        <v>73</v>
      </c>
      <c r="R156" s="2">
        <v>43406.646620370368</v>
      </c>
      <c r="S156" s="2">
        <v>43406.646620370368</v>
      </c>
      <c r="T156" s="2">
        <v>43406.653749999998</v>
      </c>
      <c r="U156" s="2">
        <v>43406.655798611115</v>
      </c>
      <c r="V156" s="3"/>
      <c r="W156" s="8">
        <f t="shared" si="57"/>
        <v>43406.645289351851</v>
      </c>
      <c r="X156" s="9">
        <f t="shared" si="63"/>
        <v>6.6087962986784987E-3</v>
      </c>
      <c r="Y156" s="9">
        <f t="shared" si="64"/>
        <v>6.6087962986784987E-3</v>
      </c>
      <c r="Z156" s="10"/>
      <c r="AA156" s="10">
        <f t="shared" si="67"/>
        <v>0</v>
      </c>
      <c r="AB156" s="10">
        <f t="shared" si="68"/>
        <v>9.7222222393611446E-4</v>
      </c>
      <c r="AC156" s="10"/>
      <c r="AD156" s="10"/>
      <c r="AE156" s="73">
        <f t="shared" si="69"/>
        <v>43406.645138888889</v>
      </c>
      <c r="AF156" s="73">
        <f t="shared" si="70"/>
        <v>43406.652777777781</v>
      </c>
      <c r="AG156" s="26" t="str">
        <f t="shared" si="71"/>
        <v>43406.645138888943406.6527777778</v>
      </c>
      <c r="AH156" s="26" t="e">
        <f>VLOOKUP(AG156,simple_survey!$N$1081:$O$1529,2,FALSE)</f>
        <v>#N/A</v>
      </c>
    </row>
    <row r="157" spans="1:36" s="7" customFormat="1" x14ac:dyDescent="0.4">
      <c r="A157" s="16" t="str">
        <f t="shared" si="53"/>
        <v>-</v>
      </c>
      <c r="B157" s="16" t="str">
        <f t="shared" si="54"/>
        <v>-</v>
      </c>
      <c r="C157" s="7">
        <v>15</v>
      </c>
      <c r="D157" s="2">
        <v>43406.645520833335</v>
      </c>
      <c r="E157" s="3">
        <v>8634</v>
      </c>
      <c r="F157" s="3" t="s">
        <v>18</v>
      </c>
      <c r="G157" s="3">
        <v>3867</v>
      </c>
      <c r="H157" s="3">
        <v>409</v>
      </c>
      <c r="I157" s="3">
        <v>9</v>
      </c>
      <c r="J157" s="3">
        <v>1</v>
      </c>
      <c r="K157" s="3"/>
      <c r="L157" s="2">
        <v>43406.6481712963</v>
      </c>
      <c r="M157" s="2">
        <v>43406.653657407405</v>
      </c>
      <c r="N157" s="3" t="s">
        <v>48</v>
      </c>
      <c r="O157" s="3" t="s">
        <v>49</v>
      </c>
      <c r="P157" s="3" t="s">
        <v>57</v>
      </c>
      <c r="Q157" s="3" t="s">
        <v>58</v>
      </c>
      <c r="R157" s="2">
        <v>43406.650185185186</v>
      </c>
      <c r="S157" s="2">
        <v>43406.650185185186</v>
      </c>
      <c r="T157" s="2">
        <v>43406.658414351848</v>
      </c>
      <c r="U157" s="2">
        <v>43406.658414351848</v>
      </c>
      <c r="V157" s="3"/>
      <c r="W157" s="8">
        <f t="shared" si="57"/>
        <v>43406.645520833335</v>
      </c>
      <c r="X157" s="9">
        <f t="shared" si="63"/>
        <v>5.4861111057107337E-3</v>
      </c>
      <c r="Y157" s="9">
        <f t="shared" si="64"/>
        <v>5.4861111057107337E-3</v>
      </c>
      <c r="Z157" s="10"/>
      <c r="AA157" s="10">
        <f t="shared" si="67"/>
        <v>0</v>
      </c>
      <c r="AB157" s="10">
        <f t="shared" si="68"/>
        <v>2.6504629640839994E-3</v>
      </c>
      <c r="AC157" s="10"/>
      <c r="AD157" s="10"/>
      <c r="AE157" s="73">
        <f t="shared" si="69"/>
        <v>43406.645138888889</v>
      </c>
      <c r="AF157" s="73">
        <f t="shared" si="70"/>
        <v>43406.65347222222</v>
      </c>
      <c r="AG157" s="26" t="str">
        <f t="shared" si="71"/>
        <v>43406.645138888943406.6534722222</v>
      </c>
      <c r="AH157" s="26" t="e">
        <f>VLOOKUP(AG157,simple_survey!$N$1081:$O$1529,2,FALSE)</f>
        <v>#N/A</v>
      </c>
    </row>
    <row r="158" spans="1:36" s="7" customFormat="1" x14ac:dyDescent="0.4">
      <c r="A158" s="16" t="str">
        <f t="shared" si="53"/>
        <v>-</v>
      </c>
      <c r="B158" s="16" t="str">
        <f t="shared" si="54"/>
        <v>-</v>
      </c>
      <c r="C158" s="7">
        <v>15</v>
      </c>
      <c r="D158" s="2">
        <v>43406.64565972222</v>
      </c>
      <c r="E158" s="3">
        <v>8635</v>
      </c>
      <c r="F158" s="3" t="s">
        <v>67</v>
      </c>
      <c r="G158" s="3">
        <v>4737</v>
      </c>
      <c r="H158" s="3">
        <v>898</v>
      </c>
      <c r="I158" s="3">
        <v>2</v>
      </c>
      <c r="J158" s="3">
        <v>1</v>
      </c>
      <c r="K158" s="3"/>
      <c r="L158" s="2">
        <v>43406.647569444445</v>
      </c>
      <c r="M158" s="2">
        <v>43406.658819444441</v>
      </c>
      <c r="N158" s="3" t="s">
        <v>31</v>
      </c>
      <c r="O158" s="3" t="s">
        <v>32</v>
      </c>
      <c r="P158" s="3" t="s">
        <v>27</v>
      </c>
      <c r="Q158" s="3" t="s">
        <v>28</v>
      </c>
      <c r="R158" s="2">
        <v>43406.648460648146</v>
      </c>
      <c r="S158" s="2">
        <v>43406.648460648146</v>
      </c>
      <c r="T158" s="2">
        <v>43406.659988425927</v>
      </c>
      <c r="U158" s="2">
        <v>43406.66033564815</v>
      </c>
      <c r="V158" s="3"/>
      <c r="W158" s="8">
        <f t="shared" si="57"/>
        <v>43406.64565972222</v>
      </c>
      <c r="X158" s="9">
        <f t="shared" si="63"/>
        <v>1.1249999995925464E-2</v>
      </c>
      <c r="Y158" s="9">
        <f t="shared" si="64"/>
        <v>1.1249999995925464E-2</v>
      </c>
      <c r="Z158" s="10"/>
      <c r="AA158" s="10">
        <f t="shared" si="67"/>
        <v>0</v>
      </c>
      <c r="AB158" s="10">
        <f t="shared" si="68"/>
        <v>1.9097222248092294E-3</v>
      </c>
      <c r="AC158" s="10"/>
      <c r="AD158" s="10"/>
      <c r="AE158" s="73">
        <f t="shared" si="69"/>
        <v>43406.645138888889</v>
      </c>
      <c r="AF158" s="73">
        <f t="shared" si="70"/>
        <v>43406.658333333333</v>
      </c>
      <c r="AG158" s="26" t="str">
        <f t="shared" si="71"/>
        <v>43406.645138888943406.6583333333</v>
      </c>
      <c r="AH158" s="26" t="e">
        <f>VLOOKUP(AG158,simple_survey!$N$1081:$O$1529,2,FALSE)</f>
        <v>#N/A</v>
      </c>
    </row>
    <row r="159" spans="1:36" s="7" customFormat="1" x14ac:dyDescent="0.4">
      <c r="A159" s="16" t="str">
        <f t="shared" ref="A159:A170" si="77">IF(V159&gt;0, "★", "-")</f>
        <v>-</v>
      </c>
      <c r="B159" s="16" t="str">
        <f t="shared" ref="B159:B170" si="78">IF(K159&gt;0, "☆", "-")</f>
        <v>-</v>
      </c>
      <c r="C159" s="7">
        <v>15</v>
      </c>
      <c r="D159" s="2">
        <v>43406.64644675926</v>
      </c>
      <c r="E159" s="3">
        <v>8636</v>
      </c>
      <c r="F159" s="3" t="s">
        <v>113</v>
      </c>
      <c r="G159" s="3">
        <v>0</v>
      </c>
      <c r="H159" s="3">
        <v>711</v>
      </c>
      <c r="I159" s="3">
        <v>4</v>
      </c>
      <c r="J159" s="3">
        <v>1</v>
      </c>
      <c r="K159" s="3"/>
      <c r="L159" s="2">
        <v>43406.651631944442</v>
      </c>
      <c r="M159" s="2">
        <v>43406.660081018519</v>
      </c>
      <c r="N159" s="3" t="s">
        <v>55</v>
      </c>
      <c r="O159" s="3" t="s">
        <v>56</v>
      </c>
      <c r="P159" s="3" t="s">
        <v>19</v>
      </c>
      <c r="Q159" s="3" t="s">
        <v>20</v>
      </c>
      <c r="R159" s="2">
        <v>43406.649629629632</v>
      </c>
      <c r="S159" s="2">
        <v>43406.649629629632</v>
      </c>
      <c r="T159" s="2">
        <v>43406.659930555557</v>
      </c>
      <c r="U159" s="2">
        <v>43406.659930555557</v>
      </c>
      <c r="V159" s="3"/>
      <c r="W159" s="8">
        <f t="shared" si="57"/>
        <v>43406.64644675926</v>
      </c>
      <c r="X159" s="9">
        <f t="shared" si="63"/>
        <v>8.449074077361729E-3</v>
      </c>
      <c r="Y159" s="9">
        <f t="shared" si="64"/>
        <v>8.449074077361729E-3</v>
      </c>
      <c r="Z159" s="10"/>
      <c r="AA159" s="10">
        <f t="shared" si="67"/>
        <v>2.002314809942618E-3</v>
      </c>
      <c r="AB159" s="10">
        <f t="shared" si="68"/>
        <v>5.1851851821993478E-3</v>
      </c>
      <c r="AC159" s="10"/>
      <c r="AD159" s="10"/>
      <c r="AE159" s="73">
        <f t="shared" si="69"/>
        <v>43406.645833333336</v>
      </c>
      <c r="AF159" s="73">
        <f t="shared" si="70"/>
        <v>43406.659722222219</v>
      </c>
      <c r="AG159" s="26" t="str">
        <f t="shared" si="71"/>
        <v>43406.645833333343406.6597222222</v>
      </c>
      <c r="AH159" s="26" t="e">
        <f>VLOOKUP(AG159,simple_survey!$N$1081:$O$1529,2,FALSE)</f>
        <v>#N/A</v>
      </c>
    </row>
    <row r="160" spans="1:36" s="7" customFormat="1" x14ac:dyDescent="0.4">
      <c r="A160" s="16" t="str">
        <f t="shared" si="77"/>
        <v>-</v>
      </c>
      <c r="B160" s="16" t="str">
        <f t="shared" si="78"/>
        <v>-</v>
      </c>
      <c r="C160" s="7">
        <v>15</v>
      </c>
      <c r="D160" s="2">
        <v>43406.646504629629</v>
      </c>
      <c r="E160" s="3">
        <v>8637</v>
      </c>
      <c r="F160" s="3" t="s">
        <v>18</v>
      </c>
      <c r="G160" s="3">
        <v>4735</v>
      </c>
      <c r="H160" s="3">
        <v>177</v>
      </c>
      <c r="I160" s="3">
        <v>2</v>
      </c>
      <c r="J160" s="3">
        <v>1</v>
      </c>
      <c r="K160" s="3"/>
      <c r="L160" s="2">
        <v>43406.64775462963</v>
      </c>
      <c r="M160" s="2">
        <v>43406.663437499999</v>
      </c>
      <c r="N160" s="3" t="s">
        <v>31</v>
      </c>
      <c r="O160" s="3" t="s">
        <v>32</v>
      </c>
      <c r="P160" s="3" t="s">
        <v>19</v>
      </c>
      <c r="Q160" s="3" t="s">
        <v>20</v>
      </c>
      <c r="R160" s="2">
        <v>43406.64880787037</v>
      </c>
      <c r="S160" s="2">
        <v>43406.64880787037</v>
      </c>
      <c r="T160" s="2">
        <v>43406.664942129632</v>
      </c>
      <c r="U160" s="2">
        <v>43406.664942129632</v>
      </c>
      <c r="V160" s="3"/>
      <c r="W160" s="8">
        <f t="shared" si="57"/>
        <v>43406.646504629629</v>
      </c>
      <c r="X160" s="9">
        <f t="shared" si="63"/>
        <v>1.5682870369346347E-2</v>
      </c>
      <c r="Y160" s="9">
        <f t="shared" si="64"/>
        <v>1.5682870369346347E-2</v>
      </c>
      <c r="Z160" s="10"/>
      <c r="AA160" s="10">
        <f t="shared" si="67"/>
        <v>0</v>
      </c>
      <c r="AB160" s="10">
        <f t="shared" si="68"/>
        <v>1.2500000011641532E-3</v>
      </c>
      <c r="AC160" s="10"/>
      <c r="AD160" s="10"/>
      <c r="AE160" s="73">
        <f t="shared" si="69"/>
        <v>43406.645833333336</v>
      </c>
      <c r="AF160" s="73">
        <f t="shared" si="70"/>
        <v>43406.663194444445</v>
      </c>
      <c r="AG160" s="26" t="str">
        <f t="shared" si="71"/>
        <v>43406.645833333343406.6631944444</v>
      </c>
      <c r="AH160" s="26" t="e">
        <f>VLOOKUP(AG160,simple_survey!$N$1081:$O$1529,2,FALSE)</f>
        <v>#N/A</v>
      </c>
      <c r="AJ160" s="3"/>
    </row>
    <row r="161" spans="1:34" s="7" customFormat="1" x14ac:dyDescent="0.4">
      <c r="A161" s="16" t="str">
        <f t="shared" ref="A161:A169" si="79">IF(V161&gt;0, "★", "-")</f>
        <v>-</v>
      </c>
      <c r="B161" s="16" t="str">
        <f t="shared" ref="B161:B169" si="80">IF(K161&gt;0, "☆", "-")</f>
        <v>-</v>
      </c>
      <c r="C161" s="7">
        <v>15</v>
      </c>
      <c r="D161" s="2">
        <v>43406.646550925929</v>
      </c>
      <c r="E161" s="3">
        <v>8638</v>
      </c>
      <c r="F161" s="3" t="s">
        <v>113</v>
      </c>
      <c r="G161" s="3">
        <v>0</v>
      </c>
      <c r="H161" s="3">
        <v>713</v>
      </c>
      <c r="I161" s="3">
        <v>7</v>
      </c>
      <c r="J161" s="3">
        <v>1</v>
      </c>
      <c r="K161" s="3"/>
      <c r="L161" s="2">
        <v>43406.65351851852</v>
      </c>
      <c r="M161" s="2">
        <v>43406.658668981479</v>
      </c>
      <c r="N161" s="3" t="s">
        <v>72</v>
      </c>
      <c r="O161" s="3" t="s">
        <v>73</v>
      </c>
      <c r="P161" s="3" t="s">
        <v>55</v>
      </c>
      <c r="Q161" s="3" t="s">
        <v>56</v>
      </c>
      <c r="R161" s="2">
        <v>43406.655162037037</v>
      </c>
      <c r="S161" s="2">
        <v>43406.655162037037</v>
      </c>
      <c r="T161" s="2">
        <v>43406.662800925929</v>
      </c>
      <c r="U161" s="2">
        <v>43406.662800925929</v>
      </c>
      <c r="V161" s="3"/>
      <c r="W161" s="8">
        <f t="shared" si="57"/>
        <v>43406.646550925929</v>
      </c>
      <c r="X161" s="9">
        <f t="shared" si="63"/>
        <v>5.1504629591363482E-3</v>
      </c>
      <c r="Y161" s="9">
        <f t="shared" si="64"/>
        <v>5.1504629591363482E-3</v>
      </c>
      <c r="Z161" s="10"/>
      <c r="AA161" s="10">
        <f t="shared" si="67"/>
        <v>0</v>
      </c>
      <c r="AB161" s="10">
        <f t="shared" si="68"/>
        <v>6.9675925915362313E-3</v>
      </c>
      <c r="AC161" s="10"/>
      <c r="AD161" s="10"/>
      <c r="AE161" s="73">
        <f t="shared" si="69"/>
        <v>43406.646527777775</v>
      </c>
      <c r="AF161" s="73">
        <f t="shared" si="70"/>
        <v>43406.658333333333</v>
      </c>
      <c r="AG161" s="26" t="str">
        <f t="shared" si="71"/>
        <v>43406.646527777843406.6583333333</v>
      </c>
      <c r="AH161" s="26" t="e">
        <f>VLOOKUP(AG161,simple_survey!$N$1081:$O$1529,2,FALSE)</f>
        <v>#N/A</v>
      </c>
    </row>
    <row r="162" spans="1:34" s="7" customFormat="1" x14ac:dyDescent="0.4">
      <c r="A162" s="16" t="str">
        <f t="shared" si="79"/>
        <v>-</v>
      </c>
      <c r="B162" s="16" t="str">
        <f t="shared" si="80"/>
        <v>-</v>
      </c>
      <c r="C162" s="7">
        <v>15</v>
      </c>
      <c r="D162" s="2">
        <v>43406.646944444445</v>
      </c>
      <c r="E162" s="3">
        <v>8639</v>
      </c>
      <c r="F162" s="3" t="s">
        <v>33</v>
      </c>
      <c r="G162" s="3">
        <v>2589</v>
      </c>
      <c r="H162" s="3">
        <v>186</v>
      </c>
      <c r="I162" s="3">
        <v>10</v>
      </c>
      <c r="J162" s="3">
        <v>1</v>
      </c>
      <c r="K162" s="3"/>
      <c r="L162" s="2">
        <v>43406.657476851855</v>
      </c>
      <c r="M162" s="2">
        <v>43406.666087962964</v>
      </c>
      <c r="N162" s="3" t="s">
        <v>27</v>
      </c>
      <c r="O162" s="3" t="s">
        <v>28</v>
      </c>
      <c r="P162" s="3" t="s">
        <v>63</v>
      </c>
      <c r="Q162" s="3" t="s">
        <v>64</v>
      </c>
      <c r="R162" s="2">
        <v>43406.657731481479</v>
      </c>
      <c r="S162" s="2">
        <v>43406.657731481479</v>
      </c>
      <c r="T162" s="2">
        <v>43406.668541666666</v>
      </c>
      <c r="U162" s="2">
        <v>43406.668541666666</v>
      </c>
      <c r="V162" s="3"/>
      <c r="W162" s="8">
        <f t="shared" si="57"/>
        <v>43406.646944444445</v>
      </c>
      <c r="X162" s="9">
        <f t="shared" si="63"/>
        <v>8.6111111086211167E-3</v>
      </c>
      <c r="Y162" s="9">
        <f t="shared" si="64"/>
        <v>8.6111111086211167E-3</v>
      </c>
      <c r="Z162" s="10"/>
      <c r="AA162" s="10">
        <f t="shared" si="67"/>
        <v>0</v>
      </c>
      <c r="AB162" s="10">
        <f t="shared" si="68"/>
        <v>1.0532407410209998E-2</v>
      </c>
      <c r="AC162" s="10"/>
      <c r="AD162" s="10"/>
      <c r="AE162" s="73">
        <f t="shared" si="69"/>
        <v>43406.646527777775</v>
      </c>
      <c r="AF162" s="73">
        <f t="shared" si="70"/>
        <v>43406.665972222225</v>
      </c>
      <c r="AG162" s="26" t="str">
        <f t="shared" si="71"/>
        <v>43406.646527777843406.6659722222</v>
      </c>
      <c r="AH162" s="26" t="e">
        <f>VLOOKUP(AG162,simple_survey!$N$1081:$O$1529,2,FALSE)</f>
        <v>#N/A</v>
      </c>
    </row>
    <row r="163" spans="1:34" s="7" customFormat="1" x14ac:dyDescent="0.4">
      <c r="A163" s="16" t="str">
        <f t="shared" si="79"/>
        <v>-</v>
      </c>
      <c r="B163" s="16" t="str">
        <f t="shared" si="80"/>
        <v>-</v>
      </c>
      <c r="C163" s="7">
        <v>15</v>
      </c>
      <c r="D163" s="2">
        <v>43406.653900462959</v>
      </c>
      <c r="E163" s="3">
        <v>8640</v>
      </c>
      <c r="F163" s="3" t="s">
        <v>115</v>
      </c>
      <c r="G163" s="3">
        <v>1220</v>
      </c>
      <c r="H163" s="3">
        <v>948</v>
      </c>
      <c r="I163" s="3">
        <v>8</v>
      </c>
      <c r="J163" s="3">
        <v>1</v>
      </c>
      <c r="K163" s="3"/>
      <c r="L163" s="2">
        <v>43406.657233796293</v>
      </c>
      <c r="M163" s="2">
        <v>43406.661643518521</v>
      </c>
      <c r="N163" s="3" t="s">
        <v>21</v>
      </c>
      <c r="O163" s="3" t="s">
        <v>22</v>
      </c>
      <c r="P163" s="3" t="s">
        <v>34</v>
      </c>
      <c r="Q163" s="3" t="s">
        <v>35</v>
      </c>
      <c r="R163" s="2">
        <v>43406.656956018516</v>
      </c>
      <c r="S163" s="2">
        <v>43406.656956018516</v>
      </c>
      <c r="T163" s="2">
        <v>43406.666331018518</v>
      </c>
      <c r="U163" s="2">
        <v>43406.666331018518</v>
      </c>
      <c r="V163" s="3"/>
      <c r="W163" s="8">
        <f t="shared" si="57"/>
        <v>43406.653900462959</v>
      </c>
      <c r="X163" s="9">
        <f t="shared" si="63"/>
        <v>4.4097222271375358E-3</v>
      </c>
      <c r="Y163" s="9">
        <f t="shared" si="64"/>
        <v>4.4097222271375358E-3</v>
      </c>
      <c r="Z163" s="10"/>
      <c r="AA163" s="10">
        <f t="shared" si="67"/>
        <v>2.7777777722803876E-4</v>
      </c>
      <c r="AB163" s="10">
        <f t="shared" si="68"/>
        <v>3.3333333340124227E-3</v>
      </c>
      <c r="AC163" s="10"/>
      <c r="AD163" s="10"/>
      <c r="AE163" s="73">
        <f t="shared" si="69"/>
        <v>43406.65347222222</v>
      </c>
      <c r="AF163" s="73">
        <f t="shared" si="70"/>
        <v>43406.661111111112</v>
      </c>
      <c r="AG163" s="26" t="str">
        <f t="shared" si="71"/>
        <v>43406.653472222243406.6611111111</v>
      </c>
      <c r="AH163" s="26" t="e">
        <f>VLOOKUP(AG163,simple_survey!$N$1081:$O$1529,2,FALSE)</f>
        <v>#N/A</v>
      </c>
    </row>
    <row r="164" spans="1:34" s="7" customFormat="1" x14ac:dyDescent="0.4">
      <c r="A164" s="16" t="str">
        <f t="shared" si="79"/>
        <v>-</v>
      </c>
      <c r="B164" s="16" t="str">
        <f t="shared" si="80"/>
        <v>-</v>
      </c>
      <c r="C164" s="7">
        <v>15</v>
      </c>
      <c r="D164" s="2">
        <v>43406.657546296294</v>
      </c>
      <c r="E164" s="3">
        <v>8641</v>
      </c>
      <c r="F164" s="3" t="s">
        <v>18</v>
      </c>
      <c r="G164" s="3">
        <v>3378</v>
      </c>
      <c r="H164" s="3">
        <v>772</v>
      </c>
      <c r="I164" s="3">
        <v>3</v>
      </c>
      <c r="J164" s="3">
        <v>2</v>
      </c>
      <c r="K164" s="3"/>
      <c r="L164" s="2">
        <v>43406.663865740738</v>
      </c>
      <c r="M164" s="2">
        <v>43406.670081018521</v>
      </c>
      <c r="N164" s="3" t="s">
        <v>59</v>
      </c>
      <c r="O164" s="3" t="s">
        <v>60</v>
      </c>
      <c r="P164" s="3" t="s">
        <v>70</v>
      </c>
      <c r="Q164" s="3" t="s">
        <v>71</v>
      </c>
      <c r="R164" s="2">
        <v>43406.661087962966</v>
      </c>
      <c r="S164" s="2">
        <v>43406.661087962966</v>
      </c>
      <c r="T164" s="2">
        <v>43406.672384259262</v>
      </c>
      <c r="U164" s="2">
        <v>43406.672384259262</v>
      </c>
      <c r="V164" s="3"/>
      <c r="W164" s="8">
        <f t="shared" si="57"/>
        <v>43406.657546296294</v>
      </c>
      <c r="X164" s="9">
        <f t="shared" si="63"/>
        <v>6.2152777827577665E-3</v>
      </c>
      <c r="Y164" s="9">
        <f t="shared" si="64"/>
        <v>1.2430555565515533E-2</v>
      </c>
      <c r="Z164" s="10"/>
      <c r="AA164" s="10">
        <f t="shared" si="67"/>
        <v>2.7777777722803876E-3</v>
      </c>
      <c r="AB164" s="10">
        <f t="shared" si="68"/>
        <v>6.3194444446708076E-3</v>
      </c>
      <c r="AC164" s="10"/>
      <c r="AD164" s="10"/>
      <c r="AE164" s="73">
        <f t="shared" si="69"/>
        <v>43406.656944444447</v>
      </c>
      <c r="AF164" s="73">
        <f t="shared" si="70"/>
        <v>43406.669444444444</v>
      </c>
      <c r="AG164" s="26" t="str">
        <f t="shared" si="71"/>
        <v>43406.656944444443406.6694444444</v>
      </c>
      <c r="AH164" s="26" t="e">
        <f>VLOOKUP(AG164,simple_survey!$N$1081:$O$1529,2,FALSE)</f>
        <v>#N/A</v>
      </c>
    </row>
    <row r="165" spans="1:34" s="7" customFormat="1" x14ac:dyDescent="0.4">
      <c r="A165" s="16" t="str">
        <f t="shared" si="79"/>
        <v>-</v>
      </c>
      <c r="B165" s="16" t="str">
        <f t="shared" si="80"/>
        <v>-</v>
      </c>
      <c r="C165" s="7">
        <v>15</v>
      </c>
      <c r="D165" s="2">
        <v>43406.658483796295</v>
      </c>
      <c r="E165" s="3">
        <v>8642</v>
      </c>
      <c r="F165" s="3" t="s">
        <v>113</v>
      </c>
      <c r="G165" s="3">
        <v>0</v>
      </c>
      <c r="H165" s="3">
        <v>580</v>
      </c>
      <c r="I165" s="3">
        <v>4</v>
      </c>
      <c r="J165" s="3">
        <v>2</v>
      </c>
      <c r="K165" s="3"/>
      <c r="L165" s="2">
        <v>43406.66034722222</v>
      </c>
      <c r="M165" s="2">
        <v>43406.665312500001</v>
      </c>
      <c r="N165" s="3" t="s">
        <v>19</v>
      </c>
      <c r="O165" s="3" t="s">
        <v>20</v>
      </c>
      <c r="P165" s="3" t="s">
        <v>27</v>
      </c>
      <c r="Q165" s="3" t="s">
        <v>28</v>
      </c>
      <c r="R165" s="2">
        <v>43406.661192129628</v>
      </c>
      <c r="S165" s="2">
        <v>43406.661192129628</v>
      </c>
      <c r="T165" s="2">
        <v>43406.668275462966</v>
      </c>
      <c r="U165" s="2">
        <v>43406.668275462966</v>
      </c>
      <c r="V165" s="3"/>
      <c r="W165" s="8">
        <f t="shared" si="57"/>
        <v>43406.658483796295</v>
      </c>
      <c r="X165" s="9">
        <f t="shared" si="63"/>
        <v>4.9652777815936133E-3</v>
      </c>
      <c r="Y165" s="9">
        <f t="shared" si="64"/>
        <v>9.9305555631872267E-3</v>
      </c>
      <c r="Z165" s="10"/>
      <c r="AA165" s="10">
        <f t="shared" si="67"/>
        <v>0</v>
      </c>
      <c r="AB165" s="10">
        <f t="shared" si="68"/>
        <v>1.8634259249665774E-3</v>
      </c>
      <c r="AC165" s="10"/>
      <c r="AD165" s="10"/>
      <c r="AE165" s="73">
        <f t="shared" si="69"/>
        <v>43406.658333333333</v>
      </c>
      <c r="AF165" s="73">
        <f t="shared" si="70"/>
        <v>43406.665277777778</v>
      </c>
      <c r="AG165" s="26" t="str">
        <f t="shared" si="71"/>
        <v>43406.658333333343406.6652777778</v>
      </c>
      <c r="AH165" s="26" t="e">
        <f>VLOOKUP(AG165,simple_survey!$N$1081:$O$1529,2,FALSE)</f>
        <v>#N/A</v>
      </c>
    </row>
    <row r="166" spans="1:34" s="7" customFormat="1" x14ac:dyDescent="0.4">
      <c r="A166" s="16" t="str">
        <f t="shared" si="79"/>
        <v>-</v>
      </c>
      <c r="B166" s="16" t="str">
        <f t="shared" si="80"/>
        <v>-</v>
      </c>
      <c r="C166" s="7">
        <v>15</v>
      </c>
      <c r="D166" s="2">
        <v>43406.659375000003</v>
      </c>
      <c r="E166" s="3">
        <v>8643</v>
      </c>
      <c r="F166" s="3" t="s">
        <v>18</v>
      </c>
      <c r="G166" s="3">
        <v>4687</v>
      </c>
      <c r="H166" s="3">
        <v>288</v>
      </c>
      <c r="I166" s="3">
        <v>9</v>
      </c>
      <c r="J166" s="3">
        <v>2</v>
      </c>
      <c r="K166" s="3"/>
      <c r="L166" s="2">
        <v>43406.668333333335</v>
      </c>
      <c r="M166" s="2">
        <v>43406.674108796295</v>
      </c>
      <c r="N166" s="3" t="s">
        <v>70</v>
      </c>
      <c r="O166" s="3" t="s">
        <v>71</v>
      </c>
      <c r="P166" s="3" t="s">
        <v>31</v>
      </c>
      <c r="Q166" s="3" t="s">
        <v>32</v>
      </c>
      <c r="R166" s="2">
        <v>43406.664340277777</v>
      </c>
      <c r="S166" s="2">
        <v>43406.664340277777</v>
      </c>
      <c r="T166" s="2">
        <v>43406.67528935185</v>
      </c>
      <c r="U166" s="2">
        <v>43406.67528935185</v>
      </c>
      <c r="V166" s="3"/>
      <c r="W166" s="8">
        <f>IF(V166&gt;0,V166,D166)</f>
        <v>43406.659375000003</v>
      </c>
      <c r="X166" s="9">
        <f>M166-L166</f>
        <v>5.7754629597184248E-3</v>
      </c>
      <c r="Y166" s="9">
        <f>X166*J166</f>
        <v>1.155092591943685E-2</v>
      </c>
      <c r="Z166" s="10"/>
      <c r="AA166" s="10">
        <f t="shared" si="67"/>
        <v>3.9930555576574989E-3</v>
      </c>
      <c r="AB166" s="10">
        <f t="shared" si="68"/>
        <v>8.9583333319751546E-3</v>
      </c>
      <c r="AC166" s="10"/>
      <c r="AD166" s="10"/>
      <c r="AE166" s="73">
        <f t="shared" si="69"/>
        <v>43406.65902777778</v>
      </c>
      <c r="AF166" s="73">
        <f t="shared" si="70"/>
        <v>43406.673611111109</v>
      </c>
      <c r="AG166" s="26" t="str">
        <f t="shared" si="71"/>
        <v>43406.659027777843406.6736111111</v>
      </c>
      <c r="AH166" s="26" t="str">
        <f>VLOOKUP(AG166,simple_survey!$N$1081:$O$1529,2,FALSE)</f>
        <v>肯定的</v>
      </c>
    </row>
    <row r="167" spans="1:34" s="7" customFormat="1" x14ac:dyDescent="0.4">
      <c r="A167" s="16" t="str">
        <f t="shared" si="79"/>
        <v>-</v>
      </c>
      <c r="B167" s="16" t="str">
        <f t="shared" si="80"/>
        <v>-</v>
      </c>
      <c r="C167" s="7">
        <v>15</v>
      </c>
      <c r="D167" s="2">
        <v>43406.659479166665</v>
      </c>
      <c r="E167" s="3">
        <v>8644</v>
      </c>
      <c r="F167" s="3" t="s">
        <v>18</v>
      </c>
      <c r="G167" s="3">
        <v>3598</v>
      </c>
      <c r="H167" s="3">
        <v>601</v>
      </c>
      <c r="I167" s="3">
        <v>5</v>
      </c>
      <c r="J167" s="3">
        <v>1</v>
      </c>
      <c r="K167" s="3"/>
      <c r="L167" s="2">
        <v>43406.66207175926</v>
      </c>
      <c r="M167" s="2">
        <v>43406.674780092595</v>
      </c>
      <c r="N167" s="3" t="s">
        <v>23</v>
      </c>
      <c r="O167" s="3" t="s">
        <v>24</v>
      </c>
      <c r="P167" s="3" t="s">
        <v>80</v>
      </c>
      <c r="Q167" s="3" t="s">
        <v>81</v>
      </c>
      <c r="R167" s="2">
        <v>43406.661296296297</v>
      </c>
      <c r="S167" s="2">
        <v>43406.661296296297</v>
      </c>
      <c r="T167" s="2">
        <v>43406.672754629632</v>
      </c>
      <c r="U167" s="2">
        <v>43406.672754629632</v>
      </c>
      <c r="V167" s="3"/>
      <c r="W167" s="8">
        <f>IF(V167&gt;0,V167,D167)</f>
        <v>43406.659479166665</v>
      </c>
      <c r="X167" s="9">
        <f>M167-L167</f>
        <v>1.2708333335467614E-2</v>
      </c>
      <c r="Y167" s="9">
        <f>X167*J167</f>
        <v>1.2708333335467614E-2</v>
      </c>
      <c r="Z167" s="10"/>
      <c r="AA167" s="10">
        <f t="shared" si="67"/>
        <v>7.7546296233776957E-4</v>
      </c>
      <c r="AB167" s="10">
        <f t="shared" si="68"/>
        <v>2.5925925947376527E-3</v>
      </c>
      <c r="AC167" s="10"/>
      <c r="AD167" s="10"/>
      <c r="AE167" s="73">
        <f t="shared" si="69"/>
        <v>43406.65902777778</v>
      </c>
      <c r="AF167" s="73">
        <f t="shared" si="70"/>
        <v>43406.674305555556</v>
      </c>
      <c r="AG167" s="26" t="str">
        <f t="shared" si="71"/>
        <v>43406.659027777843406.6743055556</v>
      </c>
      <c r="AH167" s="26" t="e">
        <f>VLOOKUP(AG167,simple_survey!$N$1081:$O$1529,2,FALSE)</f>
        <v>#N/A</v>
      </c>
    </row>
    <row r="168" spans="1:34" s="7" customFormat="1" x14ac:dyDescent="0.4">
      <c r="A168" s="16" t="str">
        <f t="shared" si="79"/>
        <v>-</v>
      </c>
      <c r="B168" s="16" t="str">
        <f t="shared" si="80"/>
        <v>-</v>
      </c>
      <c r="C168" s="7">
        <v>15</v>
      </c>
      <c r="D168" s="2">
        <v>43406.659953703704</v>
      </c>
      <c r="E168" s="3">
        <v>8645</v>
      </c>
      <c r="F168" s="3" t="s">
        <v>113</v>
      </c>
      <c r="G168" s="3">
        <v>0</v>
      </c>
      <c r="H168" s="3">
        <v>678</v>
      </c>
      <c r="I168" s="3">
        <v>1</v>
      </c>
      <c r="J168" s="3">
        <v>2</v>
      </c>
      <c r="K168" s="3"/>
      <c r="L168" s="2">
        <v>43406.665590277778</v>
      </c>
      <c r="M168" s="2">
        <v>43406.669768518521</v>
      </c>
      <c r="N168" s="3" t="s">
        <v>31</v>
      </c>
      <c r="O168" s="3" t="s">
        <v>32</v>
      </c>
      <c r="P168" s="3" t="s">
        <v>78</v>
      </c>
      <c r="Q168" s="3" t="s">
        <v>79</v>
      </c>
      <c r="R168" s="2">
        <v>43406.670069444444</v>
      </c>
      <c r="S168" s="2">
        <v>43406.670069444444</v>
      </c>
      <c r="T168" s="2">
        <v>43406.678043981483</v>
      </c>
      <c r="U168" s="2">
        <v>43406.678043981483</v>
      </c>
      <c r="V168" s="3"/>
      <c r="W168" s="8">
        <f>IF(V168&gt;0,V168,D168)</f>
        <v>43406.659953703704</v>
      </c>
      <c r="X168" s="9">
        <f>M168-L168</f>
        <v>4.1782407424761914E-3</v>
      </c>
      <c r="Y168" s="9">
        <f>X168*J168</f>
        <v>8.3564814849523827E-3</v>
      </c>
      <c r="Z168" s="10"/>
      <c r="AA168" s="10">
        <f t="shared" si="67"/>
        <v>0</v>
      </c>
      <c r="AB168" s="10">
        <f t="shared" si="68"/>
        <v>5.6365740747423843E-3</v>
      </c>
      <c r="AC168" s="10"/>
      <c r="AD168" s="10"/>
      <c r="AE168" s="73">
        <f t="shared" si="69"/>
        <v>43406.659722222219</v>
      </c>
      <c r="AF168" s="73">
        <f t="shared" si="70"/>
        <v>43406.669444444444</v>
      </c>
      <c r="AG168" s="26" t="str">
        <f t="shared" si="71"/>
        <v>43406.659722222243406.6694444444</v>
      </c>
      <c r="AH168" s="26" t="e">
        <f>VLOOKUP(AG168,simple_survey!$N$1081:$O$1529,2,FALSE)</f>
        <v>#N/A</v>
      </c>
    </row>
    <row r="169" spans="1:34" s="7" customFormat="1" x14ac:dyDescent="0.4">
      <c r="A169" s="16" t="str">
        <f t="shared" si="79"/>
        <v>-</v>
      </c>
      <c r="B169" s="16" t="str">
        <f t="shared" si="80"/>
        <v>-</v>
      </c>
      <c r="C169" s="7">
        <v>15</v>
      </c>
      <c r="D169" s="2">
        <v>43406.661226851851</v>
      </c>
      <c r="E169" s="3">
        <v>8646</v>
      </c>
      <c r="F169" s="3" t="s">
        <v>114</v>
      </c>
      <c r="G169" s="3">
        <v>0</v>
      </c>
      <c r="H169" s="3">
        <v>199</v>
      </c>
      <c r="I169" s="3">
        <v>10</v>
      </c>
      <c r="J169" s="3">
        <v>1</v>
      </c>
      <c r="K169" s="3"/>
      <c r="L169" s="2">
        <v>43406.667812500003</v>
      </c>
      <c r="M169" s="2">
        <v>43406.673587962963</v>
      </c>
      <c r="N169" s="3" t="s">
        <v>65</v>
      </c>
      <c r="O169" s="3" t="s">
        <v>66</v>
      </c>
      <c r="P169" s="3" t="s">
        <v>27</v>
      </c>
      <c r="Q169" s="3" t="s">
        <v>28</v>
      </c>
      <c r="R169" s="2">
        <v>43406.670081018521</v>
      </c>
      <c r="S169" s="2">
        <v>43406.670081018521</v>
      </c>
      <c r="T169" s="2">
        <v>43406.6796412037</v>
      </c>
      <c r="U169" s="2">
        <v>43406.6796412037</v>
      </c>
      <c r="V169" s="3"/>
      <c r="W169" s="8">
        <f>IF(V169&gt;0,V169,D169)</f>
        <v>43406.661226851851</v>
      </c>
      <c r="X169" s="9">
        <f>M169-L169</f>
        <v>5.7754629597184248E-3</v>
      </c>
      <c r="Y169" s="9">
        <f>X169*J169</f>
        <v>5.7754629597184248E-3</v>
      </c>
      <c r="Z169" s="10"/>
      <c r="AA169" s="10">
        <f t="shared" si="67"/>
        <v>0</v>
      </c>
      <c r="AB169" s="10">
        <f t="shared" si="68"/>
        <v>6.5856481523951516E-3</v>
      </c>
      <c r="AC169" s="10"/>
      <c r="AD169" s="10"/>
      <c r="AE169" s="73">
        <f t="shared" si="69"/>
        <v>43406.661111111112</v>
      </c>
      <c r="AF169" s="73">
        <f t="shared" si="70"/>
        <v>43406.67291666667</v>
      </c>
      <c r="AG169" s="26" t="str">
        <f t="shared" si="71"/>
        <v>43406.661111111143406.6729166667</v>
      </c>
      <c r="AH169" s="26" t="e">
        <f>VLOOKUP(AG169,simple_survey!$N$1081:$O$1529,2,FALSE)</f>
        <v>#N/A</v>
      </c>
    </row>
    <row r="170" spans="1:34" s="7" customFormat="1" x14ac:dyDescent="0.4">
      <c r="A170" s="16" t="str">
        <f t="shared" si="77"/>
        <v>-</v>
      </c>
      <c r="B170" s="16" t="str">
        <f t="shared" si="78"/>
        <v>-</v>
      </c>
      <c r="C170" s="7">
        <v>15</v>
      </c>
      <c r="D170" s="2">
        <v>43406.663275462961</v>
      </c>
      <c r="E170" s="3">
        <v>8648</v>
      </c>
      <c r="F170" s="3" t="s">
        <v>18</v>
      </c>
      <c r="G170" s="3">
        <v>4511</v>
      </c>
      <c r="H170" s="3">
        <v>568</v>
      </c>
      <c r="I170" s="3">
        <v>8</v>
      </c>
      <c r="J170" s="3">
        <v>2</v>
      </c>
      <c r="K170" s="3"/>
      <c r="L170" s="2">
        <v>43406.66547453704</v>
      </c>
      <c r="M170" s="2">
        <v>43406.670428240737</v>
      </c>
      <c r="N170" s="3" t="s">
        <v>19</v>
      </c>
      <c r="O170" s="3" t="s">
        <v>20</v>
      </c>
      <c r="P170" s="3" t="s">
        <v>53</v>
      </c>
      <c r="Q170" s="3" t="s">
        <v>54</v>
      </c>
      <c r="R170" s="2">
        <v>43406.664317129631</v>
      </c>
      <c r="S170" s="2">
        <v>43406.664317129631</v>
      </c>
      <c r="T170" s="2">
        <v>43406.671666666669</v>
      </c>
      <c r="U170" s="2">
        <v>43406.671666666669</v>
      </c>
      <c r="V170" s="3"/>
      <c r="W170" s="8">
        <f t="shared" si="57"/>
        <v>43406.663275462961</v>
      </c>
      <c r="X170" s="9">
        <f t="shared" si="63"/>
        <v>4.9537036975380033E-3</v>
      </c>
      <c r="Y170" s="9">
        <f t="shared" si="64"/>
        <v>9.9074073950760067E-3</v>
      </c>
      <c r="Z170" s="10"/>
      <c r="AA170" s="10">
        <f t="shared" si="67"/>
        <v>1.157407408754807E-3</v>
      </c>
      <c r="AB170" s="10">
        <f t="shared" si="68"/>
        <v>2.1990740788169205E-3</v>
      </c>
      <c r="AC170" s="10"/>
      <c r="AD170" s="10"/>
      <c r="AE170" s="73">
        <f t="shared" si="69"/>
        <v>43406.663194444445</v>
      </c>
      <c r="AF170" s="73">
        <f t="shared" si="70"/>
        <v>43406.670138888891</v>
      </c>
      <c r="AG170" s="26" t="str">
        <f t="shared" si="71"/>
        <v>43406.663194444443406.6701388889</v>
      </c>
      <c r="AH170" s="26" t="e">
        <f>VLOOKUP(AG170,simple_survey!$N$1081:$O$1529,2,FALSE)</f>
        <v>#N/A</v>
      </c>
    </row>
    <row r="171" spans="1:34" s="7" customFormat="1" x14ac:dyDescent="0.4">
      <c r="A171" s="16" t="str">
        <f t="shared" si="53"/>
        <v>-</v>
      </c>
      <c r="B171" s="16" t="str">
        <f>IF(K171&gt;0, "☆", "-")</f>
        <v>-</v>
      </c>
      <c r="C171" s="7">
        <v>15</v>
      </c>
      <c r="D171" s="2">
        <v>43406.664837962962</v>
      </c>
      <c r="E171" s="3">
        <v>8649</v>
      </c>
      <c r="F171" s="3" t="s">
        <v>113</v>
      </c>
      <c r="G171" s="3">
        <v>0</v>
      </c>
      <c r="H171" s="3">
        <v>630</v>
      </c>
      <c r="I171" s="3">
        <v>2</v>
      </c>
      <c r="J171" s="3">
        <v>2</v>
      </c>
      <c r="K171" s="3"/>
      <c r="L171" s="2">
        <v>43406.667245370372</v>
      </c>
      <c r="M171" s="2">
        <v>43406.670995370368</v>
      </c>
      <c r="N171" s="3" t="s">
        <v>59</v>
      </c>
      <c r="O171" s="3" t="s">
        <v>60</v>
      </c>
      <c r="P171" s="3" t="s">
        <v>31</v>
      </c>
      <c r="Q171" s="3" t="s">
        <v>32</v>
      </c>
      <c r="R171" s="2">
        <v>43406.668726851851</v>
      </c>
      <c r="S171" s="2">
        <v>43406.668726851851</v>
      </c>
      <c r="T171" s="2">
        <v>43406.676724537036</v>
      </c>
      <c r="U171" s="2">
        <v>43406.676724537036</v>
      </c>
      <c r="V171" s="3"/>
      <c r="W171" s="8">
        <f t="shared" si="57"/>
        <v>43406.664837962962</v>
      </c>
      <c r="X171" s="9">
        <f t="shared" si="63"/>
        <v>3.749999996216502E-3</v>
      </c>
      <c r="Y171" s="9">
        <f t="shared" si="64"/>
        <v>7.4999999924330041E-3</v>
      </c>
      <c r="Z171" s="10"/>
      <c r="AA171" s="10">
        <f t="shared" si="67"/>
        <v>0</v>
      </c>
      <c r="AB171" s="10">
        <f t="shared" si="68"/>
        <v>2.4074074099189602E-3</v>
      </c>
      <c r="AC171" s="10"/>
      <c r="AD171" s="10"/>
      <c r="AE171" s="73">
        <f t="shared" si="69"/>
        <v>43406.664583333331</v>
      </c>
      <c r="AF171" s="73">
        <f t="shared" si="70"/>
        <v>43406.67083333333</v>
      </c>
      <c r="AG171" s="26" t="str">
        <f t="shared" si="71"/>
        <v>43406.664583333343406.6708333333</v>
      </c>
      <c r="AH171" s="26" t="e">
        <f>VLOOKUP(AG171,simple_survey!$N$1081:$O$1529,2,FALSE)</f>
        <v>#N/A</v>
      </c>
    </row>
    <row r="172" spans="1:34" s="7" customFormat="1" x14ac:dyDescent="0.4">
      <c r="A172" s="16" t="str">
        <f>IF(V172&gt;0, "★", "-")</f>
        <v>-</v>
      </c>
      <c r="B172" s="16" t="str">
        <f>IF(K172&gt;0, "☆", "-")</f>
        <v>☆</v>
      </c>
      <c r="C172" s="7">
        <v>15</v>
      </c>
      <c r="D172" s="2">
        <v>43406.627337962964</v>
      </c>
      <c r="E172" s="3">
        <v>8618</v>
      </c>
      <c r="F172" s="3" t="s">
        <v>52</v>
      </c>
      <c r="G172" s="3">
        <v>4700</v>
      </c>
      <c r="H172" s="3">
        <v>387</v>
      </c>
      <c r="I172" s="3">
        <v>1</v>
      </c>
      <c r="J172" s="3">
        <v>3</v>
      </c>
      <c r="K172" s="2">
        <v>43406.637094907404</v>
      </c>
      <c r="L172" s="3"/>
      <c r="M172" s="3"/>
      <c r="N172" s="3" t="s">
        <v>31</v>
      </c>
      <c r="O172" s="3" t="s">
        <v>32</v>
      </c>
      <c r="P172" s="3" t="s">
        <v>19</v>
      </c>
      <c r="Q172" s="3" t="s">
        <v>20</v>
      </c>
      <c r="R172" s="2">
        <v>43406.634548611109</v>
      </c>
      <c r="S172" s="3"/>
      <c r="T172" s="2">
        <v>43406.644247685188</v>
      </c>
      <c r="U172" s="3"/>
      <c r="V172" s="3"/>
      <c r="W172" s="8">
        <f>IF(V172&gt;0,V172,D172)</f>
        <v>43406.627337962964</v>
      </c>
      <c r="X172" s="9">
        <f>M172-L172</f>
        <v>0</v>
      </c>
      <c r="Y172" s="9">
        <f>X172*J172</f>
        <v>0</v>
      </c>
      <c r="Z172" s="10"/>
      <c r="AA172" s="10">
        <f t="shared" si="67"/>
        <v>0</v>
      </c>
      <c r="AB172" s="10">
        <f t="shared" si="68"/>
        <v>9.7569444405962713E-3</v>
      </c>
      <c r="AC172" s="10"/>
      <c r="AD172" s="10"/>
      <c r="AE172" s="73">
        <f t="shared" si="69"/>
        <v>43406.627083333333</v>
      </c>
      <c r="AF172" s="73">
        <f t="shared" si="70"/>
        <v>0</v>
      </c>
      <c r="AG172" s="26" t="str">
        <f t="shared" si="71"/>
        <v>43406.62708333330</v>
      </c>
      <c r="AH172" s="26" t="e">
        <f>VLOOKUP(AG172,simple_survey!$N$1081:$O$1529,2,FALSE)</f>
        <v>#N/A</v>
      </c>
    </row>
    <row r="173" spans="1:34" s="12" customFormat="1" x14ac:dyDescent="0.4">
      <c r="A173" s="17" t="str">
        <f>IF(V173&gt;0, "★", "-")</f>
        <v>-</v>
      </c>
      <c r="B173" s="17" t="str">
        <f>IF(K173&gt;0, "☆", "-")</f>
        <v>☆</v>
      </c>
      <c r="C173" s="12">
        <v>15</v>
      </c>
      <c r="D173" s="4">
        <v>43406.644386574073</v>
      </c>
      <c r="E173" s="5">
        <v>8631</v>
      </c>
      <c r="F173" s="5" t="s">
        <v>33</v>
      </c>
      <c r="G173" s="5">
        <v>3988</v>
      </c>
      <c r="H173" s="5">
        <v>790</v>
      </c>
      <c r="I173" s="5">
        <v>9</v>
      </c>
      <c r="J173" s="5">
        <v>1</v>
      </c>
      <c r="K173" s="4">
        <v>43406.647824074076</v>
      </c>
      <c r="L173" s="5"/>
      <c r="M173" s="5"/>
      <c r="N173" s="5" t="s">
        <v>48</v>
      </c>
      <c r="O173" s="5" t="s">
        <v>49</v>
      </c>
      <c r="P173" s="5" t="s">
        <v>53</v>
      </c>
      <c r="Q173" s="5" t="s">
        <v>54</v>
      </c>
      <c r="R173" s="4">
        <v>43406.648923611108</v>
      </c>
      <c r="S173" s="5"/>
      <c r="T173" s="4">
        <v>43406.657488425924</v>
      </c>
      <c r="U173" s="5"/>
      <c r="V173" s="5"/>
      <c r="W173" s="13">
        <f>IF(V173&gt;0,V173,D173)</f>
        <v>43406.644386574073</v>
      </c>
      <c r="X173" s="18">
        <f>M173-L173</f>
        <v>0</v>
      </c>
      <c r="Y173" s="18">
        <f>X173*J173</f>
        <v>0</v>
      </c>
      <c r="Z173" s="19"/>
      <c r="AA173" s="19">
        <f t="shared" si="67"/>
        <v>0</v>
      </c>
      <c r="AB173" s="19">
        <f t="shared" si="68"/>
        <v>4.537037035333924E-3</v>
      </c>
      <c r="AC173" s="19"/>
      <c r="AD173" s="19"/>
      <c r="AE173" s="73">
        <f t="shared" si="69"/>
        <v>43406.643750000003</v>
      </c>
      <c r="AF173" s="73">
        <f t="shared" si="70"/>
        <v>0</v>
      </c>
      <c r="AG173" s="26" t="str">
        <f t="shared" si="71"/>
        <v>43406.643750</v>
      </c>
      <c r="AH173" s="26" t="e">
        <f>VLOOKUP(AG173,simple_survey!$N$1081:$O$1529,2,FALSE)</f>
        <v>#N/A</v>
      </c>
    </row>
    <row r="174" spans="1:34" s="23" customFormat="1" x14ac:dyDescent="0.4">
      <c r="A174" s="20" t="str">
        <f>IF(V174&gt;0, "★", "-")</f>
        <v>★</v>
      </c>
      <c r="B174" s="20" t="str">
        <f>IF(K174&gt;0, "☆", "-")</f>
        <v>-</v>
      </c>
      <c r="C174" s="23">
        <v>16</v>
      </c>
      <c r="D174" s="22">
        <v>43406.662662037037</v>
      </c>
      <c r="E174" s="21">
        <v>8647</v>
      </c>
      <c r="F174" s="21" t="s">
        <v>18</v>
      </c>
      <c r="G174" s="21">
        <v>4743</v>
      </c>
      <c r="H174" s="21">
        <v>810</v>
      </c>
      <c r="I174" s="21">
        <v>5</v>
      </c>
      <c r="J174" s="21">
        <v>3</v>
      </c>
      <c r="K174" s="21"/>
      <c r="L174" s="22">
        <v>43406.667060185187</v>
      </c>
      <c r="M174" s="22">
        <v>43406.675497685188</v>
      </c>
      <c r="N174" s="21" t="s">
        <v>65</v>
      </c>
      <c r="O174" s="21" t="s">
        <v>66</v>
      </c>
      <c r="P174" s="21" t="s">
        <v>39</v>
      </c>
      <c r="Q174" s="21" t="s">
        <v>40</v>
      </c>
      <c r="R174" s="22">
        <v>43406.669421296298</v>
      </c>
      <c r="S174" s="22">
        <v>43406.669421296298</v>
      </c>
      <c r="T174" s="22">
        <v>43406.684479166666</v>
      </c>
      <c r="U174" s="22">
        <v>43406.684479166666</v>
      </c>
      <c r="V174" s="22">
        <v>43406.669421296298</v>
      </c>
      <c r="W174" s="24">
        <f>IF(V174&gt;0,V174,D174)</f>
        <v>43406.669421296298</v>
      </c>
      <c r="X174" s="25">
        <f>M174-L174</f>
        <v>8.4375000005820766E-3</v>
      </c>
      <c r="Y174" s="25">
        <f>X174*J174</f>
        <v>2.531250000174623E-2</v>
      </c>
      <c r="Z174" s="26">
        <f>SUM(Y174:Y203)</f>
        <v>0.2911342592415167</v>
      </c>
      <c r="AA174" s="26">
        <f>IF(IF(A174="☆",K174-R174,L174-R174)&lt;0,0,IF(A174="☆",K174-R174,L174-R174))</f>
        <v>0</v>
      </c>
      <c r="AB174" s="26">
        <f>IF(IF(B174="☆",(IF(K174&gt;R174,K174-W174,R174-W174)),L174-W174)&lt;0,0,IF(B174="☆",(IF(K174&gt;R174,K174-W174,R174-W174)),L174-W174))</f>
        <v>0</v>
      </c>
      <c r="AC174" s="26">
        <f>AVERAGE(AB174:AB203)</f>
        <v>4.2179783954149263E-3</v>
      </c>
      <c r="AD174" s="26">
        <f>MEDIAN(AB174:AB203)</f>
        <v>3.5011574036616366E-3</v>
      </c>
      <c r="AE174" s="73">
        <f t="shared" si="69"/>
        <v>43406.662499999999</v>
      </c>
      <c r="AF174" s="73">
        <f t="shared" si="70"/>
        <v>43406.675000000003</v>
      </c>
      <c r="AG174" s="26" t="str">
        <f t="shared" si="71"/>
        <v>43406.662543406.675</v>
      </c>
      <c r="AH174" s="26" t="str">
        <f>VLOOKUP(AG174,simple_survey!$N$1081:$O$1529,2,FALSE)</f>
        <v>肯定的</v>
      </c>
    </row>
    <row r="175" spans="1:34" s="7" customFormat="1" x14ac:dyDescent="0.4">
      <c r="A175" s="16" t="str">
        <f t="shared" si="53"/>
        <v>-</v>
      </c>
      <c r="B175" s="16" t="str">
        <f t="shared" si="54"/>
        <v>-</v>
      </c>
      <c r="C175" s="7">
        <v>16</v>
      </c>
      <c r="D175" s="2">
        <v>43406.667280092595</v>
      </c>
      <c r="E175" s="3">
        <v>8651</v>
      </c>
      <c r="F175" s="3" t="s">
        <v>114</v>
      </c>
      <c r="G175" s="3">
        <v>0</v>
      </c>
      <c r="H175" s="3">
        <v>974</v>
      </c>
      <c r="I175" s="3">
        <v>4</v>
      </c>
      <c r="J175" s="3">
        <v>1</v>
      </c>
      <c r="K175" s="3"/>
      <c r="L175" s="2">
        <v>43406.671053240738</v>
      </c>
      <c r="M175" s="2">
        <v>43406.687268518515</v>
      </c>
      <c r="N175" s="3" t="s">
        <v>39</v>
      </c>
      <c r="O175" s="3" t="s">
        <v>40</v>
      </c>
      <c r="P175" s="3" t="s">
        <v>37</v>
      </c>
      <c r="Q175" s="3" t="s">
        <v>38</v>
      </c>
      <c r="R175" s="2">
        <v>43406.674027777779</v>
      </c>
      <c r="S175" s="2">
        <v>43406.674027777779</v>
      </c>
      <c r="T175" s="2">
        <v>43406.688391203701</v>
      </c>
      <c r="U175" s="2">
        <v>43406.688391203701</v>
      </c>
      <c r="V175" s="3"/>
      <c r="W175" s="8">
        <f t="shared" si="57"/>
        <v>43406.667280092595</v>
      </c>
      <c r="X175" s="9">
        <f t="shared" si="63"/>
        <v>1.6215277777519077E-2</v>
      </c>
      <c r="Y175" s="9">
        <f t="shared" si="64"/>
        <v>1.6215277777519077E-2</v>
      </c>
      <c r="Z175" s="10"/>
      <c r="AA175" s="10">
        <f t="shared" si="67"/>
        <v>0</v>
      </c>
      <c r="AB175" s="10">
        <f t="shared" si="68"/>
        <v>3.7731481424998492E-3</v>
      </c>
      <c r="AC175" s="10"/>
      <c r="AD175" s="10"/>
      <c r="AE175" s="73">
        <f t="shared" si="69"/>
        <v>43406.666666666664</v>
      </c>
      <c r="AF175" s="73">
        <f t="shared" si="70"/>
        <v>43406.686805555553</v>
      </c>
      <c r="AG175" s="26" t="str">
        <f t="shared" si="71"/>
        <v>43406.666666666743406.6868055556</v>
      </c>
      <c r="AH175" s="26" t="str">
        <f>VLOOKUP(AG175,simple_survey!$N$1081:$O$1529,2,FALSE)</f>
        <v>肯定的</v>
      </c>
    </row>
    <row r="176" spans="1:34" s="7" customFormat="1" x14ac:dyDescent="0.4">
      <c r="A176" s="16" t="str">
        <f t="shared" si="53"/>
        <v>-</v>
      </c>
      <c r="B176" s="16" t="str">
        <f t="shared" si="54"/>
        <v>-</v>
      </c>
      <c r="C176" s="7">
        <v>16</v>
      </c>
      <c r="D176" s="2">
        <v>43406.667708333334</v>
      </c>
      <c r="E176" s="3">
        <v>8652</v>
      </c>
      <c r="F176" s="3" t="s">
        <v>33</v>
      </c>
      <c r="G176" s="3">
        <v>4073</v>
      </c>
      <c r="H176" s="3">
        <v>156</v>
      </c>
      <c r="I176" s="3">
        <v>3</v>
      </c>
      <c r="J176" s="3">
        <v>1</v>
      </c>
      <c r="K176" s="3"/>
      <c r="L176" s="2">
        <v>43406.674120370371</v>
      </c>
      <c r="M176" s="2">
        <v>43406.677708333336</v>
      </c>
      <c r="N176" s="3" t="s">
        <v>91</v>
      </c>
      <c r="O176" s="3" t="s">
        <v>36</v>
      </c>
      <c r="P176" s="3" t="s">
        <v>19</v>
      </c>
      <c r="Q176" s="3" t="s">
        <v>20</v>
      </c>
      <c r="R176" s="2">
        <v>43406.676099537035</v>
      </c>
      <c r="S176" s="2">
        <v>43406.676099537035</v>
      </c>
      <c r="T176" s="2">
        <v>43406.68246527778</v>
      </c>
      <c r="U176" s="2">
        <v>43406.68246527778</v>
      </c>
      <c r="V176" s="3"/>
      <c r="W176" s="8">
        <f t="shared" si="57"/>
        <v>43406.667708333334</v>
      </c>
      <c r="X176" s="9">
        <f t="shared" si="63"/>
        <v>3.5879629649571143E-3</v>
      </c>
      <c r="Y176" s="9">
        <f t="shared" si="64"/>
        <v>3.5879629649571143E-3</v>
      </c>
      <c r="Z176" s="10"/>
      <c r="AA176" s="10">
        <f t="shared" si="67"/>
        <v>0</v>
      </c>
      <c r="AB176" s="10">
        <f t="shared" si="68"/>
        <v>6.4120370370801538E-3</v>
      </c>
      <c r="AC176" s="10"/>
      <c r="AD176" s="10"/>
      <c r="AE176" s="73">
        <f t="shared" si="69"/>
        <v>43406.667361111111</v>
      </c>
      <c r="AF176" s="73">
        <f t="shared" si="70"/>
        <v>43406.677083333336</v>
      </c>
      <c r="AG176" s="26" t="str">
        <f t="shared" si="71"/>
        <v>43406.667361111143406.6770833333</v>
      </c>
      <c r="AH176" s="26" t="e">
        <f>VLOOKUP(AG176,simple_survey!$N$1081:$O$1529,2,FALSE)</f>
        <v>#N/A</v>
      </c>
    </row>
    <row r="177" spans="1:34" s="7" customFormat="1" x14ac:dyDescent="0.4">
      <c r="A177" s="16" t="str">
        <f t="shared" si="53"/>
        <v>-</v>
      </c>
      <c r="B177" s="16" t="str">
        <f t="shared" si="54"/>
        <v>-</v>
      </c>
      <c r="C177" s="7">
        <v>16</v>
      </c>
      <c r="D177" s="2">
        <v>43406.670497685183</v>
      </c>
      <c r="E177" s="3">
        <v>8653</v>
      </c>
      <c r="F177" s="3" t="s">
        <v>18</v>
      </c>
      <c r="G177" s="3">
        <v>2589</v>
      </c>
      <c r="H177" s="3">
        <v>493</v>
      </c>
      <c r="I177" s="3">
        <v>6</v>
      </c>
      <c r="J177" s="3">
        <v>1</v>
      </c>
      <c r="K177" s="3"/>
      <c r="L177" s="2">
        <v>43406.673148148147</v>
      </c>
      <c r="M177" s="2">
        <v>43406.683368055557</v>
      </c>
      <c r="N177" s="3" t="s">
        <v>65</v>
      </c>
      <c r="O177" s="3" t="s">
        <v>66</v>
      </c>
      <c r="P177" s="3" t="s">
        <v>37</v>
      </c>
      <c r="Q177" s="3" t="s">
        <v>38</v>
      </c>
      <c r="R177" s="2">
        <v>43406.673680555556</v>
      </c>
      <c r="S177" s="2">
        <v>43406.673680555556</v>
      </c>
      <c r="T177" s="2">
        <v>43406.679548611108</v>
      </c>
      <c r="U177" s="2">
        <v>43406.688437500001</v>
      </c>
      <c r="V177" s="3"/>
      <c r="W177" s="8">
        <f t="shared" si="57"/>
        <v>43406.670497685183</v>
      </c>
      <c r="X177" s="9">
        <f t="shared" si="63"/>
        <v>1.021990740991896E-2</v>
      </c>
      <c r="Y177" s="9">
        <f t="shared" si="64"/>
        <v>1.021990740991896E-2</v>
      </c>
      <c r="Z177" s="10"/>
      <c r="AA177" s="10">
        <f t="shared" si="67"/>
        <v>0</v>
      </c>
      <c r="AB177" s="10">
        <f t="shared" si="68"/>
        <v>2.6504629640839994E-3</v>
      </c>
      <c r="AC177" s="10"/>
      <c r="AD177" s="10"/>
      <c r="AE177" s="73">
        <f t="shared" si="69"/>
        <v>43406.670138888891</v>
      </c>
      <c r="AF177" s="73">
        <f t="shared" si="70"/>
        <v>43406.683333333334</v>
      </c>
      <c r="AG177" s="26" t="str">
        <f t="shared" si="71"/>
        <v>43406.670138888943406.6833333333</v>
      </c>
      <c r="AH177" s="26" t="e">
        <f>VLOOKUP(AG177,simple_survey!$N$1081:$O$1529,2,FALSE)</f>
        <v>#N/A</v>
      </c>
    </row>
    <row r="178" spans="1:34" s="7" customFormat="1" x14ac:dyDescent="0.4">
      <c r="A178" s="16" t="str">
        <f t="shared" si="53"/>
        <v>-</v>
      </c>
      <c r="B178" s="16" t="str">
        <f t="shared" si="54"/>
        <v>-</v>
      </c>
      <c r="C178" s="7">
        <v>16</v>
      </c>
      <c r="D178" s="2">
        <v>43406.671539351853</v>
      </c>
      <c r="E178" s="3">
        <v>8654</v>
      </c>
      <c r="F178" s="3" t="s">
        <v>18</v>
      </c>
      <c r="G178" s="3">
        <v>1263</v>
      </c>
      <c r="H178" s="3">
        <v>532</v>
      </c>
      <c r="I178" s="3">
        <v>2</v>
      </c>
      <c r="J178" s="3">
        <v>1</v>
      </c>
      <c r="K178" s="3"/>
      <c r="L178" s="2">
        <v>43406.676840277774</v>
      </c>
      <c r="M178" s="2">
        <v>43406.684398148151</v>
      </c>
      <c r="N178" s="3" t="s">
        <v>19</v>
      </c>
      <c r="O178" s="3" t="s">
        <v>20</v>
      </c>
      <c r="P178" s="3" t="s">
        <v>41</v>
      </c>
      <c r="Q178" s="3" t="s">
        <v>42</v>
      </c>
      <c r="R178" s="2">
        <v>43406.678738425922</v>
      </c>
      <c r="S178" s="2">
        <v>43406.678738425922</v>
      </c>
      <c r="T178" s="2">
        <v>43406.68677083333</v>
      </c>
      <c r="U178" s="2">
        <v>43406.68677083333</v>
      </c>
      <c r="V178" s="3"/>
      <c r="W178" s="8">
        <f t="shared" si="57"/>
        <v>43406.671539351853</v>
      </c>
      <c r="X178" s="9">
        <f t="shared" si="63"/>
        <v>7.557870376331266E-3</v>
      </c>
      <c r="Y178" s="9">
        <f t="shared" si="64"/>
        <v>7.557870376331266E-3</v>
      </c>
      <c r="Z178" s="10"/>
      <c r="AA178" s="10">
        <f t="shared" si="67"/>
        <v>0</v>
      </c>
      <c r="AB178" s="10">
        <f t="shared" si="68"/>
        <v>5.3009259208920412E-3</v>
      </c>
      <c r="AC178" s="10"/>
      <c r="AD178" s="10"/>
      <c r="AE178" s="73">
        <f t="shared" si="69"/>
        <v>43406.671527777777</v>
      </c>
      <c r="AF178" s="73">
        <f t="shared" si="70"/>
        <v>43406.684027777781</v>
      </c>
      <c r="AG178" s="26" t="str">
        <f t="shared" si="71"/>
        <v>43406.671527777843406.6840277778</v>
      </c>
      <c r="AH178" s="26" t="e">
        <f>VLOOKUP(AG178,simple_survey!$N$1081:$O$1529,2,FALSE)</f>
        <v>#N/A</v>
      </c>
    </row>
    <row r="179" spans="1:34" s="7" customFormat="1" x14ac:dyDescent="0.4">
      <c r="A179" s="16" t="str">
        <f t="shared" si="53"/>
        <v>★</v>
      </c>
      <c r="B179" s="16" t="str">
        <f t="shared" si="54"/>
        <v>-</v>
      </c>
      <c r="C179" s="7">
        <v>16</v>
      </c>
      <c r="D179" s="2">
        <v>43406.672129629631</v>
      </c>
      <c r="E179" s="3">
        <v>8655</v>
      </c>
      <c r="F179" s="3" t="s">
        <v>33</v>
      </c>
      <c r="G179" s="3">
        <v>3615</v>
      </c>
      <c r="H179" s="3">
        <v>607</v>
      </c>
      <c r="I179" s="3">
        <v>4</v>
      </c>
      <c r="J179" s="3">
        <v>2</v>
      </c>
      <c r="K179" s="3"/>
      <c r="L179" s="2">
        <v>43406.678298611114</v>
      </c>
      <c r="M179" s="2">
        <v>43406.690555555557</v>
      </c>
      <c r="N179" s="3" t="s">
        <v>50</v>
      </c>
      <c r="O179" s="3" t="s">
        <v>51</v>
      </c>
      <c r="P179" s="3" t="s">
        <v>31</v>
      </c>
      <c r="Q179" s="3" t="s">
        <v>32</v>
      </c>
      <c r="R179" s="2">
        <v>43406.679050925923</v>
      </c>
      <c r="S179" s="2">
        <v>43406.679050925923</v>
      </c>
      <c r="T179" s="2">
        <v>43406.696157407408</v>
      </c>
      <c r="U179" s="2">
        <v>43406.696157407408</v>
      </c>
      <c r="V179" s="2">
        <v>43406.679050925923</v>
      </c>
      <c r="W179" s="8">
        <f t="shared" si="57"/>
        <v>43406.679050925923</v>
      </c>
      <c r="X179" s="9">
        <f t="shared" si="63"/>
        <v>1.2256944442924578E-2</v>
      </c>
      <c r="Y179" s="9">
        <f t="shared" si="64"/>
        <v>2.4513888885849155E-2</v>
      </c>
      <c r="Z179" s="10"/>
      <c r="AA179" s="10">
        <f t="shared" si="67"/>
        <v>0</v>
      </c>
      <c r="AB179" s="10">
        <f t="shared" si="68"/>
        <v>0</v>
      </c>
      <c r="AC179" s="10"/>
      <c r="AD179" s="10"/>
      <c r="AE179" s="73">
        <f t="shared" si="69"/>
        <v>43406.671527777777</v>
      </c>
      <c r="AF179" s="73">
        <f t="shared" si="70"/>
        <v>43406.69027777778</v>
      </c>
      <c r="AG179" s="26" t="str">
        <f t="shared" si="71"/>
        <v>43406.671527777843406.6902777778</v>
      </c>
      <c r="AH179" s="26" t="e">
        <f>VLOOKUP(AG179,simple_survey!$N$1081:$O$1529,2,FALSE)</f>
        <v>#N/A</v>
      </c>
    </row>
    <row r="180" spans="1:34" s="7" customFormat="1" x14ac:dyDescent="0.4">
      <c r="A180" s="16" t="str">
        <f t="shared" si="53"/>
        <v>★</v>
      </c>
      <c r="B180" s="16" t="str">
        <f t="shared" si="54"/>
        <v>-</v>
      </c>
      <c r="C180" s="7">
        <v>16</v>
      </c>
      <c r="D180" s="2">
        <v>43406.672615740739</v>
      </c>
      <c r="E180" s="3">
        <v>8656</v>
      </c>
      <c r="F180" s="3" t="s">
        <v>33</v>
      </c>
      <c r="G180" s="3">
        <v>2548</v>
      </c>
      <c r="H180" s="3">
        <v>4</v>
      </c>
      <c r="I180" s="3">
        <v>6</v>
      </c>
      <c r="J180" s="3">
        <v>1</v>
      </c>
      <c r="K180" s="3"/>
      <c r="L180" s="2">
        <v>43406.67800925926</v>
      </c>
      <c r="M180" s="2">
        <v>43406.682071759256</v>
      </c>
      <c r="N180" s="3" t="s">
        <v>23</v>
      </c>
      <c r="O180" s="3" t="s">
        <v>24</v>
      </c>
      <c r="P180" s="3" t="s">
        <v>59</v>
      </c>
      <c r="Q180" s="3" t="s">
        <v>60</v>
      </c>
      <c r="R180" s="2">
        <v>43406.679548611108</v>
      </c>
      <c r="S180" s="2">
        <v>43406.679548611108</v>
      </c>
      <c r="T180" s="2">
        <v>43406.685868055552</v>
      </c>
      <c r="U180" s="2">
        <v>43406.684131944443</v>
      </c>
      <c r="V180" s="2">
        <v>43406.679548611108</v>
      </c>
      <c r="W180" s="8">
        <f t="shared" si="57"/>
        <v>43406.679548611108</v>
      </c>
      <c r="X180" s="9">
        <f t="shared" si="63"/>
        <v>4.0624999965075403E-3</v>
      </c>
      <c r="Y180" s="9">
        <f t="shared" si="64"/>
        <v>4.0624999965075403E-3</v>
      </c>
      <c r="Z180" s="10"/>
      <c r="AA180" s="10">
        <f t="shared" si="67"/>
        <v>0</v>
      </c>
      <c r="AB180" s="10">
        <f t="shared" si="68"/>
        <v>0</v>
      </c>
      <c r="AC180" s="10"/>
      <c r="AD180" s="10"/>
      <c r="AE180" s="73">
        <f t="shared" si="69"/>
        <v>43406.672222222223</v>
      </c>
      <c r="AF180" s="73">
        <f t="shared" si="70"/>
        <v>43406.681944444441</v>
      </c>
      <c r="AG180" s="26" t="str">
        <f t="shared" si="71"/>
        <v>43406.672222222243406.6819444444</v>
      </c>
      <c r="AH180" s="26" t="str">
        <f>VLOOKUP(AG180,simple_survey!$N$1081:$O$1529,2,FALSE)</f>
        <v>否定的</v>
      </c>
    </row>
    <row r="181" spans="1:34" s="7" customFormat="1" x14ac:dyDescent="0.4">
      <c r="A181" s="16" t="str">
        <f t="shared" si="53"/>
        <v>-</v>
      </c>
      <c r="B181" s="16" t="str">
        <f>IF(K181&gt;0, "☆", "-")</f>
        <v>-</v>
      </c>
      <c r="C181" s="7">
        <v>16</v>
      </c>
      <c r="D181" s="2">
        <v>43406.675428240742</v>
      </c>
      <c r="E181" s="3">
        <v>8658</v>
      </c>
      <c r="F181" s="3" t="s">
        <v>114</v>
      </c>
      <c r="G181" s="3">
        <v>0</v>
      </c>
      <c r="H181" s="3">
        <v>709</v>
      </c>
      <c r="I181" s="3">
        <v>1</v>
      </c>
      <c r="J181" s="3">
        <v>2</v>
      </c>
      <c r="K181" s="3"/>
      <c r="L181" s="2">
        <v>43406.681770833333</v>
      </c>
      <c r="M181" s="2">
        <v>43406.688657407409</v>
      </c>
      <c r="N181" s="3" t="s">
        <v>80</v>
      </c>
      <c r="O181" s="3" t="s">
        <v>81</v>
      </c>
      <c r="P181" s="3" t="s">
        <v>63</v>
      </c>
      <c r="Q181" s="3" t="s">
        <v>64</v>
      </c>
      <c r="R181" s="2">
        <v>43406.682685185187</v>
      </c>
      <c r="S181" s="2">
        <v>43406.682685185187</v>
      </c>
      <c r="T181" s="2">
        <v>43406.696689814817</v>
      </c>
      <c r="U181" s="2">
        <v>43406.696689814817</v>
      </c>
      <c r="V181" s="3"/>
      <c r="W181" s="8">
        <f t="shared" si="57"/>
        <v>43406.675428240742</v>
      </c>
      <c r="X181" s="9">
        <f t="shared" si="63"/>
        <v>6.8865740759065375E-3</v>
      </c>
      <c r="Y181" s="9">
        <f t="shared" si="64"/>
        <v>1.3773148151813075E-2</v>
      </c>
      <c r="Z181" s="10"/>
      <c r="AA181" s="10">
        <f t="shared" si="67"/>
        <v>0</v>
      </c>
      <c r="AB181" s="10">
        <f t="shared" si="68"/>
        <v>6.3425925909541547E-3</v>
      </c>
      <c r="AC181" s="10"/>
      <c r="AD181" s="10"/>
      <c r="AE181" s="73">
        <f t="shared" si="69"/>
        <v>43406.675000000003</v>
      </c>
      <c r="AF181" s="73">
        <f t="shared" si="70"/>
        <v>43406.688194444447</v>
      </c>
      <c r="AG181" s="26" t="str">
        <f t="shared" si="71"/>
        <v>43406.67543406.6881944444</v>
      </c>
      <c r="AH181" s="26" t="e">
        <f>VLOOKUP(AG181,simple_survey!$N$1081:$O$1529,2,FALSE)</f>
        <v>#N/A</v>
      </c>
    </row>
    <row r="182" spans="1:34" s="7" customFormat="1" x14ac:dyDescent="0.4">
      <c r="A182" s="16" t="str">
        <f t="shared" si="53"/>
        <v>★</v>
      </c>
      <c r="B182" s="16" t="str">
        <f t="shared" ref="B182:B212" si="81">IF(K182&gt;0, "☆", "-")</f>
        <v>-</v>
      </c>
      <c r="C182" s="7">
        <v>16</v>
      </c>
      <c r="D182" s="2">
        <v>43406.676342592589</v>
      </c>
      <c r="E182" s="3">
        <v>8659</v>
      </c>
      <c r="F182" s="3" t="s">
        <v>33</v>
      </c>
      <c r="G182" s="3">
        <v>4750</v>
      </c>
      <c r="H182" s="3">
        <v>548</v>
      </c>
      <c r="I182" s="3">
        <v>5</v>
      </c>
      <c r="J182" s="3">
        <v>1</v>
      </c>
      <c r="K182" s="3"/>
      <c r="L182" s="2">
        <v>43406.68240740741</v>
      </c>
      <c r="M182" s="2">
        <v>43406.695925925924</v>
      </c>
      <c r="N182" s="3" t="s">
        <v>55</v>
      </c>
      <c r="O182" s="3" t="s">
        <v>56</v>
      </c>
      <c r="P182" s="3" t="s">
        <v>19</v>
      </c>
      <c r="Q182" s="3" t="s">
        <v>20</v>
      </c>
      <c r="R182" s="2">
        <v>43406.683263888888</v>
      </c>
      <c r="S182" s="2">
        <v>43406.683263888888</v>
      </c>
      <c r="T182" s="2">
        <v>43406.693564814814</v>
      </c>
      <c r="U182" s="2">
        <v>43406.694166666668</v>
      </c>
      <c r="V182" s="2">
        <v>43406.683263888888</v>
      </c>
      <c r="W182" s="8">
        <f t="shared" si="57"/>
        <v>43406.683263888888</v>
      </c>
      <c r="X182" s="9">
        <f t="shared" si="63"/>
        <v>1.3518518513592426E-2</v>
      </c>
      <c r="Y182" s="9">
        <f t="shared" si="64"/>
        <v>1.3518518513592426E-2</v>
      </c>
      <c r="Z182" s="10"/>
      <c r="AA182" s="10">
        <f t="shared" si="67"/>
        <v>0</v>
      </c>
      <c r="AB182" s="10">
        <f t="shared" si="68"/>
        <v>0</v>
      </c>
      <c r="AC182" s="10"/>
      <c r="AD182" s="10"/>
      <c r="AE182" s="73">
        <f t="shared" si="69"/>
        <v>43406.675694444442</v>
      </c>
      <c r="AF182" s="73">
        <f t="shared" si="70"/>
        <v>43406.695833333331</v>
      </c>
      <c r="AG182" s="26" t="str">
        <f t="shared" si="71"/>
        <v>43406.675694444443406.6958333333</v>
      </c>
      <c r="AH182" s="26" t="e">
        <f>VLOOKUP(AG182,simple_survey!$N$1081:$O$1529,2,FALSE)</f>
        <v>#N/A</v>
      </c>
    </row>
    <row r="183" spans="1:34" s="7" customFormat="1" x14ac:dyDescent="0.4">
      <c r="A183" s="16" t="str">
        <f t="shared" ref="A183:A212" si="82">IF(V183&gt;0, "★", "-")</f>
        <v>-</v>
      </c>
      <c r="B183" s="16" t="str">
        <f t="shared" si="81"/>
        <v>-</v>
      </c>
      <c r="C183" s="7">
        <v>16</v>
      </c>
      <c r="D183" s="2">
        <v>43406.677743055552</v>
      </c>
      <c r="E183" s="3">
        <v>8660</v>
      </c>
      <c r="F183" s="3" t="s">
        <v>113</v>
      </c>
      <c r="G183" s="3">
        <v>0</v>
      </c>
      <c r="H183" s="3">
        <v>655</v>
      </c>
      <c r="I183" s="3">
        <v>3</v>
      </c>
      <c r="J183" s="3">
        <v>3</v>
      </c>
      <c r="K183" s="3"/>
      <c r="L183" s="2">
        <v>43406.679814814815</v>
      </c>
      <c r="M183" s="2">
        <v>43406.682754629626</v>
      </c>
      <c r="N183" s="3" t="s">
        <v>19</v>
      </c>
      <c r="O183" s="3" t="s">
        <v>20</v>
      </c>
      <c r="P183" s="3" t="s">
        <v>31</v>
      </c>
      <c r="Q183" s="3" t="s">
        <v>32</v>
      </c>
      <c r="R183" s="2">
        <v>43406.678784722222</v>
      </c>
      <c r="S183" s="2">
        <v>43406.678784722222</v>
      </c>
      <c r="T183" s="2">
        <v>43406.687835648147</v>
      </c>
      <c r="U183" s="2">
        <v>43406.687835648147</v>
      </c>
      <c r="V183" s="3"/>
      <c r="W183" s="8">
        <f t="shared" si="57"/>
        <v>43406.677743055552</v>
      </c>
      <c r="X183" s="9">
        <f t="shared" si="63"/>
        <v>2.9398148108157329E-3</v>
      </c>
      <c r="Y183" s="9">
        <f t="shared" si="64"/>
        <v>8.8194444324471988E-3</v>
      </c>
      <c r="Z183" s="10"/>
      <c r="AA183" s="10">
        <f t="shared" si="67"/>
        <v>1.0300925932824612E-3</v>
      </c>
      <c r="AB183" s="10">
        <f t="shared" si="68"/>
        <v>2.0717592633445747E-3</v>
      </c>
      <c r="AC183" s="10"/>
      <c r="AD183" s="10"/>
      <c r="AE183" s="73">
        <f t="shared" si="69"/>
        <v>43406.677083333336</v>
      </c>
      <c r="AF183" s="73">
        <f t="shared" si="70"/>
        <v>43406.682638888888</v>
      </c>
      <c r="AG183" s="26" t="str">
        <f t="shared" si="71"/>
        <v>43406.677083333343406.6826388889</v>
      </c>
      <c r="AH183" s="26" t="e">
        <f>VLOOKUP(AG183,simple_survey!$N$1081:$O$1529,2,FALSE)</f>
        <v>#N/A</v>
      </c>
    </row>
    <row r="184" spans="1:34" s="7" customFormat="1" x14ac:dyDescent="0.4">
      <c r="A184" s="16" t="str">
        <f t="shared" ref="A184:A188" si="83">IF(V184&gt;0, "★", "-")</f>
        <v>-</v>
      </c>
      <c r="B184" s="16" t="str">
        <f t="shared" ref="B184:B188" si="84">IF(K184&gt;0, "☆", "-")</f>
        <v>-</v>
      </c>
      <c r="C184" s="7">
        <v>16</v>
      </c>
      <c r="D184" s="2">
        <v>43406.680092592593</v>
      </c>
      <c r="E184" s="3">
        <v>8664</v>
      </c>
      <c r="F184" s="3" t="s">
        <v>18</v>
      </c>
      <c r="G184" s="3">
        <v>4745</v>
      </c>
      <c r="H184" s="3">
        <v>791</v>
      </c>
      <c r="I184" s="3">
        <v>2</v>
      </c>
      <c r="J184" s="3">
        <v>4</v>
      </c>
      <c r="K184" s="3"/>
      <c r="L184" s="2">
        <v>43406.688148148147</v>
      </c>
      <c r="M184" s="2">
        <v>43406.699247685188</v>
      </c>
      <c r="N184" s="3" t="s">
        <v>78</v>
      </c>
      <c r="O184" s="3" t="s">
        <v>79</v>
      </c>
      <c r="P184" s="3" t="s">
        <v>34</v>
      </c>
      <c r="Q184" s="3" t="s">
        <v>35</v>
      </c>
      <c r="R184" s="2">
        <v>43406.687708333331</v>
      </c>
      <c r="S184" s="2">
        <v>43406.687708333331</v>
      </c>
      <c r="T184" s="2">
        <v>43406.700532407405</v>
      </c>
      <c r="U184" s="2">
        <v>43406.700532407405</v>
      </c>
      <c r="V184" s="3"/>
      <c r="W184" s="8">
        <f t="shared" ref="W184:W234" si="85">IF(V184&gt;0,V184,D184)</f>
        <v>43406.680092592593</v>
      </c>
      <c r="X184" s="9">
        <f t="shared" ref="X184:X234" si="86">M184-L184</f>
        <v>1.1099537041445728E-2</v>
      </c>
      <c r="Y184" s="9">
        <f t="shared" ref="Y184:Y234" si="87">X184*J184</f>
        <v>4.4398148165782914E-2</v>
      </c>
      <c r="Z184" s="10"/>
      <c r="AA184" s="10">
        <f t="shared" si="67"/>
        <v>4.398148157633841E-4</v>
      </c>
      <c r="AB184" s="10">
        <f t="shared" si="68"/>
        <v>8.0555555541650392E-3</v>
      </c>
      <c r="AC184" s="10"/>
      <c r="AD184" s="10"/>
      <c r="AE184" s="73">
        <f t="shared" si="69"/>
        <v>43406.679861111108</v>
      </c>
      <c r="AF184" s="73">
        <f t="shared" si="70"/>
        <v>43406.698611111111</v>
      </c>
      <c r="AG184" s="26" t="str">
        <f t="shared" si="71"/>
        <v>43406.679861111143406.6986111111</v>
      </c>
      <c r="AH184" s="26" t="e">
        <f>VLOOKUP(AG184,simple_survey!$N$1081:$O$1529,2,FALSE)</f>
        <v>#N/A</v>
      </c>
    </row>
    <row r="185" spans="1:34" s="7" customFormat="1" x14ac:dyDescent="0.4">
      <c r="A185" s="16" t="str">
        <f t="shared" si="83"/>
        <v>-</v>
      </c>
      <c r="B185" s="16" t="str">
        <f t="shared" si="84"/>
        <v>-</v>
      </c>
      <c r="C185" s="7">
        <v>16</v>
      </c>
      <c r="D185" s="2">
        <v>43406.680925925924</v>
      </c>
      <c r="E185" s="3">
        <v>8666</v>
      </c>
      <c r="F185" s="3" t="s">
        <v>33</v>
      </c>
      <c r="G185" s="3">
        <v>1214</v>
      </c>
      <c r="H185" s="3">
        <v>473</v>
      </c>
      <c r="I185" s="3">
        <v>7</v>
      </c>
      <c r="J185" s="3">
        <v>2</v>
      </c>
      <c r="K185" s="3"/>
      <c r="L185" s="2">
        <v>43406.683993055558</v>
      </c>
      <c r="M185" s="2">
        <v>43406.689687500002</v>
      </c>
      <c r="N185" s="3" t="s">
        <v>19</v>
      </c>
      <c r="O185" s="3" t="s">
        <v>20</v>
      </c>
      <c r="P185" s="3" t="s">
        <v>55</v>
      </c>
      <c r="Q185" s="3" t="s">
        <v>56</v>
      </c>
      <c r="R185" s="2">
        <v>43406.687638888892</v>
      </c>
      <c r="S185" s="2">
        <v>43406.687638888892</v>
      </c>
      <c r="T185" s="2">
        <v>43406.697870370372</v>
      </c>
      <c r="U185" s="2">
        <v>43406.697870370372</v>
      </c>
      <c r="V185" s="3"/>
      <c r="W185" s="8">
        <f t="shared" si="85"/>
        <v>43406.680925925924</v>
      </c>
      <c r="X185" s="9">
        <f t="shared" si="86"/>
        <v>5.694444444088731E-3</v>
      </c>
      <c r="Y185" s="9">
        <f t="shared" si="87"/>
        <v>1.1388888888177462E-2</v>
      </c>
      <c r="Z185" s="10"/>
      <c r="AA185" s="10">
        <f t="shared" si="67"/>
        <v>0</v>
      </c>
      <c r="AB185" s="10">
        <f t="shared" si="68"/>
        <v>3.0671296335640363E-3</v>
      </c>
      <c r="AC185" s="10"/>
      <c r="AD185" s="10"/>
      <c r="AE185" s="73">
        <f t="shared" si="69"/>
        <v>43406.680555555555</v>
      </c>
      <c r="AF185" s="73">
        <f t="shared" si="70"/>
        <v>43406.689583333333</v>
      </c>
      <c r="AG185" s="26" t="str">
        <f t="shared" si="71"/>
        <v>43406.680555555643406.6895833333</v>
      </c>
      <c r="AH185" s="26" t="e">
        <f>VLOOKUP(AG185,simple_survey!$N$1081:$O$1529,2,FALSE)</f>
        <v>#N/A</v>
      </c>
    </row>
    <row r="186" spans="1:34" s="7" customFormat="1" x14ac:dyDescent="0.4">
      <c r="A186" s="16" t="str">
        <f t="shared" si="83"/>
        <v>-</v>
      </c>
      <c r="B186" s="16" t="str">
        <f t="shared" si="84"/>
        <v>-</v>
      </c>
      <c r="C186" s="7">
        <v>16</v>
      </c>
      <c r="D186" s="2">
        <v>43406.681967592594</v>
      </c>
      <c r="E186" s="3">
        <v>8667</v>
      </c>
      <c r="F186" s="3" t="s">
        <v>33</v>
      </c>
      <c r="G186" s="3">
        <v>2051</v>
      </c>
      <c r="H186" s="3">
        <v>728</v>
      </c>
      <c r="I186" s="3">
        <v>3</v>
      </c>
      <c r="J186" s="3">
        <v>1</v>
      </c>
      <c r="K186" s="3"/>
      <c r="L186" s="2">
        <v>43406.687106481484</v>
      </c>
      <c r="M186" s="2">
        <v>43406.692187499997</v>
      </c>
      <c r="N186" s="3" t="s">
        <v>41</v>
      </c>
      <c r="O186" s="3" t="s">
        <v>42</v>
      </c>
      <c r="P186" s="3" t="s">
        <v>37</v>
      </c>
      <c r="Q186" s="3" t="s">
        <v>38</v>
      </c>
      <c r="R186" s="2">
        <v>43406.690127314818</v>
      </c>
      <c r="S186" s="2">
        <v>43406.690127314818</v>
      </c>
      <c r="T186" s="2">
        <v>43406.703877314816</v>
      </c>
      <c r="U186" s="2">
        <v>43406.703877314816</v>
      </c>
      <c r="V186" s="3"/>
      <c r="W186" s="8">
        <f t="shared" si="85"/>
        <v>43406.681967592594</v>
      </c>
      <c r="X186" s="9">
        <f t="shared" si="86"/>
        <v>5.0810185130103491E-3</v>
      </c>
      <c r="Y186" s="9">
        <f t="shared" si="87"/>
        <v>5.0810185130103491E-3</v>
      </c>
      <c r="Z186" s="10"/>
      <c r="AA186" s="10">
        <f t="shared" si="67"/>
        <v>0</v>
      </c>
      <c r="AB186" s="10">
        <f t="shared" si="68"/>
        <v>5.1388888896326534E-3</v>
      </c>
      <c r="AC186" s="10"/>
      <c r="AD186" s="10"/>
      <c r="AE186" s="73">
        <f t="shared" si="69"/>
        <v>43406.681944444441</v>
      </c>
      <c r="AF186" s="73">
        <f t="shared" si="70"/>
        <v>43406.691666666666</v>
      </c>
      <c r="AG186" s="26" t="str">
        <f t="shared" si="71"/>
        <v>43406.681944444443406.6916666667</v>
      </c>
      <c r="AH186" s="26" t="str">
        <f>VLOOKUP(AG186,simple_survey!$N$1081:$O$1529,2,FALSE)</f>
        <v>肯定的</v>
      </c>
    </row>
    <row r="187" spans="1:34" s="7" customFormat="1" x14ac:dyDescent="0.4">
      <c r="A187" s="16" t="str">
        <f t="shared" si="83"/>
        <v>-</v>
      </c>
      <c r="B187" s="16" t="str">
        <f t="shared" si="84"/>
        <v>-</v>
      </c>
      <c r="C187" s="7">
        <v>16</v>
      </c>
      <c r="D187" s="2">
        <v>43406.684328703705</v>
      </c>
      <c r="E187" s="3">
        <v>8668</v>
      </c>
      <c r="F187" s="3" t="s">
        <v>114</v>
      </c>
      <c r="G187" s="3">
        <v>0</v>
      </c>
      <c r="H187" s="3">
        <v>864</v>
      </c>
      <c r="I187" s="3">
        <v>5</v>
      </c>
      <c r="J187" s="3">
        <v>1</v>
      </c>
      <c r="K187" s="3"/>
      <c r="L187" s="2">
        <v>43406.687557870369</v>
      </c>
      <c r="M187" s="2">
        <v>43406.701342592591</v>
      </c>
      <c r="N187" s="3" t="s">
        <v>55</v>
      </c>
      <c r="O187" s="3" t="s">
        <v>56</v>
      </c>
      <c r="P187" s="3" t="s">
        <v>29</v>
      </c>
      <c r="Q187" s="3" t="s">
        <v>30</v>
      </c>
      <c r="R187" s="2">
        <v>43406.687013888892</v>
      </c>
      <c r="S187" s="2">
        <v>43406.687013888892</v>
      </c>
      <c r="T187" s="2">
        <v>43406.705000000002</v>
      </c>
      <c r="U187" s="2">
        <v>43406.705000000002</v>
      </c>
      <c r="V187" s="3"/>
      <c r="W187" s="8">
        <f t="shared" si="85"/>
        <v>43406.684328703705</v>
      </c>
      <c r="X187" s="9">
        <f t="shared" si="86"/>
        <v>1.378472222131677E-2</v>
      </c>
      <c r="Y187" s="9">
        <f t="shared" si="87"/>
        <v>1.378472222131677E-2</v>
      </c>
      <c r="Z187" s="10"/>
      <c r="AA187" s="10">
        <f t="shared" si="67"/>
        <v>5.4398147767642513E-4</v>
      </c>
      <c r="AB187" s="10">
        <f t="shared" si="68"/>
        <v>3.2291666648234241E-3</v>
      </c>
      <c r="AC187" s="10"/>
      <c r="AD187" s="10"/>
      <c r="AE187" s="73">
        <f t="shared" si="69"/>
        <v>43406.684027777781</v>
      </c>
      <c r="AF187" s="73">
        <f t="shared" si="70"/>
        <v>43406.700694444444</v>
      </c>
      <c r="AG187" s="26" t="str">
        <f t="shared" si="71"/>
        <v>43406.684027777843406.7006944444</v>
      </c>
      <c r="AH187" s="26" t="e">
        <f>VLOOKUP(AG187,simple_survey!$N$1081:$O$1529,2,FALSE)</f>
        <v>#N/A</v>
      </c>
    </row>
    <row r="188" spans="1:34" s="7" customFormat="1" x14ac:dyDescent="0.4">
      <c r="A188" s="16" t="str">
        <f t="shared" si="83"/>
        <v>-</v>
      </c>
      <c r="B188" s="16" t="str">
        <f t="shared" si="84"/>
        <v>-</v>
      </c>
      <c r="C188" s="7">
        <v>16</v>
      </c>
      <c r="D188" s="2">
        <v>43406.685868055552</v>
      </c>
      <c r="E188" s="3">
        <v>8669</v>
      </c>
      <c r="F188" s="3" t="s">
        <v>114</v>
      </c>
      <c r="G188" s="3">
        <v>0</v>
      </c>
      <c r="H188" s="3">
        <v>276</v>
      </c>
      <c r="I188" s="3">
        <v>6</v>
      </c>
      <c r="J188" s="3">
        <v>1</v>
      </c>
      <c r="K188" s="3"/>
      <c r="L188" s="2">
        <v>43406.688877314817</v>
      </c>
      <c r="M188" s="2">
        <v>43406.694780092592</v>
      </c>
      <c r="N188" s="3" t="s">
        <v>29</v>
      </c>
      <c r="O188" s="3" t="s">
        <v>30</v>
      </c>
      <c r="P188" s="3" t="s">
        <v>53</v>
      </c>
      <c r="Q188" s="3" t="s">
        <v>54</v>
      </c>
      <c r="R188" s="2">
        <v>43406.689988425926</v>
      </c>
      <c r="S188" s="2">
        <v>43406.689988425926</v>
      </c>
      <c r="T188" s="2">
        <v>43406.698622685188</v>
      </c>
      <c r="U188" s="2">
        <v>43406.698622685188</v>
      </c>
      <c r="V188" s="3"/>
      <c r="W188" s="8">
        <f t="shared" si="85"/>
        <v>43406.685868055552</v>
      </c>
      <c r="X188" s="9">
        <f t="shared" si="86"/>
        <v>5.9027777751907706E-3</v>
      </c>
      <c r="Y188" s="9">
        <f t="shared" si="87"/>
        <v>5.9027777751907706E-3</v>
      </c>
      <c r="Z188" s="10"/>
      <c r="AA188" s="10">
        <f t="shared" si="67"/>
        <v>0</v>
      </c>
      <c r="AB188" s="10">
        <f t="shared" si="68"/>
        <v>3.0092592642176896E-3</v>
      </c>
      <c r="AC188" s="10"/>
      <c r="AD188" s="10"/>
      <c r="AE188" s="73">
        <f t="shared" si="69"/>
        <v>43406.685416666667</v>
      </c>
      <c r="AF188" s="73">
        <f t="shared" si="70"/>
        <v>43406.694444444445</v>
      </c>
      <c r="AG188" s="26" t="str">
        <f t="shared" si="71"/>
        <v>43406.685416666743406.6944444444</v>
      </c>
      <c r="AH188" s="26" t="e">
        <f>VLOOKUP(AG188,simple_survey!$N$1081:$O$1529,2,FALSE)</f>
        <v>#N/A</v>
      </c>
    </row>
    <row r="189" spans="1:34" s="7" customFormat="1" x14ac:dyDescent="0.4">
      <c r="A189" s="16" t="str">
        <f t="shared" ref="A189:A194" si="88">IF(V189&gt;0, "★", "-")</f>
        <v>-</v>
      </c>
      <c r="B189" s="16" t="str">
        <f t="shared" ref="B189:B194" si="89">IF(K189&gt;0, "☆", "-")</f>
        <v>-</v>
      </c>
      <c r="C189" s="7">
        <v>16</v>
      </c>
      <c r="D189" s="2">
        <v>43406.687465277777</v>
      </c>
      <c r="E189" s="3">
        <v>8670</v>
      </c>
      <c r="F189" s="3" t="s">
        <v>33</v>
      </c>
      <c r="G189" s="3">
        <v>2589</v>
      </c>
      <c r="H189" s="3">
        <v>225</v>
      </c>
      <c r="I189" s="3">
        <v>8</v>
      </c>
      <c r="J189" s="3">
        <v>1</v>
      </c>
      <c r="K189" s="3"/>
      <c r="L189" s="2">
        <v>43406.691365740742</v>
      </c>
      <c r="M189" s="2">
        <v>43406.697060185186</v>
      </c>
      <c r="N189" s="3" t="s">
        <v>37</v>
      </c>
      <c r="O189" s="3" t="s">
        <v>38</v>
      </c>
      <c r="P189" s="3" t="s">
        <v>27</v>
      </c>
      <c r="Q189" s="3" t="s">
        <v>28</v>
      </c>
      <c r="R189" s="2">
        <v>43406.693240740744</v>
      </c>
      <c r="S189" s="2">
        <v>43406.693240740744</v>
      </c>
      <c r="T189" s="2">
        <v>43406.7030787037</v>
      </c>
      <c r="U189" s="2">
        <v>43406.7030787037</v>
      </c>
      <c r="V189" s="3"/>
      <c r="W189" s="8">
        <f t="shared" ref="W189:W194" si="90">IF(V189&gt;0,V189,D189)</f>
        <v>43406.687465277777</v>
      </c>
      <c r="X189" s="9">
        <f t="shared" ref="X189:X194" si="91">M189-L189</f>
        <v>5.694444444088731E-3</v>
      </c>
      <c r="Y189" s="9">
        <f t="shared" ref="Y189:Y194" si="92">X189*J189</f>
        <v>5.694444444088731E-3</v>
      </c>
      <c r="Z189" s="10"/>
      <c r="AA189" s="10">
        <f t="shared" si="67"/>
        <v>0</v>
      </c>
      <c r="AB189" s="10">
        <f t="shared" si="68"/>
        <v>3.9004629652481526E-3</v>
      </c>
      <c r="AC189" s="10"/>
      <c r="AD189" s="10"/>
      <c r="AE189" s="73">
        <f t="shared" si="69"/>
        <v>43406.686805555553</v>
      </c>
      <c r="AF189" s="73">
        <f t="shared" si="70"/>
        <v>43406.696527777778</v>
      </c>
      <c r="AG189" s="26" t="str">
        <f t="shared" si="71"/>
        <v>43406.686805555643406.6965277778</v>
      </c>
      <c r="AH189" s="26" t="str">
        <f>VLOOKUP(AG189,simple_survey!$N$1081:$O$1529,2,FALSE)</f>
        <v>肯定的</v>
      </c>
    </row>
    <row r="190" spans="1:34" s="7" customFormat="1" x14ac:dyDescent="0.4">
      <c r="A190" s="16" t="str">
        <f t="shared" si="88"/>
        <v>-</v>
      </c>
      <c r="B190" s="16" t="str">
        <f t="shared" si="89"/>
        <v>-</v>
      </c>
      <c r="C190" s="7">
        <v>16</v>
      </c>
      <c r="D190" s="2">
        <v>43406.689780092594</v>
      </c>
      <c r="E190" s="3">
        <v>8671</v>
      </c>
      <c r="F190" s="3" t="s">
        <v>52</v>
      </c>
      <c r="G190" s="3">
        <v>4754</v>
      </c>
      <c r="H190" s="3">
        <v>145</v>
      </c>
      <c r="I190" s="3">
        <v>7</v>
      </c>
      <c r="J190" s="3">
        <v>1</v>
      </c>
      <c r="K190" s="3"/>
      <c r="L190" s="2">
        <v>43406.695277777777</v>
      </c>
      <c r="M190" s="2">
        <v>43406.699479166666</v>
      </c>
      <c r="N190" s="3" t="s">
        <v>27</v>
      </c>
      <c r="O190" s="3" t="s">
        <v>28</v>
      </c>
      <c r="P190" s="3" t="s">
        <v>45</v>
      </c>
      <c r="Q190" s="3" t="s">
        <v>92</v>
      </c>
      <c r="R190" s="2">
        <v>43406.696469907409</v>
      </c>
      <c r="S190" s="2">
        <v>43406.696469907409</v>
      </c>
      <c r="T190" s="2">
        <v>43406.702534722222</v>
      </c>
      <c r="U190" s="2">
        <v>43406.702534722222</v>
      </c>
      <c r="V190" s="3"/>
      <c r="W190" s="8">
        <f t="shared" si="90"/>
        <v>43406.689780092594</v>
      </c>
      <c r="X190" s="9">
        <f t="shared" si="91"/>
        <v>4.2013888887595385E-3</v>
      </c>
      <c r="Y190" s="9">
        <f t="shared" si="92"/>
        <v>4.2013888887595385E-3</v>
      </c>
      <c r="Z190" s="10"/>
      <c r="AA190" s="10">
        <f t="shared" si="67"/>
        <v>0</v>
      </c>
      <c r="AB190" s="10">
        <f t="shared" si="68"/>
        <v>5.4976851824903861E-3</v>
      </c>
      <c r="AC190" s="10"/>
      <c r="AD190" s="10"/>
      <c r="AE190" s="73">
        <f t="shared" si="69"/>
        <v>43406.689583333333</v>
      </c>
      <c r="AF190" s="73">
        <f t="shared" si="70"/>
        <v>43406.699305555558</v>
      </c>
      <c r="AG190" s="26" t="str">
        <f t="shared" si="71"/>
        <v>43406.689583333343406.6993055556</v>
      </c>
      <c r="AH190" s="26" t="str">
        <f>VLOOKUP(AG190,simple_survey!$N$1081:$O$1529,2,FALSE)</f>
        <v>肯定的</v>
      </c>
    </row>
    <row r="191" spans="1:34" s="7" customFormat="1" x14ac:dyDescent="0.4">
      <c r="A191" s="16" t="str">
        <f t="shared" si="88"/>
        <v>★</v>
      </c>
      <c r="B191" s="16" t="str">
        <f t="shared" si="89"/>
        <v>-</v>
      </c>
      <c r="C191" s="7">
        <v>16</v>
      </c>
      <c r="D191" s="2">
        <v>43406.690995370373</v>
      </c>
      <c r="E191" s="3">
        <v>8672</v>
      </c>
      <c r="F191" s="3" t="s">
        <v>33</v>
      </c>
      <c r="G191" s="3">
        <v>4640</v>
      </c>
      <c r="H191" s="3">
        <v>573</v>
      </c>
      <c r="I191" s="3">
        <v>2</v>
      </c>
      <c r="J191" s="3">
        <v>1</v>
      </c>
      <c r="K191" s="3"/>
      <c r="L191" s="2">
        <v>43406.707280092596</v>
      </c>
      <c r="M191" s="2">
        <v>43406.713379629633</v>
      </c>
      <c r="N191" s="3" t="s">
        <v>39</v>
      </c>
      <c r="O191" s="3" t="s">
        <v>40</v>
      </c>
      <c r="P191" s="3" t="s">
        <v>27</v>
      </c>
      <c r="Q191" s="3" t="s">
        <v>28</v>
      </c>
      <c r="R191" s="2">
        <v>43406.697905092595</v>
      </c>
      <c r="S191" s="2">
        <v>43406.697905092595</v>
      </c>
      <c r="T191" s="2">
        <v>43406.705324074072</v>
      </c>
      <c r="U191" s="2">
        <v>43406.705324074072</v>
      </c>
      <c r="V191" s="2">
        <v>43406.697905092595</v>
      </c>
      <c r="W191" s="8">
        <f t="shared" si="90"/>
        <v>43406.697905092595</v>
      </c>
      <c r="X191" s="9">
        <f t="shared" si="91"/>
        <v>6.0995370367891155E-3</v>
      </c>
      <c r="Y191" s="9">
        <f t="shared" si="92"/>
        <v>6.0995370367891155E-3</v>
      </c>
      <c r="Z191" s="10"/>
      <c r="AA191" s="10">
        <f t="shared" si="67"/>
        <v>9.3750000014551915E-3</v>
      </c>
      <c r="AB191" s="10">
        <f t="shared" si="68"/>
        <v>9.3750000014551915E-3</v>
      </c>
      <c r="AC191" s="10"/>
      <c r="AD191" s="10"/>
      <c r="AE191" s="73">
        <f t="shared" si="69"/>
        <v>43406.690972222219</v>
      </c>
      <c r="AF191" s="73">
        <f t="shared" si="70"/>
        <v>43406.713194444441</v>
      </c>
      <c r="AG191" s="26" t="str">
        <f t="shared" si="71"/>
        <v>43406.690972222243406.7131944444</v>
      </c>
      <c r="AH191" s="26" t="e">
        <f>VLOOKUP(AG191,simple_survey!$N$1081:$O$1529,2,FALSE)</f>
        <v>#N/A</v>
      </c>
    </row>
    <row r="192" spans="1:34" s="7" customFormat="1" x14ac:dyDescent="0.4">
      <c r="A192" s="16" t="str">
        <f t="shared" si="88"/>
        <v>-</v>
      </c>
      <c r="B192" s="16" t="str">
        <f t="shared" si="89"/>
        <v>-</v>
      </c>
      <c r="C192" s="7">
        <v>16</v>
      </c>
      <c r="D192" s="2">
        <v>43406.695185185185</v>
      </c>
      <c r="E192" s="3">
        <v>8673</v>
      </c>
      <c r="F192" s="3" t="s">
        <v>113</v>
      </c>
      <c r="G192" s="3">
        <v>0</v>
      </c>
      <c r="H192" s="3">
        <v>744</v>
      </c>
      <c r="I192" s="3">
        <v>1</v>
      </c>
      <c r="J192" s="3">
        <v>3</v>
      </c>
      <c r="K192" s="3"/>
      <c r="L192" s="2">
        <v>43406.703969907408</v>
      </c>
      <c r="M192" s="2">
        <v>43406.709305555552</v>
      </c>
      <c r="N192" s="3" t="s">
        <v>59</v>
      </c>
      <c r="O192" s="3" t="s">
        <v>60</v>
      </c>
      <c r="P192" s="3" t="s">
        <v>45</v>
      </c>
      <c r="Q192" s="3" t="s">
        <v>92</v>
      </c>
      <c r="R192" s="2">
        <v>43406.699490740742</v>
      </c>
      <c r="S192" s="2">
        <v>43406.699490740742</v>
      </c>
      <c r="T192" s="2">
        <v>43406.710439814815</v>
      </c>
      <c r="U192" s="2">
        <v>43406.710439814815</v>
      </c>
      <c r="V192" s="3"/>
      <c r="W192" s="8">
        <f t="shared" si="90"/>
        <v>43406.695185185185</v>
      </c>
      <c r="X192" s="9">
        <f t="shared" si="91"/>
        <v>5.3356481439550407E-3</v>
      </c>
      <c r="Y192" s="9">
        <f t="shared" si="92"/>
        <v>1.6006944431865122E-2</v>
      </c>
      <c r="Z192" s="10"/>
      <c r="AA192" s="10">
        <f t="shared" ref="AA192:AA257" si="93">IF(IF(A192="☆",K192-R192,L192-R192)&lt;0,0,IF(A192="☆",K192-R192,L192-R192))</f>
        <v>4.4791666659875773E-3</v>
      </c>
      <c r="AB192" s="10">
        <f t="shared" ref="AB192:AB257" si="94">IF(IF(B192="☆",(IF(K192&gt;R192,K192-W192,R192-W192)),L192-W192)&lt;0,0,IF(B192="☆",(IF(K192&gt;R192,K192-W192,R192-W192)),L192-W192))</f>
        <v>8.7847222239361145E-3</v>
      </c>
      <c r="AC192" s="10"/>
      <c r="AD192" s="10"/>
      <c r="AE192" s="73">
        <f t="shared" si="69"/>
        <v>43406.695138888892</v>
      </c>
      <c r="AF192" s="73">
        <f t="shared" si="70"/>
        <v>43406.709027777775</v>
      </c>
      <c r="AG192" s="26" t="str">
        <f t="shared" si="71"/>
        <v>43406.695138888943406.7090277778</v>
      </c>
      <c r="AH192" s="26" t="e">
        <f>VLOOKUP(AG192,simple_survey!$N$1081:$O$1529,2,FALSE)</f>
        <v>#N/A</v>
      </c>
    </row>
    <row r="193" spans="1:36" s="7" customFormat="1" x14ac:dyDescent="0.4">
      <c r="A193" s="16" t="str">
        <f t="shared" si="88"/>
        <v>-</v>
      </c>
      <c r="B193" s="16" t="str">
        <f t="shared" si="89"/>
        <v>-</v>
      </c>
      <c r="C193" s="7">
        <v>16</v>
      </c>
      <c r="D193" s="2">
        <v>43406.697893518518</v>
      </c>
      <c r="E193" s="3">
        <v>8675</v>
      </c>
      <c r="F193" s="3" t="s">
        <v>33</v>
      </c>
      <c r="G193" s="3">
        <v>2589</v>
      </c>
      <c r="H193" s="3">
        <v>11</v>
      </c>
      <c r="I193" s="3">
        <v>8</v>
      </c>
      <c r="J193" s="3">
        <v>1</v>
      </c>
      <c r="K193" s="3"/>
      <c r="L193" s="2">
        <v>43406.699212962965</v>
      </c>
      <c r="M193" s="2">
        <v>43406.703784722224</v>
      </c>
      <c r="N193" s="3" t="s">
        <v>27</v>
      </c>
      <c r="O193" s="3" t="s">
        <v>28</v>
      </c>
      <c r="P193" s="3" t="s">
        <v>37</v>
      </c>
      <c r="Q193" s="3" t="s">
        <v>38</v>
      </c>
      <c r="R193" s="2">
        <v>43406.699050925927</v>
      </c>
      <c r="S193" s="2">
        <v>43406.699050925927</v>
      </c>
      <c r="T193" s="2">
        <v>43406.708043981482</v>
      </c>
      <c r="U193" s="2">
        <v>43406.708043981482</v>
      </c>
      <c r="V193" s="3"/>
      <c r="W193" s="8">
        <f t="shared" si="90"/>
        <v>43406.697893518518</v>
      </c>
      <c r="X193" s="9">
        <f t="shared" si="91"/>
        <v>4.5717592583969235E-3</v>
      </c>
      <c r="Y193" s="9">
        <f t="shared" si="92"/>
        <v>4.5717592583969235E-3</v>
      </c>
      <c r="Z193" s="10"/>
      <c r="AA193" s="10">
        <f t="shared" si="93"/>
        <v>1.6203703853534535E-4</v>
      </c>
      <c r="AB193" s="10">
        <f t="shared" si="94"/>
        <v>1.3194444472901523E-3</v>
      </c>
      <c r="AC193" s="10"/>
      <c r="AD193" s="10"/>
      <c r="AE193" s="73">
        <f t="shared" si="69"/>
        <v>43406.697222222225</v>
      </c>
      <c r="AF193" s="73">
        <f t="shared" si="70"/>
        <v>43406.703472222223</v>
      </c>
      <c r="AG193" s="26" t="str">
        <f t="shared" si="71"/>
        <v>43406.697222222243406.7034722222</v>
      </c>
      <c r="AH193" s="26" t="e">
        <f>VLOOKUP(AG193,simple_survey!$N$1081:$O$1529,2,FALSE)</f>
        <v>#N/A</v>
      </c>
    </row>
    <row r="194" spans="1:36" s="7" customFormat="1" x14ac:dyDescent="0.4">
      <c r="A194" s="16" t="str">
        <f t="shared" si="88"/>
        <v>-</v>
      </c>
      <c r="B194" s="16" t="str">
        <f t="shared" si="89"/>
        <v>-</v>
      </c>
      <c r="C194" s="7">
        <v>16</v>
      </c>
      <c r="D194" s="2">
        <v>43406.701516203706</v>
      </c>
      <c r="E194" s="3">
        <v>8677</v>
      </c>
      <c r="F194" s="3" t="s">
        <v>33</v>
      </c>
      <c r="G194" s="3">
        <v>3880</v>
      </c>
      <c r="H194" s="3">
        <v>355</v>
      </c>
      <c r="I194" s="3">
        <v>3</v>
      </c>
      <c r="J194" s="3">
        <v>1</v>
      </c>
      <c r="K194" s="3"/>
      <c r="L194" s="2">
        <v>43406.703668981485</v>
      </c>
      <c r="M194" s="2">
        <v>43406.710694444446</v>
      </c>
      <c r="N194" s="3" t="s">
        <v>65</v>
      </c>
      <c r="O194" s="3" t="s">
        <v>66</v>
      </c>
      <c r="P194" s="3" t="s">
        <v>27</v>
      </c>
      <c r="Q194" s="3" t="s">
        <v>28</v>
      </c>
      <c r="R194" s="2">
        <v>43406.70480324074</v>
      </c>
      <c r="S194" s="2">
        <v>43406.70480324074</v>
      </c>
      <c r="T194" s="2">
        <v>43406.714363425926</v>
      </c>
      <c r="U194" s="2">
        <v>43406.714363425926</v>
      </c>
      <c r="V194" s="3"/>
      <c r="W194" s="8">
        <f t="shared" si="90"/>
        <v>43406.701516203706</v>
      </c>
      <c r="X194" s="9">
        <f t="shared" si="91"/>
        <v>7.025462960882578E-3</v>
      </c>
      <c r="Y194" s="9">
        <f t="shared" si="92"/>
        <v>7.025462960882578E-3</v>
      </c>
      <c r="Z194" s="10"/>
      <c r="AA194" s="10">
        <f t="shared" si="93"/>
        <v>0</v>
      </c>
      <c r="AB194" s="10">
        <f t="shared" si="94"/>
        <v>2.1527777789742686E-3</v>
      </c>
      <c r="AC194" s="10"/>
      <c r="AD194" s="10"/>
      <c r="AE194" s="73">
        <f t="shared" si="69"/>
        <v>43406.701388888891</v>
      </c>
      <c r="AF194" s="73">
        <f t="shared" si="70"/>
        <v>43406.710416666669</v>
      </c>
      <c r="AG194" s="26" t="str">
        <f t="shared" si="71"/>
        <v>43406.701388888943406.7104166667</v>
      </c>
      <c r="AH194" s="26" t="e">
        <f>VLOOKUP(AG194,simple_survey!$N$1081:$O$1529,2,FALSE)</f>
        <v>#N/A</v>
      </c>
    </row>
    <row r="195" spans="1:36" s="7" customFormat="1" x14ac:dyDescent="0.4">
      <c r="A195" s="16" t="str">
        <f t="shared" si="82"/>
        <v>-</v>
      </c>
      <c r="B195" s="16" t="str">
        <f t="shared" ref="B195:B196" si="95">IF(K195&gt;0, "☆", "-")</f>
        <v>-</v>
      </c>
      <c r="C195" s="7">
        <v>16</v>
      </c>
      <c r="D195" s="2">
        <v>43406.703148148146</v>
      </c>
      <c r="E195" s="3">
        <v>8680</v>
      </c>
      <c r="F195" s="3" t="s">
        <v>33</v>
      </c>
      <c r="G195" s="3">
        <v>3884</v>
      </c>
      <c r="H195" s="3">
        <v>1001</v>
      </c>
      <c r="I195" s="3">
        <v>8</v>
      </c>
      <c r="J195" s="3">
        <v>2</v>
      </c>
      <c r="K195" s="3"/>
      <c r="L195" s="2">
        <v>43406.705937500003</v>
      </c>
      <c r="M195" s="2">
        <v>43406.711886574078</v>
      </c>
      <c r="N195" s="3" t="s">
        <v>76</v>
      </c>
      <c r="O195" s="3" t="s">
        <v>77</v>
      </c>
      <c r="P195" s="3" t="s">
        <v>65</v>
      </c>
      <c r="Q195" s="3" t="s">
        <v>66</v>
      </c>
      <c r="R195" s="2">
        <v>43406.705821759257</v>
      </c>
      <c r="S195" s="2">
        <v>43406.705821759257</v>
      </c>
      <c r="T195" s="2">
        <v>43406.71297453704</v>
      </c>
      <c r="U195" s="2">
        <v>43406.71670138889</v>
      </c>
      <c r="V195" s="3"/>
      <c r="W195" s="8">
        <f t="shared" si="85"/>
        <v>43406.703148148146</v>
      </c>
      <c r="X195" s="9">
        <f t="shared" si="86"/>
        <v>5.9490740750334226E-3</v>
      </c>
      <c r="Y195" s="9">
        <f t="shared" si="87"/>
        <v>1.1898148150066845E-2</v>
      </c>
      <c r="Z195" s="10"/>
      <c r="AA195" s="10">
        <f t="shared" si="93"/>
        <v>1.1574074596865103E-4</v>
      </c>
      <c r="AB195" s="10">
        <f t="shared" si="94"/>
        <v>2.7893518563359976E-3</v>
      </c>
      <c r="AC195" s="10"/>
      <c r="AD195" s="10"/>
      <c r="AE195" s="73">
        <f t="shared" ref="AE195:AE258" si="96">INT(D195*1440)/1440</f>
        <v>43406.702777777777</v>
      </c>
      <c r="AF195" s="73">
        <f t="shared" ref="AF195:AF258" si="97">INT(M195*1440)/1440</f>
        <v>43406.711805555555</v>
      </c>
      <c r="AG195" s="26" t="str">
        <f t="shared" ref="AG195:AG258" si="98">CONCATENATE(AE195,AF195)</f>
        <v>43406.702777777843406.7118055556</v>
      </c>
      <c r="AH195" s="26" t="e">
        <f>VLOOKUP(AG195,simple_survey!$N$1081:$O$1529,2,FALSE)</f>
        <v>#N/A</v>
      </c>
    </row>
    <row r="196" spans="1:36" s="7" customFormat="1" x14ac:dyDescent="0.4">
      <c r="A196" s="16" t="str">
        <f t="shared" si="82"/>
        <v>-</v>
      </c>
      <c r="B196" s="16" t="str">
        <f t="shared" si="95"/>
        <v>-</v>
      </c>
      <c r="C196" s="7">
        <v>16</v>
      </c>
      <c r="D196" s="2">
        <v>43406.703252314815</v>
      </c>
      <c r="E196" s="3">
        <v>8681</v>
      </c>
      <c r="F196" s="3" t="s">
        <v>18</v>
      </c>
      <c r="G196" s="3">
        <v>4757</v>
      </c>
      <c r="H196" s="3">
        <v>106</v>
      </c>
      <c r="I196" s="3">
        <v>4</v>
      </c>
      <c r="J196" s="3">
        <v>1</v>
      </c>
      <c r="K196" s="3"/>
      <c r="L196" s="2">
        <v>43406.708449074074</v>
      </c>
      <c r="M196" s="2">
        <v>43406.720324074071</v>
      </c>
      <c r="N196" s="3" t="s">
        <v>57</v>
      </c>
      <c r="O196" s="3" t="s">
        <v>58</v>
      </c>
      <c r="P196" s="3" t="s">
        <v>23</v>
      </c>
      <c r="Q196" s="3" t="s">
        <v>24</v>
      </c>
      <c r="R196" s="2">
        <v>43406.708657407406</v>
      </c>
      <c r="S196" s="2">
        <v>43406.708657407406</v>
      </c>
      <c r="T196" s="2">
        <v>43406.72111111111</v>
      </c>
      <c r="U196" s="2">
        <v>43406.727025462962</v>
      </c>
      <c r="V196" s="3"/>
      <c r="W196" s="8">
        <f t="shared" si="85"/>
        <v>43406.703252314815</v>
      </c>
      <c r="X196" s="9">
        <f t="shared" si="86"/>
        <v>1.187499999650754E-2</v>
      </c>
      <c r="Y196" s="9">
        <f t="shared" si="87"/>
        <v>1.187499999650754E-2</v>
      </c>
      <c r="Z196" s="10"/>
      <c r="AA196" s="10">
        <f t="shared" si="93"/>
        <v>0</v>
      </c>
      <c r="AB196" s="10">
        <f t="shared" si="94"/>
        <v>5.1967592589790002E-3</v>
      </c>
      <c r="AC196" s="10"/>
      <c r="AD196" s="10"/>
      <c r="AE196" s="73">
        <f t="shared" si="96"/>
        <v>43406.702777777777</v>
      </c>
      <c r="AF196" s="73">
        <f t="shared" si="97"/>
        <v>43406.720138888886</v>
      </c>
      <c r="AG196" s="26" t="str">
        <f t="shared" si="98"/>
        <v>43406.702777777843406.7201388889</v>
      </c>
      <c r="AH196" s="26" t="str">
        <f>VLOOKUP(AG196,simple_survey!$N$1081:$O$1529,2,FALSE)</f>
        <v>肯定的</v>
      </c>
    </row>
    <row r="197" spans="1:36" s="7" customFormat="1" x14ac:dyDescent="0.4">
      <c r="A197" s="16" t="str">
        <f t="shared" si="82"/>
        <v>-</v>
      </c>
      <c r="B197" s="16" t="str">
        <f t="shared" si="81"/>
        <v>-</v>
      </c>
      <c r="C197" s="7">
        <v>16</v>
      </c>
      <c r="D197" s="2">
        <v>43406.704467592594</v>
      </c>
      <c r="E197" s="3">
        <v>8684</v>
      </c>
      <c r="F197" s="3" t="s">
        <v>18</v>
      </c>
      <c r="G197" s="3">
        <v>3867</v>
      </c>
      <c r="H197" s="3">
        <v>124</v>
      </c>
      <c r="I197" s="3">
        <v>4</v>
      </c>
      <c r="J197" s="3">
        <v>1</v>
      </c>
      <c r="K197" s="3"/>
      <c r="L197" s="2">
        <v>43406.70857638889</v>
      </c>
      <c r="M197" s="2">
        <v>43406.714791666665</v>
      </c>
      <c r="N197" s="3" t="s">
        <v>57</v>
      </c>
      <c r="O197" s="3" t="s">
        <v>58</v>
      </c>
      <c r="P197" s="3" t="s">
        <v>48</v>
      </c>
      <c r="Q197" s="3" t="s">
        <v>49</v>
      </c>
      <c r="R197" s="2">
        <v>43406.709004629629</v>
      </c>
      <c r="S197" s="2">
        <v>43406.709004629629</v>
      </c>
      <c r="T197" s="2">
        <v>43406.720173611109</v>
      </c>
      <c r="U197" s="2">
        <v>43406.720173611109</v>
      </c>
      <c r="V197" s="3"/>
      <c r="W197" s="8">
        <f t="shared" si="85"/>
        <v>43406.704467592594</v>
      </c>
      <c r="X197" s="9">
        <f t="shared" si="86"/>
        <v>6.2152777754818089E-3</v>
      </c>
      <c r="Y197" s="9">
        <f t="shared" si="87"/>
        <v>6.2152777754818089E-3</v>
      </c>
      <c r="Z197" s="10"/>
      <c r="AA197" s="10">
        <f t="shared" si="93"/>
        <v>0</v>
      </c>
      <c r="AB197" s="10">
        <f t="shared" si="94"/>
        <v>4.1087962963501923E-3</v>
      </c>
      <c r="AC197" s="10"/>
      <c r="AD197" s="10"/>
      <c r="AE197" s="73">
        <f t="shared" si="96"/>
        <v>43406.70416666667</v>
      </c>
      <c r="AF197" s="73">
        <f t="shared" si="97"/>
        <v>43406.714583333334</v>
      </c>
      <c r="AG197" s="26" t="str">
        <f t="shared" si="98"/>
        <v>43406.704166666743406.7145833333</v>
      </c>
      <c r="AH197" s="26" t="e">
        <f>VLOOKUP(AG197,simple_survey!$N$1081:$O$1529,2,FALSE)</f>
        <v>#N/A</v>
      </c>
    </row>
    <row r="198" spans="1:36" s="7" customFormat="1" x14ac:dyDescent="0.4">
      <c r="A198" s="16" t="str">
        <f t="shared" ref="A198" si="99">IF(V198&gt;0, "★", "-")</f>
        <v>-</v>
      </c>
      <c r="B198" s="16" t="str">
        <f t="shared" ref="B198" si="100">IF(K198&gt;0, "☆", "-")</f>
        <v>-</v>
      </c>
      <c r="C198" s="7">
        <v>16</v>
      </c>
      <c r="D198" s="2">
        <v>43406.705312500002</v>
      </c>
      <c r="E198" s="3">
        <v>8685</v>
      </c>
      <c r="F198" s="3" t="s">
        <v>114</v>
      </c>
      <c r="G198" s="3">
        <v>0</v>
      </c>
      <c r="H198" s="3">
        <v>58</v>
      </c>
      <c r="I198" s="3">
        <v>8</v>
      </c>
      <c r="J198" s="3">
        <v>1</v>
      </c>
      <c r="K198" s="3"/>
      <c r="L198" s="2">
        <v>43406.70722222222</v>
      </c>
      <c r="M198" s="2">
        <v>43406.716631944444</v>
      </c>
      <c r="N198" s="3" t="s">
        <v>46</v>
      </c>
      <c r="O198" s="3" t="s">
        <v>47</v>
      </c>
      <c r="P198" s="3" t="s">
        <v>34</v>
      </c>
      <c r="Q198" s="3" t="s">
        <v>35</v>
      </c>
      <c r="R198" s="2">
        <v>43406.708148148151</v>
      </c>
      <c r="S198" s="2">
        <v>43406.708148148151</v>
      </c>
      <c r="T198" s="2">
        <v>43406.721087962964</v>
      </c>
      <c r="U198" s="2">
        <v>43406.721087962964</v>
      </c>
      <c r="V198" s="3"/>
      <c r="W198" s="8">
        <f t="shared" si="85"/>
        <v>43406.705312500002</v>
      </c>
      <c r="X198" s="9">
        <f t="shared" si="86"/>
        <v>9.4097222245181911E-3</v>
      </c>
      <c r="Y198" s="9">
        <f t="shared" si="87"/>
        <v>9.4097222245181911E-3</v>
      </c>
      <c r="Z198" s="10"/>
      <c r="AA198" s="10">
        <f t="shared" si="93"/>
        <v>0</v>
      </c>
      <c r="AB198" s="10">
        <f t="shared" si="94"/>
        <v>1.9097222175332718E-3</v>
      </c>
      <c r="AC198" s="10"/>
      <c r="AD198" s="10"/>
      <c r="AE198" s="73">
        <f t="shared" si="96"/>
        <v>43406.704861111109</v>
      </c>
      <c r="AF198" s="73">
        <f t="shared" si="97"/>
        <v>43406.71597222222</v>
      </c>
      <c r="AG198" s="26" t="str">
        <f t="shared" si="98"/>
        <v>43406.704861111143406.7159722222</v>
      </c>
      <c r="AH198" s="26" t="e">
        <f>VLOOKUP(AG198,simple_survey!$N$1081:$O$1529,2,FALSE)</f>
        <v>#N/A</v>
      </c>
    </row>
    <row r="199" spans="1:36" s="7" customFormat="1" x14ac:dyDescent="0.4">
      <c r="A199" s="16" t="str">
        <f t="shared" ref="A199:A211" si="101">IF(V199&gt;0, "★", "-")</f>
        <v>★</v>
      </c>
      <c r="B199" s="16" t="str">
        <f t="shared" ref="B199:B211" si="102">IF(K199&gt;0, "☆", "-")</f>
        <v>☆</v>
      </c>
      <c r="C199" s="7">
        <v>16</v>
      </c>
      <c r="D199" s="2">
        <v>43406.666759259257</v>
      </c>
      <c r="E199" s="3">
        <v>8650</v>
      </c>
      <c r="F199" s="3" t="s">
        <v>113</v>
      </c>
      <c r="G199" s="3">
        <v>0</v>
      </c>
      <c r="H199" s="3">
        <v>221</v>
      </c>
      <c r="I199" s="3">
        <v>6</v>
      </c>
      <c r="J199" s="3">
        <v>1</v>
      </c>
      <c r="K199" s="2">
        <v>43406.667164351849</v>
      </c>
      <c r="L199" s="3"/>
      <c r="M199" s="3"/>
      <c r="N199" s="3" t="s">
        <v>29</v>
      </c>
      <c r="O199" s="3" t="s">
        <v>30</v>
      </c>
      <c r="P199" s="3" t="s">
        <v>53</v>
      </c>
      <c r="Q199" s="3" t="s">
        <v>54</v>
      </c>
      <c r="R199" s="2">
        <v>43406.673125000001</v>
      </c>
      <c r="S199" s="3"/>
      <c r="T199" s="2">
        <v>43406.681759259256</v>
      </c>
      <c r="U199" s="3"/>
      <c r="V199" s="2">
        <v>43406.673125000001</v>
      </c>
      <c r="W199" s="8">
        <f t="shared" ref="W199:W211" si="103">IF(V199&gt;0,V199,D199)</f>
        <v>43406.673125000001</v>
      </c>
      <c r="X199" s="9">
        <f t="shared" ref="X199:X211" si="104">M199-L199</f>
        <v>0</v>
      </c>
      <c r="Y199" s="9">
        <f t="shared" ref="Y199:Y211" si="105">X199*J199</f>
        <v>0</v>
      </c>
      <c r="Z199" s="10"/>
      <c r="AA199" s="10">
        <f t="shared" si="93"/>
        <v>0</v>
      </c>
      <c r="AB199" s="10">
        <f t="shared" si="94"/>
        <v>0</v>
      </c>
      <c r="AC199" s="10"/>
      <c r="AD199" s="10"/>
      <c r="AE199" s="73">
        <f t="shared" si="96"/>
        <v>43406.666666666664</v>
      </c>
      <c r="AF199" s="73">
        <f t="shared" si="97"/>
        <v>0</v>
      </c>
      <c r="AG199" s="26" t="str">
        <f t="shared" si="98"/>
        <v>43406.66666666670</v>
      </c>
      <c r="AH199" s="26" t="e">
        <f>VLOOKUP(AG199,simple_survey!$N$1081:$O$1529,2,FALSE)</f>
        <v>#N/A</v>
      </c>
    </row>
    <row r="200" spans="1:36" s="7" customFormat="1" x14ac:dyDescent="0.4">
      <c r="A200" s="16" t="str">
        <f t="shared" si="101"/>
        <v>★</v>
      </c>
      <c r="B200" s="16" t="str">
        <f t="shared" si="102"/>
        <v>☆</v>
      </c>
      <c r="C200" s="7">
        <v>16</v>
      </c>
      <c r="D200" s="2">
        <v>43406.672997685186</v>
      </c>
      <c r="E200" s="3">
        <v>8657</v>
      </c>
      <c r="F200" s="3" t="s">
        <v>18</v>
      </c>
      <c r="G200" s="3">
        <v>4745</v>
      </c>
      <c r="H200" s="3">
        <v>197</v>
      </c>
      <c r="I200" s="3">
        <v>5</v>
      </c>
      <c r="J200" s="3">
        <v>1</v>
      </c>
      <c r="K200" s="2">
        <v>43406.677916666667</v>
      </c>
      <c r="L200" s="3"/>
      <c r="M200" s="3"/>
      <c r="N200" s="3" t="s">
        <v>78</v>
      </c>
      <c r="O200" s="3" t="s">
        <v>79</v>
      </c>
      <c r="P200" s="3" t="s">
        <v>34</v>
      </c>
      <c r="Q200" s="3" t="s">
        <v>35</v>
      </c>
      <c r="R200" s="2">
        <v>43406.6799537037</v>
      </c>
      <c r="S200" s="3"/>
      <c r="T200" s="2">
        <v>43406.690694444442</v>
      </c>
      <c r="U200" s="3"/>
      <c r="V200" s="2">
        <v>43406.6799537037</v>
      </c>
      <c r="W200" s="8">
        <f t="shared" si="103"/>
        <v>43406.6799537037</v>
      </c>
      <c r="X200" s="9">
        <f t="shared" si="104"/>
        <v>0</v>
      </c>
      <c r="Y200" s="9">
        <f t="shared" si="105"/>
        <v>0</v>
      </c>
      <c r="Z200" s="10"/>
      <c r="AA200" s="10">
        <f t="shared" si="93"/>
        <v>0</v>
      </c>
      <c r="AB200" s="10">
        <f t="shared" si="94"/>
        <v>0</v>
      </c>
      <c r="AC200" s="10"/>
      <c r="AD200" s="10"/>
      <c r="AE200" s="73">
        <f t="shared" si="96"/>
        <v>43406.67291666667</v>
      </c>
      <c r="AF200" s="73">
        <f t="shared" si="97"/>
        <v>0</v>
      </c>
      <c r="AG200" s="26" t="str">
        <f t="shared" si="98"/>
        <v>43406.67291666670</v>
      </c>
      <c r="AH200" s="26" t="e">
        <f>VLOOKUP(AG200,simple_survey!$N$1081:$O$1529,2,FALSE)</f>
        <v>#N/A</v>
      </c>
    </row>
    <row r="201" spans="1:36" s="7" customFormat="1" x14ac:dyDescent="0.4">
      <c r="A201" s="16" t="str">
        <f t="shared" si="101"/>
        <v>-</v>
      </c>
      <c r="B201" s="16" t="str">
        <f t="shared" si="102"/>
        <v>☆</v>
      </c>
      <c r="C201" s="7">
        <v>16</v>
      </c>
      <c r="D201" s="2">
        <v>43406.67832175926</v>
      </c>
      <c r="E201" s="3">
        <v>8662</v>
      </c>
      <c r="F201" s="3" t="s">
        <v>18</v>
      </c>
      <c r="G201" s="3">
        <v>1742</v>
      </c>
      <c r="H201" s="3">
        <v>748</v>
      </c>
      <c r="I201" s="3">
        <v>5</v>
      </c>
      <c r="J201" s="3">
        <v>1</v>
      </c>
      <c r="K201" s="2">
        <v>43406.678460648145</v>
      </c>
      <c r="L201" s="3"/>
      <c r="M201" s="3"/>
      <c r="N201" s="3" t="s">
        <v>70</v>
      </c>
      <c r="O201" s="3" t="s">
        <v>71</v>
      </c>
      <c r="P201" s="3" t="s">
        <v>63</v>
      </c>
      <c r="Q201" s="3" t="s">
        <v>64</v>
      </c>
      <c r="R201" s="2">
        <v>43406.684953703705</v>
      </c>
      <c r="S201" s="3"/>
      <c r="T201" s="2">
        <v>43406.701990740738</v>
      </c>
      <c r="U201" s="3"/>
      <c r="V201" s="3"/>
      <c r="W201" s="8">
        <f t="shared" si="103"/>
        <v>43406.67832175926</v>
      </c>
      <c r="X201" s="9">
        <f t="shared" si="104"/>
        <v>0</v>
      </c>
      <c r="Y201" s="9">
        <f t="shared" si="105"/>
        <v>0</v>
      </c>
      <c r="Z201" s="10"/>
      <c r="AA201" s="10">
        <f t="shared" si="93"/>
        <v>0</v>
      </c>
      <c r="AB201" s="10">
        <f t="shared" si="94"/>
        <v>6.6319444449618459E-3</v>
      </c>
      <c r="AC201" s="10"/>
      <c r="AD201" s="10"/>
      <c r="AE201" s="73">
        <f t="shared" si="96"/>
        <v>43406.677777777775</v>
      </c>
      <c r="AF201" s="73">
        <f t="shared" si="97"/>
        <v>0</v>
      </c>
      <c r="AG201" s="26" t="str">
        <f t="shared" si="98"/>
        <v>43406.67777777780</v>
      </c>
      <c r="AH201" s="26" t="e">
        <f>VLOOKUP(AG201,simple_survey!$N$1081:$O$1529,2,FALSE)</f>
        <v>#N/A</v>
      </c>
    </row>
    <row r="202" spans="1:36" s="7" customFormat="1" x14ac:dyDescent="0.4">
      <c r="A202" s="16" t="str">
        <f t="shared" si="101"/>
        <v>-</v>
      </c>
      <c r="B202" s="16" t="str">
        <f t="shared" si="102"/>
        <v>☆</v>
      </c>
      <c r="C202" s="7">
        <v>16</v>
      </c>
      <c r="D202" s="2">
        <v>43406.707592592589</v>
      </c>
      <c r="E202" s="3">
        <v>8686</v>
      </c>
      <c r="F202" s="3" t="s">
        <v>33</v>
      </c>
      <c r="G202" s="3">
        <v>2171</v>
      </c>
      <c r="H202" s="3">
        <v>444</v>
      </c>
      <c r="I202" s="3">
        <v>3</v>
      </c>
      <c r="J202" s="3">
        <v>1</v>
      </c>
      <c r="K202" s="2">
        <v>43406.707905092589</v>
      </c>
      <c r="L202" s="3"/>
      <c r="M202" s="3"/>
      <c r="N202" s="3" t="s">
        <v>37</v>
      </c>
      <c r="O202" s="3" t="s">
        <v>38</v>
      </c>
      <c r="P202" s="3" t="s">
        <v>65</v>
      </c>
      <c r="Q202" s="3" t="s">
        <v>66</v>
      </c>
      <c r="R202" s="2">
        <v>43406.720879629633</v>
      </c>
      <c r="S202" s="3"/>
      <c r="T202" s="2">
        <v>43406.725972222222</v>
      </c>
      <c r="U202" s="3"/>
      <c r="V202" s="3"/>
      <c r="W202" s="8">
        <f t="shared" si="103"/>
        <v>43406.707592592589</v>
      </c>
      <c r="X202" s="9">
        <f t="shared" si="104"/>
        <v>0</v>
      </c>
      <c r="Y202" s="9">
        <f t="shared" si="105"/>
        <v>0</v>
      </c>
      <c r="Z202" s="10"/>
      <c r="AA202" s="10">
        <f t="shared" si="93"/>
        <v>0</v>
      </c>
      <c r="AB202" s="10">
        <f t="shared" si="94"/>
        <v>1.3287037043482997E-2</v>
      </c>
      <c r="AC202" s="10"/>
      <c r="AD202" s="10"/>
      <c r="AE202" s="73">
        <f t="shared" si="96"/>
        <v>43406.706944444442</v>
      </c>
      <c r="AF202" s="73">
        <f t="shared" si="97"/>
        <v>0</v>
      </c>
      <c r="AG202" s="26" t="str">
        <f t="shared" si="98"/>
        <v>43406.70694444440</v>
      </c>
      <c r="AH202" s="26" t="e">
        <f>VLOOKUP(AG202,simple_survey!$N$1081:$O$1529,2,FALSE)</f>
        <v>#N/A</v>
      </c>
    </row>
    <row r="203" spans="1:36" s="12" customFormat="1" x14ac:dyDescent="0.4">
      <c r="A203" s="17" t="str">
        <f t="shared" si="101"/>
        <v>-</v>
      </c>
      <c r="B203" s="17" t="str">
        <f t="shared" si="102"/>
        <v>☆</v>
      </c>
      <c r="C203" s="12">
        <v>16</v>
      </c>
      <c r="D203" s="4">
        <v>43406.70826388889</v>
      </c>
      <c r="E203" s="5">
        <v>8687</v>
      </c>
      <c r="F203" s="5" t="s">
        <v>113</v>
      </c>
      <c r="G203" s="5">
        <v>0</v>
      </c>
      <c r="H203" s="5">
        <v>177</v>
      </c>
      <c r="I203" s="5">
        <v>3</v>
      </c>
      <c r="J203" s="5">
        <v>1</v>
      </c>
      <c r="K203" s="4">
        <v>43406.708645833336</v>
      </c>
      <c r="L203" s="5"/>
      <c r="M203" s="5"/>
      <c r="N203" s="5" t="s">
        <v>37</v>
      </c>
      <c r="O203" s="5" t="s">
        <v>38</v>
      </c>
      <c r="P203" s="5" t="s">
        <v>65</v>
      </c>
      <c r="Q203" s="5" t="s">
        <v>66</v>
      </c>
      <c r="R203" s="4">
        <v>43406.72079861111</v>
      </c>
      <c r="S203" s="5"/>
      <c r="T203" s="4">
        <v>43406.725891203707</v>
      </c>
      <c r="U203" s="5"/>
      <c r="V203" s="5"/>
      <c r="W203" s="13">
        <f t="shared" si="103"/>
        <v>43406.70826388889</v>
      </c>
      <c r="X203" s="18">
        <f t="shared" si="104"/>
        <v>0</v>
      </c>
      <c r="Y203" s="18">
        <f t="shared" si="105"/>
        <v>0</v>
      </c>
      <c r="Z203" s="19"/>
      <c r="AA203" s="19">
        <f t="shared" si="93"/>
        <v>0</v>
      </c>
      <c r="AB203" s="19">
        <f t="shared" si="94"/>
        <v>1.2534722220152617E-2</v>
      </c>
      <c r="AC203" s="19"/>
      <c r="AD203" s="19"/>
      <c r="AE203" s="73">
        <f t="shared" si="96"/>
        <v>43406.707638888889</v>
      </c>
      <c r="AF203" s="73">
        <f t="shared" si="97"/>
        <v>0</v>
      </c>
      <c r="AG203" s="26" t="str">
        <f t="shared" si="98"/>
        <v>43406.70763888890</v>
      </c>
      <c r="AH203" s="26" t="e">
        <f>VLOOKUP(AG203,simple_survey!$N$1081:$O$1529,2,FALSE)</f>
        <v>#N/A</v>
      </c>
    </row>
    <row r="204" spans="1:36" s="23" customFormat="1" x14ac:dyDescent="0.4">
      <c r="A204" s="20" t="str">
        <f t="shared" si="101"/>
        <v>★</v>
      </c>
      <c r="B204" s="20" t="str">
        <f t="shared" si="102"/>
        <v>-</v>
      </c>
      <c r="C204" s="23">
        <v>17</v>
      </c>
      <c r="D204" s="22">
        <v>43406.679988425924</v>
      </c>
      <c r="E204" s="21">
        <v>8663</v>
      </c>
      <c r="F204" s="21" t="s">
        <v>67</v>
      </c>
      <c r="G204" s="21">
        <v>2200</v>
      </c>
      <c r="H204" s="21">
        <v>233</v>
      </c>
      <c r="I204" s="21">
        <v>6</v>
      </c>
      <c r="J204" s="21">
        <v>1</v>
      </c>
      <c r="K204" s="21"/>
      <c r="L204" s="22">
        <v>43406.720243055555</v>
      </c>
      <c r="M204" s="22">
        <v>43406.739525462966</v>
      </c>
      <c r="N204" s="21" t="s">
        <v>29</v>
      </c>
      <c r="O204" s="21" t="s">
        <v>30</v>
      </c>
      <c r="P204" s="21" t="s">
        <v>53</v>
      </c>
      <c r="Q204" s="21" t="s">
        <v>54</v>
      </c>
      <c r="R204" s="22">
        <v>43406.721643518518</v>
      </c>
      <c r="S204" s="22">
        <v>43406.721643518518</v>
      </c>
      <c r="T204" s="22">
        <v>43406.73027777778</v>
      </c>
      <c r="U204" s="22">
        <v>43406.737638888888</v>
      </c>
      <c r="V204" s="22">
        <v>43406.721643518518</v>
      </c>
      <c r="W204" s="24">
        <f t="shared" si="103"/>
        <v>43406.721643518518</v>
      </c>
      <c r="X204" s="25">
        <f t="shared" si="104"/>
        <v>1.9282407411083113E-2</v>
      </c>
      <c r="Y204" s="25">
        <f t="shared" si="105"/>
        <v>1.9282407411083113E-2</v>
      </c>
      <c r="Z204" s="26">
        <f>SUM(Y204:Y275)</f>
        <v>0.53103009259939427</v>
      </c>
      <c r="AA204" s="26">
        <f t="shared" ref="AA204:AA211" si="106">IF(IF(A204="☆",K204-R204,L204-R204)&lt;0,0,IF(A204="☆",K204-R204,L204-R204))</f>
        <v>0</v>
      </c>
      <c r="AB204" s="26">
        <f t="shared" ref="AB204:AB211" si="107">IF(IF(B204="☆",(IF(K204&gt;R204,K204-W204,R204-W204)),L204-W204)&lt;0,0,IF(B204="☆",(IF(K204&gt;R204,K204-W204,R204-W204)),L204-W204))</f>
        <v>0</v>
      </c>
      <c r="AC204" s="26">
        <f>AVERAGE(AB204:AB275)</f>
        <v>8.9303626546704141E-3</v>
      </c>
      <c r="AD204" s="26">
        <f>MEDIAN(AB204:AB275)</f>
        <v>7.2337962956225965E-3</v>
      </c>
      <c r="AE204" s="73">
        <f t="shared" si="96"/>
        <v>43406.679861111108</v>
      </c>
      <c r="AF204" s="73">
        <f t="shared" si="97"/>
        <v>43406.738888888889</v>
      </c>
      <c r="AG204" s="26" t="str">
        <f t="shared" si="98"/>
        <v>43406.679861111143406.7388888889</v>
      </c>
      <c r="AH204" s="26" t="e">
        <f>VLOOKUP(AG204,simple_survey!$N$1081:$O$1529,2,FALSE)</f>
        <v>#N/A</v>
      </c>
    </row>
    <row r="205" spans="1:36" s="7" customFormat="1" x14ac:dyDescent="0.4">
      <c r="A205" s="16" t="str">
        <f t="shared" si="101"/>
        <v>★</v>
      </c>
      <c r="B205" s="16" t="str">
        <f t="shared" si="102"/>
        <v>-</v>
      </c>
      <c r="C205" s="7">
        <v>17</v>
      </c>
      <c r="D205" s="2">
        <v>43406.680625000001</v>
      </c>
      <c r="E205" s="3">
        <v>8665</v>
      </c>
      <c r="F205" s="3" t="s">
        <v>33</v>
      </c>
      <c r="G205" s="3">
        <v>2554</v>
      </c>
      <c r="H205" s="3">
        <v>498</v>
      </c>
      <c r="I205" s="3">
        <v>6</v>
      </c>
      <c r="J205" s="3">
        <v>1</v>
      </c>
      <c r="K205" s="3"/>
      <c r="L205" s="2">
        <v>43406.723043981481</v>
      </c>
      <c r="M205" s="2">
        <v>43406.728368055556</v>
      </c>
      <c r="N205" s="3" t="s">
        <v>29</v>
      </c>
      <c r="O205" s="3" t="s">
        <v>30</v>
      </c>
      <c r="P205" s="3" t="s">
        <v>34</v>
      </c>
      <c r="Q205" s="3" t="s">
        <v>35</v>
      </c>
      <c r="R205" s="2">
        <v>43406.722291666665</v>
      </c>
      <c r="S205" s="2">
        <v>43406.722291666665</v>
      </c>
      <c r="T205" s="2">
        <v>43406.728449074071</v>
      </c>
      <c r="U205" s="2">
        <v>43406.728449074071</v>
      </c>
      <c r="V205" s="2">
        <v>43406.722291666665</v>
      </c>
      <c r="W205" s="8">
        <f t="shared" si="103"/>
        <v>43406.722291666665</v>
      </c>
      <c r="X205" s="9">
        <f t="shared" si="104"/>
        <v>5.324074074451346E-3</v>
      </c>
      <c r="Y205" s="9">
        <f t="shared" si="105"/>
        <v>5.324074074451346E-3</v>
      </c>
      <c r="Z205" s="10"/>
      <c r="AA205" s="10">
        <f t="shared" si="106"/>
        <v>7.5231481605442241E-4</v>
      </c>
      <c r="AB205" s="10">
        <f t="shared" si="107"/>
        <v>7.5231481605442241E-4</v>
      </c>
      <c r="AC205" s="10"/>
      <c r="AD205" s="10"/>
      <c r="AE205" s="73">
        <f t="shared" si="96"/>
        <v>43406.680555555555</v>
      </c>
      <c r="AF205" s="73">
        <f t="shared" si="97"/>
        <v>43406.727777777778</v>
      </c>
      <c r="AG205" s="26" t="str">
        <f t="shared" si="98"/>
        <v>43406.680555555643406.7277777778</v>
      </c>
      <c r="AH205" s="26" t="e">
        <f>VLOOKUP(AG205,simple_survey!$N$1081:$O$1529,2,FALSE)</f>
        <v>#N/A</v>
      </c>
    </row>
    <row r="206" spans="1:36" s="7" customFormat="1" x14ac:dyDescent="0.4">
      <c r="A206" s="16" t="str">
        <f t="shared" si="101"/>
        <v>★</v>
      </c>
      <c r="B206" s="16" t="str">
        <f t="shared" si="102"/>
        <v>-</v>
      </c>
      <c r="C206" s="7">
        <v>17</v>
      </c>
      <c r="D206" s="2">
        <v>43406.696597222224</v>
      </c>
      <c r="E206" s="3">
        <v>8674</v>
      </c>
      <c r="F206" s="3" t="s">
        <v>52</v>
      </c>
      <c r="G206" s="3">
        <v>4622</v>
      </c>
      <c r="H206" s="3">
        <v>594</v>
      </c>
      <c r="I206" s="3">
        <v>7</v>
      </c>
      <c r="J206" s="3">
        <v>1</v>
      </c>
      <c r="K206" s="3"/>
      <c r="L206" s="2">
        <v>43406.73777777778</v>
      </c>
      <c r="M206" s="2">
        <v>43406.7424537037</v>
      </c>
      <c r="N206" s="3" t="s">
        <v>45</v>
      </c>
      <c r="O206" s="3" t="s">
        <v>92</v>
      </c>
      <c r="P206" s="3" t="s">
        <v>19</v>
      </c>
      <c r="Q206" s="3" t="s">
        <v>20</v>
      </c>
      <c r="R206" s="2">
        <v>43406.737500000003</v>
      </c>
      <c r="S206" s="2">
        <v>43406.739074074074</v>
      </c>
      <c r="T206" s="2">
        <v>43406.745520833334</v>
      </c>
      <c r="U206" s="2">
        <v>43406.7502662037</v>
      </c>
      <c r="V206" s="2">
        <v>43406.737500000003</v>
      </c>
      <c r="W206" s="8">
        <f t="shared" si="103"/>
        <v>43406.737500000003</v>
      </c>
      <c r="X206" s="9">
        <f t="shared" si="104"/>
        <v>4.6759259203099646E-3</v>
      </c>
      <c r="Y206" s="9">
        <f t="shared" si="105"/>
        <v>4.6759259203099646E-3</v>
      </c>
      <c r="Z206" s="10"/>
      <c r="AA206" s="10">
        <f t="shared" si="106"/>
        <v>2.7777777722803876E-4</v>
      </c>
      <c r="AB206" s="10">
        <f t="shared" si="107"/>
        <v>2.7777777722803876E-4</v>
      </c>
      <c r="AC206" s="10"/>
      <c r="AD206" s="10"/>
      <c r="AE206" s="73">
        <f t="shared" si="96"/>
        <v>43406.696527777778</v>
      </c>
      <c r="AF206" s="73">
        <f t="shared" si="97"/>
        <v>43406.742361111108</v>
      </c>
      <c r="AG206" s="26" t="str">
        <f t="shared" si="98"/>
        <v>43406.696527777843406.7423611111</v>
      </c>
      <c r="AH206" s="26" t="e">
        <f>VLOOKUP(AG206,simple_survey!$N$1081:$O$1529,2,FALSE)</f>
        <v>#N/A</v>
      </c>
    </row>
    <row r="207" spans="1:36" s="7" customFormat="1" x14ac:dyDescent="0.4">
      <c r="A207" s="16" t="str">
        <f t="shared" si="101"/>
        <v>★</v>
      </c>
      <c r="B207" s="16" t="str">
        <f t="shared" si="102"/>
        <v>-</v>
      </c>
      <c r="C207" s="7">
        <v>17</v>
      </c>
      <c r="D207" s="2">
        <v>43406.700162037036</v>
      </c>
      <c r="E207" s="3">
        <v>8676</v>
      </c>
      <c r="F207" s="3" t="s">
        <v>33</v>
      </c>
      <c r="G207" s="3">
        <v>2644</v>
      </c>
      <c r="H207" s="3">
        <v>77</v>
      </c>
      <c r="I207" s="3">
        <v>5</v>
      </c>
      <c r="J207" s="3">
        <v>3</v>
      </c>
      <c r="K207" s="3"/>
      <c r="L207" s="2">
        <v>43406.740312499998</v>
      </c>
      <c r="M207" s="2">
        <v>43406.744143518517</v>
      </c>
      <c r="N207" s="3" t="s">
        <v>59</v>
      </c>
      <c r="O207" s="3" t="s">
        <v>60</v>
      </c>
      <c r="P207" s="3" t="s">
        <v>74</v>
      </c>
      <c r="Q207" s="3" t="s">
        <v>75</v>
      </c>
      <c r="R207" s="2">
        <v>43406.74181712963</v>
      </c>
      <c r="S207" s="2">
        <v>43406.74181712963</v>
      </c>
      <c r="T207" s="2">
        <v>43406.749328703707</v>
      </c>
      <c r="U207" s="2">
        <v>43406.749328703707</v>
      </c>
      <c r="V207" s="2">
        <v>43406.74181712963</v>
      </c>
      <c r="W207" s="8">
        <f t="shared" si="103"/>
        <v>43406.74181712963</v>
      </c>
      <c r="X207" s="9">
        <f t="shared" si="104"/>
        <v>3.8310185191221535E-3</v>
      </c>
      <c r="Y207" s="9">
        <f t="shared" si="105"/>
        <v>1.1493055557366461E-2</v>
      </c>
      <c r="Z207" s="10"/>
      <c r="AA207" s="10">
        <f t="shared" si="106"/>
        <v>0</v>
      </c>
      <c r="AB207" s="10">
        <f t="shared" si="107"/>
        <v>0</v>
      </c>
      <c r="AC207" s="10"/>
      <c r="AD207" s="10"/>
      <c r="AE207" s="73">
        <f t="shared" si="96"/>
        <v>43406.7</v>
      </c>
      <c r="AF207" s="73">
        <f t="shared" si="97"/>
        <v>43406.743750000001</v>
      </c>
      <c r="AG207" s="26" t="str">
        <f t="shared" si="98"/>
        <v>43406.743406.74375</v>
      </c>
      <c r="AH207" s="26" t="e">
        <f>VLOOKUP(AG207,simple_survey!$N$1081:$O$1529,2,FALSE)</f>
        <v>#N/A</v>
      </c>
      <c r="AJ207" s="3"/>
    </row>
    <row r="208" spans="1:36" s="7" customFormat="1" x14ac:dyDescent="0.4">
      <c r="A208" s="16" t="str">
        <f t="shared" si="101"/>
        <v>★</v>
      </c>
      <c r="B208" s="16" t="str">
        <f t="shared" si="102"/>
        <v>-</v>
      </c>
      <c r="C208" s="7">
        <v>17</v>
      </c>
      <c r="D208" s="2">
        <v>43406.701655092591</v>
      </c>
      <c r="E208" s="3">
        <v>8678</v>
      </c>
      <c r="F208" s="3" t="s">
        <v>18</v>
      </c>
      <c r="G208" s="3">
        <v>4033</v>
      </c>
      <c r="H208" s="3">
        <v>869</v>
      </c>
      <c r="I208" s="3">
        <v>9</v>
      </c>
      <c r="J208" s="3">
        <v>4</v>
      </c>
      <c r="K208" s="3"/>
      <c r="L208" s="2">
        <v>43406.710787037038</v>
      </c>
      <c r="M208" s="2">
        <v>43406.717222222222</v>
      </c>
      <c r="N208" s="3" t="s">
        <v>65</v>
      </c>
      <c r="O208" s="3" t="s">
        <v>66</v>
      </c>
      <c r="P208" s="3" t="s">
        <v>27</v>
      </c>
      <c r="Q208" s="3" t="s">
        <v>28</v>
      </c>
      <c r="R208" s="2">
        <v>43406.708587962959</v>
      </c>
      <c r="S208" s="2">
        <v>43406.708587962959</v>
      </c>
      <c r="T208" s="2">
        <v>43406.720231481479</v>
      </c>
      <c r="U208" s="2">
        <v>43406.720231481479</v>
      </c>
      <c r="V208" s="2">
        <v>43406.708587962959</v>
      </c>
      <c r="W208" s="8">
        <f t="shared" si="103"/>
        <v>43406.708587962959</v>
      </c>
      <c r="X208" s="9">
        <f t="shared" si="104"/>
        <v>6.435185183363501E-3</v>
      </c>
      <c r="Y208" s="9">
        <f t="shared" si="105"/>
        <v>2.5740740733454004E-2</v>
      </c>
      <c r="Z208" s="10"/>
      <c r="AA208" s="10">
        <f t="shared" si="106"/>
        <v>2.1990740788169205E-3</v>
      </c>
      <c r="AB208" s="10">
        <f t="shared" si="107"/>
        <v>2.1990740788169205E-3</v>
      </c>
      <c r="AC208" s="10"/>
      <c r="AD208" s="10"/>
      <c r="AE208" s="73">
        <f t="shared" si="96"/>
        <v>43406.701388888891</v>
      </c>
      <c r="AF208" s="73">
        <f t="shared" si="97"/>
        <v>43406.716666666667</v>
      </c>
      <c r="AG208" s="26" t="str">
        <f t="shared" si="98"/>
        <v>43406.701388888943406.7166666667</v>
      </c>
      <c r="AH208" s="26" t="str">
        <f>VLOOKUP(AG208,simple_survey!$N$1081:$O$1529,2,FALSE)</f>
        <v>肯定的</v>
      </c>
    </row>
    <row r="209" spans="1:34" s="7" customFormat="1" x14ac:dyDescent="0.4">
      <c r="A209" s="16" t="str">
        <f t="shared" si="101"/>
        <v>★</v>
      </c>
      <c r="B209" s="16" t="str">
        <f t="shared" si="102"/>
        <v>-</v>
      </c>
      <c r="C209" s="7">
        <v>17</v>
      </c>
      <c r="D209" s="2">
        <v>43406.701678240737</v>
      </c>
      <c r="E209" s="3">
        <v>8679</v>
      </c>
      <c r="F209" s="3" t="s">
        <v>18</v>
      </c>
      <c r="G209" s="3">
        <v>3871</v>
      </c>
      <c r="H209" s="3">
        <v>932</v>
      </c>
      <c r="I209" s="3">
        <v>8</v>
      </c>
      <c r="J209" s="3">
        <v>4</v>
      </c>
      <c r="K209" s="3"/>
      <c r="L209" s="2">
        <v>43406.742256944446</v>
      </c>
      <c r="M209" s="2">
        <v>43406.745648148149</v>
      </c>
      <c r="N209" s="3" t="s">
        <v>65</v>
      </c>
      <c r="O209" s="3" t="s">
        <v>66</v>
      </c>
      <c r="P209" s="3" t="s">
        <v>19</v>
      </c>
      <c r="Q209" s="3" t="s">
        <v>20</v>
      </c>
      <c r="R209" s="2">
        <v>43406.743333333332</v>
      </c>
      <c r="S209" s="2">
        <v>43406.743333333332</v>
      </c>
      <c r="T209" s="2">
        <v>43406.750752314816</v>
      </c>
      <c r="U209" s="2">
        <v>43406.750879629632</v>
      </c>
      <c r="V209" s="2">
        <v>43406.743333333332</v>
      </c>
      <c r="W209" s="8">
        <f t="shared" si="103"/>
        <v>43406.743333333332</v>
      </c>
      <c r="X209" s="9">
        <f t="shared" si="104"/>
        <v>3.3912037033587694E-3</v>
      </c>
      <c r="Y209" s="9">
        <f t="shared" si="105"/>
        <v>1.3564814813435078E-2</v>
      </c>
      <c r="Z209" s="10"/>
      <c r="AA209" s="10">
        <f t="shared" si="106"/>
        <v>0</v>
      </c>
      <c r="AB209" s="10">
        <f t="shared" si="107"/>
        <v>0</v>
      </c>
      <c r="AC209" s="10"/>
      <c r="AD209" s="10"/>
      <c r="AE209" s="73">
        <f t="shared" si="96"/>
        <v>43406.701388888891</v>
      </c>
      <c r="AF209" s="73">
        <f t="shared" si="97"/>
        <v>43406.745138888888</v>
      </c>
      <c r="AG209" s="26" t="str">
        <f t="shared" si="98"/>
        <v>43406.701388888943406.7451388889</v>
      </c>
      <c r="AH209" s="26" t="str">
        <f>VLOOKUP(AG209,simple_survey!$N$1081:$O$1529,2,FALSE)</f>
        <v>肯定的</v>
      </c>
    </row>
    <row r="210" spans="1:34" s="7" customFormat="1" x14ac:dyDescent="0.4">
      <c r="A210" s="16" t="str">
        <f t="shared" si="101"/>
        <v>★</v>
      </c>
      <c r="B210" s="16" t="str">
        <f t="shared" si="102"/>
        <v>-</v>
      </c>
      <c r="C210" s="7">
        <v>17</v>
      </c>
      <c r="D210" s="2">
        <v>43406.703981481478</v>
      </c>
      <c r="E210" s="3">
        <v>8682</v>
      </c>
      <c r="F210" s="3" t="s">
        <v>113</v>
      </c>
      <c r="G210" s="3">
        <v>0</v>
      </c>
      <c r="H210" s="3">
        <v>877</v>
      </c>
      <c r="I210" s="3">
        <v>5</v>
      </c>
      <c r="J210" s="3">
        <v>1</v>
      </c>
      <c r="K210" s="3"/>
      <c r="L210" s="2">
        <v>43406.710729166669</v>
      </c>
      <c r="M210" s="2">
        <v>43406.715752314813</v>
      </c>
      <c r="N210" s="3" t="s">
        <v>80</v>
      </c>
      <c r="O210" s="3" t="s">
        <v>81</v>
      </c>
      <c r="P210" s="3" t="s">
        <v>31</v>
      </c>
      <c r="Q210" s="3" t="s">
        <v>32</v>
      </c>
      <c r="R210" s="2">
        <v>43406.712199074071</v>
      </c>
      <c r="S210" s="2">
        <v>43406.712199074071</v>
      </c>
      <c r="T210" s="2">
        <v>43406.721296296295</v>
      </c>
      <c r="U210" s="2">
        <v>43406.721296296295</v>
      </c>
      <c r="V210" s="2">
        <v>43406.710648148146</v>
      </c>
      <c r="W210" s="8">
        <f t="shared" si="103"/>
        <v>43406.710648148146</v>
      </c>
      <c r="X210" s="9">
        <f t="shared" si="104"/>
        <v>5.0231481436640024E-3</v>
      </c>
      <c r="Y210" s="9">
        <f t="shared" si="105"/>
        <v>5.0231481436640024E-3</v>
      </c>
      <c r="Z210" s="10"/>
      <c r="AA210" s="10">
        <f t="shared" si="106"/>
        <v>0</v>
      </c>
      <c r="AB210" s="10">
        <f t="shared" si="107"/>
        <v>8.101852290565148E-5</v>
      </c>
      <c r="AC210" s="10"/>
      <c r="AD210" s="10"/>
      <c r="AE210" s="73">
        <f t="shared" si="96"/>
        <v>43406.703472222223</v>
      </c>
      <c r="AF210" s="73">
        <f t="shared" si="97"/>
        <v>43406.715277777781</v>
      </c>
      <c r="AG210" s="26" t="str">
        <f t="shared" si="98"/>
        <v>43406.703472222243406.7152777778</v>
      </c>
      <c r="AH210" s="26" t="e">
        <f>VLOOKUP(AG210,simple_survey!$N$1081:$O$1529,2,FALSE)</f>
        <v>#N/A</v>
      </c>
    </row>
    <row r="211" spans="1:34" s="7" customFormat="1" x14ac:dyDescent="0.4">
      <c r="A211" s="16" t="str">
        <f t="shared" si="101"/>
        <v>★</v>
      </c>
      <c r="B211" s="16" t="str">
        <f t="shared" si="102"/>
        <v>-</v>
      </c>
      <c r="C211" s="7">
        <v>17</v>
      </c>
      <c r="D211" s="2">
        <v>43406.704236111109</v>
      </c>
      <c r="E211" s="3">
        <v>8683</v>
      </c>
      <c r="F211" s="3" t="s">
        <v>18</v>
      </c>
      <c r="G211" s="3">
        <v>4672</v>
      </c>
      <c r="H211" s="3">
        <v>481</v>
      </c>
      <c r="I211" s="3">
        <v>7</v>
      </c>
      <c r="J211" s="3">
        <v>2</v>
      </c>
      <c r="K211" s="3"/>
      <c r="L211" s="2">
        <v>43406.709282407406</v>
      </c>
      <c r="M211" s="2">
        <v>43406.715416666666</v>
      </c>
      <c r="N211" s="3" t="s">
        <v>31</v>
      </c>
      <c r="O211" s="3" t="s">
        <v>32</v>
      </c>
      <c r="P211" s="3" t="s">
        <v>55</v>
      </c>
      <c r="Q211" s="3" t="s">
        <v>56</v>
      </c>
      <c r="R211" s="2">
        <v>43406.711157407408</v>
      </c>
      <c r="S211" s="2">
        <v>43406.711157407408</v>
      </c>
      <c r="T211" s="2">
        <v>43406.720416666663</v>
      </c>
      <c r="U211" s="2">
        <v>43406.720416666663</v>
      </c>
      <c r="V211" s="2">
        <v>43406.711157407408</v>
      </c>
      <c r="W211" s="8">
        <f t="shared" si="103"/>
        <v>43406.711157407408</v>
      </c>
      <c r="X211" s="9">
        <f t="shared" si="104"/>
        <v>6.1342592598521151E-3</v>
      </c>
      <c r="Y211" s="9">
        <f t="shared" si="105"/>
        <v>1.226851851970423E-2</v>
      </c>
      <c r="Z211" s="10"/>
      <c r="AA211" s="10">
        <f t="shared" si="106"/>
        <v>0</v>
      </c>
      <c r="AB211" s="10">
        <f t="shared" si="107"/>
        <v>0</v>
      </c>
      <c r="AC211" s="10"/>
      <c r="AD211" s="10"/>
      <c r="AE211" s="73">
        <f t="shared" si="96"/>
        <v>43406.70416666667</v>
      </c>
      <c r="AF211" s="73">
        <f t="shared" si="97"/>
        <v>43406.715277777781</v>
      </c>
      <c r="AG211" s="26" t="str">
        <f t="shared" si="98"/>
        <v>43406.704166666743406.7152777778</v>
      </c>
      <c r="AH211" s="26" t="e">
        <f>VLOOKUP(AG211,simple_survey!$N$1081:$O$1529,2,FALSE)</f>
        <v>#N/A</v>
      </c>
    </row>
    <row r="212" spans="1:34" s="7" customFormat="1" x14ac:dyDescent="0.4">
      <c r="A212" s="16" t="str">
        <f t="shared" si="82"/>
        <v>-</v>
      </c>
      <c r="B212" s="16" t="str">
        <f t="shared" si="81"/>
        <v>-</v>
      </c>
      <c r="C212" s="7">
        <v>17</v>
      </c>
      <c r="D212" s="2">
        <v>43406.708912037036</v>
      </c>
      <c r="E212" s="3">
        <v>8688</v>
      </c>
      <c r="F212" s="3" t="s">
        <v>114</v>
      </c>
      <c r="G212" s="3">
        <v>0</v>
      </c>
      <c r="H212" s="3">
        <v>748</v>
      </c>
      <c r="I212" s="3">
        <v>10</v>
      </c>
      <c r="J212" s="3">
        <v>1</v>
      </c>
      <c r="K212" s="3"/>
      <c r="L212" s="2">
        <v>43406.713576388887</v>
      </c>
      <c r="M212" s="2">
        <v>43406.724293981482</v>
      </c>
      <c r="N212" s="3" t="s">
        <v>65</v>
      </c>
      <c r="O212" s="3" t="s">
        <v>66</v>
      </c>
      <c r="P212" s="3" t="s">
        <v>55</v>
      </c>
      <c r="Q212" s="3" t="s">
        <v>56</v>
      </c>
      <c r="R212" s="2">
        <v>43406.716284722221</v>
      </c>
      <c r="S212" s="2">
        <v>43406.716284722221</v>
      </c>
      <c r="T212" s="2">
        <v>43406.729386574072</v>
      </c>
      <c r="U212" s="2">
        <v>43406.732118055559</v>
      </c>
      <c r="V212" s="3"/>
      <c r="W212" s="8">
        <f t="shared" si="85"/>
        <v>43406.708912037036</v>
      </c>
      <c r="X212" s="9">
        <f t="shared" si="86"/>
        <v>1.0717592595028691E-2</v>
      </c>
      <c r="Y212" s="9">
        <f t="shared" si="87"/>
        <v>1.0717592595028691E-2</v>
      </c>
      <c r="Z212" s="10"/>
      <c r="AA212" s="10">
        <f t="shared" si="93"/>
        <v>0</v>
      </c>
      <c r="AB212" s="10">
        <f t="shared" si="94"/>
        <v>4.6643518508062698E-3</v>
      </c>
      <c r="AC212" s="10"/>
      <c r="AD212" s="10"/>
      <c r="AE212" s="73">
        <f t="shared" si="96"/>
        <v>43406.708333333336</v>
      </c>
      <c r="AF212" s="73">
        <f t="shared" si="97"/>
        <v>43406.723611111112</v>
      </c>
      <c r="AG212" s="26" t="str">
        <f t="shared" si="98"/>
        <v>43406.708333333343406.7236111111</v>
      </c>
      <c r="AH212" s="26" t="e">
        <f>VLOOKUP(AG212,simple_survey!$N$1081:$O$1529,2,FALSE)</f>
        <v>#N/A</v>
      </c>
    </row>
    <row r="213" spans="1:34" s="7" customFormat="1" x14ac:dyDescent="0.4">
      <c r="A213" s="16" t="str">
        <f t="shared" ref="A213:A220" si="108">IF(V213&gt;0, "★", "-")</f>
        <v>★</v>
      </c>
      <c r="B213" s="16" t="str">
        <f t="shared" ref="B213:B220" si="109">IF(K213&gt;0, "☆", "-")</f>
        <v>-</v>
      </c>
      <c r="C213" s="7">
        <v>17</v>
      </c>
      <c r="D213" s="2">
        <v>43406.711724537039</v>
      </c>
      <c r="E213" s="3">
        <v>8689</v>
      </c>
      <c r="F213" s="3" t="s">
        <v>33</v>
      </c>
      <c r="G213" s="3">
        <v>4732</v>
      </c>
      <c r="H213" s="3">
        <v>327</v>
      </c>
      <c r="I213" s="3">
        <v>10</v>
      </c>
      <c r="J213" s="3">
        <v>1</v>
      </c>
      <c r="K213" s="3"/>
      <c r="L213" s="2">
        <v>43406.715729166666</v>
      </c>
      <c r="M213" s="2">
        <v>43406.72415509259</v>
      </c>
      <c r="N213" s="3" t="s">
        <v>65</v>
      </c>
      <c r="O213" s="3" t="s">
        <v>66</v>
      </c>
      <c r="P213" s="3" t="s">
        <v>55</v>
      </c>
      <c r="Q213" s="3" t="s">
        <v>56</v>
      </c>
      <c r="R213" s="2">
        <v>43406.718668981484</v>
      </c>
      <c r="S213" s="2">
        <v>43406.718668981484</v>
      </c>
      <c r="T213" s="2">
        <v>43406.731770833336</v>
      </c>
      <c r="U213" s="2">
        <v>43406.731770833336</v>
      </c>
      <c r="V213" s="2">
        <v>43406.718668981484</v>
      </c>
      <c r="W213" s="8">
        <f t="shared" si="85"/>
        <v>43406.718668981484</v>
      </c>
      <c r="X213" s="9">
        <f t="shared" si="86"/>
        <v>8.4259259238024242E-3</v>
      </c>
      <c r="Y213" s="9">
        <f t="shared" si="87"/>
        <v>8.4259259238024242E-3</v>
      </c>
      <c r="Z213" s="10"/>
      <c r="AA213" s="10">
        <f t="shared" si="93"/>
        <v>0</v>
      </c>
      <c r="AB213" s="10">
        <f t="shared" si="94"/>
        <v>0</v>
      </c>
      <c r="AC213" s="10"/>
      <c r="AD213" s="10"/>
      <c r="AE213" s="73">
        <f t="shared" si="96"/>
        <v>43406.711111111108</v>
      </c>
      <c r="AF213" s="73">
        <f t="shared" si="97"/>
        <v>43406.723611111112</v>
      </c>
      <c r="AG213" s="26" t="str">
        <f t="shared" si="98"/>
        <v>43406.711111111143406.7236111111</v>
      </c>
      <c r="AH213" s="26" t="e">
        <f>VLOOKUP(AG213,simple_survey!$N$1081:$O$1529,2,FALSE)</f>
        <v>#N/A</v>
      </c>
    </row>
    <row r="214" spans="1:34" s="7" customFormat="1" x14ac:dyDescent="0.4">
      <c r="A214" s="16" t="str">
        <f>IF(V214&gt;0, "★", "-")</f>
        <v>-</v>
      </c>
      <c r="B214" s="16" t="str">
        <f>IF(K214&gt;0, "☆", "-")</f>
        <v>-</v>
      </c>
      <c r="C214" s="7">
        <v>17</v>
      </c>
      <c r="D214" s="2">
        <v>43406.711747685185</v>
      </c>
      <c r="E214" s="3">
        <v>8690</v>
      </c>
      <c r="F214" s="3" t="s">
        <v>33</v>
      </c>
      <c r="G214" s="3">
        <v>3217</v>
      </c>
      <c r="H214" s="3">
        <v>244</v>
      </c>
      <c r="I214" s="3">
        <v>8</v>
      </c>
      <c r="J214" s="3">
        <v>1</v>
      </c>
      <c r="K214" s="3"/>
      <c r="L214" s="2">
        <v>43406.712581018517</v>
      </c>
      <c r="M214" s="2">
        <v>43406.728449074071</v>
      </c>
      <c r="N214" s="3" t="s">
        <v>65</v>
      </c>
      <c r="O214" s="3" t="s">
        <v>66</v>
      </c>
      <c r="P214" s="3" t="s">
        <v>61</v>
      </c>
      <c r="Q214" s="3" t="s">
        <v>62</v>
      </c>
      <c r="R214" s="2">
        <v>43406.713784722226</v>
      </c>
      <c r="S214" s="2">
        <v>43406.713784722226</v>
      </c>
      <c r="T214" s="2">
        <v>43406.729826388888</v>
      </c>
      <c r="U214" s="2">
        <v>43406.729826388888</v>
      </c>
      <c r="V214" s="3"/>
      <c r="W214" s="8">
        <f t="shared" si="85"/>
        <v>43406.711747685185</v>
      </c>
      <c r="X214" s="9">
        <f t="shared" si="86"/>
        <v>1.5868055554165039E-2</v>
      </c>
      <c r="Y214" s="9">
        <f t="shared" si="87"/>
        <v>1.5868055554165039E-2</v>
      </c>
      <c r="Z214" s="10"/>
      <c r="AA214" s="10">
        <f t="shared" si="93"/>
        <v>0</v>
      </c>
      <c r="AB214" s="10">
        <f t="shared" si="94"/>
        <v>8.3333333168411627E-4</v>
      </c>
      <c r="AC214" s="10"/>
      <c r="AD214" s="10"/>
      <c r="AE214" s="73">
        <f t="shared" si="96"/>
        <v>43406.711111111108</v>
      </c>
      <c r="AF214" s="73">
        <f t="shared" si="97"/>
        <v>43406.727777777778</v>
      </c>
      <c r="AG214" s="26" t="str">
        <f t="shared" si="98"/>
        <v>43406.711111111143406.7277777778</v>
      </c>
      <c r="AH214" s="26" t="str">
        <f>VLOOKUP(AG214,simple_survey!$N$1081:$O$1529,2,FALSE)</f>
        <v>肯定的</v>
      </c>
    </row>
    <row r="215" spans="1:34" s="7" customFormat="1" x14ac:dyDescent="0.4">
      <c r="A215" s="16" t="str">
        <f>IF(V215&gt;0, "★", "-")</f>
        <v>-</v>
      </c>
      <c r="B215" s="16" t="str">
        <f>IF(K215&gt;0, "☆", "-")</f>
        <v>-</v>
      </c>
      <c r="C215" s="7">
        <v>17</v>
      </c>
      <c r="D215" s="2">
        <v>43406.713518518518</v>
      </c>
      <c r="E215" s="3">
        <v>8691</v>
      </c>
      <c r="F215" s="3" t="s">
        <v>33</v>
      </c>
      <c r="G215" s="3">
        <v>1493</v>
      </c>
      <c r="H215" s="3">
        <v>443</v>
      </c>
      <c r="I215" s="3">
        <v>1</v>
      </c>
      <c r="J215" s="3">
        <v>1</v>
      </c>
      <c r="K215" s="3"/>
      <c r="L215" s="2">
        <v>43406.719837962963</v>
      </c>
      <c r="M215" s="2">
        <v>43406.723969907405</v>
      </c>
      <c r="N215" s="3" t="s">
        <v>48</v>
      </c>
      <c r="O215" s="3" t="s">
        <v>49</v>
      </c>
      <c r="P215" s="3" t="s">
        <v>63</v>
      </c>
      <c r="Q215" s="3" t="s">
        <v>64</v>
      </c>
      <c r="R215" s="2">
        <v>43406.72042824074</v>
      </c>
      <c r="S215" s="2">
        <v>43406.72042824074</v>
      </c>
      <c r="T215" s="2">
        <v>43406.726770833331</v>
      </c>
      <c r="U215" s="2">
        <v>43406.726770833331</v>
      </c>
      <c r="V215" s="3"/>
      <c r="W215" s="8">
        <f t="shared" si="85"/>
        <v>43406.713518518518</v>
      </c>
      <c r="X215" s="9">
        <f t="shared" si="86"/>
        <v>4.1319444426335394E-3</v>
      </c>
      <c r="Y215" s="9">
        <f t="shared" si="87"/>
        <v>4.1319444426335394E-3</v>
      </c>
      <c r="Z215" s="10"/>
      <c r="AA215" s="10">
        <f t="shared" si="93"/>
        <v>0</v>
      </c>
      <c r="AB215" s="10">
        <f t="shared" si="94"/>
        <v>6.3194444446708076E-3</v>
      </c>
      <c r="AC215" s="10"/>
      <c r="AD215" s="10"/>
      <c r="AE215" s="73">
        <f t="shared" si="96"/>
        <v>43406.713194444441</v>
      </c>
      <c r="AF215" s="73">
        <f t="shared" si="97"/>
        <v>43406.723611111112</v>
      </c>
      <c r="AG215" s="26" t="str">
        <f t="shared" si="98"/>
        <v>43406.713194444443406.7236111111</v>
      </c>
      <c r="AH215" s="26" t="e">
        <f>VLOOKUP(AG215,simple_survey!$N$1081:$O$1529,2,FALSE)</f>
        <v>#N/A</v>
      </c>
    </row>
    <row r="216" spans="1:34" s="7" customFormat="1" x14ac:dyDescent="0.4">
      <c r="A216" s="16" t="str">
        <f>IF(V216&gt;0, "★", "-")</f>
        <v>-</v>
      </c>
      <c r="B216" s="16" t="str">
        <f>IF(K216&gt;0, "☆", "-")</f>
        <v>-</v>
      </c>
      <c r="C216" s="7">
        <v>17</v>
      </c>
      <c r="D216" s="2">
        <v>43406.715474537035</v>
      </c>
      <c r="E216" s="3">
        <v>8692</v>
      </c>
      <c r="F216" s="3" t="s">
        <v>114</v>
      </c>
      <c r="G216" s="3">
        <v>0</v>
      </c>
      <c r="H216" s="3">
        <v>493</v>
      </c>
      <c r="I216" s="3">
        <v>3</v>
      </c>
      <c r="J216" s="3">
        <v>1</v>
      </c>
      <c r="K216" s="3"/>
      <c r="L216" s="2">
        <v>43406.71733796296</v>
      </c>
      <c r="M216" s="2">
        <v>43406.72084490741</v>
      </c>
      <c r="N216" s="3" t="s">
        <v>46</v>
      </c>
      <c r="O216" s="3" t="s">
        <v>47</v>
      </c>
      <c r="P216" s="3" t="s">
        <v>74</v>
      </c>
      <c r="Q216" s="3" t="s">
        <v>75</v>
      </c>
      <c r="R216" s="2">
        <v>43406.717604166668</v>
      </c>
      <c r="S216" s="2">
        <v>43406.717604166668</v>
      </c>
      <c r="T216" s="2">
        <v>43406.723043981481</v>
      </c>
      <c r="U216" s="2">
        <v>43406.723043981481</v>
      </c>
      <c r="V216" s="3"/>
      <c r="W216" s="8">
        <f t="shared" si="85"/>
        <v>43406.715474537035</v>
      </c>
      <c r="X216" s="9">
        <f t="shared" si="86"/>
        <v>3.5069444493274204E-3</v>
      </c>
      <c r="Y216" s="9">
        <f t="shared" si="87"/>
        <v>3.5069444493274204E-3</v>
      </c>
      <c r="Z216" s="10"/>
      <c r="AA216" s="10">
        <f t="shared" si="93"/>
        <v>0</v>
      </c>
      <c r="AB216" s="10">
        <f t="shared" si="94"/>
        <v>1.8634259249665774E-3</v>
      </c>
      <c r="AC216" s="10"/>
      <c r="AD216" s="10"/>
      <c r="AE216" s="73">
        <f t="shared" si="96"/>
        <v>43406.715277777781</v>
      </c>
      <c r="AF216" s="73">
        <f t="shared" si="97"/>
        <v>43406.720833333333</v>
      </c>
      <c r="AG216" s="26" t="str">
        <f t="shared" si="98"/>
        <v>43406.715277777843406.7208333333</v>
      </c>
      <c r="AH216" s="26" t="e">
        <f>VLOOKUP(AG216,simple_survey!$N$1081:$O$1529,2,FALSE)</f>
        <v>#N/A</v>
      </c>
    </row>
    <row r="217" spans="1:34" s="7" customFormat="1" x14ac:dyDescent="0.4">
      <c r="A217" s="16" t="str">
        <f>IF(V217&gt;0, "★", "-")</f>
        <v>-</v>
      </c>
      <c r="B217" s="16" t="str">
        <f>IF(K217&gt;0, "☆", "-")</f>
        <v>-</v>
      </c>
      <c r="C217" s="7">
        <v>17</v>
      </c>
      <c r="D217" s="2">
        <v>43406.715636574074</v>
      </c>
      <c r="E217" s="3">
        <v>8693</v>
      </c>
      <c r="F217" s="3" t="s">
        <v>67</v>
      </c>
      <c r="G217" s="3">
        <v>3732</v>
      </c>
      <c r="H217" s="3">
        <v>451</v>
      </c>
      <c r="I217" s="3">
        <v>9</v>
      </c>
      <c r="J217" s="3">
        <v>1</v>
      </c>
      <c r="K217" s="3"/>
      <c r="L217" s="2">
        <v>43406.717800925922</v>
      </c>
      <c r="M217" s="2">
        <v>43406.72446759259</v>
      </c>
      <c r="N217" s="3" t="s">
        <v>27</v>
      </c>
      <c r="O217" s="3" t="s">
        <v>28</v>
      </c>
      <c r="P217" s="3" t="s">
        <v>31</v>
      </c>
      <c r="Q217" s="3" t="s">
        <v>32</v>
      </c>
      <c r="R217" s="2">
        <v>43406.718715277777</v>
      </c>
      <c r="S217" s="2">
        <v>43406.718715277777</v>
      </c>
      <c r="T217" s="2">
        <v>43406.727002314816</v>
      </c>
      <c r="U217" s="2">
        <v>43406.727002314816</v>
      </c>
      <c r="V217" s="3"/>
      <c r="W217" s="8">
        <f t="shared" si="85"/>
        <v>43406.715636574074</v>
      </c>
      <c r="X217" s="9">
        <f t="shared" si="86"/>
        <v>6.6666666680248454E-3</v>
      </c>
      <c r="Y217" s="9">
        <f t="shared" si="87"/>
        <v>6.6666666680248454E-3</v>
      </c>
      <c r="Z217" s="10"/>
      <c r="AA217" s="10">
        <f t="shared" si="93"/>
        <v>0</v>
      </c>
      <c r="AB217" s="10">
        <f t="shared" si="94"/>
        <v>2.1643518484779634E-3</v>
      </c>
      <c r="AC217" s="10"/>
      <c r="AD217" s="10"/>
      <c r="AE217" s="73">
        <f t="shared" si="96"/>
        <v>43406.715277777781</v>
      </c>
      <c r="AF217" s="73">
        <f t="shared" si="97"/>
        <v>43406.724305555559</v>
      </c>
      <c r="AG217" s="26" t="str">
        <f t="shared" si="98"/>
        <v>43406.715277777843406.7243055556</v>
      </c>
      <c r="AH217" s="26" t="e">
        <f>VLOOKUP(AG217,simple_survey!$N$1081:$O$1529,2,FALSE)</f>
        <v>#N/A</v>
      </c>
    </row>
    <row r="218" spans="1:34" s="7" customFormat="1" x14ac:dyDescent="0.4">
      <c r="A218" s="16" t="str">
        <f t="shared" si="108"/>
        <v>-</v>
      </c>
      <c r="B218" s="16" t="str">
        <f t="shared" si="109"/>
        <v>-</v>
      </c>
      <c r="C218" s="7">
        <v>17</v>
      </c>
      <c r="D218" s="2">
        <v>43406.716192129628</v>
      </c>
      <c r="E218" s="3">
        <v>8694</v>
      </c>
      <c r="F218" s="3" t="s">
        <v>18</v>
      </c>
      <c r="G218" s="3">
        <v>4330</v>
      </c>
      <c r="H218" s="3">
        <v>666</v>
      </c>
      <c r="I218" s="3">
        <v>2</v>
      </c>
      <c r="J218" s="3">
        <v>1</v>
      </c>
      <c r="K218" s="3"/>
      <c r="L218" s="2">
        <v>43406.724143518521</v>
      </c>
      <c r="M218" s="2">
        <v>43406.732291666667</v>
      </c>
      <c r="N218" s="3" t="s">
        <v>37</v>
      </c>
      <c r="O218" s="3" t="s">
        <v>38</v>
      </c>
      <c r="P218" s="3" t="s">
        <v>45</v>
      </c>
      <c r="Q218" s="3" t="s">
        <v>92</v>
      </c>
      <c r="R218" s="2">
        <v>43406.722384259258</v>
      </c>
      <c r="S218" s="2">
        <v>43406.722384259258</v>
      </c>
      <c r="T218" s="2">
        <v>43406.73238425926</v>
      </c>
      <c r="U218" s="2">
        <v>43406.73238425926</v>
      </c>
      <c r="V218" s="3"/>
      <c r="W218" s="8">
        <f t="shared" si="85"/>
        <v>43406.716192129628</v>
      </c>
      <c r="X218" s="9">
        <f t="shared" si="86"/>
        <v>8.1481481465743855E-3</v>
      </c>
      <c r="Y218" s="9">
        <f t="shared" si="87"/>
        <v>8.1481481465743855E-3</v>
      </c>
      <c r="Z218" s="10"/>
      <c r="AA218" s="10">
        <f t="shared" si="93"/>
        <v>1.7592592630535364E-3</v>
      </c>
      <c r="AB218" s="10">
        <f t="shared" si="94"/>
        <v>7.9513888922519982E-3</v>
      </c>
      <c r="AC218" s="10"/>
      <c r="AD218" s="10"/>
      <c r="AE218" s="73">
        <f t="shared" si="96"/>
        <v>43406.71597222222</v>
      </c>
      <c r="AF218" s="73">
        <f t="shared" si="97"/>
        <v>43406.731944444444</v>
      </c>
      <c r="AG218" s="26" t="str">
        <f t="shared" si="98"/>
        <v>43406.715972222243406.7319444444</v>
      </c>
      <c r="AH218" s="26" t="e">
        <f>VLOOKUP(AG218,simple_survey!$N$1081:$O$1529,2,FALSE)</f>
        <v>#N/A</v>
      </c>
    </row>
    <row r="219" spans="1:34" s="7" customFormat="1" x14ac:dyDescent="0.4">
      <c r="A219" s="16" t="str">
        <f t="shared" si="108"/>
        <v>-</v>
      </c>
      <c r="B219" s="16" t="str">
        <f t="shared" si="109"/>
        <v>-</v>
      </c>
      <c r="C219" s="7">
        <v>17</v>
      </c>
      <c r="D219" s="2">
        <v>43406.717615740738</v>
      </c>
      <c r="E219" s="3">
        <v>8696</v>
      </c>
      <c r="F219" s="3" t="s">
        <v>18</v>
      </c>
      <c r="G219" s="3">
        <v>1263</v>
      </c>
      <c r="H219" s="3">
        <v>621</v>
      </c>
      <c r="I219" s="3">
        <v>7</v>
      </c>
      <c r="J219" s="3">
        <v>1</v>
      </c>
      <c r="K219" s="3"/>
      <c r="L219" s="2">
        <v>43406.721203703702</v>
      </c>
      <c r="M219" s="2">
        <v>43406.728935185187</v>
      </c>
      <c r="N219" s="3" t="s">
        <v>41</v>
      </c>
      <c r="O219" s="3" t="s">
        <v>42</v>
      </c>
      <c r="P219" s="3" t="s">
        <v>27</v>
      </c>
      <c r="Q219" s="3" t="s">
        <v>28</v>
      </c>
      <c r="R219" s="2">
        <v>43406.72247685185</v>
      </c>
      <c r="S219" s="2">
        <v>43406.72247685185</v>
      </c>
      <c r="T219" s="2">
        <v>43406.729583333334</v>
      </c>
      <c r="U219" s="2">
        <v>43406.729583333334</v>
      </c>
      <c r="V219" s="3"/>
      <c r="W219" s="8">
        <f t="shared" si="85"/>
        <v>43406.717615740738</v>
      </c>
      <c r="X219" s="9">
        <f t="shared" si="86"/>
        <v>7.7314814843703061E-3</v>
      </c>
      <c r="Y219" s="9">
        <f t="shared" si="87"/>
        <v>7.7314814843703061E-3</v>
      </c>
      <c r="Z219" s="10"/>
      <c r="AA219" s="10">
        <f t="shared" si="93"/>
        <v>0</v>
      </c>
      <c r="AB219" s="10">
        <f t="shared" si="94"/>
        <v>3.5879629649571143E-3</v>
      </c>
      <c r="AC219" s="10"/>
      <c r="AD219" s="10"/>
      <c r="AE219" s="73">
        <f t="shared" si="96"/>
        <v>43406.717361111114</v>
      </c>
      <c r="AF219" s="73">
        <f t="shared" si="97"/>
        <v>43406.728472222225</v>
      </c>
      <c r="AG219" s="26" t="str">
        <f t="shared" si="98"/>
        <v>43406.717361111143406.7284722222</v>
      </c>
      <c r="AH219" s="26" t="str">
        <f>VLOOKUP(AG219,simple_survey!$N$1081:$O$1529,2,FALSE)</f>
        <v>肯定的</v>
      </c>
    </row>
    <row r="220" spans="1:34" s="7" customFormat="1" x14ac:dyDescent="0.4">
      <c r="A220" s="16" t="str">
        <f t="shared" si="108"/>
        <v>-</v>
      </c>
      <c r="B220" s="16" t="str">
        <f t="shared" si="109"/>
        <v>-</v>
      </c>
      <c r="C220" s="7">
        <v>17</v>
      </c>
      <c r="D220" s="2">
        <v>43406.721284722225</v>
      </c>
      <c r="E220" s="3">
        <v>8697</v>
      </c>
      <c r="F220" s="3" t="s">
        <v>114</v>
      </c>
      <c r="G220" s="3">
        <v>0</v>
      </c>
      <c r="H220" s="3">
        <v>963</v>
      </c>
      <c r="I220" s="3">
        <v>3</v>
      </c>
      <c r="J220" s="3">
        <v>1</v>
      </c>
      <c r="K220" s="3"/>
      <c r="L220" s="2">
        <v>43406.723321759258</v>
      </c>
      <c r="M220" s="2">
        <v>43406.730046296296</v>
      </c>
      <c r="N220" s="3" t="s">
        <v>19</v>
      </c>
      <c r="O220" s="3" t="s">
        <v>20</v>
      </c>
      <c r="P220" s="3" t="s">
        <v>43</v>
      </c>
      <c r="Q220" s="3" t="s">
        <v>44</v>
      </c>
      <c r="R220" s="2">
        <v>43406.724305555559</v>
      </c>
      <c r="S220" s="2">
        <v>43406.724305555559</v>
      </c>
      <c r="T220" s="2">
        <v>43406.733599537038</v>
      </c>
      <c r="U220" s="2">
        <v>43406.733599537038</v>
      </c>
      <c r="V220" s="3"/>
      <c r="W220" s="8">
        <f t="shared" si="85"/>
        <v>43406.721284722225</v>
      </c>
      <c r="X220" s="9">
        <f t="shared" si="86"/>
        <v>6.7245370373711921E-3</v>
      </c>
      <c r="Y220" s="9">
        <f t="shared" si="87"/>
        <v>6.7245370373711921E-3</v>
      </c>
      <c r="Z220" s="10"/>
      <c r="AA220" s="10">
        <f t="shared" si="93"/>
        <v>0</v>
      </c>
      <c r="AB220" s="10">
        <f t="shared" si="94"/>
        <v>2.0370370330056176E-3</v>
      </c>
      <c r="AC220" s="10"/>
      <c r="AD220" s="10"/>
      <c r="AE220" s="73">
        <f t="shared" si="96"/>
        <v>43406.720833333333</v>
      </c>
      <c r="AF220" s="73">
        <f t="shared" si="97"/>
        <v>43406.729861111111</v>
      </c>
      <c r="AG220" s="26" t="str">
        <f t="shared" si="98"/>
        <v>43406.720833333343406.7298611111</v>
      </c>
      <c r="AH220" s="26" t="str">
        <f>VLOOKUP(AG220,simple_survey!$N$1081:$O$1529,2,FALSE)</f>
        <v>肯定的</v>
      </c>
    </row>
    <row r="221" spans="1:34" s="7" customFormat="1" x14ac:dyDescent="0.4">
      <c r="A221" s="16" t="str">
        <f t="shared" ref="A221:A222" si="110">IF(V221&gt;0, "★", "-")</f>
        <v>-</v>
      </c>
      <c r="B221" s="16" t="str">
        <f t="shared" ref="B221:B222" si="111">IF(K221&gt;0, "☆", "-")</f>
        <v>-</v>
      </c>
      <c r="C221" s="7">
        <v>17</v>
      </c>
      <c r="D221" s="2">
        <v>43406.721747685187</v>
      </c>
      <c r="E221" s="3">
        <v>8699</v>
      </c>
      <c r="F221" s="3" t="s">
        <v>18</v>
      </c>
      <c r="G221" s="3">
        <v>3765</v>
      </c>
      <c r="H221" s="3">
        <v>89</v>
      </c>
      <c r="I221" s="3">
        <v>9</v>
      </c>
      <c r="J221" s="3">
        <v>2</v>
      </c>
      <c r="K221" s="3"/>
      <c r="L221" s="2">
        <v>43406.729618055557</v>
      </c>
      <c r="M221" s="2">
        <v>43406.745150462964</v>
      </c>
      <c r="N221" s="3" t="s">
        <v>37</v>
      </c>
      <c r="O221" s="3" t="s">
        <v>38</v>
      </c>
      <c r="P221" s="3" t="s">
        <v>80</v>
      </c>
      <c r="Q221" s="3" t="s">
        <v>81</v>
      </c>
      <c r="R221" s="2">
        <v>43406.738078703704</v>
      </c>
      <c r="S221" s="2">
        <v>43406.738078703704</v>
      </c>
      <c r="T221" s="2">
        <v>43406.747777777775</v>
      </c>
      <c r="U221" s="2">
        <v>43406.753888888888</v>
      </c>
      <c r="V221" s="3"/>
      <c r="W221" s="8">
        <f t="shared" si="85"/>
        <v>43406.721747685187</v>
      </c>
      <c r="X221" s="9">
        <f t="shared" si="86"/>
        <v>1.5532407407590654E-2</v>
      </c>
      <c r="Y221" s="9">
        <f t="shared" si="87"/>
        <v>3.1064814815181307E-2</v>
      </c>
      <c r="Z221" s="10"/>
      <c r="AA221" s="10">
        <f t="shared" si="93"/>
        <v>0</v>
      </c>
      <c r="AB221" s="10">
        <f t="shared" si="94"/>
        <v>7.8703703693463467E-3</v>
      </c>
      <c r="AC221" s="10"/>
      <c r="AD221" s="10"/>
      <c r="AE221" s="73">
        <f t="shared" si="96"/>
        <v>43406.72152777778</v>
      </c>
      <c r="AF221" s="73">
        <f t="shared" si="97"/>
        <v>43406.745138888888</v>
      </c>
      <c r="AG221" s="26" t="str">
        <f t="shared" si="98"/>
        <v>43406.721527777843406.7451388889</v>
      </c>
      <c r="AH221" s="26" t="e">
        <f>VLOOKUP(AG221,simple_survey!$N$1081:$O$1529,2,FALSE)</f>
        <v>#N/A</v>
      </c>
    </row>
    <row r="222" spans="1:34" s="7" customFormat="1" x14ac:dyDescent="0.4">
      <c r="A222" s="16" t="str">
        <f t="shared" si="110"/>
        <v>-</v>
      </c>
      <c r="B222" s="16" t="str">
        <f t="shared" si="111"/>
        <v>-</v>
      </c>
      <c r="C222" s="7">
        <v>17</v>
      </c>
      <c r="D222" s="2">
        <v>43406.72184027778</v>
      </c>
      <c r="E222" s="3">
        <v>8700</v>
      </c>
      <c r="F222" s="3" t="s">
        <v>114</v>
      </c>
      <c r="G222" s="3">
        <v>0</v>
      </c>
      <c r="H222" s="3">
        <v>892</v>
      </c>
      <c r="I222" s="3">
        <v>10</v>
      </c>
      <c r="J222" s="3">
        <v>1</v>
      </c>
      <c r="K222" s="3"/>
      <c r="L222" s="2">
        <v>43406.729097222225</v>
      </c>
      <c r="M222" s="2">
        <v>43406.735995370371</v>
      </c>
      <c r="N222" s="3" t="s">
        <v>53</v>
      </c>
      <c r="O222" s="3" t="s">
        <v>54</v>
      </c>
      <c r="P222" s="3" t="s">
        <v>19</v>
      </c>
      <c r="Q222" s="3" t="s">
        <v>20</v>
      </c>
      <c r="R222" s="2">
        <v>43406.729386574072</v>
      </c>
      <c r="S222" s="2">
        <v>43406.72997685185</v>
      </c>
      <c r="T222" s="2">
        <v>43406.737129629626</v>
      </c>
      <c r="U222" s="2">
        <v>43406.740219907406</v>
      </c>
      <c r="V222" s="3"/>
      <c r="W222" s="8">
        <f t="shared" si="85"/>
        <v>43406.72184027778</v>
      </c>
      <c r="X222" s="9">
        <f t="shared" si="86"/>
        <v>6.8981481454102322E-3</v>
      </c>
      <c r="Y222" s="9">
        <f t="shared" si="87"/>
        <v>6.8981481454102322E-3</v>
      </c>
      <c r="Z222" s="10"/>
      <c r="AA222" s="10">
        <f t="shared" si="93"/>
        <v>0</v>
      </c>
      <c r="AB222" s="10">
        <f t="shared" si="94"/>
        <v>7.2569444455439225E-3</v>
      </c>
      <c r="AC222" s="10"/>
      <c r="AD222" s="10"/>
      <c r="AE222" s="73">
        <f t="shared" si="96"/>
        <v>43406.72152777778</v>
      </c>
      <c r="AF222" s="73">
        <f t="shared" si="97"/>
        <v>43406.73541666667</v>
      </c>
      <c r="AG222" s="26" t="str">
        <f t="shared" si="98"/>
        <v>43406.721527777843406.7354166667</v>
      </c>
      <c r="AH222" s="26" t="e">
        <f>VLOOKUP(AG222,simple_survey!$N$1081:$O$1529,2,FALSE)</f>
        <v>#N/A</v>
      </c>
    </row>
    <row r="223" spans="1:34" s="7" customFormat="1" x14ac:dyDescent="0.4">
      <c r="A223" s="16" t="str">
        <f t="shared" ref="A223:A226" si="112">IF(V223&gt;0, "★", "-")</f>
        <v>-</v>
      </c>
      <c r="B223" s="16" t="str">
        <f t="shared" ref="B223:B226" si="113">IF(K223&gt;0, "☆", "-")</f>
        <v>-</v>
      </c>
      <c r="C223" s="7">
        <v>17</v>
      </c>
      <c r="D223" s="2">
        <v>43406.724189814813</v>
      </c>
      <c r="E223" s="3">
        <v>8704</v>
      </c>
      <c r="F223" s="3" t="s">
        <v>33</v>
      </c>
      <c r="G223" s="3">
        <v>3462</v>
      </c>
      <c r="H223" s="3">
        <v>659</v>
      </c>
      <c r="I223" s="3">
        <v>5</v>
      </c>
      <c r="J223" s="3">
        <v>1</v>
      </c>
      <c r="K223" s="3"/>
      <c r="L223" s="2">
        <v>43406.729120370372</v>
      </c>
      <c r="M223" s="2">
        <v>43406.748738425929</v>
      </c>
      <c r="N223" s="3" t="s">
        <v>65</v>
      </c>
      <c r="O223" s="3" t="s">
        <v>66</v>
      </c>
      <c r="P223" s="3" t="s">
        <v>50</v>
      </c>
      <c r="Q223" s="3" t="s">
        <v>51</v>
      </c>
      <c r="R223" s="2">
        <v>43406.73238425926</v>
      </c>
      <c r="S223" s="2">
        <v>43406.73238425926</v>
      </c>
      <c r="T223" s="2">
        <v>43406.753217592595</v>
      </c>
      <c r="U223" s="2">
        <v>43406.753217592595</v>
      </c>
      <c r="V223" s="3"/>
      <c r="W223" s="8">
        <f t="shared" ref="W223:W226" si="114">IF(V223&gt;0,V223,D223)</f>
        <v>43406.724189814813</v>
      </c>
      <c r="X223" s="9">
        <f t="shared" ref="X223:X226" si="115">M223-L223</f>
        <v>1.9618055557657499E-2</v>
      </c>
      <c r="Y223" s="9">
        <f t="shared" ref="Y223:Y226" si="116">X223*J223</f>
        <v>1.9618055557657499E-2</v>
      </c>
      <c r="Z223" s="10"/>
      <c r="AA223" s="10">
        <f t="shared" si="93"/>
        <v>0</v>
      </c>
      <c r="AB223" s="10">
        <f t="shared" si="94"/>
        <v>4.9305555585306138E-3</v>
      </c>
      <c r="AC223" s="10"/>
      <c r="AD223" s="10"/>
      <c r="AE223" s="73">
        <f t="shared" si="96"/>
        <v>43406.723611111112</v>
      </c>
      <c r="AF223" s="73">
        <f t="shared" si="97"/>
        <v>43406.748611111114</v>
      </c>
      <c r="AG223" s="26" t="str">
        <f t="shared" si="98"/>
        <v>43406.723611111143406.7486111111</v>
      </c>
      <c r="AH223" s="26" t="e">
        <f>VLOOKUP(AG223,simple_survey!$N$1081:$O$1529,2,FALSE)</f>
        <v>#N/A</v>
      </c>
    </row>
    <row r="224" spans="1:34" s="7" customFormat="1" x14ac:dyDescent="0.4">
      <c r="A224" s="16" t="str">
        <f t="shared" si="112"/>
        <v>-</v>
      </c>
      <c r="B224" s="16" t="str">
        <f t="shared" si="113"/>
        <v>-</v>
      </c>
      <c r="C224" s="7">
        <v>17</v>
      </c>
      <c r="D224" s="2">
        <v>43406.725219907406</v>
      </c>
      <c r="E224" s="3">
        <v>8705</v>
      </c>
      <c r="F224" s="3" t="s">
        <v>33</v>
      </c>
      <c r="G224" s="3">
        <v>2275</v>
      </c>
      <c r="H224" s="3">
        <v>856</v>
      </c>
      <c r="I224" s="3">
        <v>10</v>
      </c>
      <c r="J224" s="3">
        <v>1</v>
      </c>
      <c r="K224" s="3"/>
      <c r="L224" s="2">
        <v>43406.735520833332</v>
      </c>
      <c r="M224" s="2">
        <v>43406.748402777775</v>
      </c>
      <c r="N224" s="3" t="s">
        <v>27</v>
      </c>
      <c r="O224" s="3" t="s">
        <v>28</v>
      </c>
      <c r="P224" s="3" t="s">
        <v>23</v>
      </c>
      <c r="Q224" s="3" t="s">
        <v>24</v>
      </c>
      <c r="R224" s="2">
        <v>43406.735266203701</v>
      </c>
      <c r="S224" s="2">
        <v>43406.735914351855</v>
      </c>
      <c r="T224" s="2">
        <v>43406.748900462961</v>
      </c>
      <c r="U224" s="2">
        <v>43406.752418981479</v>
      </c>
      <c r="V224" s="3"/>
      <c r="W224" s="8">
        <f t="shared" si="114"/>
        <v>43406.725219907406</v>
      </c>
      <c r="X224" s="9">
        <f t="shared" si="115"/>
        <v>1.2881944443506654E-2</v>
      </c>
      <c r="Y224" s="9">
        <f t="shared" si="116"/>
        <v>1.2881944443506654E-2</v>
      </c>
      <c r="Z224" s="10"/>
      <c r="AA224" s="10">
        <f t="shared" si="93"/>
        <v>2.546296309446916E-4</v>
      </c>
      <c r="AB224" s="10">
        <f t="shared" si="94"/>
        <v>1.0300925925548654E-2</v>
      </c>
      <c r="AC224" s="10"/>
      <c r="AD224" s="10"/>
      <c r="AE224" s="73">
        <f t="shared" si="96"/>
        <v>43406.724999999999</v>
      </c>
      <c r="AF224" s="73">
        <f t="shared" si="97"/>
        <v>43406.747916666667</v>
      </c>
      <c r="AG224" s="26" t="str">
        <f t="shared" si="98"/>
        <v>43406.72543406.7479166667</v>
      </c>
      <c r="AH224" s="26" t="e">
        <f>VLOOKUP(AG224,simple_survey!$N$1081:$O$1529,2,FALSE)</f>
        <v>#N/A</v>
      </c>
    </row>
    <row r="225" spans="1:36" s="7" customFormat="1" x14ac:dyDescent="0.4">
      <c r="A225" s="16" t="str">
        <f t="shared" si="112"/>
        <v>-</v>
      </c>
      <c r="B225" s="16" t="str">
        <f t="shared" si="113"/>
        <v>-</v>
      </c>
      <c r="C225" s="7">
        <v>17</v>
      </c>
      <c r="D225" s="2">
        <v>43406.725474537037</v>
      </c>
      <c r="E225" s="3">
        <v>8706</v>
      </c>
      <c r="F225" s="3" t="s">
        <v>33</v>
      </c>
      <c r="G225" s="3">
        <v>3048</v>
      </c>
      <c r="H225" s="3">
        <v>366</v>
      </c>
      <c r="I225" s="3">
        <v>4</v>
      </c>
      <c r="J225" s="3">
        <v>1</v>
      </c>
      <c r="K225" s="3"/>
      <c r="L225" s="2">
        <v>43406.729930555557</v>
      </c>
      <c r="M225" s="2">
        <v>43406.750150462962</v>
      </c>
      <c r="N225" s="3" t="s">
        <v>50</v>
      </c>
      <c r="O225" s="3" t="s">
        <v>51</v>
      </c>
      <c r="P225" s="3" t="s">
        <v>65</v>
      </c>
      <c r="Q225" s="3" t="s">
        <v>66</v>
      </c>
      <c r="R225" s="2">
        <v>43406.734317129631</v>
      </c>
      <c r="S225" s="2">
        <v>43406.734317129631</v>
      </c>
      <c r="T225" s="2">
        <v>43406.750034722223</v>
      </c>
      <c r="U225" s="2">
        <v>43406.750034722223</v>
      </c>
      <c r="V225" s="3"/>
      <c r="W225" s="8">
        <f t="shared" si="114"/>
        <v>43406.725474537037</v>
      </c>
      <c r="X225" s="9">
        <f t="shared" si="115"/>
        <v>2.0219907404680271E-2</v>
      </c>
      <c r="Y225" s="9">
        <f t="shared" si="116"/>
        <v>2.0219907404680271E-2</v>
      </c>
      <c r="Z225" s="10"/>
      <c r="AA225" s="10">
        <f t="shared" si="93"/>
        <v>0</v>
      </c>
      <c r="AB225" s="10">
        <f t="shared" si="94"/>
        <v>4.4560185197042301E-3</v>
      </c>
      <c r="AC225" s="10"/>
      <c r="AD225" s="10"/>
      <c r="AE225" s="73">
        <f t="shared" si="96"/>
        <v>43406.724999999999</v>
      </c>
      <c r="AF225" s="73">
        <f t="shared" si="97"/>
        <v>43406.75</v>
      </c>
      <c r="AG225" s="26" t="str">
        <f t="shared" si="98"/>
        <v>43406.72543406.75</v>
      </c>
      <c r="AH225" s="26" t="e">
        <f>VLOOKUP(AG225,simple_survey!$N$1081:$O$1529,2,FALSE)</f>
        <v>#N/A</v>
      </c>
    </row>
    <row r="226" spans="1:36" s="7" customFormat="1" x14ac:dyDescent="0.4">
      <c r="A226" s="16" t="str">
        <f t="shared" si="112"/>
        <v>★</v>
      </c>
      <c r="B226" s="16" t="str">
        <f t="shared" si="113"/>
        <v>-</v>
      </c>
      <c r="C226" s="7">
        <v>17</v>
      </c>
      <c r="D226" s="2">
        <v>43406.725497685184</v>
      </c>
      <c r="E226" s="3">
        <v>8707</v>
      </c>
      <c r="F226" s="3" t="s">
        <v>67</v>
      </c>
      <c r="G226" s="3">
        <v>3808</v>
      </c>
      <c r="H226" s="3">
        <v>915</v>
      </c>
      <c r="I226" s="3">
        <v>6</v>
      </c>
      <c r="J226" s="3">
        <v>1</v>
      </c>
      <c r="K226" s="3"/>
      <c r="L226" s="2">
        <v>43406.734814814816</v>
      </c>
      <c r="M226" s="2">
        <v>43406.737314814818</v>
      </c>
      <c r="N226" s="3" t="s">
        <v>37</v>
      </c>
      <c r="O226" s="3" t="s">
        <v>38</v>
      </c>
      <c r="P226" s="3" t="s">
        <v>31</v>
      </c>
      <c r="Q226" s="3" t="s">
        <v>32</v>
      </c>
      <c r="R226" s="2">
        <v>43406.733483796299</v>
      </c>
      <c r="S226" s="2">
        <v>43406.733483796299</v>
      </c>
      <c r="T226" s="2">
        <v>43406.738564814812</v>
      </c>
      <c r="U226" s="2">
        <v>43406.738564814812</v>
      </c>
      <c r="V226" s="2">
        <v>43406.732442129629</v>
      </c>
      <c r="W226" s="8">
        <f t="shared" si="114"/>
        <v>43406.732442129629</v>
      </c>
      <c r="X226" s="9">
        <f t="shared" si="115"/>
        <v>2.5000000023283064E-3</v>
      </c>
      <c r="Y226" s="9">
        <f t="shared" si="116"/>
        <v>2.5000000023283064E-3</v>
      </c>
      <c r="Z226" s="10"/>
      <c r="AA226" s="10">
        <f t="shared" si="93"/>
        <v>1.3310185167938471E-3</v>
      </c>
      <c r="AB226" s="10">
        <f t="shared" si="94"/>
        <v>2.3726851868559606E-3</v>
      </c>
      <c r="AC226" s="10"/>
      <c r="AD226" s="10"/>
      <c r="AE226" s="73">
        <f t="shared" si="96"/>
        <v>43406.724999999999</v>
      </c>
      <c r="AF226" s="73">
        <f t="shared" si="97"/>
        <v>43406.736805555556</v>
      </c>
      <c r="AG226" s="26" t="str">
        <f t="shared" si="98"/>
        <v>43406.72543406.7368055556</v>
      </c>
      <c r="AH226" s="26" t="e">
        <f>VLOOKUP(AG226,simple_survey!$N$1081:$O$1529,2,FALSE)</f>
        <v>#N/A</v>
      </c>
    </row>
    <row r="227" spans="1:36" s="7" customFormat="1" x14ac:dyDescent="0.4">
      <c r="A227" s="16" t="str">
        <f t="shared" ref="A227" si="117">IF(V227&gt;0, "★", "-")</f>
        <v>-</v>
      </c>
      <c r="B227" s="16" t="str">
        <f t="shared" ref="B227" si="118">IF(K227&gt;0, "☆", "-")</f>
        <v>-</v>
      </c>
      <c r="C227" s="7">
        <v>17</v>
      </c>
      <c r="D227" s="2">
        <v>43406.730069444442</v>
      </c>
      <c r="E227" s="3">
        <v>8711</v>
      </c>
      <c r="F227" s="3" t="s">
        <v>113</v>
      </c>
      <c r="G227" s="3">
        <v>0</v>
      </c>
      <c r="H227" s="3">
        <v>198</v>
      </c>
      <c r="I227" s="3">
        <v>6</v>
      </c>
      <c r="J227" s="3">
        <v>6</v>
      </c>
      <c r="K227" s="3"/>
      <c r="L227" s="2">
        <v>43406.742615740739</v>
      </c>
      <c r="M227" s="2">
        <v>43406.748611111114</v>
      </c>
      <c r="N227" s="3" t="s">
        <v>61</v>
      </c>
      <c r="O227" s="3" t="s">
        <v>62</v>
      </c>
      <c r="P227" s="3" t="s">
        <v>25</v>
      </c>
      <c r="Q227" s="3" t="s">
        <v>26</v>
      </c>
      <c r="R227" s="2">
        <v>43406.745706018519</v>
      </c>
      <c r="S227" s="2">
        <v>43406.745706018519</v>
      </c>
      <c r="T227" s="2">
        <v>43406.758055555554</v>
      </c>
      <c r="U227" s="2">
        <v>43406.758055555554</v>
      </c>
      <c r="V227" s="3"/>
      <c r="W227" s="8">
        <f t="shared" si="85"/>
        <v>43406.730069444442</v>
      </c>
      <c r="X227" s="9">
        <f t="shared" si="86"/>
        <v>5.9953703748760745E-3</v>
      </c>
      <c r="Y227" s="9">
        <f t="shared" si="87"/>
        <v>3.5972222249256447E-2</v>
      </c>
      <c r="Z227" s="10"/>
      <c r="AA227" s="10">
        <f t="shared" si="93"/>
        <v>0</v>
      </c>
      <c r="AB227" s="10">
        <f t="shared" si="94"/>
        <v>1.2546296296932269E-2</v>
      </c>
      <c r="AC227" s="10"/>
      <c r="AD227" s="10"/>
      <c r="AE227" s="73">
        <f t="shared" si="96"/>
        <v>43406.729861111111</v>
      </c>
      <c r="AF227" s="73">
        <f t="shared" si="97"/>
        <v>43406.748611111114</v>
      </c>
      <c r="AG227" s="26" t="str">
        <f t="shared" si="98"/>
        <v>43406.729861111143406.7486111111</v>
      </c>
      <c r="AH227" s="26" t="e">
        <f>VLOOKUP(AG227,simple_survey!$N$1081:$O$1529,2,FALSE)</f>
        <v>#N/A</v>
      </c>
    </row>
    <row r="228" spans="1:36" s="3" customFormat="1" x14ac:dyDescent="0.4">
      <c r="A228" s="16" t="str">
        <f t="shared" ref="A228:A282" si="119">IF(V228&gt;0, "★", "-")</f>
        <v>-</v>
      </c>
      <c r="B228" s="16" t="str">
        <f t="shared" ref="B228:B282" si="120">IF(K228&gt;0, "☆", "-")</f>
        <v>-</v>
      </c>
      <c r="C228" s="3">
        <v>17</v>
      </c>
      <c r="D228" s="2">
        <v>43406.730891203704</v>
      </c>
      <c r="E228" s="3">
        <v>8712</v>
      </c>
      <c r="F228" s="3" t="s">
        <v>113</v>
      </c>
      <c r="G228" s="3">
        <v>0</v>
      </c>
      <c r="H228" s="3">
        <v>331</v>
      </c>
      <c r="I228" s="3">
        <v>4</v>
      </c>
      <c r="J228" s="3">
        <v>3</v>
      </c>
      <c r="L228" s="2">
        <v>43406.736666666664</v>
      </c>
      <c r="M228" s="2">
        <v>43406.755983796298</v>
      </c>
      <c r="N228" s="3" t="s">
        <v>46</v>
      </c>
      <c r="O228" s="3" t="s">
        <v>47</v>
      </c>
      <c r="P228" s="3" t="s">
        <v>63</v>
      </c>
      <c r="Q228" s="3" t="s">
        <v>64</v>
      </c>
      <c r="R228" s="2">
        <v>43406.737013888887</v>
      </c>
      <c r="S228" s="2">
        <v>43406.739363425928</v>
      </c>
      <c r="T228" s="2">
        <v>43406.751250000001</v>
      </c>
      <c r="U228" s="2">
        <v>43406.757650462961</v>
      </c>
      <c r="W228" s="2">
        <f t="shared" si="85"/>
        <v>43406.730891203704</v>
      </c>
      <c r="X228" s="33">
        <f t="shared" si="86"/>
        <v>1.9317129634146113E-2</v>
      </c>
      <c r="Y228" s="33">
        <f t="shared" si="87"/>
        <v>5.7951388902438339E-2</v>
      </c>
      <c r="Z228" s="30"/>
      <c r="AA228" s="30">
        <f t="shared" si="93"/>
        <v>0</v>
      </c>
      <c r="AB228" s="30">
        <f t="shared" si="94"/>
        <v>5.7754629597184248E-3</v>
      </c>
      <c r="AC228" s="30"/>
      <c r="AD228" s="30"/>
      <c r="AE228" s="73">
        <f t="shared" si="96"/>
        <v>43406.730555555558</v>
      </c>
      <c r="AF228" s="73">
        <f t="shared" si="97"/>
        <v>43406.755555555559</v>
      </c>
      <c r="AG228" s="26" t="str">
        <f t="shared" si="98"/>
        <v>43406.730555555643406.7555555556</v>
      </c>
      <c r="AH228" s="26" t="e">
        <f>VLOOKUP(AG228,simple_survey!$N$1081:$O$1529,2,FALSE)</f>
        <v>#N/A</v>
      </c>
    </row>
    <row r="229" spans="1:36" s="3" customFormat="1" x14ac:dyDescent="0.4">
      <c r="A229" s="16" t="str">
        <f t="shared" si="119"/>
        <v>-</v>
      </c>
      <c r="B229" s="16" t="str">
        <f t="shared" si="120"/>
        <v>-</v>
      </c>
      <c r="C229" s="3">
        <v>17</v>
      </c>
      <c r="D229" s="2">
        <v>43406.731076388889</v>
      </c>
      <c r="E229" s="3">
        <v>8713</v>
      </c>
      <c r="F229" s="3" t="s">
        <v>18</v>
      </c>
      <c r="G229" s="3">
        <v>4730</v>
      </c>
      <c r="H229" s="3">
        <v>325</v>
      </c>
      <c r="I229" s="3">
        <v>9</v>
      </c>
      <c r="J229" s="3">
        <v>1</v>
      </c>
      <c r="L229" s="2">
        <v>43406.736076388886</v>
      </c>
      <c r="M229" s="2">
        <v>43406.738287037035</v>
      </c>
      <c r="N229" s="3" t="s">
        <v>19</v>
      </c>
      <c r="O229" s="3" t="s">
        <v>20</v>
      </c>
      <c r="P229" s="3" t="s">
        <v>53</v>
      </c>
      <c r="Q229" s="3" t="s">
        <v>54</v>
      </c>
      <c r="R229" s="2">
        <v>43406.738599537035</v>
      </c>
      <c r="S229" s="2">
        <v>43406.738599537035</v>
      </c>
      <c r="T229" s="2">
        <v>43406.745254629626</v>
      </c>
      <c r="U229" s="2">
        <v>43406.745254629626</v>
      </c>
      <c r="W229" s="2">
        <f t="shared" si="85"/>
        <v>43406.731076388889</v>
      </c>
      <c r="X229" s="33">
        <f t="shared" si="86"/>
        <v>2.2106481483206153E-3</v>
      </c>
      <c r="Y229" s="33">
        <f t="shared" si="87"/>
        <v>2.2106481483206153E-3</v>
      </c>
      <c r="Z229" s="30"/>
      <c r="AA229" s="30">
        <f t="shared" si="93"/>
        <v>0</v>
      </c>
      <c r="AB229" s="30">
        <f t="shared" si="94"/>
        <v>4.9999999973806553E-3</v>
      </c>
      <c r="AC229" s="30"/>
      <c r="AD229" s="30"/>
      <c r="AE229" s="73">
        <f t="shared" si="96"/>
        <v>43406.730555555558</v>
      </c>
      <c r="AF229" s="73">
        <f t="shared" si="97"/>
        <v>43406.738194444442</v>
      </c>
      <c r="AG229" s="26" t="str">
        <f t="shared" si="98"/>
        <v>43406.730555555643406.7381944444</v>
      </c>
      <c r="AH229" s="26" t="e">
        <f>VLOOKUP(AG229,simple_survey!$N$1081:$O$1529,2,FALSE)</f>
        <v>#N/A</v>
      </c>
    </row>
    <row r="230" spans="1:36" s="3" customFormat="1" x14ac:dyDescent="0.4">
      <c r="A230" s="16" t="str">
        <f t="shared" si="119"/>
        <v>-</v>
      </c>
      <c r="B230" s="16" t="str">
        <f t="shared" si="120"/>
        <v>-</v>
      </c>
      <c r="C230" s="3">
        <v>17</v>
      </c>
      <c r="D230" s="2">
        <v>43406.731724537036</v>
      </c>
      <c r="E230" s="3">
        <v>8714</v>
      </c>
      <c r="F230" s="3" t="s">
        <v>113</v>
      </c>
      <c r="G230" s="3">
        <v>0</v>
      </c>
      <c r="H230" s="3">
        <v>348</v>
      </c>
      <c r="I230" s="3">
        <v>8</v>
      </c>
      <c r="J230" s="3">
        <v>5</v>
      </c>
      <c r="L230" s="2">
        <v>43406.746145833335</v>
      </c>
      <c r="M230" s="2">
        <v>43406.75571759259</v>
      </c>
      <c r="N230" s="3" t="s">
        <v>19</v>
      </c>
      <c r="O230" s="3" t="s">
        <v>20</v>
      </c>
      <c r="P230" s="3" t="s">
        <v>45</v>
      </c>
      <c r="Q230" s="3" t="s">
        <v>92</v>
      </c>
      <c r="R230" s="2">
        <v>43406.750752314816</v>
      </c>
      <c r="S230" s="2">
        <v>43406.750752314816</v>
      </c>
      <c r="T230" s="2">
        <v>43406.761446759258</v>
      </c>
      <c r="U230" s="2">
        <v>43406.767048611109</v>
      </c>
      <c r="W230" s="2">
        <f t="shared" si="85"/>
        <v>43406.731724537036</v>
      </c>
      <c r="X230" s="33">
        <f t="shared" si="86"/>
        <v>9.5717592557775788E-3</v>
      </c>
      <c r="Y230" s="33">
        <f t="shared" si="87"/>
        <v>4.7858796278887894E-2</v>
      </c>
      <c r="Z230" s="30"/>
      <c r="AA230" s="30">
        <f t="shared" si="93"/>
        <v>0</v>
      </c>
      <c r="AB230" s="30">
        <f t="shared" si="94"/>
        <v>1.4421296298678499E-2</v>
      </c>
      <c r="AC230" s="30"/>
      <c r="AD230" s="30"/>
      <c r="AE230" s="73">
        <f t="shared" si="96"/>
        <v>43406.731249999997</v>
      </c>
      <c r="AF230" s="73">
        <f t="shared" si="97"/>
        <v>43406.755555555559</v>
      </c>
      <c r="AG230" s="26" t="str">
        <f t="shared" si="98"/>
        <v>43406.7312543406.7555555556</v>
      </c>
      <c r="AH230" s="26" t="e">
        <f>VLOOKUP(AG230,simple_survey!$N$1081:$O$1529,2,FALSE)</f>
        <v>#N/A</v>
      </c>
    </row>
    <row r="231" spans="1:36" s="3" customFormat="1" x14ac:dyDescent="0.4">
      <c r="A231" s="16" t="str">
        <f t="shared" si="119"/>
        <v>★</v>
      </c>
      <c r="B231" s="16" t="str">
        <f t="shared" si="120"/>
        <v>-</v>
      </c>
      <c r="C231" s="3">
        <v>17</v>
      </c>
      <c r="D231" s="2">
        <v>43406.732870370368</v>
      </c>
      <c r="E231" s="3">
        <v>8716</v>
      </c>
      <c r="F231" s="3" t="s">
        <v>33</v>
      </c>
      <c r="G231" s="3">
        <v>1605</v>
      </c>
      <c r="H231" s="3">
        <v>171</v>
      </c>
      <c r="I231" s="3">
        <v>10</v>
      </c>
      <c r="J231" s="3">
        <v>1</v>
      </c>
      <c r="L231" s="2">
        <v>43406.744120370371</v>
      </c>
      <c r="M231" s="2">
        <v>43406.759444444448</v>
      </c>
      <c r="N231" s="3" t="s">
        <v>37</v>
      </c>
      <c r="O231" s="3" t="s">
        <v>38</v>
      </c>
      <c r="P231" s="3" t="s">
        <v>27</v>
      </c>
      <c r="Q231" s="3" t="s">
        <v>28</v>
      </c>
      <c r="R231" s="2">
        <v>43406.747928240744</v>
      </c>
      <c r="S231" s="2">
        <v>43406.747928240744</v>
      </c>
      <c r="T231" s="2">
        <v>43406.764351851853</v>
      </c>
      <c r="U231" s="2">
        <v>43406.764351851853</v>
      </c>
      <c r="V231" s="2">
        <v>43406.739803240744</v>
      </c>
      <c r="W231" s="2">
        <f t="shared" si="85"/>
        <v>43406.739803240744</v>
      </c>
      <c r="X231" s="33">
        <f t="shared" si="86"/>
        <v>1.5324074076488614E-2</v>
      </c>
      <c r="Y231" s="33">
        <f t="shared" si="87"/>
        <v>1.5324074076488614E-2</v>
      </c>
      <c r="Z231" s="30"/>
      <c r="AA231" s="30">
        <f t="shared" si="93"/>
        <v>0</v>
      </c>
      <c r="AB231" s="30">
        <f t="shared" si="94"/>
        <v>4.3171296274522319E-3</v>
      </c>
      <c r="AC231" s="30"/>
      <c r="AD231" s="30"/>
      <c r="AE231" s="73">
        <f t="shared" si="96"/>
        <v>43406.732638888891</v>
      </c>
      <c r="AF231" s="73">
        <f t="shared" si="97"/>
        <v>43406.759027777778</v>
      </c>
      <c r="AG231" s="26" t="str">
        <f t="shared" si="98"/>
        <v>43406.732638888943406.7590277778</v>
      </c>
      <c r="AH231" s="26" t="str">
        <f>VLOOKUP(AG231,simple_survey!$N$1081:$O$1529,2,FALSE)</f>
        <v>否定的</v>
      </c>
    </row>
    <row r="232" spans="1:36" s="3" customFormat="1" x14ac:dyDescent="0.4">
      <c r="A232" s="16" t="str">
        <f t="shared" si="119"/>
        <v>-</v>
      </c>
      <c r="B232" s="16" t="str">
        <f t="shared" si="120"/>
        <v>-</v>
      </c>
      <c r="C232" s="3">
        <v>17</v>
      </c>
      <c r="D232" s="2">
        <v>43406.732916666668</v>
      </c>
      <c r="E232" s="3">
        <v>8717</v>
      </c>
      <c r="F232" s="3" t="s">
        <v>114</v>
      </c>
      <c r="G232" s="3">
        <v>0</v>
      </c>
      <c r="H232" s="3">
        <v>303</v>
      </c>
      <c r="I232" s="3">
        <v>3</v>
      </c>
      <c r="J232" s="3">
        <v>1</v>
      </c>
      <c r="L232" s="2">
        <v>43406.740127314813</v>
      </c>
      <c r="M232" s="2">
        <v>43406.745451388888</v>
      </c>
      <c r="N232" s="3" t="s">
        <v>53</v>
      </c>
      <c r="O232" s="3" t="s">
        <v>54</v>
      </c>
      <c r="P232" s="3" t="s">
        <v>19</v>
      </c>
      <c r="Q232" s="3" t="s">
        <v>20</v>
      </c>
      <c r="R232" s="2">
        <v>43406.740752314814</v>
      </c>
      <c r="S232" s="2">
        <v>43406.740752314814</v>
      </c>
      <c r="T232" s="2">
        <v>43406.749814814815</v>
      </c>
      <c r="U232" s="2">
        <v>43406.749814814815</v>
      </c>
      <c r="W232" s="2">
        <f t="shared" si="85"/>
        <v>43406.732916666668</v>
      </c>
      <c r="X232" s="33">
        <f t="shared" si="86"/>
        <v>5.324074074451346E-3</v>
      </c>
      <c r="Y232" s="33">
        <f t="shared" si="87"/>
        <v>5.324074074451346E-3</v>
      </c>
      <c r="Z232" s="30"/>
      <c r="AA232" s="30">
        <f t="shared" si="93"/>
        <v>0</v>
      </c>
      <c r="AB232" s="30">
        <f t="shared" si="94"/>
        <v>7.2106481457012706E-3</v>
      </c>
      <c r="AC232" s="30"/>
      <c r="AD232" s="30"/>
      <c r="AE232" s="73">
        <f t="shared" si="96"/>
        <v>43406.732638888891</v>
      </c>
      <c r="AF232" s="73">
        <f t="shared" si="97"/>
        <v>43406.745138888888</v>
      </c>
      <c r="AG232" s="26" t="str">
        <f t="shared" si="98"/>
        <v>43406.732638888943406.7451388889</v>
      </c>
      <c r="AH232" s="26" t="e">
        <f>VLOOKUP(AG232,simple_survey!$N$1081:$O$1529,2,FALSE)</f>
        <v>#N/A</v>
      </c>
    </row>
    <row r="233" spans="1:36" s="3" customFormat="1" x14ac:dyDescent="0.4">
      <c r="A233" s="16" t="str">
        <f t="shared" si="119"/>
        <v>★</v>
      </c>
      <c r="B233" s="16" t="str">
        <f t="shared" si="120"/>
        <v>-</v>
      </c>
      <c r="C233" s="3">
        <v>17</v>
      </c>
      <c r="D233" s="2">
        <v>43406.7341087963</v>
      </c>
      <c r="E233" s="3">
        <v>8719</v>
      </c>
      <c r="F233" s="3" t="s">
        <v>113</v>
      </c>
      <c r="G233" s="3">
        <v>0</v>
      </c>
      <c r="H233" s="3">
        <v>307</v>
      </c>
      <c r="I233" s="3">
        <v>4</v>
      </c>
      <c r="J233" s="3">
        <v>1</v>
      </c>
      <c r="L233" s="2">
        <v>43406.740451388891</v>
      </c>
      <c r="M233" s="2">
        <v>43406.745868055557</v>
      </c>
      <c r="N233" s="3" t="s">
        <v>46</v>
      </c>
      <c r="O233" s="3" t="s">
        <v>47</v>
      </c>
      <c r="P233" s="3" t="s">
        <v>23</v>
      </c>
      <c r="Q233" s="3" t="s">
        <v>24</v>
      </c>
      <c r="R233" s="2">
        <v>43406.740902777776</v>
      </c>
      <c r="S233" s="2">
        <v>43406.740902777776</v>
      </c>
      <c r="T233" s="2">
        <v>43406.748506944445</v>
      </c>
      <c r="U233" s="2">
        <v>43406.748506944445</v>
      </c>
      <c r="V233" s="2">
        <v>43406.740902777776</v>
      </c>
      <c r="W233" s="2">
        <f t="shared" si="85"/>
        <v>43406.740902777776</v>
      </c>
      <c r="X233" s="33">
        <f t="shared" si="86"/>
        <v>5.4166666668606922E-3</v>
      </c>
      <c r="Y233" s="33">
        <f t="shared" si="87"/>
        <v>5.4166666668606922E-3</v>
      </c>
      <c r="Z233" s="30"/>
      <c r="AA233" s="30">
        <f t="shared" si="93"/>
        <v>0</v>
      </c>
      <c r="AB233" s="30">
        <f t="shared" si="94"/>
        <v>0</v>
      </c>
      <c r="AC233" s="30"/>
      <c r="AD233" s="30"/>
      <c r="AE233" s="73">
        <f t="shared" si="96"/>
        <v>43406.734027777777</v>
      </c>
      <c r="AF233" s="73">
        <f t="shared" si="97"/>
        <v>43406.745833333334</v>
      </c>
      <c r="AG233" s="26" t="str">
        <f t="shared" si="98"/>
        <v>43406.734027777843406.7458333333</v>
      </c>
      <c r="AH233" s="26" t="e">
        <f>VLOOKUP(AG233,simple_survey!$N$1081:$O$1529,2,FALSE)</f>
        <v>#N/A</v>
      </c>
    </row>
    <row r="234" spans="1:36" s="3" customFormat="1" x14ac:dyDescent="0.4">
      <c r="A234" s="16" t="str">
        <f t="shared" si="119"/>
        <v>-</v>
      </c>
      <c r="B234" s="16" t="str">
        <f t="shared" si="120"/>
        <v>-</v>
      </c>
      <c r="C234" s="3">
        <v>17</v>
      </c>
      <c r="D234" s="2">
        <v>43406.735300925924</v>
      </c>
      <c r="E234" s="3">
        <v>8722</v>
      </c>
      <c r="F234" s="3" t="s">
        <v>33</v>
      </c>
      <c r="G234" s="3">
        <v>4376</v>
      </c>
      <c r="H234" s="3">
        <v>275</v>
      </c>
      <c r="I234" s="3">
        <v>5</v>
      </c>
      <c r="J234" s="3">
        <v>3</v>
      </c>
      <c r="L234" s="2">
        <v>43406.754687499997</v>
      </c>
      <c r="M234" s="2">
        <v>43406.758576388886</v>
      </c>
      <c r="N234" s="3" t="s">
        <v>19</v>
      </c>
      <c r="O234" s="3" t="s">
        <v>20</v>
      </c>
      <c r="P234" s="3" t="s">
        <v>41</v>
      </c>
      <c r="Q234" s="3" t="s">
        <v>42</v>
      </c>
      <c r="R234" s="2">
        <v>43406.759942129633</v>
      </c>
      <c r="S234" s="2">
        <v>43406.759942129633</v>
      </c>
      <c r="T234" s="2">
        <v>43406.769363425927</v>
      </c>
      <c r="U234" s="2">
        <v>43406.769363425927</v>
      </c>
      <c r="W234" s="2">
        <f t="shared" si="85"/>
        <v>43406.735300925924</v>
      </c>
      <c r="X234" s="33">
        <f t="shared" si="86"/>
        <v>3.8888888884685002E-3</v>
      </c>
      <c r="Y234" s="33">
        <f t="shared" si="87"/>
        <v>1.1666666665405501E-2</v>
      </c>
      <c r="Z234" s="30"/>
      <c r="AA234" s="30">
        <f t="shared" si="93"/>
        <v>0</v>
      </c>
      <c r="AB234" s="30">
        <f t="shared" si="94"/>
        <v>1.9386574072996154E-2</v>
      </c>
      <c r="AC234" s="30"/>
      <c r="AD234" s="30"/>
      <c r="AE234" s="73">
        <f t="shared" si="96"/>
        <v>43406.734722222223</v>
      </c>
      <c r="AF234" s="73">
        <f t="shared" si="97"/>
        <v>43406.758333333331</v>
      </c>
      <c r="AG234" s="26" t="str">
        <f t="shared" si="98"/>
        <v>43406.734722222243406.7583333333</v>
      </c>
      <c r="AH234" s="26" t="str">
        <f>VLOOKUP(AG234,simple_survey!$N$1081:$O$1529,2,FALSE)</f>
        <v>肯定的</v>
      </c>
    </row>
    <row r="235" spans="1:36" s="3" customFormat="1" x14ac:dyDescent="0.4">
      <c r="A235" s="16" t="str">
        <f t="shared" ref="A235" si="121">IF(V235&gt;0, "★", "-")</f>
        <v>-</v>
      </c>
      <c r="B235" s="16" t="str">
        <f t="shared" ref="B235" si="122">IF(K235&gt;0, "☆", "-")</f>
        <v>-</v>
      </c>
      <c r="C235" s="3">
        <v>17</v>
      </c>
      <c r="D235" s="2">
        <v>43406.737013888887</v>
      </c>
      <c r="E235" s="3">
        <v>8729</v>
      </c>
      <c r="F235" s="3" t="s">
        <v>33</v>
      </c>
      <c r="G235" s="3">
        <v>3972</v>
      </c>
      <c r="H235" s="3">
        <v>534</v>
      </c>
      <c r="I235" s="3">
        <v>9</v>
      </c>
      <c r="J235" s="3">
        <v>2</v>
      </c>
      <c r="L235" s="2">
        <v>43406.755162037036</v>
      </c>
      <c r="M235" s="2">
        <v>43406.762083333335</v>
      </c>
      <c r="N235" s="3" t="s">
        <v>29</v>
      </c>
      <c r="O235" s="3" t="s">
        <v>30</v>
      </c>
      <c r="P235" s="3" t="s">
        <v>55</v>
      </c>
      <c r="Q235" s="3" t="s">
        <v>56</v>
      </c>
      <c r="R235" s="2">
        <v>43406.753807870373</v>
      </c>
      <c r="S235" s="2">
        <v>43406.760625000003</v>
      </c>
      <c r="T235" s="2">
        <v>43406.767013888886</v>
      </c>
      <c r="U235" s="2">
        <v>43406.773831018516</v>
      </c>
      <c r="W235" s="2">
        <f t="shared" ref="W235:W285" si="123">IF(V235&gt;0,V235,D235)</f>
        <v>43406.737013888887</v>
      </c>
      <c r="X235" s="33">
        <f t="shared" ref="X235:X285" si="124">M235-L235</f>
        <v>6.921296298969537E-3</v>
      </c>
      <c r="Y235" s="33">
        <f t="shared" ref="Y235:Y285" si="125">X235*J235</f>
        <v>1.3842592597939074E-2</v>
      </c>
      <c r="Z235" s="30"/>
      <c r="AA235" s="30">
        <f t="shared" si="93"/>
        <v>1.3541666630771942E-3</v>
      </c>
      <c r="AB235" s="30">
        <f t="shared" si="94"/>
        <v>1.8148148148611654E-2</v>
      </c>
      <c r="AC235" s="30"/>
      <c r="AD235" s="30"/>
      <c r="AE235" s="73">
        <f t="shared" si="96"/>
        <v>43406.736805555556</v>
      </c>
      <c r="AF235" s="73">
        <f t="shared" si="97"/>
        <v>43406.761805555558</v>
      </c>
      <c r="AG235" s="26" t="str">
        <f t="shared" si="98"/>
        <v>43406.736805555643406.7618055556</v>
      </c>
      <c r="AH235" s="26" t="e">
        <f>VLOOKUP(AG235,simple_survey!$N$1081:$O$1529,2,FALSE)</f>
        <v>#N/A</v>
      </c>
    </row>
    <row r="236" spans="1:36" s="7" customFormat="1" x14ac:dyDescent="0.4">
      <c r="A236" s="16" t="str">
        <f t="shared" ref="A236:A240" si="126">IF(V236&gt;0, "★", "-")</f>
        <v>★</v>
      </c>
      <c r="B236" s="16" t="str">
        <f t="shared" ref="B236:B240" si="127">IF(K236&gt;0, "☆", "-")</f>
        <v>-</v>
      </c>
      <c r="C236" s="7">
        <v>17</v>
      </c>
      <c r="D236" s="2">
        <v>43406.738078703704</v>
      </c>
      <c r="E236" s="3">
        <v>8734</v>
      </c>
      <c r="F236" s="3" t="s">
        <v>18</v>
      </c>
      <c r="G236" s="3">
        <v>4743</v>
      </c>
      <c r="H236" s="3">
        <v>703</v>
      </c>
      <c r="I236" s="3">
        <v>9</v>
      </c>
      <c r="J236" s="3">
        <v>1</v>
      </c>
      <c r="K236" s="3"/>
      <c r="L236" s="2">
        <v>43406.747025462966</v>
      </c>
      <c r="M236" s="2">
        <v>43406.75267361111</v>
      </c>
      <c r="N236" s="3" t="s">
        <v>45</v>
      </c>
      <c r="O236" s="3" t="s">
        <v>92</v>
      </c>
      <c r="P236" s="3" t="s">
        <v>65</v>
      </c>
      <c r="Q236" s="3" t="s">
        <v>66</v>
      </c>
      <c r="R236" s="2">
        <v>43406.744849537034</v>
      </c>
      <c r="S236" s="2">
        <v>43406.744849537034</v>
      </c>
      <c r="T236" s="2">
        <v>43406.757060185184</v>
      </c>
      <c r="U236" s="2">
        <v>43406.757060185184</v>
      </c>
      <c r="V236" s="2">
        <v>43406.744849537034</v>
      </c>
      <c r="W236" s="8">
        <f t="shared" ref="W236:W240" si="128">IF(V236&gt;0,V236,D236)</f>
        <v>43406.744849537034</v>
      </c>
      <c r="X236" s="9">
        <f t="shared" ref="X236:X240" si="129">M236-L236</f>
        <v>5.648148144246079E-3</v>
      </c>
      <c r="Y236" s="9">
        <f t="shared" ref="Y236:Y240" si="130">X236*J236</f>
        <v>5.648148144246079E-3</v>
      </c>
      <c r="Z236" s="10"/>
      <c r="AA236" s="10">
        <f t="shared" si="93"/>
        <v>2.1759259325335734E-3</v>
      </c>
      <c r="AB236" s="10">
        <f t="shared" si="94"/>
        <v>2.1759259325335734E-3</v>
      </c>
      <c r="AC236" s="10"/>
      <c r="AD236" s="10"/>
      <c r="AE236" s="73">
        <f t="shared" si="96"/>
        <v>43406.737500000003</v>
      </c>
      <c r="AF236" s="73">
        <f t="shared" si="97"/>
        <v>43406.752083333333</v>
      </c>
      <c r="AG236" s="26" t="str">
        <f t="shared" si="98"/>
        <v>43406.737543406.7520833333</v>
      </c>
      <c r="AH236" s="26" t="e">
        <f>VLOOKUP(AG236,simple_survey!$N$1081:$O$1529,2,FALSE)</f>
        <v>#N/A</v>
      </c>
    </row>
    <row r="237" spans="1:36" s="3" customFormat="1" x14ac:dyDescent="0.4">
      <c r="A237" s="16" t="str">
        <f t="shared" si="126"/>
        <v>-</v>
      </c>
      <c r="B237" s="16" t="str">
        <f t="shared" si="127"/>
        <v>-</v>
      </c>
      <c r="C237" s="3">
        <v>17</v>
      </c>
      <c r="D237" s="2">
        <v>43406.738564814812</v>
      </c>
      <c r="E237" s="3">
        <v>8736</v>
      </c>
      <c r="F237" s="3" t="s">
        <v>67</v>
      </c>
      <c r="G237" s="3">
        <v>4733</v>
      </c>
      <c r="H237" s="3">
        <v>637</v>
      </c>
      <c r="I237" s="3">
        <v>7</v>
      </c>
      <c r="J237" s="3">
        <v>1</v>
      </c>
      <c r="L237" s="2">
        <v>43406.749039351853</v>
      </c>
      <c r="M237" s="2">
        <v>43406.755393518521</v>
      </c>
      <c r="N237" s="3" t="s">
        <v>31</v>
      </c>
      <c r="O237" s="3" t="s">
        <v>32</v>
      </c>
      <c r="P237" s="3" t="s">
        <v>19</v>
      </c>
      <c r="Q237" s="3" t="s">
        <v>20</v>
      </c>
      <c r="R237" s="2">
        <v>43406.753136574072</v>
      </c>
      <c r="S237" s="2">
        <v>43406.753136574072</v>
      </c>
      <c r="T237" s="2">
        <v>43406.765590277777</v>
      </c>
      <c r="U237" s="2">
        <v>43406.762488425928</v>
      </c>
      <c r="W237" s="2">
        <f t="shared" si="128"/>
        <v>43406.738564814812</v>
      </c>
      <c r="X237" s="33">
        <f t="shared" si="129"/>
        <v>6.3541666677338071E-3</v>
      </c>
      <c r="Y237" s="33">
        <f t="shared" si="130"/>
        <v>6.3541666677338071E-3</v>
      </c>
      <c r="Z237" s="30"/>
      <c r="AA237" s="30">
        <f t="shared" si="93"/>
        <v>0</v>
      </c>
      <c r="AB237" s="30">
        <f t="shared" si="94"/>
        <v>1.0474537040863652E-2</v>
      </c>
      <c r="AC237" s="30"/>
      <c r="AD237" s="30"/>
      <c r="AE237" s="73">
        <f t="shared" si="96"/>
        <v>43406.738194444442</v>
      </c>
      <c r="AF237" s="73">
        <f t="shared" si="97"/>
        <v>43406.754861111112</v>
      </c>
      <c r="AG237" s="26" t="str">
        <f t="shared" si="98"/>
        <v>43406.738194444443406.7548611111</v>
      </c>
      <c r="AH237" s="26" t="e">
        <f>VLOOKUP(AG237,simple_survey!$N$1081:$O$1529,2,FALSE)</f>
        <v>#N/A</v>
      </c>
      <c r="AJ237" s="7"/>
    </row>
    <row r="238" spans="1:36" s="3" customFormat="1" x14ac:dyDescent="0.4">
      <c r="A238" s="16" t="str">
        <f t="shared" si="126"/>
        <v>-</v>
      </c>
      <c r="B238" s="16" t="str">
        <f t="shared" si="127"/>
        <v>-</v>
      </c>
      <c r="C238" s="3">
        <v>17</v>
      </c>
      <c r="D238" s="2">
        <v>43406.739363425928</v>
      </c>
      <c r="E238" s="3">
        <v>8738</v>
      </c>
      <c r="F238" s="3" t="s">
        <v>67</v>
      </c>
      <c r="G238" s="3">
        <v>4359</v>
      </c>
      <c r="H238" s="3">
        <v>860</v>
      </c>
      <c r="I238" s="3">
        <v>6</v>
      </c>
      <c r="J238" s="3">
        <v>1</v>
      </c>
      <c r="L238" s="2">
        <v>43406.757453703707</v>
      </c>
      <c r="M238" s="2">
        <v>43406.766365740739</v>
      </c>
      <c r="N238" s="3" t="s">
        <v>31</v>
      </c>
      <c r="O238" s="3" t="s">
        <v>32</v>
      </c>
      <c r="P238" s="3" t="s">
        <v>39</v>
      </c>
      <c r="Q238" s="3" t="s">
        <v>40</v>
      </c>
      <c r="R238" s="2">
        <v>43406.762118055558</v>
      </c>
      <c r="S238" s="2">
        <v>43406.762118055558</v>
      </c>
      <c r="T238" s="2">
        <v>43406.769803240742</v>
      </c>
      <c r="U238" s="2">
        <v>43406.777222222219</v>
      </c>
      <c r="W238" s="2">
        <f t="shared" si="128"/>
        <v>43406.739363425928</v>
      </c>
      <c r="X238" s="33">
        <f t="shared" si="129"/>
        <v>8.9120370321325026E-3</v>
      </c>
      <c r="Y238" s="33">
        <f t="shared" si="130"/>
        <v>8.9120370321325026E-3</v>
      </c>
      <c r="Z238" s="30"/>
      <c r="AA238" s="30">
        <f t="shared" si="93"/>
        <v>0</v>
      </c>
      <c r="AB238" s="30">
        <f t="shared" si="94"/>
        <v>1.8090277779265307E-2</v>
      </c>
      <c r="AC238" s="30"/>
      <c r="AD238" s="30"/>
      <c r="AE238" s="73">
        <f t="shared" si="96"/>
        <v>43406.738888888889</v>
      </c>
      <c r="AF238" s="73">
        <f t="shared" si="97"/>
        <v>43406.765972222223</v>
      </c>
      <c r="AG238" s="26" t="str">
        <f t="shared" si="98"/>
        <v>43406.738888888943406.7659722222</v>
      </c>
      <c r="AH238" s="26" t="str">
        <f>VLOOKUP(AG238,simple_survey!$N$1081:$O$1529,2,FALSE)</f>
        <v>肯定的</v>
      </c>
      <c r="AJ238" s="7"/>
    </row>
    <row r="239" spans="1:36" s="3" customFormat="1" x14ac:dyDescent="0.4">
      <c r="A239" s="16" t="str">
        <f t="shared" si="126"/>
        <v>-</v>
      </c>
      <c r="B239" s="16" t="str">
        <f t="shared" si="127"/>
        <v>-</v>
      </c>
      <c r="C239" s="3">
        <v>17</v>
      </c>
      <c r="D239" s="2">
        <v>43406.739733796298</v>
      </c>
      <c r="E239" s="3">
        <v>8739</v>
      </c>
      <c r="F239" s="3" t="s">
        <v>67</v>
      </c>
      <c r="G239" s="3">
        <v>4695</v>
      </c>
      <c r="H239" s="3">
        <v>846</v>
      </c>
      <c r="I239" s="3">
        <v>7</v>
      </c>
      <c r="J239" s="3">
        <v>1</v>
      </c>
      <c r="L239" s="2">
        <v>43406.749143518522</v>
      </c>
      <c r="M239" s="2">
        <v>43406.755312499998</v>
      </c>
      <c r="N239" s="3" t="s">
        <v>31</v>
      </c>
      <c r="O239" s="3" t="s">
        <v>32</v>
      </c>
      <c r="P239" s="3" t="s">
        <v>19</v>
      </c>
      <c r="Q239" s="3" t="s">
        <v>20</v>
      </c>
      <c r="R239" s="2">
        <v>43406.753483796296</v>
      </c>
      <c r="S239" s="2">
        <v>43406.753483796296</v>
      </c>
      <c r="T239" s="2">
        <v>43406.7659375</v>
      </c>
      <c r="U239" s="2">
        <v>43406.762141203704</v>
      </c>
      <c r="W239" s="2">
        <f t="shared" si="128"/>
        <v>43406.739733796298</v>
      </c>
      <c r="X239" s="33">
        <f t="shared" si="129"/>
        <v>6.168981475639157E-3</v>
      </c>
      <c r="Y239" s="33">
        <f t="shared" si="130"/>
        <v>6.168981475639157E-3</v>
      </c>
      <c r="Z239" s="30"/>
      <c r="AA239" s="30">
        <f t="shared" si="93"/>
        <v>0</v>
      </c>
      <c r="AB239" s="30">
        <f t="shared" si="94"/>
        <v>9.4097222245181911E-3</v>
      </c>
      <c r="AC239" s="30"/>
      <c r="AD239" s="30"/>
      <c r="AE239" s="73">
        <f t="shared" si="96"/>
        <v>43406.739583333336</v>
      </c>
      <c r="AF239" s="73">
        <f t="shared" si="97"/>
        <v>43406.754861111112</v>
      </c>
      <c r="AG239" s="26" t="str">
        <f t="shared" si="98"/>
        <v>43406.739583333343406.7548611111</v>
      </c>
      <c r="AH239" s="26" t="str">
        <f>VLOOKUP(AG239,simple_survey!$N$1081:$O$1529,2,FALSE)</f>
        <v>肯定的</v>
      </c>
      <c r="AJ239" s="7"/>
    </row>
    <row r="240" spans="1:36" s="3" customFormat="1" x14ac:dyDescent="0.4">
      <c r="A240" s="16" t="str">
        <f t="shared" si="126"/>
        <v>★</v>
      </c>
      <c r="B240" s="16" t="str">
        <f t="shared" si="127"/>
        <v>-</v>
      </c>
      <c r="C240" s="3">
        <v>17</v>
      </c>
      <c r="D240" s="2">
        <v>43406.741249999999</v>
      </c>
      <c r="E240" s="3">
        <v>8742</v>
      </c>
      <c r="F240" s="3" t="s">
        <v>113</v>
      </c>
      <c r="G240" s="3">
        <v>0</v>
      </c>
      <c r="H240" s="3">
        <v>235</v>
      </c>
      <c r="I240" s="3">
        <v>6</v>
      </c>
      <c r="J240" s="3">
        <v>2</v>
      </c>
      <c r="L240" s="2">
        <v>43406.757800925923</v>
      </c>
      <c r="M240" s="2">
        <v>43406.760312500002</v>
      </c>
      <c r="N240" s="3" t="s">
        <v>31</v>
      </c>
      <c r="O240" s="3" t="s">
        <v>32</v>
      </c>
      <c r="P240" s="3" t="s">
        <v>25</v>
      </c>
      <c r="Q240" s="3" t="s">
        <v>26</v>
      </c>
      <c r="R240" s="2">
        <v>43406.762465277781</v>
      </c>
      <c r="S240" s="2">
        <v>43406.762465277781</v>
      </c>
      <c r="T240" s="2">
        <v>43406.767164351855</v>
      </c>
      <c r="U240" s="2">
        <v>43406.767164351855</v>
      </c>
      <c r="V240" s="2">
        <v>43406.747581018521</v>
      </c>
      <c r="W240" s="2">
        <f t="shared" si="128"/>
        <v>43406.747581018521</v>
      </c>
      <c r="X240" s="33">
        <f t="shared" si="129"/>
        <v>2.5115740791079588E-3</v>
      </c>
      <c r="Y240" s="33">
        <f t="shared" si="130"/>
        <v>5.0231481582159176E-3</v>
      </c>
      <c r="Z240" s="30"/>
      <c r="AA240" s="30">
        <f t="shared" si="93"/>
        <v>0</v>
      </c>
      <c r="AB240" s="30">
        <f t="shared" si="94"/>
        <v>1.0219907402643003E-2</v>
      </c>
      <c r="AC240" s="30"/>
      <c r="AD240" s="30"/>
      <c r="AE240" s="73">
        <f t="shared" si="96"/>
        <v>43406.740972222222</v>
      </c>
      <c r="AF240" s="73">
        <f t="shared" si="97"/>
        <v>43406.759722222225</v>
      </c>
      <c r="AG240" s="26" t="str">
        <f t="shared" si="98"/>
        <v>43406.740972222243406.7597222222</v>
      </c>
      <c r="AH240" s="26" t="e">
        <f>VLOOKUP(AG240,simple_survey!$N$1081:$O$1529,2,FALSE)</f>
        <v>#N/A</v>
      </c>
      <c r="AJ240" s="7"/>
    </row>
    <row r="241" spans="1:36" s="3" customFormat="1" x14ac:dyDescent="0.4">
      <c r="A241" s="16" t="str">
        <f t="shared" si="119"/>
        <v>-</v>
      </c>
      <c r="B241" s="16" t="str">
        <f t="shared" si="120"/>
        <v>-</v>
      </c>
      <c r="C241" s="3">
        <v>17</v>
      </c>
      <c r="D241" s="2">
        <v>43406.743981481479</v>
      </c>
      <c r="E241" s="3">
        <v>8745</v>
      </c>
      <c r="F241" s="3" t="s">
        <v>33</v>
      </c>
      <c r="G241" s="3">
        <v>3510</v>
      </c>
      <c r="H241" s="3">
        <v>443</v>
      </c>
      <c r="I241" s="3">
        <v>8</v>
      </c>
      <c r="J241" s="3">
        <v>1</v>
      </c>
      <c r="L241" s="2">
        <v>43406.748206018521</v>
      </c>
      <c r="M241" s="2">
        <v>43406.753206018519</v>
      </c>
      <c r="N241" s="3" t="s">
        <v>34</v>
      </c>
      <c r="O241" s="3" t="s">
        <v>35</v>
      </c>
      <c r="P241" s="3" t="s">
        <v>57</v>
      </c>
      <c r="Q241" s="3" t="s">
        <v>58</v>
      </c>
      <c r="R241" s="2">
        <v>43406.754895833335</v>
      </c>
      <c r="S241" s="2">
        <v>43406.754895833335</v>
      </c>
      <c r="T241" s="2">
        <v>43406.763518518521</v>
      </c>
      <c r="U241" s="2">
        <v>43406.763518518521</v>
      </c>
      <c r="W241" s="2">
        <f t="shared" si="123"/>
        <v>43406.743981481479</v>
      </c>
      <c r="X241" s="33">
        <f t="shared" si="124"/>
        <v>4.9999999973806553E-3</v>
      </c>
      <c r="Y241" s="33">
        <f t="shared" si="125"/>
        <v>4.9999999973806553E-3</v>
      </c>
      <c r="Z241" s="30"/>
      <c r="AA241" s="30">
        <f t="shared" si="93"/>
        <v>0</v>
      </c>
      <c r="AB241" s="30">
        <f t="shared" si="94"/>
        <v>4.2245370423188433E-3</v>
      </c>
      <c r="AC241" s="30"/>
      <c r="AD241" s="30"/>
      <c r="AE241" s="73">
        <f t="shared" si="96"/>
        <v>43406.743750000001</v>
      </c>
      <c r="AF241" s="73">
        <f t="shared" si="97"/>
        <v>43406.75277777778</v>
      </c>
      <c r="AG241" s="26" t="str">
        <f t="shared" si="98"/>
        <v>43406.7437543406.7527777778</v>
      </c>
      <c r="AH241" s="26" t="e">
        <f>VLOOKUP(AG241,simple_survey!$N$1081:$O$1529,2,FALSE)</f>
        <v>#N/A</v>
      </c>
    </row>
    <row r="242" spans="1:36" s="3" customFormat="1" x14ac:dyDescent="0.4">
      <c r="A242" s="16" t="str">
        <f t="shared" si="119"/>
        <v>-</v>
      </c>
      <c r="B242" s="16" t="str">
        <f t="shared" si="120"/>
        <v>-</v>
      </c>
      <c r="C242" s="3">
        <v>17</v>
      </c>
      <c r="D242" s="2">
        <v>43406.748171296298</v>
      </c>
      <c r="E242" s="3">
        <v>8750</v>
      </c>
      <c r="F242" s="3" t="s">
        <v>18</v>
      </c>
      <c r="G242" s="3">
        <v>2293</v>
      </c>
      <c r="H242" s="3">
        <v>810</v>
      </c>
      <c r="I242" s="3">
        <v>10</v>
      </c>
      <c r="J242" s="3">
        <v>2</v>
      </c>
      <c r="L242" s="2">
        <v>43406.752314814818</v>
      </c>
      <c r="M242" s="2">
        <v>43406.770254629628</v>
      </c>
      <c r="N242" s="3" t="s">
        <v>31</v>
      </c>
      <c r="O242" s="3" t="s">
        <v>32</v>
      </c>
      <c r="P242" s="3" t="s">
        <v>63</v>
      </c>
      <c r="Q242" s="3" t="s">
        <v>64</v>
      </c>
      <c r="R242" s="2">
        <v>43406.75540509259</v>
      </c>
      <c r="S242" s="2">
        <v>43406.75540509259</v>
      </c>
      <c r="T242" s="2">
        <v>43406.774537037039</v>
      </c>
      <c r="U242" s="2">
        <v>43406.774537037039</v>
      </c>
      <c r="W242" s="2">
        <f t="shared" si="123"/>
        <v>43406.748171296298</v>
      </c>
      <c r="X242" s="33">
        <f t="shared" si="124"/>
        <v>1.7939814810233656E-2</v>
      </c>
      <c r="Y242" s="33">
        <f t="shared" si="125"/>
        <v>3.5879629620467313E-2</v>
      </c>
      <c r="Z242" s="30"/>
      <c r="AA242" s="30">
        <f t="shared" si="93"/>
        <v>0</v>
      </c>
      <c r="AB242" s="30">
        <f t="shared" si="94"/>
        <v>4.1435185194131918E-3</v>
      </c>
      <c r="AC242" s="30"/>
      <c r="AD242" s="30"/>
      <c r="AE242" s="73">
        <f t="shared" si="96"/>
        <v>43406.747916666667</v>
      </c>
      <c r="AF242" s="73">
        <f t="shared" si="97"/>
        <v>43406.770138888889</v>
      </c>
      <c r="AG242" s="26" t="str">
        <f t="shared" si="98"/>
        <v>43406.747916666743406.7701388889</v>
      </c>
      <c r="AH242" s="26" t="e">
        <f>VLOOKUP(AG242,simple_survey!$N$1081:$O$1529,2,FALSE)</f>
        <v>#N/A</v>
      </c>
    </row>
    <row r="243" spans="1:36" s="7" customFormat="1" x14ac:dyDescent="0.4">
      <c r="A243" s="16" t="str">
        <f t="shared" ref="A243:A275" si="131">IF(V243&gt;0, "★", "-")</f>
        <v>★</v>
      </c>
      <c r="B243" s="16" t="str">
        <f t="shared" ref="B243:B275" si="132">IF(K243&gt;0, "☆", "-")</f>
        <v>☆</v>
      </c>
      <c r="C243" s="7">
        <v>17</v>
      </c>
      <c r="D243" s="2">
        <v>43406.678148148145</v>
      </c>
      <c r="E243" s="3">
        <v>8661</v>
      </c>
      <c r="F243" s="3" t="s">
        <v>33</v>
      </c>
      <c r="G243" s="3">
        <v>2554</v>
      </c>
      <c r="H243" s="3">
        <v>245</v>
      </c>
      <c r="I243" s="3">
        <v>6</v>
      </c>
      <c r="J243" s="3">
        <v>1</v>
      </c>
      <c r="K243" s="2">
        <v>43406.678576388891</v>
      </c>
      <c r="L243" s="3"/>
      <c r="M243" s="3"/>
      <c r="N243" s="3" t="s">
        <v>29</v>
      </c>
      <c r="O243" s="3" t="s">
        <v>30</v>
      </c>
      <c r="P243" s="3" t="s">
        <v>34</v>
      </c>
      <c r="Q243" s="3" t="s">
        <v>35</v>
      </c>
      <c r="R243" s="2">
        <v>43406.71980324074</v>
      </c>
      <c r="S243" s="3"/>
      <c r="T243" s="2">
        <v>43406.725960648146</v>
      </c>
      <c r="U243" s="3"/>
      <c r="V243" s="2">
        <v>43406.71980324074</v>
      </c>
      <c r="W243" s="8">
        <f t="shared" ref="W243:W275" si="133">IF(V243&gt;0,V243,D243)</f>
        <v>43406.71980324074</v>
      </c>
      <c r="X243" s="9">
        <f t="shared" ref="X243:X275" si="134">M243-L243</f>
        <v>0</v>
      </c>
      <c r="Y243" s="9">
        <f t="shared" ref="Y243:Y275" si="135">X243*J243</f>
        <v>0</v>
      </c>
      <c r="Z243" s="10"/>
      <c r="AA243" s="10">
        <f t="shared" si="93"/>
        <v>0</v>
      </c>
      <c r="AB243" s="10">
        <f t="shared" si="94"/>
        <v>0</v>
      </c>
      <c r="AC243" s="10"/>
      <c r="AD243" s="10"/>
      <c r="AE243" s="73">
        <f t="shared" si="96"/>
        <v>43406.677777777775</v>
      </c>
      <c r="AF243" s="73">
        <f t="shared" si="97"/>
        <v>0</v>
      </c>
      <c r="AG243" s="26" t="str">
        <f t="shared" si="98"/>
        <v>43406.67777777780</v>
      </c>
      <c r="AH243" s="26" t="e">
        <f>VLOOKUP(AG243,simple_survey!$N$1081:$O$1529,2,FALSE)</f>
        <v>#N/A</v>
      </c>
    </row>
    <row r="244" spans="1:36" s="7" customFormat="1" x14ac:dyDescent="0.4">
      <c r="A244" s="16" t="str">
        <f t="shared" si="131"/>
        <v>-</v>
      </c>
      <c r="B244" s="16" t="str">
        <f t="shared" si="132"/>
        <v>☆</v>
      </c>
      <c r="C244" s="7">
        <v>17</v>
      </c>
      <c r="D244" s="2">
        <v>43406.717499999999</v>
      </c>
      <c r="E244" s="3">
        <v>8695</v>
      </c>
      <c r="F244" s="3" t="s">
        <v>67</v>
      </c>
      <c r="G244" s="3">
        <v>4026</v>
      </c>
      <c r="H244" s="3">
        <v>171</v>
      </c>
      <c r="I244" s="3">
        <v>5</v>
      </c>
      <c r="J244" s="3">
        <v>1</v>
      </c>
      <c r="K244" s="2">
        <v>43406.718333333331</v>
      </c>
      <c r="L244" s="3"/>
      <c r="M244" s="3"/>
      <c r="N244" s="3" t="s">
        <v>48</v>
      </c>
      <c r="O244" s="3" t="s">
        <v>49</v>
      </c>
      <c r="P244" s="3" t="s">
        <v>31</v>
      </c>
      <c r="Q244" s="3" t="s">
        <v>32</v>
      </c>
      <c r="R244" s="2">
        <v>43406.725474537037</v>
      </c>
      <c r="S244" s="3"/>
      <c r="T244" s="2">
        <v>43406.734074074076</v>
      </c>
      <c r="U244" s="3"/>
      <c r="V244" s="3"/>
      <c r="W244" s="8">
        <f t="shared" si="133"/>
        <v>43406.717499999999</v>
      </c>
      <c r="X244" s="9">
        <f t="shared" si="134"/>
        <v>0</v>
      </c>
      <c r="Y244" s="9">
        <f t="shared" si="135"/>
        <v>0</v>
      </c>
      <c r="Z244" s="10"/>
      <c r="AA244" s="10">
        <f t="shared" si="93"/>
        <v>0</v>
      </c>
      <c r="AB244" s="10">
        <f t="shared" si="94"/>
        <v>7.9745370385353453E-3</v>
      </c>
      <c r="AC244" s="10"/>
      <c r="AD244" s="10"/>
      <c r="AE244" s="73">
        <f t="shared" si="96"/>
        <v>43406.717361111114</v>
      </c>
      <c r="AF244" s="73">
        <f t="shared" si="97"/>
        <v>0</v>
      </c>
      <c r="AG244" s="26" t="str">
        <f t="shared" si="98"/>
        <v>43406.71736111110</v>
      </c>
      <c r="AH244" s="26" t="e">
        <f>VLOOKUP(AG244,simple_survey!$N$1081:$O$1529,2,FALSE)</f>
        <v>#N/A</v>
      </c>
    </row>
    <row r="245" spans="1:36" s="7" customFormat="1" x14ac:dyDescent="0.4">
      <c r="A245" s="16" t="str">
        <f t="shared" si="131"/>
        <v>-</v>
      </c>
      <c r="B245" s="16" t="str">
        <f t="shared" si="132"/>
        <v>☆</v>
      </c>
      <c r="C245" s="7">
        <v>17</v>
      </c>
      <c r="D245" s="2">
        <v>43406.721631944441</v>
      </c>
      <c r="E245" s="3">
        <v>8698</v>
      </c>
      <c r="F245" s="3" t="s">
        <v>33</v>
      </c>
      <c r="G245" s="3">
        <v>4669</v>
      </c>
      <c r="H245" s="3">
        <v>424</v>
      </c>
      <c r="I245" s="3">
        <v>4</v>
      </c>
      <c r="J245" s="3">
        <v>2</v>
      </c>
      <c r="K245" s="2">
        <v>43406.722268518519</v>
      </c>
      <c r="L245" s="3"/>
      <c r="M245" s="3"/>
      <c r="N245" s="3" t="s">
        <v>63</v>
      </c>
      <c r="O245" s="3" t="s">
        <v>64</v>
      </c>
      <c r="P245" s="3" t="s">
        <v>50</v>
      </c>
      <c r="Q245" s="3" t="s">
        <v>51</v>
      </c>
      <c r="R245" s="2">
        <v>43406.725868055553</v>
      </c>
      <c r="S245" s="3"/>
      <c r="T245" s="2">
        <v>43406.738125000003</v>
      </c>
      <c r="U245" s="3"/>
      <c r="V245" s="3"/>
      <c r="W245" s="8">
        <f t="shared" si="133"/>
        <v>43406.721631944441</v>
      </c>
      <c r="X245" s="9">
        <f t="shared" si="134"/>
        <v>0</v>
      </c>
      <c r="Y245" s="9">
        <f t="shared" si="135"/>
        <v>0</v>
      </c>
      <c r="Z245" s="10"/>
      <c r="AA245" s="10">
        <f t="shared" si="93"/>
        <v>0</v>
      </c>
      <c r="AB245" s="10">
        <f t="shared" si="94"/>
        <v>4.2361111118225381E-3</v>
      </c>
      <c r="AC245" s="10"/>
      <c r="AD245" s="10"/>
      <c r="AE245" s="73">
        <f t="shared" si="96"/>
        <v>43406.72152777778</v>
      </c>
      <c r="AF245" s="73">
        <f t="shared" si="97"/>
        <v>0</v>
      </c>
      <c r="AG245" s="26" t="str">
        <f t="shared" si="98"/>
        <v>43406.72152777780</v>
      </c>
      <c r="AH245" s="26" t="e">
        <f>VLOOKUP(AG245,simple_survey!$N$1081:$O$1529,2,FALSE)</f>
        <v>#N/A</v>
      </c>
      <c r="AJ245" s="7" t="s">
        <v>132</v>
      </c>
    </row>
    <row r="246" spans="1:36" s="7" customFormat="1" x14ac:dyDescent="0.4">
      <c r="A246" s="16" t="str">
        <f t="shared" si="131"/>
        <v>-</v>
      </c>
      <c r="B246" s="16" t="str">
        <f t="shared" si="132"/>
        <v>☆</v>
      </c>
      <c r="C246" s="7">
        <v>17</v>
      </c>
      <c r="D246" s="2">
        <v>43406.722581018519</v>
      </c>
      <c r="E246" s="3">
        <v>8701</v>
      </c>
      <c r="F246" s="3" t="s">
        <v>33</v>
      </c>
      <c r="G246" s="3">
        <v>4669</v>
      </c>
      <c r="H246" s="3">
        <v>547</v>
      </c>
      <c r="I246" s="3">
        <v>4</v>
      </c>
      <c r="J246" s="3">
        <v>2</v>
      </c>
      <c r="K246" s="2">
        <v>43406.730821759258</v>
      </c>
      <c r="L246" s="3"/>
      <c r="M246" s="3"/>
      <c r="N246" s="3" t="s">
        <v>50</v>
      </c>
      <c r="O246" s="3" t="s">
        <v>51</v>
      </c>
      <c r="P246" s="3" t="s">
        <v>63</v>
      </c>
      <c r="Q246" s="3" t="s">
        <v>64</v>
      </c>
      <c r="R246" s="2">
        <v>43406.733622685184</v>
      </c>
      <c r="S246" s="3"/>
      <c r="T246" s="2">
        <v>43406.747743055559</v>
      </c>
      <c r="U246" s="3"/>
      <c r="V246" s="3"/>
      <c r="W246" s="8">
        <f t="shared" si="133"/>
        <v>43406.722581018519</v>
      </c>
      <c r="X246" s="9">
        <f t="shared" si="134"/>
        <v>0</v>
      </c>
      <c r="Y246" s="9">
        <f t="shared" si="135"/>
        <v>0</v>
      </c>
      <c r="Z246" s="10"/>
      <c r="AA246" s="10">
        <f t="shared" si="93"/>
        <v>0</v>
      </c>
      <c r="AB246" s="10"/>
      <c r="AC246" s="10"/>
      <c r="AD246" s="10"/>
      <c r="AE246" s="73">
        <f t="shared" si="96"/>
        <v>43406.722222222219</v>
      </c>
      <c r="AF246" s="73">
        <f t="shared" si="97"/>
        <v>0</v>
      </c>
      <c r="AG246" s="26" t="str">
        <f t="shared" si="98"/>
        <v>43406.72222222220</v>
      </c>
      <c r="AH246" s="26" t="e">
        <f>VLOOKUP(AG246,simple_survey!$N$1081:$O$1529,2,FALSE)</f>
        <v>#N/A</v>
      </c>
      <c r="AJ246" s="7" t="s">
        <v>133</v>
      </c>
    </row>
    <row r="247" spans="1:36" s="7" customFormat="1" x14ac:dyDescent="0.4">
      <c r="A247" s="16" t="str">
        <f t="shared" si="131"/>
        <v>-</v>
      </c>
      <c r="B247" s="16" t="str">
        <f t="shared" si="132"/>
        <v>☆</v>
      </c>
      <c r="C247" s="7">
        <v>17</v>
      </c>
      <c r="D247" s="2">
        <v>43406.722824074073</v>
      </c>
      <c r="E247" s="3">
        <v>8702</v>
      </c>
      <c r="F247" s="3" t="s">
        <v>33</v>
      </c>
      <c r="G247" s="3">
        <v>2275</v>
      </c>
      <c r="H247" s="3">
        <v>925</v>
      </c>
      <c r="I247" s="3">
        <v>10</v>
      </c>
      <c r="J247" s="3">
        <v>1</v>
      </c>
      <c r="K247" s="2">
        <v>43406.724953703706</v>
      </c>
      <c r="L247" s="3"/>
      <c r="M247" s="3"/>
      <c r="N247" s="3" t="s">
        <v>27</v>
      </c>
      <c r="O247" s="3" t="s">
        <v>28</v>
      </c>
      <c r="P247" s="3" t="s">
        <v>23</v>
      </c>
      <c r="Q247" s="3" t="s">
        <v>24</v>
      </c>
      <c r="R247" s="2">
        <v>43406.735694444447</v>
      </c>
      <c r="S247" s="3"/>
      <c r="T247" s="2">
        <v>43406.749328703707</v>
      </c>
      <c r="U247" s="3"/>
      <c r="V247" s="3"/>
      <c r="W247" s="8">
        <f t="shared" si="133"/>
        <v>43406.722824074073</v>
      </c>
      <c r="X247" s="9">
        <f t="shared" si="134"/>
        <v>0</v>
      </c>
      <c r="Y247" s="9">
        <f t="shared" si="135"/>
        <v>0</v>
      </c>
      <c r="Z247" s="10"/>
      <c r="AA247" s="10">
        <f t="shared" si="93"/>
        <v>0</v>
      </c>
      <c r="AB247" s="10">
        <f t="shared" si="94"/>
        <v>1.287037037400296E-2</v>
      </c>
      <c r="AC247" s="10"/>
      <c r="AD247" s="10"/>
      <c r="AE247" s="73">
        <f t="shared" si="96"/>
        <v>43406.722222222219</v>
      </c>
      <c r="AF247" s="73">
        <f t="shared" si="97"/>
        <v>0</v>
      </c>
      <c r="AG247" s="26" t="str">
        <f t="shared" si="98"/>
        <v>43406.72222222220</v>
      </c>
      <c r="AH247" s="26" t="e">
        <f>VLOOKUP(AG247,simple_survey!$N$1081:$O$1529,2,FALSE)</f>
        <v>#N/A</v>
      </c>
    </row>
    <row r="248" spans="1:36" s="7" customFormat="1" x14ac:dyDescent="0.4">
      <c r="A248" s="16" t="str">
        <f t="shared" si="131"/>
        <v>★</v>
      </c>
      <c r="B248" s="16" t="str">
        <f t="shared" si="132"/>
        <v>☆</v>
      </c>
      <c r="C248" s="7">
        <v>17</v>
      </c>
      <c r="D248" s="2">
        <v>43406.722893518519</v>
      </c>
      <c r="E248" s="3">
        <v>8703</v>
      </c>
      <c r="F248" s="3" t="s">
        <v>33</v>
      </c>
      <c r="G248" s="3">
        <v>1393</v>
      </c>
      <c r="H248" s="3">
        <v>711</v>
      </c>
      <c r="I248" s="3">
        <v>3</v>
      </c>
      <c r="J248" s="3">
        <v>1</v>
      </c>
      <c r="K248" s="2">
        <v>43406.734722222223</v>
      </c>
      <c r="L248" s="3"/>
      <c r="M248" s="3"/>
      <c r="N248" s="3" t="s">
        <v>55</v>
      </c>
      <c r="O248" s="3" t="s">
        <v>56</v>
      </c>
      <c r="P248" s="3" t="s">
        <v>68</v>
      </c>
      <c r="Q248" s="3" t="s">
        <v>69</v>
      </c>
      <c r="R248" s="2">
        <v>43406.735520833332</v>
      </c>
      <c r="S248" s="3"/>
      <c r="T248" s="2">
        <v>43406.743090277778</v>
      </c>
      <c r="U248" s="3"/>
      <c r="V248" s="2">
        <v>43406.729826388888</v>
      </c>
      <c r="W248" s="8">
        <f t="shared" si="133"/>
        <v>43406.729826388888</v>
      </c>
      <c r="X248" s="9">
        <f t="shared" si="134"/>
        <v>0</v>
      </c>
      <c r="Y248" s="9">
        <f t="shared" si="135"/>
        <v>0</v>
      </c>
      <c r="Z248" s="10"/>
      <c r="AA248" s="10">
        <f t="shared" si="93"/>
        <v>0</v>
      </c>
      <c r="AB248" s="10">
        <f t="shared" si="94"/>
        <v>5.694444444088731E-3</v>
      </c>
      <c r="AC248" s="10"/>
      <c r="AD248" s="10"/>
      <c r="AE248" s="73">
        <f t="shared" si="96"/>
        <v>43406.722222222219</v>
      </c>
      <c r="AF248" s="73">
        <f t="shared" si="97"/>
        <v>0</v>
      </c>
      <c r="AG248" s="26" t="str">
        <f t="shared" si="98"/>
        <v>43406.72222222220</v>
      </c>
      <c r="AH248" s="26" t="e">
        <f>VLOOKUP(AG248,simple_survey!$N$1081:$O$1529,2,FALSE)</f>
        <v>#N/A</v>
      </c>
    </row>
    <row r="249" spans="1:36" s="7" customFormat="1" x14ac:dyDescent="0.4">
      <c r="A249" s="16" t="str">
        <f t="shared" si="131"/>
        <v>-</v>
      </c>
      <c r="B249" s="16" t="str">
        <f t="shared" si="132"/>
        <v>☆</v>
      </c>
      <c r="C249" s="7">
        <v>17</v>
      </c>
      <c r="D249" s="2">
        <v>43406.7266087963</v>
      </c>
      <c r="E249" s="3">
        <v>8708</v>
      </c>
      <c r="F249" s="3" t="s">
        <v>18</v>
      </c>
      <c r="G249" s="3">
        <v>4730</v>
      </c>
      <c r="H249" s="3">
        <v>720</v>
      </c>
      <c r="I249" s="3">
        <v>7</v>
      </c>
      <c r="J249" s="3">
        <v>1</v>
      </c>
      <c r="K249" s="2">
        <v>43406.726967592593</v>
      </c>
      <c r="L249" s="3"/>
      <c r="M249" s="3"/>
      <c r="N249" s="3" t="s">
        <v>34</v>
      </c>
      <c r="O249" s="3" t="s">
        <v>35</v>
      </c>
      <c r="P249" s="3" t="s">
        <v>53</v>
      </c>
      <c r="Q249" s="3" t="s">
        <v>54</v>
      </c>
      <c r="R249" s="2">
        <v>43406.747928240744</v>
      </c>
      <c r="S249" s="3"/>
      <c r="T249" s="2">
        <v>43406.757465277777</v>
      </c>
      <c r="U249" s="3"/>
      <c r="V249" s="3"/>
      <c r="W249" s="8">
        <f t="shared" si="133"/>
        <v>43406.7266087963</v>
      </c>
      <c r="X249" s="9">
        <f t="shared" si="134"/>
        <v>0</v>
      </c>
      <c r="Y249" s="9">
        <f t="shared" si="135"/>
        <v>0</v>
      </c>
      <c r="Z249" s="10"/>
      <c r="AA249" s="10">
        <f t="shared" si="93"/>
        <v>0</v>
      </c>
      <c r="AB249" s="10"/>
      <c r="AE249" s="73">
        <f t="shared" si="96"/>
        <v>43406.726388888892</v>
      </c>
      <c r="AF249" s="73">
        <f t="shared" si="97"/>
        <v>0</v>
      </c>
      <c r="AG249" s="26" t="str">
        <f t="shared" si="98"/>
        <v>43406.72638888890</v>
      </c>
      <c r="AH249" s="26" t="e">
        <f>VLOOKUP(AG249,simple_survey!$N$1081:$O$1529,2,FALSE)</f>
        <v>#N/A</v>
      </c>
      <c r="AJ249" s="7" t="s">
        <v>134</v>
      </c>
    </row>
    <row r="250" spans="1:36" s="7" customFormat="1" x14ac:dyDescent="0.4">
      <c r="A250" s="16" t="str">
        <f t="shared" si="131"/>
        <v>-</v>
      </c>
      <c r="B250" s="16" t="str">
        <f t="shared" si="132"/>
        <v>☆</v>
      </c>
      <c r="C250" s="7">
        <v>17</v>
      </c>
      <c r="D250" s="2">
        <v>43406.728402777779</v>
      </c>
      <c r="E250" s="3">
        <v>8709</v>
      </c>
      <c r="F250" s="3" t="s">
        <v>18</v>
      </c>
      <c r="G250" s="3">
        <v>4730</v>
      </c>
      <c r="H250" s="3">
        <v>877</v>
      </c>
      <c r="I250" s="3">
        <v>9</v>
      </c>
      <c r="J250" s="3">
        <v>1</v>
      </c>
      <c r="K250" s="2">
        <v>43406.728831018518</v>
      </c>
      <c r="L250" s="3"/>
      <c r="M250" s="3"/>
      <c r="N250" s="3" t="s">
        <v>48</v>
      </c>
      <c r="O250" s="3" t="s">
        <v>49</v>
      </c>
      <c r="P250" s="3" t="s">
        <v>53</v>
      </c>
      <c r="Q250" s="3" t="s">
        <v>54</v>
      </c>
      <c r="R250" s="2">
        <v>43406.742905092593</v>
      </c>
      <c r="S250" s="3"/>
      <c r="T250" s="2">
        <v>43406.751469907409</v>
      </c>
      <c r="U250" s="3"/>
      <c r="V250" s="3"/>
      <c r="W250" s="8">
        <f t="shared" si="133"/>
        <v>43406.728402777779</v>
      </c>
      <c r="X250" s="9">
        <f t="shared" si="134"/>
        <v>0</v>
      </c>
      <c r="Y250" s="9">
        <f t="shared" si="135"/>
        <v>0</v>
      </c>
      <c r="Z250" s="10"/>
      <c r="AA250" s="10">
        <f t="shared" si="93"/>
        <v>0</v>
      </c>
      <c r="AB250" s="10">
        <f t="shared" si="94"/>
        <v>1.4502314814308193E-2</v>
      </c>
      <c r="AC250" s="10"/>
      <c r="AD250" s="10"/>
      <c r="AE250" s="73">
        <f t="shared" si="96"/>
        <v>43406.727777777778</v>
      </c>
      <c r="AF250" s="73">
        <f t="shared" si="97"/>
        <v>0</v>
      </c>
      <c r="AG250" s="26" t="str">
        <f t="shared" si="98"/>
        <v>43406.72777777780</v>
      </c>
      <c r="AH250" s="26" t="e">
        <f>VLOOKUP(AG250,simple_survey!$N$1081:$O$1529,2,FALSE)</f>
        <v>#N/A</v>
      </c>
      <c r="AJ250" s="7" t="s">
        <v>135</v>
      </c>
    </row>
    <row r="251" spans="1:36" s="7" customFormat="1" x14ac:dyDescent="0.4">
      <c r="A251" s="16" t="str">
        <f t="shared" si="131"/>
        <v>-</v>
      </c>
      <c r="B251" s="16" t="str">
        <f t="shared" si="132"/>
        <v>☆</v>
      </c>
      <c r="C251" s="7">
        <v>17</v>
      </c>
      <c r="D251" s="2">
        <v>43406.729259259257</v>
      </c>
      <c r="E251" s="3">
        <v>8710</v>
      </c>
      <c r="F251" s="3" t="s">
        <v>18</v>
      </c>
      <c r="G251" s="3">
        <v>4730</v>
      </c>
      <c r="H251" s="3">
        <v>184</v>
      </c>
      <c r="I251" s="3">
        <v>7</v>
      </c>
      <c r="J251" s="3">
        <v>1</v>
      </c>
      <c r="K251" s="2">
        <v>43406.729560185187</v>
      </c>
      <c r="L251" s="3"/>
      <c r="M251" s="3"/>
      <c r="N251" s="3" t="s">
        <v>19</v>
      </c>
      <c r="O251" s="3" t="s">
        <v>20</v>
      </c>
      <c r="P251" s="3" t="s">
        <v>53</v>
      </c>
      <c r="Q251" s="3" t="s">
        <v>54</v>
      </c>
      <c r="R251" s="2">
        <v>43406.745520833334</v>
      </c>
      <c r="S251" s="3"/>
      <c r="T251" s="2">
        <v>43406.752175925925</v>
      </c>
      <c r="U251" s="3"/>
      <c r="V251" s="3"/>
      <c r="W251" s="8">
        <f t="shared" si="133"/>
        <v>43406.729259259257</v>
      </c>
      <c r="X251" s="9">
        <f t="shared" si="134"/>
        <v>0</v>
      </c>
      <c r="Y251" s="9">
        <f t="shared" si="135"/>
        <v>0</v>
      </c>
      <c r="Z251" s="10"/>
      <c r="AA251" s="10">
        <f t="shared" si="93"/>
        <v>0</v>
      </c>
      <c r="AB251" s="10"/>
      <c r="AC251" s="10"/>
      <c r="AD251" s="10"/>
      <c r="AE251" s="73">
        <f t="shared" si="96"/>
        <v>43406.729166666664</v>
      </c>
      <c r="AF251" s="73">
        <f t="shared" si="97"/>
        <v>0</v>
      </c>
      <c r="AG251" s="26" t="str">
        <f t="shared" si="98"/>
        <v>43406.72916666670</v>
      </c>
      <c r="AH251" s="26" t="e">
        <f>VLOOKUP(AG251,simple_survey!$N$1081:$O$1529,2,FALSE)</f>
        <v>#N/A</v>
      </c>
      <c r="AJ251" s="7" t="s">
        <v>136</v>
      </c>
    </row>
    <row r="252" spans="1:36" s="3" customFormat="1" x14ac:dyDescent="0.4">
      <c r="A252" s="16" t="str">
        <f t="shared" si="131"/>
        <v>-</v>
      </c>
      <c r="B252" s="16" t="str">
        <f t="shared" si="132"/>
        <v>☆</v>
      </c>
      <c r="C252" s="3">
        <v>17</v>
      </c>
      <c r="D252" s="2">
        <v>43406.731782407405</v>
      </c>
      <c r="E252" s="3">
        <v>8715</v>
      </c>
      <c r="F252" s="3" t="s">
        <v>33</v>
      </c>
      <c r="G252" s="3">
        <v>4669</v>
      </c>
      <c r="H252" s="3">
        <v>46</v>
      </c>
      <c r="I252" s="3">
        <v>7</v>
      </c>
      <c r="J252" s="3">
        <v>3</v>
      </c>
      <c r="K252" s="2">
        <v>43406.738321759258</v>
      </c>
      <c r="N252" s="3" t="s">
        <v>50</v>
      </c>
      <c r="O252" s="3" t="s">
        <v>51</v>
      </c>
      <c r="P252" s="3" t="s">
        <v>63</v>
      </c>
      <c r="Q252" s="3" t="s">
        <v>64</v>
      </c>
      <c r="R252" s="2">
        <v>43406.742152777777</v>
      </c>
      <c r="T252" s="2">
        <v>43406.758784722224</v>
      </c>
      <c r="W252" s="2">
        <f t="shared" si="133"/>
        <v>43406.731782407405</v>
      </c>
      <c r="X252" s="33">
        <f t="shared" si="134"/>
        <v>0</v>
      </c>
      <c r="Y252" s="33">
        <f t="shared" si="135"/>
        <v>0</v>
      </c>
      <c r="Z252" s="30"/>
      <c r="AA252" s="30">
        <f t="shared" si="93"/>
        <v>0</v>
      </c>
      <c r="AB252" s="30">
        <f t="shared" si="94"/>
        <v>1.0370370371674653E-2</v>
      </c>
      <c r="AC252" s="30"/>
      <c r="AD252" s="30"/>
      <c r="AE252" s="73">
        <f t="shared" si="96"/>
        <v>43406.731249999997</v>
      </c>
      <c r="AF252" s="73">
        <f t="shared" si="97"/>
        <v>0</v>
      </c>
      <c r="AG252" s="26" t="str">
        <f t="shared" si="98"/>
        <v>43406.731250</v>
      </c>
      <c r="AH252" s="26" t="e">
        <f>VLOOKUP(AG252,simple_survey!$N$1081:$O$1529,2,FALSE)</f>
        <v>#N/A</v>
      </c>
    </row>
    <row r="253" spans="1:36" s="3" customFormat="1" x14ac:dyDescent="0.4">
      <c r="A253" s="16" t="str">
        <f t="shared" si="131"/>
        <v>-</v>
      </c>
      <c r="B253" s="16" t="str">
        <f t="shared" si="132"/>
        <v>☆</v>
      </c>
      <c r="C253" s="3">
        <v>17</v>
      </c>
      <c r="D253" s="2">
        <v>43406.733576388891</v>
      </c>
      <c r="E253" s="3">
        <v>8718</v>
      </c>
      <c r="F253" s="3" t="s">
        <v>33</v>
      </c>
      <c r="G253" s="3">
        <v>3448</v>
      </c>
      <c r="H253" s="3">
        <v>946</v>
      </c>
      <c r="I253" s="3">
        <v>9</v>
      </c>
      <c r="J253" s="3">
        <v>2</v>
      </c>
      <c r="K253" s="2">
        <v>43406.734201388892</v>
      </c>
      <c r="N253" s="3" t="s">
        <v>72</v>
      </c>
      <c r="O253" s="3" t="s">
        <v>73</v>
      </c>
      <c r="P253" s="3" t="s">
        <v>63</v>
      </c>
      <c r="Q253" s="3" t="s">
        <v>64</v>
      </c>
      <c r="R253" s="2">
        <v>43406.756354166668</v>
      </c>
      <c r="T253" s="2">
        <v>43406.76666666667</v>
      </c>
      <c r="W253" s="2">
        <f t="shared" si="133"/>
        <v>43406.733576388891</v>
      </c>
      <c r="X253" s="33">
        <f t="shared" si="134"/>
        <v>0</v>
      </c>
      <c r="Y253" s="33">
        <f t="shared" si="135"/>
        <v>0</v>
      </c>
      <c r="Z253" s="30"/>
      <c r="AA253" s="30">
        <f t="shared" si="93"/>
        <v>0</v>
      </c>
      <c r="AB253" s="30"/>
      <c r="AC253" s="30"/>
      <c r="AD253" s="30"/>
      <c r="AE253" s="73">
        <f t="shared" si="96"/>
        <v>43406.73333333333</v>
      </c>
      <c r="AF253" s="73">
        <f t="shared" si="97"/>
        <v>0</v>
      </c>
      <c r="AG253" s="26" t="str">
        <f t="shared" si="98"/>
        <v>43406.73333333330</v>
      </c>
      <c r="AH253" s="26" t="e">
        <f>VLOOKUP(AG253,simple_survey!$N$1081:$O$1529,2,FALSE)</f>
        <v>#N/A</v>
      </c>
      <c r="AJ253" s="7" t="s">
        <v>140</v>
      </c>
    </row>
    <row r="254" spans="1:36" s="3" customFormat="1" x14ac:dyDescent="0.4">
      <c r="A254" s="16" t="str">
        <f t="shared" si="131"/>
        <v>-</v>
      </c>
      <c r="B254" s="16" t="str">
        <f t="shared" si="132"/>
        <v>☆</v>
      </c>
      <c r="C254" s="3">
        <v>17</v>
      </c>
      <c r="D254" s="2">
        <v>43406.735069444447</v>
      </c>
      <c r="E254" s="3">
        <v>8720</v>
      </c>
      <c r="F254" s="3" t="s">
        <v>33</v>
      </c>
      <c r="G254" s="3">
        <v>1393</v>
      </c>
      <c r="H254" s="3">
        <v>317</v>
      </c>
      <c r="I254" s="3">
        <v>9</v>
      </c>
      <c r="J254" s="3">
        <v>2</v>
      </c>
      <c r="K254" s="2">
        <v>43406.735543981478</v>
      </c>
      <c r="N254" s="3" t="s">
        <v>55</v>
      </c>
      <c r="O254" s="3" t="s">
        <v>56</v>
      </c>
      <c r="P254" s="3" t="s">
        <v>68</v>
      </c>
      <c r="Q254" s="3" t="s">
        <v>69</v>
      </c>
      <c r="R254" s="2">
        <v>43406.751261574071</v>
      </c>
      <c r="T254" s="2">
        <v>43406.759525462963</v>
      </c>
      <c r="W254" s="2">
        <f t="shared" si="133"/>
        <v>43406.735069444447</v>
      </c>
      <c r="X254" s="33">
        <f t="shared" si="134"/>
        <v>0</v>
      </c>
      <c r="Y254" s="33">
        <f t="shared" si="135"/>
        <v>0</v>
      </c>
      <c r="Z254" s="30"/>
      <c r="AA254" s="30">
        <f t="shared" si="93"/>
        <v>0</v>
      </c>
      <c r="AB254" s="30"/>
      <c r="AC254" s="30"/>
      <c r="AD254" s="30"/>
      <c r="AE254" s="73">
        <f t="shared" si="96"/>
        <v>43406.734722222223</v>
      </c>
      <c r="AF254" s="73">
        <f t="shared" si="97"/>
        <v>0</v>
      </c>
      <c r="AG254" s="26" t="str">
        <f t="shared" si="98"/>
        <v>43406.73472222220</v>
      </c>
      <c r="AH254" s="26" t="e">
        <f>VLOOKUP(AG254,simple_survey!$N$1081:$O$1529,2,FALSE)</f>
        <v>#N/A</v>
      </c>
      <c r="AJ254" s="7" t="s">
        <v>137</v>
      </c>
    </row>
    <row r="255" spans="1:36" s="3" customFormat="1" x14ac:dyDescent="0.4">
      <c r="A255" s="16" t="str">
        <f t="shared" si="131"/>
        <v>-</v>
      </c>
      <c r="B255" s="16" t="str">
        <f t="shared" si="132"/>
        <v>☆</v>
      </c>
      <c r="C255" s="3">
        <v>17</v>
      </c>
      <c r="D255" s="2">
        <v>43406.735277777778</v>
      </c>
      <c r="E255" s="3">
        <v>8721</v>
      </c>
      <c r="F255" s="3" t="s">
        <v>33</v>
      </c>
      <c r="G255" s="3">
        <v>3448</v>
      </c>
      <c r="H255" s="3">
        <v>480</v>
      </c>
      <c r="I255" s="3">
        <v>9</v>
      </c>
      <c r="J255" s="3">
        <v>2</v>
      </c>
      <c r="K255" s="2">
        <v>43406.735543981478</v>
      </c>
      <c r="N255" s="3" t="s">
        <v>72</v>
      </c>
      <c r="O255" s="3" t="s">
        <v>73</v>
      </c>
      <c r="P255" s="3" t="s">
        <v>63</v>
      </c>
      <c r="Q255" s="3" t="s">
        <v>64</v>
      </c>
      <c r="R255" s="2">
        <v>43406.763981481483</v>
      </c>
      <c r="T255" s="2">
        <v>43406.774293981478</v>
      </c>
      <c r="W255" s="2">
        <f t="shared" si="133"/>
        <v>43406.735277777778</v>
      </c>
      <c r="X255" s="33">
        <f t="shared" si="134"/>
        <v>0</v>
      </c>
      <c r="Y255" s="33">
        <f t="shared" si="135"/>
        <v>0</v>
      </c>
      <c r="Z255" s="30"/>
      <c r="AA255" s="30">
        <f t="shared" si="93"/>
        <v>0</v>
      </c>
      <c r="AB255" s="30"/>
      <c r="AC255" s="30"/>
      <c r="AD255" s="30"/>
      <c r="AE255" s="73">
        <f t="shared" si="96"/>
        <v>43406.734722222223</v>
      </c>
      <c r="AF255" s="73">
        <f t="shared" si="97"/>
        <v>0</v>
      </c>
      <c r="AG255" s="26" t="str">
        <f t="shared" si="98"/>
        <v>43406.73472222220</v>
      </c>
      <c r="AH255" s="26" t="e">
        <f>VLOOKUP(AG255,simple_survey!$N$1081:$O$1529,2,FALSE)</f>
        <v>#N/A</v>
      </c>
      <c r="AJ255" s="7" t="s">
        <v>139</v>
      </c>
    </row>
    <row r="256" spans="1:36" s="3" customFormat="1" x14ac:dyDescent="0.4">
      <c r="A256" s="16" t="str">
        <f t="shared" si="131"/>
        <v>-</v>
      </c>
      <c r="B256" s="16" t="str">
        <f t="shared" si="132"/>
        <v>☆</v>
      </c>
      <c r="C256" s="3">
        <v>17</v>
      </c>
      <c r="D256" s="2">
        <v>43406.735798611109</v>
      </c>
      <c r="E256" s="3">
        <v>8723</v>
      </c>
      <c r="F256" s="3" t="s">
        <v>33</v>
      </c>
      <c r="G256" s="3">
        <v>1393</v>
      </c>
      <c r="H256" s="3">
        <v>176</v>
      </c>
      <c r="I256" s="3">
        <v>9</v>
      </c>
      <c r="J256" s="3">
        <v>1</v>
      </c>
      <c r="K256" s="2">
        <v>43406.735914351855</v>
      </c>
      <c r="N256" s="3" t="s">
        <v>55</v>
      </c>
      <c r="O256" s="3" t="s">
        <v>56</v>
      </c>
      <c r="P256" s="3" t="s">
        <v>68</v>
      </c>
      <c r="Q256" s="3" t="s">
        <v>69</v>
      </c>
      <c r="R256" s="2">
        <v>43406.750393518516</v>
      </c>
      <c r="T256" s="2">
        <v>43406.757962962962</v>
      </c>
      <c r="W256" s="2">
        <f t="shared" si="133"/>
        <v>43406.735798611109</v>
      </c>
      <c r="X256" s="33">
        <f t="shared" si="134"/>
        <v>0</v>
      </c>
      <c r="Y256" s="33">
        <f t="shared" si="135"/>
        <v>0</v>
      </c>
      <c r="Z256" s="30"/>
      <c r="AA256" s="30">
        <f t="shared" si="93"/>
        <v>0</v>
      </c>
      <c r="AB256" s="30">
        <f t="shared" si="94"/>
        <v>1.4594907406717539E-2</v>
      </c>
      <c r="AC256" s="30"/>
      <c r="AD256" s="30"/>
      <c r="AE256" s="73">
        <f t="shared" si="96"/>
        <v>43406.73541666667</v>
      </c>
      <c r="AF256" s="73">
        <f t="shared" si="97"/>
        <v>0</v>
      </c>
      <c r="AG256" s="26" t="str">
        <f t="shared" si="98"/>
        <v>43406.73541666670</v>
      </c>
      <c r="AH256" s="26" t="e">
        <f>VLOOKUP(AG256,simple_survey!$N$1081:$O$1529,2,FALSE)</f>
        <v>#N/A</v>
      </c>
      <c r="AJ256" s="7" t="s">
        <v>116</v>
      </c>
    </row>
    <row r="257" spans="1:36" s="3" customFormat="1" x14ac:dyDescent="0.4">
      <c r="A257" s="16" t="str">
        <f t="shared" si="131"/>
        <v>-</v>
      </c>
      <c r="B257" s="16" t="str">
        <f t="shared" si="132"/>
        <v>☆</v>
      </c>
      <c r="C257" s="3">
        <v>17</v>
      </c>
      <c r="D257" s="2">
        <v>43406.736319444448</v>
      </c>
      <c r="E257" s="3">
        <v>8724</v>
      </c>
      <c r="F257" s="3" t="s">
        <v>67</v>
      </c>
      <c r="G257" s="3">
        <v>3448</v>
      </c>
      <c r="H257" s="3">
        <v>510</v>
      </c>
      <c r="I257" s="3">
        <v>9</v>
      </c>
      <c r="J257" s="3">
        <v>2</v>
      </c>
      <c r="K257" s="2">
        <v>43406.736840277779</v>
      </c>
      <c r="N257" s="3" t="s">
        <v>72</v>
      </c>
      <c r="O257" s="3" t="s">
        <v>73</v>
      </c>
      <c r="P257" s="3" t="s">
        <v>63</v>
      </c>
      <c r="Q257" s="3" t="s">
        <v>64</v>
      </c>
      <c r="R257" s="2">
        <v>43406.752662037034</v>
      </c>
      <c r="T257" s="2">
        <v>43406.762974537036</v>
      </c>
      <c r="W257" s="2">
        <f t="shared" si="133"/>
        <v>43406.736319444448</v>
      </c>
      <c r="X257" s="33">
        <f t="shared" si="134"/>
        <v>0</v>
      </c>
      <c r="Y257" s="33">
        <f t="shared" si="135"/>
        <v>0</v>
      </c>
      <c r="Z257" s="30"/>
      <c r="AA257" s="30">
        <f t="shared" si="93"/>
        <v>0</v>
      </c>
      <c r="AB257" s="30">
        <f t="shared" si="94"/>
        <v>1.6342592585715465E-2</v>
      </c>
      <c r="AC257" s="30"/>
      <c r="AD257" s="30"/>
      <c r="AE257" s="73">
        <f t="shared" si="96"/>
        <v>43406.736111111109</v>
      </c>
      <c r="AF257" s="73">
        <f t="shared" si="97"/>
        <v>0</v>
      </c>
      <c r="AG257" s="26" t="str">
        <f t="shared" si="98"/>
        <v>43406.73611111110</v>
      </c>
      <c r="AH257" s="26" t="e">
        <f>VLOOKUP(AG257,simple_survey!$N$1081:$O$1529,2,FALSE)</f>
        <v>#N/A</v>
      </c>
      <c r="AJ257" s="7" t="s">
        <v>138</v>
      </c>
    </row>
    <row r="258" spans="1:36" s="3" customFormat="1" x14ac:dyDescent="0.4">
      <c r="A258" s="16" t="str">
        <f t="shared" si="131"/>
        <v>★</v>
      </c>
      <c r="B258" s="16" t="str">
        <f t="shared" si="132"/>
        <v>☆</v>
      </c>
      <c r="C258" s="3">
        <v>17</v>
      </c>
      <c r="D258" s="2">
        <v>43406.736354166664</v>
      </c>
      <c r="E258" s="3">
        <v>8725</v>
      </c>
      <c r="F258" s="3" t="s">
        <v>33</v>
      </c>
      <c r="G258" s="3">
        <v>3972</v>
      </c>
      <c r="H258" s="3">
        <v>226</v>
      </c>
      <c r="I258" s="3">
        <v>6</v>
      </c>
      <c r="J258" s="3">
        <v>2</v>
      </c>
      <c r="K258" s="2">
        <v>43406.736620370371</v>
      </c>
      <c r="N258" s="3" t="s">
        <v>29</v>
      </c>
      <c r="O258" s="3" t="s">
        <v>30</v>
      </c>
      <c r="P258" s="3" t="s">
        <v>55</v>
      </c>
      <c r="Q258" s="3" t="s">
        <v>56</v>
      </c>
      <c r="R258" s="2">
        <v>43406.761655092596</v>
      </c>
      <c r="T258" s="2">
        <v>43406.774861111109</v>
      </c>
      <c r="V258" s="2">
        <v>43406.743287037039</v>
      </c>
      <c r="W258" s="2">
        <f t="shared" si="133"/>
        <v>43406.743287037039</v>
      </c>
      <c r="X258" s="33">
        <f t="shared" si="134"/>
        <v>0</v>
      </c>
      <c r="Y258" s="33">
        <f t="shared" si="135"/>
        <v>0</v>
      </c>
      <c r="Z258" s="30"/>
      <c r="AA258" s="30">
        <f t="shared" ref="AA258:AA321" si="136">IF(IF(A258="☆",K258-R258,L258-R258)&lt;0,0,IF(A258="☆",K258-R258,L258-R258))</f>
        <v>0</v>
      </c>
      <c r="AB258" s="30">
        <f t="shared" ref="AB258:AB321" si="137">IF(IF(B258="☆",(IF(K258&gt;R258,K258-W258,R258-W258)),L258-W258)&lt;0,0,IF(B258="☆",(IF(K258&gt;R258,K258-W258,R258-W258)),L258-W258))</f>
        <v>1.8368055556493346E-2</v>
      </c>
      <c r="AC258" s="30"/>
      <c r="AD258" s="30"/>
      <c r="AE258" s="73">
        <f t="shared" si="96"/>
        <v>43406.736111111109</v>
      </c>
      <c r="AF258" s="73">
        <f t="shared" si="97"/>
        <v>0</v>
      </c>
      <c r="AG258" s="26" t="str">
        <f t="shared" si="98"/>
        <v>43406.73611111110</v>
      </c>
      <c r="AH258" s="26" t="e">
        <f>VLOOKUP(AG258,simple_survey!$N$1081:$O$1529,2,FALSE)</f>
        <v>#N/A</v>
      </c>
    </row>
    <row r="259" spans="1:36" s="7" customFormat="1" x14ac:dyDescent="0.4">
      <c r="A259" s="16" t="str">
        <f t="shared" si="131"/>
        <v>-</v>
      </c>
      <c r="B259" s="16" t="str">
        <f t="shared" si="132"/>
        <v>☆</v>
      </c>
      <c r="C259" s="7">
        <v>17</v>
      </c>
      <c r="D259" s="2">
        <v>43406.736388888887</v>
      </c>
      <c r="E259" s="3">
        <v>8726</v>
      </c>
      <c r="F259" s="3" t="s">
        <v>67</v>
      </c>
      <c r="G259" s="3">
        <v>3732</v>
      </c>
      <c r="H259" s="3">
        <v>868</v>
      </c>
      <c r="I259" s="3">
        <v>2</v>
      </c>
      <c r="J259" s="3">
        <v>1</v>
      </c>
      <c r="K259" s="2">
        <v>43406.736828703702</v>
      </c>
      <c r="L259" s="3"/>
      <c r="M259" s="3"/>
      <c r="N259" s="3" t="s">
        <v>31</v>
      </c>
      <c r="O259" s="3" t="s">
        <v>32</v>
      </c>
      <c r="P259" s="3" t="s">
        <v>48</v>
      </c>
      <c r="Q259" s="3" t="s">
        <v>49</v>
      </c>
      <c r="R259" s="2">
        <v>43406.764837962961</v>
      </c>
      <c r="S259" s="3"/>
      <c r="T259" s="2">
        <v>43406.773946759262</v>
      </c>
      <c r="U259" s="3"/>
      <c r="V259" s="3"/>
      <c r="W259" s="8">
        <f t="shared" si="133"/>
        <v>43406.736388888887</v>
      </c>
      <c r="X259" s="9">
        <f t="shared" si="134"/>
        <v>0</v>
      </c>
      <c r="Y259" s="9">
        <f t="shared" si="135"/>
        <v>0</v>
      </c>
      <c r="Z259" s="10"/>
      <c r="AA259" s="10">
        <f t="shared" si="136"/>
        <v>0</v>
      </c>
      <c r="AB259" s="10"/>
      <c r="AC259" s="10"/>
      <c r="AD259" s="10"/>
      <c r="AE259" s="73">
        <f t="shared" ref="AE259:AE322" si="138">INT(D259*1440)/1440</f>
        <v>43406.736111111109</v>
      </c>
      <c r="AF259" s="73">
        <f t="shared" ref="AF259:AF322" si="139">INT(M259*1440)/1440</f>
        <v>0</v>
      </c>
      <c r="AG259" s="26" t="str">
        <f t="shared" ref="AG259:AG322" si="140">CONCATENATE(AE259,AF259)</f>
        <v>43406.73611111110</v>
      </c>
      <c r="AH259" s="26" t="e">
        <f>VLOOKUP(AG259,simple_survey!$N$1081:$O$1529,2,FALSE)</f>
        <v>#N/A</v>
      </c>
      <c r="AJ259" s="7" t="s">
        <v>145</v>
      </c>
    </row>
    <row r="260" spans="1:36" s="7" customFormat="1" x14ac:dyDescent="0.4">
      <c r="A260" s="16" t="str">
        <f t="shared" si="131"/>
        <v>★</v>
      </c>
      <c r="B260" s="16" t="str">
        <f t="shared" si="132"/>
        <v>☆</v>
      </c>
      <c r="C260" s="7">
        <v>17</v>
      </c>
      <c r="D260" s="2">
        <v>43406.73646990741</v>
      </c>
      <c r="E260" s="3">
        <v>8727</v>
      </c>
      <c r="F260" s="3" t="s">
        <v>18</v>
      </c>
      <c r="G260" s="3">
        <v>4743</v>
      </c>
      <c r="H260" s="3">
        <v>944</v>
      </c>
      <c r="I260" s="3">
        <v>8</v>
      </c>
      <c r="J260" s="3">
        <v>3</v>
      </c>
      <c r="K260" s="2">
        <v>43406.736678240741</v>
      </c>
      <c r="L260" s="3"/>
      <c r="M260" s="3"/>
      <c r="N260" s="3" t="s">
        <v>45</v>
      </c>
      <c r="O260" s="3" t="s">
        <v>92</v>
      </c>
      <c r="P260" s="3" t="s">
        <v>65</v>
      </c>
      <c r="Q260" s="3" t="s">
        <v>66</v>
      </c>
      <c r="R260" s="2">
        <v>43406.761446759258</v>
      </c>
      <c r="S260" s="3"/>
      <c r="T260" s="2">
        <v>43406.775046296294</v>
      </c>
      <c r="U260" s="3"/>
      <c r="V260" s="2">
        <v>43406.743252314816</v>
      </c>
      <c r="W260" s="8">
        <f t="shared" si="133"/>
        <v>43406.743252314816</v>
      </c>
      <c r="X260" s="9">
        <f t="shared" si="134"/>
        <v>0</v>
      </c>
      <c r="Y260" s="9">
        <f t="shared" si="135"/>
        <v>0</v>
      </c>
      <c r="Z260" s="10"/>
      <c r="AA260" s="10">
        <f t="shared" si="136"/>
        <v>0</v>
      </c>
      <c r="AB260" s="10">
        <f t="shared" si="137"/>
        <v>1.8194444441178348E-2</v>
      </c>
      <c r="AC260" s="10"/>
      <c r="AD260" s="10"/>
      <c r="AE260" s="73">
        <f t="shared" si="138"/>
        <v>43406.736111111109</v>
      </c>
      <c r="AF260" s="73">
        <f t="shared" si="139"/>
        <v>0</v>
      </c>
      <c r="AG260" s="26" t="str">
        <f t="shared" si="140"/>
        <v>43406.73611111110</v>
      </c>
      <c r="AH260" s="26" t="e">
        <f>VLOOKUP(AG260,simple_survey!$N$1081:$O$1529,2,FALSE)</f>
        <v>#N/A</v>
      </c>
    </row>
    <row r="261" spans="1:36" s="7" customFormat="1" x14ac:dyDescent="0.4">
      <c r="A261" s="16" t="str">
        <f t="shared" si="131"/>
        <v>-</v>
      </c>
      <c r="B261" s="16" t="str">
        <f t="shared" si="132"/>
        <v>☆</v>
      </c>
      <c r="C261" s="7">
        <v>17</v>
      </c>
      <c r="D261" s="2">
        <v>43406.736481481479</v>
      </c>
      <c r="E261" s="3">
        <v>8728</v>
      </c>
      <c r="F261" s="3" t="s">
        <v>33</v>
      </c>
      <c r="G261" s="3">
        <v>67</v>
      </c>
      <c r="H261" s="3">
        <v>61</v>
      </c>
      <c r="I261" s="3">
        <v>8</v>
      </c>
      <c r="J261" s="3">
        <v>1</v>
      </c>
      <c r="K261" s="2">
        <v>43406.736712962964</v>
      </c>
      <c r="L261" s="3"/>
      <c r="M261" s="3"/>
      <c r="N261" s="3" t="s">
        <v>61</v>
      </c>
      <c r="O261" s="3" t="s">
        <v>62</v>
      </c>
      <c r="P261" s="3" t="s">
        <v>19</v>
      </c>
      <c r="Q261" s="3" t="s">
        <v>20</v>
      </c>
      <c r="R261" s="2">
        <v>43406.76425925926</v>
      </c>
      <c r="S261" s="3"/>
      <c r="T261" s="2">
        <v>43406.773877314816</v>
      </c>
      <c r="U261" s="3"/>
      <c r="V261" s="3"/>
      <c r="W261" s="8">
        <f t="shared" si="133"/>
        <v>43406.736481481479</v>
      </c>
      <c r="X261" s="9">
        <f t="shared" si="134"/>
        <v>0</v>
      </c>
      <c r="Y261" s="9">
        <f t="shared" si="135"/>
        <v>0</v>
      </c>
      <c r="Z261" s="10"/>
      <c r="AA261" s="10">
        <f t="shared" si="136"/>
        <v>0</v>
      </c>
      <c r="AB261" s="10">
        <f t="shared" si="137"/>
        <v>2.7777777781011537E-2</v>
      </c>
      <c r="AC261" s="10"/>
      <c r="AD261" s="10"/>
      <c r="AE261" s="73">
        <f t="shared" si="138"/>
        <v>43406.736111111109</v>
      </c>
      <c r="AF261" s="73">
        <f t="shared" si="139"/>
        <v>0</v>
      </c>
      <c r="AG261" s="26" t="str">
        <f t="shared" si="140"/>
        <v>43406.73611111110</v>
      </c>
      <c r="AH261" s="26" t="e">
        <f>VLOOKUP(AG261,simple_survey!$N$1081:$O$1529,2,FALSE)</f>
        <v>#N/A</v>
      </c>
    </row>
    <row r="262" spans="1:36" s="3" customFormat="1" x14ac:dyDescent="0.4">
      <c r="A262" s="16" t="str">
        <f t="shared" si="131"/>
        <v>-</v>
      </c>
      <c r="B262" s="16" t="str">
        <f t="shared" si="132"/>
        <v>☆</v>
      </c>
      <c r="C262" s="3">
        <v>17</v>
      </c>
      <c r="D262" s="2">
        <v>43406.737141203703</v>
      </c>
      <c r="E262" s="3">
        <v>8730</v>
      </c>
      <c r="F262" s="3" t="s">
        <v>33</v>
      </c>
      <c r="G262" s="3">
        <v>67</v>
      </c>
      <c r="H262" s="3">
        <v>417</v>
      </c>
      <c r="I262" s="3">
        <v>8</v>
      </c>
      <c r="J262" s="3">
        <v>1</v>
      </c>
      <c r="K262" s="2">
        <v>43406.737256944441</v>
      </c>
      <c r="N262" s="3" t="s">
        <v>43</v>
      </c>
      <c r="O262" s="3" t="s">
        <v>44</v>
      </c>
      <c r="P262" s="3" t="s">
        <v>19</v>
      </c>
      <c r="Q262" s="3" t="s">
        <v>20</v>
      </c>
      <c r="R262" s="2">
        <v>43406.763425925928</v>
      </c>
      <c r="T262" s="2">
        <v>43406.773796296293</v>
      </c>
      <c r="W262" s="2">
        <f t="shared" si="133"/>
        <v>43406.737141203703</v>
      </c>
      <c r="X262" s="33">
        <f t="shared" si="134"/>
        <v>0</v>
      </c>
      <c r="Y262" s="33">
        <f t="shared" si="135"/>
        <v>0</v>
      </c>
      <c r="Z262" s="30"/>
      <c r="AA262" s="30">
        <f t="shared" si="136"/>
        <v>0</v>
      </c>
      <c r="AB262" s="30">
        <f t="shared" si="137"/>
        <v>2.6284722225682344E-2</v>
      </c>
      <c r="AC262" s="30"/>
      <c r="AD262" s="30"/>
      <c r="AE262" s="73">
        <f t="shared" si="138"/>
        <v>43406.736805555556</v>
      </c>
      <c r="AF262" s="73">
        <f t="shared" si="139"/>
        <v>0</v>
      </c>
      <c r="AG262" s="26" t="str">
        <f t="shared" si="140"/>
        <v>43406.73680555560</v>
      </c>
      <c r="AH262" s="26" t="e">
        <f>VLOOKUP(AG262,simple_survey!$N$1081:$O$1529,2,FALSE)</f>
        <v>#N/A</v>
      </c>
    </row>
    <row r="263" spans="1:36" s="3" customFormat="1" x14ac:dyDescent="0.4">
      <c r="A263" s="16" t="str">
        <f t="shared" si="131"/>
        <v>-</v>
      </c>
      <c r="B263" s="16" t="str">
        <f t="shared" si="132"/>
        <v>☆</v>
      </c>
      <c r="C263" s="3">
        <v>17</v>
      </c>
      <c r="D263" s="2">
        <v>43406.737534722219</v>
      </c>
      <c r="E263" s="3">
        <v>8731</v>
      </c>
      <c r="F263" s="3" t="s">
        <v>67</v>
      </c>
      <c r="G263" s="3">
        <v>3732</v>
      </c>
      <c r="H263" s="3">
        <v>777</v>
      </c>
      <c r="I263" s="3">
        <v>6</v>
      </c>
      <c r="J263" s="3">
        <v>1</v>
      </c>
      <c r="K263" s="2">
        <v>43406.738067129627</v>
      </c>
      <c r="N263" s="3" t="s">
        <v>31</v>
      </c>
      <c r="O263" s="3" t="s">
        <v>32</v>
      </c>
      <c r="P263" s="3" t="s">
        <v>48</v>
      </c>
      <c r="Q263" s="3" t="s">
        <v>49</v>
      </c>
      <c r="R263" s="2">
        <v>43406.762118055558</v>
      </c>
      <c r="T263" s="2">
        <v>43406.771226851852</v>
      </c>
      <c r="W263" s="2">
        <f t="shared" si="133"/>
        <v>43406.737534722219</v>
      </c>
      <c r="X263" s="33">
        <f t="shared" si="134"/>
        <v>0</v>
      </c>
      <c r="Y263" s="33">
        <f t="shared" si="135"/>
        <v>0</v>
      </c>
      <c r="Z263" s="30"/>
      <c r="AA263" s="30">
        <f t="shared" si="136"/>
        <v>0</v>
      </c>
      <c r="AB263" s="30"/>
      <c r="AC263" s="30"/>
      <c r="AD263" s="30"/>
      <c r="AE263" s="73">
        <f t="shared" si="138"/>
        <v>43406.737500000003</v>
      </c>
      <c r="AF263" s="73">
        <f t="shared" si="139"/>
        <v>0</v>
      </c>
      <c r="AG263" s="26" t="str">
        <f t="shared" si="140"/>
        <v>43406.73750</v>
      </c>
      <c r="AH263" s="26" t="e">
        <f>VLOOKUP(AG263,simple_survey!$N$1081:$O$1529,2,FALSE)</f>
        <v>#N/A</v>
      </c>
      <c r="AJ263" s="7" t="s">
        <v>146</v>
      </c>
    </row>
    <row r="264" spans="1:36" s="3" customFormat="1" x14ac:dyDescent="0.4">
      <c r="A264" s="16" t="str">
        <f t="shared" si="131"/>
        <v>★</v>
      </c>
      <c r="B264" s="16" t="str">
        <f t="shared" si="132"/>
        <v>☆</v>
      </c>
      <c r="C264" s="3">
        <v>17</v>
      </c>
      <c r="D264" s="2">
        <v>43406.737673611111</v>
      </c>
      <c r="E264" s="3">
        <v>8732</v>
      </c>
      <c r="F264" s="3" t="s">
        <v>67</v>
      </c>
      <c r="G264" s="3">
        <v>4695</v>
      </c>
      <c r="H264" s="3">
        <v>578</v>
      </c>
      <c r="I264" s="3">
        <v>2</v>
      </c>
      <c r="J264" s="3">
        <v>1</v>
      </c>
      <c r="K264" s="2">
        <v>43406.738888888889</v>
      </c>
      <c r="N264" s="3" t="s">
        <v>31</v>
      </c>
      <c r="O264" s="3" t="s">
        <v>32</v>
      </c>
      <c r="P264" s="3" t="s">
        <v>19</v>
      </c>
      <c r="Q264" s="3" t="s">
        <v>20</v>
      </c>
      <c r="R264" s="2">
        <v>43406.761979166666</v>
      </c>
      <c r="T264" s="2">
        <v>43406.770289351851</v>
      </c>
      <c r="V264" s="2">
        <v>43406.744618055556</v>
      </c>
      <c r="W264" s="2">
        <f t="shared" si="133"/>
        <v>43406.744618055556</v>
      </c>
      <c r="X264" s="33">
        <f t="shared" si="134"/>
        <v>0</v>
      </c>
      <c r="Y264" s="33">
        <f t="shared" si="135"/>
        <v>0</v>
      </c>
      <c r="Z264" s="30"/>
      <c r="AA264" s="30">
        <f t="shared" si="136"/>
        <v>0</v>
      </c>
      <c r="AB264" s="30">
        <f t="shared" si="137"/>
        <v>1.7361111109494232E-2</v>
      </c>
      <c r="AC264" s="30"/>
      <c r="AD264" s="30"/>
      <c r="AE264" s="73">
        <f t="shared" si="138"/>
        <v>43406.737500000003</v>
      </c>
      <c r="AF264" s="73">
        <f t="shared" si="139"/>
        <v>0</v>
      </c>
      <c r="AG264" s="26" t="str">
        <f t="shared" si="140"/>
        <v>43406.73750</v>
      </c>
      <c r="AH264" s="26" t="e">
        <f>VLOOKUP(AG264,simple_survey!$N$1081:$O$1529,2,FALSE)</f>
        <v>#N/A</v>
      </c>
    </row>
    <row r="265" spans="1:36" s="3" customFormat="1" x14ac:dyDescent="0.4">
      <c r="A265" s="16" t="str">
        <f t="shared" si="131"/>
        <v>-</v>
      </c>
      <c r="B265" s="16" t="str">
        <f t="shared" si="132"/>
        <v>☆</v>
      </c>
      <c r="C265" s="3">
        <v>17</v>
      </c>
      <c r="D265" s="2">
        <v>43406.737951388888</v>
      </c>
      <c r="E265" s="3">
        <v>8733</v>
      </c>
      <c r="F265" s="3" t="s">
        <v>33</v>
      </c>
      <c r="G265" s="3">
        <v>67</v>
      </c>
      <c r="H265" s="3">
        <v>166</v>
      </c>
      <c r="I265" s="3">
        <v>8</v>
      </c>
      <c r="J265" s="3">
        <v>1</v>
      </c>
      <c r="K265" s="2">
        <v>43406.738067129627</v>
      </c>
      <c r="N265" s="3" t="s">
        <v>61</v>
      </c>
      <c r="O265" s="3" t="s">
        <v>62</v>
      </c>
      <c r="P265" s="3" t="s">
        <v>19</v>
      </c>
      <c r="Q265" s="3" t="s">
        <v>20</v>
      </c>
      <c r="R265" s="2">
        <v>43406.76321759259</v>
      </c>
      <c r="T265" s="2">
        <v>43406.772835648146</v>
      </c>
      <c r="W265" s="2">
        <f t="shared" si="133"/>
        <v>43406.737951388888</v>
      </c>
      <c r="X265" s="33">
        <f t="shared" si="134"/>
        <v>0</v>
      </c>
      <c r="Y265" s="33">
        <f t="shared" si="135"/>
        <v>0</v>
      </c>
      <c r="Z265" s="30"/>
      <c r="AA265" s="30">
        <f t="shared" si="136"/>
        <v>0</v>
      </c>
      <c r="AB265" s="30">
        <f t="shared" si="137"/>
        <v>2.5266203701903578E-2</v>
      </c>
      <c r="AC265" s="30"/>
      <c r="AD265" s="30"/>
      <c r="AE265" s="73">
        <f t="shared" si="138"/>
        <v>43406.737500000003</v>
      </c>
      <c r="AF265" s="73">
        <f t="shared" si="139"/>
        <v>0</v>
      </c>
      <c r="AG265" s="26" t="str">
        <f t="shared" si="140"/>
        <v>43406.73750</v>
      </c>
      <c r="AH265" s="26" t="e">
        <f>VLOOKUP(AG265,simple_survey!$N$1081:$O$1529,2,FALSE)</f>
        <v>#N/A</v>
      </c>
    </row>
    <row r="266" spans="1:36" s="7" customFormat="1" x14ac:dyDescent="0.4">
      <c r="A266" s="16" t="str">
        <f t="shared" si="131"/>
        <v>-</v>
      </c>
      <c r="B266" s="16" t="str">
        <f t="shared" si="132"/>
        <v>☆</v>
      </c>
      <c r="C266" s="7">
        <v>17</v>
      </c>
      <c r="D266" s="2">
        <v>43406.738564814812</v>
      </c>
      <c r="E266" s="3">
        <v>8735</v>
      </c>
      <c r="F266" s="3" t="s">
        <v>67</v>
      </c>
      <c r="G266" s="3">
        <v>3732</v>
      </c>
      <c r="H266" s="3">
        <v>264</v>
      </c>
      <c r="I266" s="3">
        <v>7</v>
      </c>
      <c r="J266" s="3">
        <v>1</v>
      </c>
      <c r="K266" s="2">
        <v>43406.740555555552</v>
      </c>
      <c r="L266" s="3"/>
      <c r="M266" s="3"/>
      <c r="N266" s="3" t="s">
        <v>31</v>
      </c>
      <c r="O266" s="3" t="s">
        <v>32</v>
      </c>
      <c r="P266" s="3" t="s">
        <v>48</v>
      </c>
      <c r="Q266" s="3" t="s">
        <v>49</v>
      </c>
      <c r="R266" s="2">
        <v>43406.75277777778</v>
      </c>
      <c r="S266" s="3"/>
      <c r="T266" s="2">
        <v>43406.761886574073</v>
      </c>
      <c r="U266" s="3"/>
      <c r="V266" s="3"/>
      <c r="W266" s="8">
        <f t="shared" si="133"/>
        <v>43406.738564814812</v>
      </c>
      <c r="X266" s="9">
        <f t="shared" si="134"/>
        <v>0</v>
      </c>
      <c r="Y266" s="9">
        <f t="shared" si="135"/>
        <v>0</v>
      </c>
      <c r="Z266" s="10"/>
      <c r="AA266" s="10">
        <f t="shared" si="136"/>
        <v>0</v>
      </c>
      <c r="AB266" s="10"/>
      <c r="AC266" s="10"/>
      <c r="AD266" s="10"/>
      <c r="AE266" s="73">
        <f t="shared" si="138"/>
        <v>43406.738194444442</v>
      </c>
      <c r="AF266" s="73">
        <f t="shared" si="139"/>
        <v>0</v>
      </c>
      <c r="AG266" s="26" t="str">
        <f t="shared" si="140"/>
        <v>43406.73819444440</v>
      </c>
      <c r="AH266" s="26" t="e">
        <f>VLOOKUP(AG266,simple_survey!$N$1081:$O$1529,2,FALSE)</f>
        <v>#N/A</v>
      </c>
      <c r="AJ266" s="7" t="s">
        <v>147</v>
      </c>
    </row>
    <row r="267" spans="1:36" s="3" customFormat="1" x14ac:dyDescent="0.4">
      <c r="A267" s="16" t="str">
        <f t="shared" si="131"/>
        <v>-</v>
      </c>
      <c r="B267" s="16" t="str">
        <f t="shared" si="132"/>
        <v>☆</v>
      </c>
      <c r="C267" s="3">
        <v>17</v>
      </c>
      <c r="D267" s="2">
        <v>43406.73877314815</v>
      </c>
      <c r="E267" s="3">
        <v>8737</v>
      </c>
      <c r="F267" s="3" t="s">
        <v>33</v>
      </c>
      <c r="G267" s="3">
        <v>4669</v>
      </c>
      <c r="H267" s="3">
        <v>152</v>
      </c>
      <c r="I267" s="3">
        <v>8</v>
      </c>
      <c r="J267" s="3">
        <v>3</v>
      </c>
      <c r="K267" s="2">
        <v>43406.738993055558</v>
      </c>
      <c r="N267" s="3" t="s">
        <v>50</v>
      </c>
      <c r="O267" s="3" t="s">
        <v>51</v>
      </c>
      <c r="P267" s="3" t="s">
        <v>63</v>
      </c>
      <c r="Q267" s="3" t="s">
        <v>64</v>
      </c>
      <c r="R267" s="2">
        <v>43406.764178240737</v>
      </c>
      <c r="T267" s="2">
        <v>43406.778993055559</v>
      </c>
      <c r="W267" s="2">
        <f t="shared" si="133"/>
        <v>43406.73877314815</v>
      </c>
      <c r="X267" s="33">
        <f t="shared" si="134"/>
        <v>0</v>
      </c>
      <c r="Y267" s="33">
        <f t="shared" si="135"/>
        <v>0</v>
      </c>
      <c r="Z267" s="30"/>
      <c r="AA267" s="30">
        <f t="shared" si="136"/>
        <v>0</v>
      </c>
      <c r="AB267" s="30"/>
      <c r="AC267" s="30"/>
      <c r="AD267" s="30"/>
      <c r="AE267" s="73">
        <f t="shared" si="138"/>
        <v>43406.738194444442</v>
      </c>
      <c r="AF267" s="73">
        <f t="shared" si="139"/>
        <v>0</v>
      </c>
      <c r="AG267" s="26" t="str">
        <f t="shared" si="140"/>
        <v>43406.73819444440</v>
      </c>
      <c r="AH267" s="26" t="e">
        <f>VLOOKUP(AG267,simple_survey!$N$1081:$O$1529,2,FALSE)</f>
        <v>#N/A</v>
      </c>
      <c r="AJ267" s="7" t="s">
        <v>103</v>
      </c>
    </row>
    <row r="268" spans="1:36" s="3" customFormat="1" x14ac:dyDescent="0.4">
      <c r="A268" s="16" t="str">
        <f t="shared" si="131"/>
        <v>-</v>
      </c>
      <c r="B268" s="16" t="str">
        <f t="shared" si="132"/>
        <v>☆</v>
      </c>
      <c r="C268" s="3">
        <v>17</v>
      </c>
      <c r="D268" s="2">
        <v>43406.740416666667</v>
      </c>
      <c r="E268" s="3">
        <v>8740</v>
      </c>
      <c r="F268" s="3" t="s">
        <v>33</v>
      </c>
      <c r="G268" s="3">
        <v>4669</v>
      </c>
      <c r="H268" s="3">
        <v>28</v>
      </c>
      <c r="I268" s="3">
        <v>10</v>
      </c>
      <c r="J268" s="3">
        <v>3</v>
      </c>
      <c r="K268" s="2">
        <v>43406.74560185185</v>
      </c>
      <c r="N268" s="3" t="s">
        <v>27</v>
      </c>
      <c r="O268" s="3" t="s">
        <v>28</v>
      </c>
      <c r="P268" s="3" t="s">
        <v>63</v>
      </c>
      <c r="Q268" s="3" t="s">
        <v>64</v>
      </c>
      <c r="R268" s="2">
        <v>43406.764351851853</v>
      </c>
      <c r="T268" s="2">
        <v>43406.776550925926</v>
      </c>
      <c r="W268" s="2">
        <f t="shared" si="133"/>
        <v>43406.740416666667</v>
      </c>
      <c r="X268" s="33">
        <f t="shared" si="134"/>
        <v>0</v>
      </c>
      <c r="Y268" s="33">
        <f t="shared" si="135"/>
        <v>0</v>
      </c>
      <c r="Z268" s="30"/>
      <c r="AA268" s="30">
        <f t="shared" si="136"/>
        <v>0</v>
      </c>
      <c r="AB268" s="30">
        <f t="shared" si="137"/>
        <v>2.3935185185109731E-2</v>
      </c>
      <c r="AC268" s="30"/>
      <c r="AD268" s="30"/>
      <c r="AE268" s="73">
        <f t="shared" si="138"/>
        <v>43406.740277777775</v>
      </c>
      <c r="AF268" s="73">
        <f t="shared" si="139"/>
        <v>0</v>
      </c>
      <c r="AG268" s="26" t="str">
        <f t="shared" si="140"/>
        <v>43406.74027777780</v>
      </c>
      <c r="AH268" s="26" t="e">
        <f>VLOOKUP(AG268,simple_survey!$N$1081:$O$1529,2,FALSE)</f>
        <v>#N/A</v>
      </c>
      <c r="AJ268" s="7" t="s">
        <v>104</v>
      </c>
    </row>
    <row r="269" spans="1:36" s="3" customFormat="1" x14ac:dyDescent="0.4">
      <c r="A269" s="16" t="str">
        <f t="shared" si="131"/>
        <v>-</v>
      </c>
      <c r="B269" s="16" t="str">
        <f t="shared" si="132"/>
        <v>☆</v>
      </c>
      <c r="C269" s="3">
        <v>17</v>
      </c>
      <c r="D269" s="2">
        <v>43406.74114583333</v>
      </c>
      <c r="E269" s="3">
        <v>8741</v>
      </c>
      <c r="F269" s="3" t="s">
        <v>67</v>
      </c>
      <c r="G269" s="3">
        <v>3732</v>
      </c>
      <c r="H269" s="3">
        <v>965</v>
      </c>
      <c r="I269" s="3">
        <v>7</v>
      </c>
      <c r="J269" s="3">
        <v>1</v>
      </c>
      <c r="K269" s="2">
        <v>43406.748599537037</v>
      </c>
      <c r="N269" s="3" t="s">
        <v>31</v>
      </c>
      <c r="O269" s="3" t="s">
        <v>32</v>
      </c>
      <c r="P269" s="3" t="s">
        <v>48</v>
      </c>
      <c r="Q269" s="3" t="s">
        <v>49</v>
      </c>
      <c r="R269" s="2">
        <v>43406.753831018519</v>
      </c>
      <c r="T269" s="2">
        <v>43406.768831018519</v>
      </c>
      <c r="W269" s="2">
        <f t="shared" si="133"/>
        <v>43406.74114583333</v>
      </c>
      <c r="X269" s="33">
        <f t="shared" si="134"/>
        <v>0</v>
      </c>
      <c r="Y269" s="33">
        <f t="shared" si="135"/>
        <v>0</v>
      </c>
      <c r="Z269" s="30"/>
      <c r="AA269" s="30">
        <f t="shared" si="136"/>
        <v>0</v>
      </c>
      <c r="AB269" s="30">
        <f t="shared" si="137"/>
        <v>1.2685185189184267E-2</v>
      </c>
      <c r="AC269" s="30"/>
      <c r="AD269" s="30"/>
      <c r="AE269" s="73">
        <f t="shared" si="138"/>
        <v>43406.740972222222</v>
      </c>
      <c r="AF269" s="73">
        <f t="shared" si="139"/>
        <v>0</v>
      </c>
      <c r="AG269" s="26" t="str">
        <f t="shared" si="140"/>
        <v>43406.74097222220</v>
      </c>
      <c r="AH269" s="26" t="e">
        <f>VLOOKUP(AG269,simple_survey!$N$1081:$O$1529,2,FALSE)</f>
        <v>#N/A</v>
      </c>
      <c r="AJ269" s="7" t="s">
        <v>148</v>
      </c>
    </row>
    <row r="270" spans="1:36" s="3" customFormat="1" x14ac:dyDescent="0.4">
      <c r="A270" s="16" t="str">
        <f t="shared" si="131"/>
        <v>-</v>
      </c>
      <c r="B270" s="16" t="str">
        <f t="shared" si="132"/>
        <v>☆</v>
      </c>
      <c r="C270" s="3">
        <v>17</v>
      </c>
      <c r="D270" s="2">
        <v>43406.742083333331</v>
      </c>
      <c r="E270" s="3">
        <v>8743</v>
      </c>
      <c r="F270" s="3" t="s">
        <v>33</v>
      </c>
      <c r="G270" s="3">
        <v>3510</v>
      </c>
      <c r="H270" s="3">
        <v>982</v>
      </c>
      <c r="I270" s="3">
        <v>8</v>
      </c>
      <c r="J270" s="3">
        <v>1</v>
      </c>
      <c r="K270" s="2">
        <v>43406.743263888886</v>
      </c>
      <c r="N270" s="3" t="s">
        <v>34</v>
      </c>
      <c r="O270" s="3" t="s">
        <v>35</v>
      </c>
      <c r="P270" s="3" t="s">
        <v>57</v>
      </c>
      <c r="Q270" s="3" t="s">
        <v>58</v>
      </c>
      <c r="R270" s="2">
        <v>43406.755023148151</v>
      </c>
      <c r="T270" s="2">
        <v>43406.763645833336</v>
      </c>
      <c r="W270" s="2">
        <f t="shared" si="133"/>
        <v>43406.742083333331</v>
      </c>
      <c r="X270" s="33">
        <f t="shared" si="134"/>
        <v>0</v>
      </c>
      <c r="Y270" s="33">
        <f t="shared" si="135"/>
        <v>0</v>
      </c>
      <c r="Z270" s="30"/>
      <c r="AA270" s="30">
        <f t="shared" si="136"/>
        <v>0</v>
      </c>
      <c r="AB270" s="30">
        <f t="shared" si="137"/>
        <v>1.2939814820128959E-2</v>
      </c>
      <c r="AC270" s="30"/>
      <c r="AD270" s="30"/>
      <c r="AE270" s="73">
        <f t="shared" si="138"/>
        <v>43406.741666666669</v>
      </c>
      <c r="AF270" s="73">
        <f t="shared" si="139"/>
        <v>0</v>
      </c>
      <c r="AG270" s="26" t="str">
        <f t="shared" si="140"/>
        <v>43406.74166666670</v>
      </c>
      <c r="AH270" s="26" t="e">
        <f>VLOOKUP(AG270,simple_survey!$N$1081:$O$1529,2,FALSE)</f>
        <v>#N/A</v>
      </c>
      <c r="AJ270" s="7"/>
    </row>
    <row r="271" spans="1:36" s="3" customFormat="1" x14ac:dyDescent="0.4">
      <c r="A271" s="16" t="str">
        <f t="shared" si="131"/>
        <v>-</v>
      </c>
      <c r="B271" s="16" t="str">
        <f t="shared" si="132"/>
        <v>☆</v>
      </c>
      <c r="C271" s="3">
        <v>17</v>
      </c>
      <c r="D271" s="2">
        <v>43406.74324074074</v>
      </c>
      <c r="E271" s="3">
        <v>8744</v>
      </c>
      <c r="F271" s="3" t="s">
        <v>18</v>
      </c>
      <c r="G271" s="3">
        <v>4488</v>
      </c>
      <c r="H271" s="3">
        <v>508</v>
      </c>
      <c r="I271" s="3">
        <v>7</v>
      </c>
      <c r="J271" s="3">
        <v>2</v>
      </c>
      <c r="K271" s="2">
        <v>43406.744467592594</v>
      </c>
      <c r="N271" s="3" t="s">
        <v>19</v>
      </c>
      <c r="O271" s="3" t="s">
        <v>20</v>
      </c>
      <c r="P271" s="3" t="s">
        <v>31</v>
      </c>
      <c r="Q271" s="3" t="s">
        <v>32</v>
      </c>
      <c r="R271" s="2">
        <v>43406.762488425928</v>
      </c>
      <c r="T271" s="2">
        <v>43406.778124999997</v>
      </c>
      <c r="W271" s="2">
        <f t="shared" si="133"/>
        <v>43406.74324074074</v>
      </c>
      <c r="X271" s="33">
        <f t="shared" si="134"/>
        <v>0</v>
      </c>
      <c r="Y271" s="33">
        <f t="shared" si="135"/>
        <v>0</v>
      </c>
      <c r="Z271" s="30"/>
      <c r="AA271" s="30">
        <f t="shared" si="136"/>
        <v>0</v>
      </c>
      <c r="AB271" s="30"/>
      <c r="AC271" s="30"/>
      <c r="AD271" s="30"/>
      <c r="AE271" s="73">
        <f t="shared" si="138"/>
        <v>43406.743055555555</v>
      </c>
      <c r="AF271" s="73">
        <f t="shared" si="139"/>
        <v>0</v>
      </c>
      <c r="AG271" s="26" t="str">
        <f t="shared" si="140"/>
        <v>43406.74305555560</v>
      </c>
      <c r="AH271" s="26" t="e">
        <f>VLOOKUP(AG271,simple_survey!$N$1081:$O$1529,2,FALSE)</f>
        <v>#N/A</v>
      </c>
      <c r="AJ271" s="7" t="s">
        <v>142</v>
      </c>
    </row>
    <row r="272" spans="1:36" s="3" customFormat="1" x14ac:dyDescent="0.4">
      <c r="A272" s="16" t="str">
        <f t="shared" si="131"/>
        <v>-</v>
      </c>
      <c r="B272" s="16" t="str">
        <f t="shared" si="132"/>
        <v>☆</v>
      </c>
      <c r="C272" s="3">
        <v>17</v>
      </c>
      <c r="D272" s="2">
        <v>43406.744988425926</v>
      </c>
      <c r="E272" s="3">
        <v>8746</v>
      </c>
      <c r="F272" s="3" t="s">
        <v>18</v>
      </c>
      <c r="G272" s="3">
        <v>2269</v>
      </c>
      <c r="H272" s="3">
        <v>299</v>
      </c>
      <c r="I272" s="3">
        <v>8</v>
      </c>
      <c r="J272" s="3">
        <v>1</v>
      </c>
      <c r="K272" s="2">
        <v>43406.745289351849</v>
      </c>
      <c r="N272" s="3" t="s">
        <v>53</v>
      </c>
      <c r="O272" s="3" t="s">
        <v>54</v>
      </c>
      <c r="P272" s="3" t="s">
        <v>34</v>
      </c>
      <c r="Q272" s="3" t="s">
        <v>35</v>
      </c>
      <c r="R272" s="2">
        <v>43406.769907407404</v>
      </c>
      <c r="T272" s="2">
        <v>43406.77857638889</v>
      </c>
      <c r="W272" s="2">
        <f t="shared" si="133"/>
        <v>43406.744988425926</v>
      </c>
      <c r="X272" s="33">
        <f t="shared" si="134"/>
        <v>0</v>
      </c>
      <c r="Y272" s="33">
        <f t="shared" si="135"/>
        <v>0</v>
      </c>
      <c r="Z272" s="30"/>
      <c r="AA272" s="30">
        <f t="shared" si="136"/>
        <v>0</v>
      </c>
      <c r="AB272" s="30"/>
      <c r="AC272" s="30"/>
      <c r="AD272" s="30"/>
      <c r="AE272" s="73">
        <f t="shared" si="138"/>
        <v>43406.744444444441</v>
      </c>
      <c r="AF272" s="73">
        <f t="shared" si="139"/>
        <v>0</v>
      </c>
      <c r="AG272" s="26" t="str">
        <f t="shared" si="140"/>
        <v>43406.74444444440</v>
      </c>
      <c r="AH272" s="26" t="e">
        <f>VLOOKUP(AG272,simple_survey!$N$1081:$O$1529,2,FALSE)</f>
        <v>#N/A</v>
      </c>
      <c r="AJ272" s="7" t="s">
        <v>144</v>
      </c>
    </row>
    <row r="273" spans="1:36" s="3" customFormat="1" x14ac:dyDescent="0.4">
      <c r="A273" s="16" t="str">
        <f t="shared" si="131"/>
        <v>-</v>
      </c>
      <c r="B273" s="16" t="str">
        <f t="shared" si="132"/>
        <v>☆</v>
      </c>
      <c r="C273" s="3">
        <v>17</v>
      </c>
      <c r="D273" s="2">
        <v>43406.745208333334</v>
      </c>
      <c r="E273" s="3">
        <v>8747</v>
      </c>
      <c r="F273" s="3" t="s">
        <v>18</v>
      </c>
      <c r="G273" s="3">
        <v>4488</v>
      </c>
      <c r="H273" s="3">
        <v>159</v>
      </c>
      <c r="I273" s="3">
        <v>7</v>
      </c>
      <c r="J273" s="3">
        <v>1</v>
      </c>
      <c r="K273" s="2">
        <v>43406.750335648147</v>
      </c>
      <c r="N273" s="3" t="s">
        <v>19</v>
      </c>
      <c r="O273" s="3" t="s">
        <v>20</v>
      </c>
      <c r="P273" s="3" t="s">
        <v>31</v>
      </c>
      <c r="Q273" s="3" t="s">
        <v>32</v>
      </c>
      <c r="R273" s="2">
        <v>43406.762488425928</v>
      </c>
      <c r="T273" s="2">
        <v>43406.777430555558</v>
      </c>
      <c r="W273" s="2">
        <f t="shared" si="133"/>
        <v>43406.745208333334</v>
      </c>
      <c r="X273" s="33">
        <f t="shared" si="134"/>
        <v>0</v>
      </c>
      <c r="Y273" s="33">
        <f t="shared" si="135"/>
        <v>0</v>
      </c>
      <c r="Z273" s="30"/>
      <c r="AA273" s="30">
        <f t="shared" si="136"/>
        <v>0</v>
      </c>
      <c r="AB273" s="30">
        <f t="shared" si="137"/>
        <v>1.7280092593864538E-2</v>
      </c>
      <c r="AC273" s="30"/>
      <c r="AD273" s="30"/>
      <c r="AE273" s="73">
        <f t="shared" si="138"/>
        <v>43406.745138888888</v>
      </c>
      <c r="AF273" s="73">
        <f t="shared" si="139"/>
        <v>0</v>
      </c>
      <c r="AG273" s="26" t="str">
        <f t="shared" si="140"/>
        <v>43406.74513888890</v>
      </c>
      <c r="AH273" s="26" t="e">
        <f>VLOOKUP(AG273,simple_survey!$N$1081:$O$1529,2,FALSE)</f>
        <v>#N/A</v>
      </c>
      <c r="AJ273" s="7" t="s">
        <v>141</v>
      </c>
    </row>
    <row r="274" spans="1:36" s="3" customFormat="1" x14ac:dyDescent="0.4">
      <c r="A274" s="16" t="str">
        <f t="shared" si="131"/>
        <v>-</v>
      </c>
      <c r="B274" s="16" t="str">
        <f t="shared" si="132"/>
        <v>☆</v>
      </c>
      <c r="C274" s="3">
        <v>17</v>
      </c>
      <c r="D274" s="2">
        <v>43406.745937500003</v>
      </c>
      <c r="E274" s="3">
        <v>8748</v>
      </c>
      <c r="F274" s="3" t="s">
        <v>33</v>
      </c>
      <c r="G274" s="3">
        <v>2269</v>
      </c>
      <c r="H274" s="3">
        <v>811</v>
      </c>
      <c r="I274" s="3">
        <v>10</v>
      </c>
      <c r="J274" s="3">
        <v>1</v>
      </c>
      <c r="K274" s="2">
        <v>43406.746215277781</v>
      </c>
      <c r="N274" s="3" t="s">
        <v>53</v>
      </c>
      <c r="O274" s="3" t="s">
        <v>54</v>
      </c>
      <c r="P274" s="3" t="s">
        <v>34</v>
      </c>
      <c r="Q274" s="3" t="s">
        <v>35</v>
      </c>
      <c r="R274" s="2">
        <v>43406.758773148147</v>
      </c>
      <c r="T274" s="2">
        <v>43406.769942129627</v>
      </c>
      <c r="W274" s="2">
        <f t="shared" si="133"/>
        <v>43406.745937500003</v>
      </c>
      <c r="X274" s="33">
        <f t="shared" si="134"/>
        <v>0</v>
      </c>
      <c r="Y274" s="33">
        <f t="shared" si="135"/>
        <v>0</v>
      </c>
      <c r="Z274" s="30"/>
      <c r="AA274" s="30">
        <f t="shared" si="136"/>
        <v>0</v>
      </c>
      <c r="AB274" s="30">
        <f t="shared" si="137"/>
        <v>1.2835648143664002E-2</v>
      </c>
      <c r="AC274" s="30"/>
      <c r="AD274" s="30"/>
      <c r="AE274" s="73">
        <f t="shared" si="138"/>
        <v>43406.745833333334</v>
      </c>
      <c r="AF274" s="73">
        <f t="shared" si="139"/>
        <v>0</v>
      </c>
      <c r="AG274" s="26" t="str">
        <f t="shared" si="140"/>
        <v>43406.74583333330</v>
      </c>
      <c r="AH274" s="26" t="e">
        <f>VLOOKUP(AG274,simple_survey!$N$1081:$O$1529,2,FALSE)</f>
        <v>#N/A</v>
      </c>
      <c r="AJ274" s="7" t="s">
        <v>143</v>
      </c>
    </row>
    <row r="275" spans="1:36" s="5" customFormat="1" x14ac:dyDescent="0.4">
      <c r="A275" s="17" t="str">
        <f t="shared" si="131"/>
        <v>-</v>
      </c>
      <c r="B275" s="17" t="str">
        <f t="shared" si="132"/>
        <v>☆</v>
      </c>
      <c r="C275" s="5">
        <v>17</v>
      </c>
      <c r="D275" s="4">
        <v>43406.747361111113</v>
      </c>
      <c r="E275" s="5">
        <v>8749</v>
      </c>
      <c r="F275" s="5" t="s">
        <v>113</v>
      </c>
      <c r="G275" s="5">
        <v>0</v>
      </c>
      <c r="H275" s="5">
        <v>887</v>
      </c>
      <c r="I275" s="5">
        <v>10</v>
      </c>
      <c r="J275" s="5">
        <v>6</v>
      </c>
      <c r="K275" s="4">
        <v>43406.747650462959</v>
      </c>
      <c r="N275" s="5" t="s">
        <v>46</v>
      </c>
      <c r="O275" s="5" t="s">
        <v>47</v>
      </c>
      <c r="P275" s="5" t="s">
        <v>63</v>
      </c>
      <c r="Q275" s="5" t="s">
        <v>64</v>
      </c>
      <c r="R275" s="4">
        <v>43406.768206018518</v>
      </c>
      <c r="T275" s="4">
        <v>43406.7809375</v>
      </c>
      <c r="W275" s="4">
        <f t="shared" si="133"/>
        <v>43406.747361111113</v>
      </c>
      <c r="X275" s="34">
        <f t="shared" si="134"/>
        <v>0</v>
      </c>
      <c r="Y275" s="34">
        <f t="shared" si="135"/>
        <v>0</v>
      </c>
      <c r="Z275" s="31"/>
      <c r="AA275" s="31">
        <f t="shared" si="136"/>
        <v>0</v>
      </c>
      <c r="AB275" s="31">
        <f t="shared" si="137"/>
        <v>2.0844907405262347E-2</v>
      </c>
      <c r="AC275" s="31"/>
      <c r="AD275" s="31"/>
      <c r="AE275" s="73">
        <f t="shared" si="138"/>
        <v>43406.74722222222</v>
      </c>
      <c r="AF275" s="73">
        <f t="shared" si="139"/>
        <v>0</v>
      </c>
      <c r="AG275" s="26" t="str">
        <f t="shared" si="140"/>
        <v>43406.74722222220</v>
      </c>
      <c r="AH275" s="26" t="e">
        <f>VLOOKUP(AG275,simple_survey!$N$1081:$O$1529,2,FALSE)</f>
        <v>#N/A</v>
      </c>
    </row>
    <row r="276" spans="1:36" s="21" customFormat="1" x14ac:dyDescent="0.4">
      <c r="A276" s="20" t="str">
        <f t="shared" si="119"/>
        <v>-</v>
      </c>
      <c r="B276" s="20" t="str">
        <f t="shared" si="120"/>
        <v>-</v>
      </c>
      <c r="C276" s="21">
        <v>18</v>
      </c>
      <c r="D276" s="22">
        <v>43406.755601851852</v>
      </c>
      <c r="E276" s="21">
        <v>8752</v>
      </c>
      <c r="F276" s="21" t="s">
        <v>113</v>
      </c>
      <c r="G276" s="21">
        <v>0</v>
      </c>
      <c r="H276" s="21">
        <v>515</v>
      </c>
      <c r="I276" s="21">
        <v>7</v>
      </c>
      <c r="J276" s="21">
        <v>2</v>
      </c>
      <c r="L276" s="22">
        <v>43406.759756944448</v>
      </c>
      <c r="M276" s="22">
        <v>43406.768194444441</v>
      </c>
      <c r="N276" s="21" t="s">
        <v>46</v>
      </c>
      <c r="O276" s="21" t="s">
        <v>47</v>
      </c>
      <c r="P276" s="21" t="s">
        <v>19</v>
      </c>
      <c r="Q276" s="21" t="s">
        <v>20</v>
      </c>
      <c r="R276" s="22">
        <v>43406.760046296295</v>
      </c>
      <c r="S276" s="22">
        <v>43406.760046296295</v>
      </c>
      <c r="T276" s="22">
        <v>43406.766805555555</v>
      </c>
      <c r="U276" s="22">
        <v>43406.771747685183</v>
      </c>
      <c r="W276" s="22">
        <f t="shared" si="123"/>
        <v>43406.755601851852</v>
      </c>
      <c r="X276" s="35">
        <f t="shared" si="124"/>
        <v>8.437499993306119E-3</v>
      </c>
      <c r="Y276" s="35">
        <f t="shared" si="125"/>
        <v>1.6874999986612238E-2</v>
      </c>
      <c r="Z276" s="32">
        <f>SUM(Y276:Y307)</f>
        <v>0.27146990740584442</v>
      </c>
      <c r="AA276" s="32">
        <f t="shared" si="136"/>
        <v>0</v>
      </c>
      <c r="AB276" s="32">
        <f t="shared" si="137"/>
        <v>4.1550925961928442E-3</v>
      </c>
      <c r="AC276" s="32">
        <f>AVERAGE(AB276:AB307)</f>
        <v>4.1995804399448389E-3</v>
      </c>
      <c r="AD276" s="32">
        <f>MEDIAN(AB276:AB307)</f>
        <v>3.6921296341461129E-3</v>
      </c>
      <c r="AE276" s="73">
        <f t="shared" si="138"/>
        <v>43406.755555555559</v>
      </c>
      <c r="AF276" s="73">
        <f t="shared" si="139"/>
        <v>43406.768055555556</v>
      </c>
      <c r="AG276" s="26" t="str">
        <f t="shared" si="140"/>
        <v>43406.755555555643406.7680555556</v>
      </c>
      <c r="AH276" s="26" t="e">
        <f>VLOOKUP(AG276,simple_survey!$N$1081:$O$1529,2,FALSE)</f>
        <v>#N/A</v>
      </c>
    </row>
    <row r="277" spans="1:36" s="3" customFormat="1" x14ac:dyDescent="0.4">
      <c r="A277" s="16" t="str">
        <f t="shared" si="119"/>
        <v>★</v>
      </c>
      <c r="B277" s="16" t="str">
        <f t="shared" si="120"/>
        <v>-</v>
      </c>
      <c r="C277" s="3">
        <v>18</v>
      </c>
      <c r="D277" s="2">
        <v>43406.757881944446</v>
      </c>
      <c r="E277" s="3">
        <v>8753</v>
      </c>
      <c r="F277" s="3" t="s">
        <v>113</v>
      </c>
      <c r="G277" s="3">
        <v>0</v>
      </c>
      <c r="H277" s="3">
        <v>468</v>
      </c>
      <c r="I277" s="3">
        <v>7</v>
      </c>
      <c r="J277" s="3">
        <v>1</v>
      </c>
      <c r="L277" s="2">
        <v>43406.763749999998</v>
      </c>
      <c r="M277" s="2">
        <v>43406.768090277779</v>
      </c>
      <c r="N277" s="3" t="s">
        <v>53</v>
      </c>
      <c r="O277" s="3" t="s">
        <v>54</v>
      </c>
      <c r="P277" s="3" t="s">
        <v>19</v>
      </c>
      <c r="Q277" s="3" t="s">
        <v>20</v>
      </c>
      <c r="R277" s="2">
        <v>43406.764722222222</v>
      </c>
      <c r="S277" s="2">
        <v>43406.764722222222</v>
      </c>
      <c r="T277" s="2">
        <v>43406.771053240744</v>
      </c>
      <c r="U277" s="2">
        <v>43406.771053240744</v>
      </c>
      <c r="V277" s="2">
        <v>43406.764722222222</v>
      </c>
      <c r="W277" s="2">
        <f t="shared" si="123"/>
        <v>43406.764722222222</v>
      </c>
      <c r="X277" s="33">
        <f t="shared" si="124"/>
        <v>4.3402777810115367E-3</v>
      </c>
      <c r="Y277" s="33">
        <f t="shared" si="125"/>
        <v>4.3402777810115367E-3</v>
      </c>
      <c r="Z277" s="30"/>
      <c r="AA277" s="30">
        <f t="shared" si="136"/>
        <v>0</v>
      </c>
      <c r="AB277" s="30">
        <f t="shared" si="137"/>
        <v>0</v>
      </c>
      <c r="AC277" s="30"/>
      <c r="AD277" s="30"/>
      <c r="AE277" s="73">
        <f t="shared" si="138"/>
        <v>43406.757638888892</v>
      </c>
      <c r="AF277" s="73">
        <f t="shared" si="139"/>
        <v>43406.768055555556</v>
      </c>
      <c r="AG277" s="26" t="str">
        <f t="shared" si="140"/>
        <v>43406.757638888943406.7680555556</v>
      </c>
      <c r="AH277" s="26" t="e">
        <f>VLOOKUP(AG277,simple_survey!$N$1081:$O$1529,2,FALSE)</f>
        <v>#N/A</v>
      </c>
    </row>
    <row r="278" spans="1:36" s="3" customFormat="1" x14ac:dyDescent="0.4">
      <c r="A278" s="16" t="str">
        <f t="shared" si="119"/>
        <v>-</v>
      </c>
      <c r="B278" s="16" t="str">
        <f t="shared" si="120"/>
        <v>-</v>
      </c>
      <c r="C278" s="3">
        <v>18</v>
      </c>
      <c r="D278" s="2">
        <v>43406.759837962964</v>
      </c>
      <c r="E278" s="3">
        <v>8755</v>
      </c>
      <c r="F278" s="3" t="s">
        <v>67</v>
      </c>
      <c r="G278" s="3">
        <v>3732</v>
      </c>
      <c r="H278" s="3">
        <v>776</v>
      </c>
      <c r="I278" s="3">
        <v>8</v>
      </c>
      <c r="J278" s="3">
        <v>1</v>
      </c>
      <c r="L278" s="2">
        <v>43406.763229166667</v>
      </c>
      <c r="M278" s="2">
        <v>43406.766111111108</v>
      </c>
      <c r="N278" s="3" t="s">
        <v>29</v>
      </c>
      <c r="O278" s="3" t="s">
        <v>30</v>
      </c>
      <c r="P278" s="3" t="s">
        <v>48</v>
      </c>
      <c r="Q278" s="3" t="s">
        <v>49</v>
      </c>
      <c r="R278" s="2">
        <v>43406.76353009259</v>
      </c>
      <c r="S278" s="2">
        <v>43406.763923611114</v>
      </c>
      <c r="T278" s="2">
        <v>43406.767465277779</v>
      </c>
      <c r="U278" s="2">
        <v>43406.767858796295</v>
      </c>
      <c r="W278" s="2">
        <f t="shared" si="123"/>
        <v>43406.759837962964</v>
      </c>
      <c r="X278" s="33">
        <f t="shared" si="124"/>
        <v>2.8819444414693862E-3</v>
      </c>
      <c r="Y278" s="33">
        <f t="shared" si="125"/>
        <v>2.8819444414693862E-3</v>
      </c>
      <c r="Z278" s="30"/>
      <c r="AA278" s="30">
        <f t="shared" si="136"/>
        <v>0</v>
      </c>
      <c r="AB278" s="30">
        <f t="shared" si="137"/>
        <v>3.3912037033587694E-3</v>
      </c>
      <c r="AC278" s="30"/>
      <c r="AD278" s="30"/>
      <c r="AE278" s="73">
        <f t="shared" si="138"/>
        <v>43406.759722222225</v>
      </c>
      <c r="AF278" s="73">
        <f t="shared" si="139"/>
        <v>43406.765972222223</v>
      </c>
      <c r="AG278" s="26" t="str">
        <f t="shared" si="140"/>
        <v>43406.759722222243406.7659722222</v>
      </c>
      <c r="AH278" s="26" t="e">
        <f>VLOOKUP(AG278,simple_survey!$N$1081:$O$1529,2,FALSE)</f>
        <v>#N/A</v>
      </c>
    </row>
    <row r="279" spans="1:36" s="3" customFormat="1" x14ac:dyDescent="0.4">
      <c r="A279" s="16" t="str">
        <f t="shared" si="119"/>
        <v>-</v>
      </c>
      <c r="B279" s="16" t="str">
        <f t="shared" si="120"/>
        <v>-</v>
      </c>
      <c r="C279" s="3">
        <v>18</v>
      </c>
      <c r="D279" s="2">
        <v>43406.760381944441</v>
      </c>
      <c r="E279" s="3">
        <v>8756</v>
      </c>
      <c r="F279" s="3" t="s">
        <v>113</v>
      </c>
      <c r="G279" s="3">
        <v>0</v>
      </c>
      <c r="H279" s="3">
        <v>965</v>
      </c>
      <c r="I279" s="3">
        <v>1</v>
      </c>
      <c r="J279" s="3">
        <v>1</v>
      </c>
      <c r="L279" s="2">
        <v>43406.763854166667</v>
      </c>
      <c r="M279" s="2">
        <v>43406.768310185187</v>
      </c>
      <c r="N279" s="3" t="s">
        <v>29</v>
      </c>
      <c r="O279" s="3" t="s">
        <v>30</v>
      </c>
      <c r="P279" s="3" t="s">
        <v>19</v>
      </c>
      <c r="Q279" s="3" t="s">
        <v>20</v>
      </c>
      <c r="R279" s="2">
        <v>43406.763657407406</v>
      </c>
      <c r="S279" s="2">
        <v>43406.763657407406</v>
      </c>
      <c r="T279" s="2">
        <v>43406.769212962965</v>
      </c>
      <c r="U279" s="2">
        <v>43406.769212962965</v>
      </c>
      <c r="W279" s="2">
        <f t="shared" si="123"/>
        <v>43406.760381944441</v>
      </c>
      <c r="X279" s="33">
        <f t="shared" si="124"/>
        <v>4.4560185197042301E-3</v>
      </c>
      <c r="Y279" s="33">
        <f t="shared" si="125"/>
        <v>4.4560185197042301E-3</v>
      </c>
      <c r="Z279" s="30"/>
      <c r="AA279" s="30">
        <f t="shared" si="136"/>
        <v>1.9675926159834489E-4</v>
      </c>
      <c r="AB279" s="30">
        <f t="shared" si="137"/>
        <v>3.4722222262644209E-3</v>
      </c>
      <c r="AC279" s="30"/>
      <c r="AD279" s="30"/>
      <c r="AE279" s="73">
        <f t="shared" si="138"/>
        <v>43406.759722222225</v>
      </c>
      <c r="AF279" s="73">
        <f t="shared" si="139"/>
        <v>43406.768055555556</v>
      </c>
      <c r="AG279" s="26" t="str">
        <f t="shared" si="140"/>
        <v>43406.759722222243406.7680555556</v>
      </c>
      <c r="AH279" s="26" t="e">
        <f>VLOOKUP(AG279,simple_survey!$N$1081:$O$1529,2,FALSE)</f>
        <v>#N/A</v>
      </c>
    </row>
    <row r="280" spans="1:36" s="3" customFormat="1" x14ac:dyDescent="0.4">
      <c r="A280" s="16" t="str">
        <f t="shared" si="119"/>
        <v>-</v>
      </c>
      <c r="B280" s="16" t="str">
        <f t="shared" si="120"/>
        <v>-</v>
      </c>
      <c r="C280" s="3">
        <v>18</v>
      </c>
      <c r="D280" s="2">
        <v>43406.760613425926</v>
      </c>
      <c r="E280" s="3">
        <v>8757</v>
      </c>
      <c r="F280" s="3" t="s">
        <v>33</v>
      </c>
      <c r="G280" s="3">
        <v>2156</v>
      </c>
      <c r="H280" s="3">
        <v>571</v>
      </c>
      <c r="I280" s="3">
        <v>10</v>
      </c>
      <c r="J280" s="3">
        <v>1</v>
      </c>
      <c r="L280" s="2">
        <v>43406.772175925929</v>
      </c>
      <c r="M280" s="2">
        <v>43406.780578703707</v>
      </c>
      <c r="N280" s="3" t="s">
        <v>65</v>
      </c>
      <c r="O280" s="3" t="s">
        <v>66</v>
      </c>
      <c r="P280" s="3" t="s">
        <v>45</v>
      </c>
      <c r="Q280" s="3" t="s">
        <v>92</v>
      </c>
      <c r="R280" s="2">
        <v>43406.769907407404</v>
      </c>
      <c r="S280" s="2">
        <v>43406.771516203706</v>
      </c>
      <c r="T280" s="2">
        <v>43406.779224537036</v>
      </c>
      <c r="U280" s="2">
        <v>43406.781597222223</v>
      </c>
      <c r="W280" s="2">
        <f t="shared" si="123"/>
        <v>43406.760613425926</v>
      </c>
      <c r="X280" s="33">
        <f t="shared" si="124"/>
        <v>8.4027777775190771E-3</v>
      </c>
      <c r="Y280" s="33">
        <f t="shared" si="125"/>
        <v>8.4027777775190771E-3</v>
      </c>
      <c r="Z280" s="30"/>
      <c r="AA280" s="30">
        <f t="shared" si="136"/>
        <v>2.2685185249429196E-3</v>
      </c>
      <c r="AB280" s="30">
        <f t="shared" si="137"/>
        <v>1.156250000349246E-2</v>
      </c>
      <c r="AC280" s="30"/>
      <c r="AD280" s="30"/>
      <c r="AE280" s="73">
        <f t="shared" si="138"/>
        <v>43406.760416666664</v>
      </c>
      <c r="AF280" s="73">
        <f t="shared" si="139"/>
        <v>43406.780555555553</v>
      </c>
      <c r="AG280" s="26" t="str">
        <f t="shared" si="140"/>
        <v>43406.760416666743406.7805555556</v>
      </c>
      <c r="AH280" s="26" t="e">
        <f>VLOOKUP(AG280,simple_survey!$N$1081:$O$1529,2,FALSE)</f>
        <v>#N/A</v>
      </c>
    </row>
    <row r="281" spans="1:36" s="3" customFormat="1" x14ac:dyDescent="0.4">
      <c r="A281" s="16" t="str">
        <f t="shared" si="119"/>
        <v>-</v>
      </c>
      <c r="B281" s="16" t="str">
        <f t="shared" si="120"/>
        <v>-</v>
      </c>
      <c r="C281" s="3">
        <v>18</v>
      </c>
      <c r="D281" s="2">
        <v>43406.76122685185</v>
      </c>
      <c r="E281" s="3">
        <v>8758</v>
      </c>
      <c r="F281" s="3" t="s">
        <v>113</v>
      </c>
      <c r="G281" s="3">
        <v>0</v>
      </c>
      <c r="H281" s="3">
        <v>129</v>
      </c>
      <c r="I281" s="3">
        <v>5</v>
      </c>
      <c r="J281" s="3">
        <v>2</v>
      </c>
      <c r="L281" s="2">
        <v>43406.763287037036</v>
      </c>
      <c r="M281" s="2">
        <v>43406.768252314818</v>
      </c>
      <c r="N281" s="3" t="s">
        <v>31</v>
      </c>
      <c r="O281" s="3" t="s">
        <v>32</v>
      </c>
      <c r="P281" s="3" t="s">
        <v>45</v>
      </c>
      <c r="Q281" s="3" t="s">
        <v>92</v>
      </c>
      <c r="R281" s="2">
        <v>43406.762719907405</v>
      </c>
      <c r="S281" s="2">
        <v>43406.762719907405</v>
      </c>
      <c r="T281" s="2">
        <v>43406.769108796296</v>
      </c>
      <c r="U281" s="2">
        <v>43406.769108796296</v>
      </c>
      <c r="W281" s="2">
        <f t="shared" si="123"/>
        <v>43406.76122685185</v>
      </c>
      <c r="X281" s="33">
        <f t="shared" si="124"/>
        <v>4.9652777815936133E-3</v>
      </c>
      <c r="Y281" s="33">
        <f t="shared" si="125"/>
        <v>9.9305555631872267E-3</v>
      </c>
      <c r="Z281" s="30"/>
      <c r="AA281" s="30">
        <f t="shared" si="136"/>
        <v>5.671296312357299E-4</v>
      </c>
      <c r="AB281" s="30">
        <f t="shared" si="137"/>
        <v>2.0601851865649223E-3</v>
      </c>
      <c r="AC281" s="30"/>
      <c r="AD281" s="30"/>
      <c r="AE281" s="73">
        <f t="shared" si="138"/>
        <v>43406.761111111111</v>
      </c>
      <c r="AF281" s="73">
        <f t="shared" si="139"/>
        <v>43406.768055555556</v>
      </c>
      <c r="AG281" s="26" t="str">
        <f t="shared" si="140"/>
        <v>43406.761111111143406.7680555556</v>
      </c>
      <c r="AH281" s="26" t="e">
        <f>VLOOKUP(AG281,simple_survey!$N$1081:$O$1529,2,FALSE)</f>
        <v>#N/A</v>
      </c>
    </row>
    <row r="282" spans="1:36" s="3" customFormat="1" x14ac:dyDescent="0.4">
      <c r="A282" s="16" t="str">
        <f t="shared" si="119"/>
        <v>-</v>
      </c>
      <c r="B282" s="16" t="str">
        <f t="shared" si="120"/>
        <v>-</v>
      </c>
      <c r="C282" s="3">
        <v>18</v>
      </c>
      <c r="D282" s="2">
        <v>43406.762719907405</v>
      </c>
      <c r="E282" s="3">
        <v>8760</v>
      </c>
      <c r="F282" s="3" t="s">
        <v>113</v>
      </c>
      <c r="G282" s="3">
        <v>0</v>
      </c>
      <c r="H282" s="3">
        <v>738</v>
      </c>
      <c r="I282" s="3">
        <v>2</v>
      </c>
      <c r="J282" s="3">
        <v>3</v>
      </c>
      <c r="L282" s="2">
        <v>43406.767974537041</v>
      </c>
      <c r="M282" s="2">
        <v>43406.77511574074</v>
      </c>
      <c r="N282" s="3" t="s">
        <v>34</v>
      </c>
      <c r="O282" s="3" t="s">
        <v>35</v>
      </c>
      <c r="P282" s="3" t="s">
        <v>25</v>
      </c>
      <c r="Q282" s="3" t="s">
        <v>26</v>
      </c>
      <c r="R282" s="2">
        <v>43406.769201388888</v>
      </c>
      <c r="S282" s="2">
        <v>43406.769201388888</v>
      </c>
      <c r="T282" s="2">
        <v>43406.778090277781</v>
      </c>
      <c r="U282" s="2">
        <v>43406.778090277781</v>
      </c>
      <c r="W282" s="2">
        <f t="shared" si="123"/>
        <v>43406.762719907405</v>
      </c>
      <c r="X282" s="33">
        <f t="shared" si="124"/>
        <v>7.1412036995752715E-3</v>
      </c>
      <c r="Y282" s="33">
        <f t="shared" si="125"/>
        <v>2.1423611098725814E-2</v>
      </c>
      <c r="Z282" s="30"/>
      <c r="AA282" s="30">
        <f t="shared" si="136"/>
        <v>0</v>
      </c>
      <c r="AB282" s="30">
        <f t="shared" si="137"/>
        <v>5.2546296356013045E-3</v>
      </c>
      <c r="AC282" s="30"/>
      <c r="AD282" s="30"/>
      <c r="AE282" s="73">
        <f t="shared" si="138"/>
        <v>43406.762499999997</v>
      </c>
      <c r="AF282" s="73">
        <f t="shared" si="139"/>
        <v>43406.775000000001</v>
      </c>
      <c r="AG282" s="26" t="str">
        <f t="shared" si="140"/>
        <v>43406.762543406.775</v>
      </c>
      <c r="AH282" s="26" t="e">
        <f>VLOOKUP(AG282,simple_survey!$N$1081:$O$1529,2,FALSE)</f>
        <v>#N/A</v>
      </c>
    </row>
    <row r="283" spans="1:36" s="3" customFormat="1" x14ac:dyDescent="0.4">
      <c r="A283" s="16" t="str">
        <f t="shared" ref="A283:A288" si="141">IF(V283&gt;0, "★", "-")</f>
        <v>-</v>
      </c>
      <c r="B283" s="16" t="str">
        <f t="shared" ref="B283:B288" si="142">IF(K283&gt;0, "☆", "-")</f>
        <v>-</v>
      </c>
      <c r="C283" s="3">
        <v>18</v>
      </c>
      <c r="D283" s="2">
        <v>43406.762766203705</v>
      </c>
      <c r="E283" s="3">
        <v>8761</v>
      </c>
      <c r="F283" s="3" t="s">
        <v>33</v>
      </c>
      <c r="G283" s="3">
        <v>3674</v>
      </c>
      <c r="H283" s="3">
        <v>229</v>
      </c>
      <c r="I283" s="3">
        <v>8</v>
      </c>
      <c r="J283" s="3">
        <v>1</v>
      </c>
      <c r="L283" s="2">
        <v>43406.766886574071</v>
      </c>
      <c r="M283" s="2">
        <v>43406.770405092589</v>
      </c>
      <c r="N283" s="3" t="s">
        <v>59</v>
      </c>
      <c r="O283" s="3" t="s">
        <v>60</v>
      </c>
      <c r="P283" s="3" t="s">
        <v>68</v>
      </c>
      <c r="Q283" s="3" t="s">
        <v>69</v>
      </c>
      <c r="R283" s="2">
        <v>43406.769166666665</v>
      </c>
      <c r="S283" s="2">
        <v>43406.769166666665</v>
      </c>
      <c r="T283" s="2">
        <v>43406.773726851854</v>
      </c>
      <c r="U283" s="2">
        <v>43406.773726851854</v>
      </c>
      <c r="W283" s="2">
        <f t="shared" si="123"/>
        <v>43406.762766203705</v>
      </c>
      <c r="X283" s="33">
        <f t="shared" si="124"/>
        <v>3.5185185188311152E-3</v>
      </c>
      <c r="Y283" s="33">
        <f t="shared" si="125"/>
        <v>3.5185185188311152E-3</v>
      </c>
      <c r="Z283" s="30"/>
      <c r="AA283" s="30">
        <f t="shared" si="136"/>
        <v>0</v>
      </c>
      <c r="AB283" s="30">
        <f t="shared" si="137"/>
        <v>4.1203703658538871E-3</v>
      </c>
      <c r="AC283" s="30"/>
      <c r="AD283" s="30"/>
      <c r="AE283" s="73">
        <f t="shared" si="138"/>
        <v>43406.762499999997</v>
      </c>
      <c r="AF283" s="73">
        <f t="shared" si="139"/>
        <v>43406.770138888889</v>
      </c>
      <c r="AG283" s="26" t="str">
        <f t="shared" si="140"/>
        <v>43406.762543406.7701388889</v>
      </c>
      <c r="AH283" s="26" t="e">
        <f>VLOOKUP(AG283,simple_survey!$N$1081:$O$1529,2,FALSE)</f>
        <v>#N/A</v>
      </c>
    </row>
    <row r="284" spans="1:36" s="3" customFormat="1" x14ac:dyDescent="0.4">
      <c r="A284" s="16" t="str">
        <f t="shared" si="141"/>
        <v>-</v>
      </c>
      <c r="B284" s="16" t="str">
        <f t="shared" si="142"/>
        <v>-</v>
      </c>
      <c r="C284" s="3">
        <v>18</v>
      </c>
      <c r="D284" s="2">
        <v>43406.76284722222</v>
      </c>
      <c r="E284" s="3">
        <v>8762</v>
      </c>
      <c r="F284" s="3" t="s">
        <v>18</v>
      </c>
      <c r="G284" s="3">
        <v>4021</v>
      </c>
      <c r="H284" s="3">
        <v>699</v>
      </c>
      <c r="I284" s="3">
        <v>9</v>
      </c>
      <c r="J284" s="3">
        <v>1</v>
      </c>
      <c r="L284" s="2">
        <v>43406.766377314816</v>
      </c>
      <c r="M284" s="2">
        <v>43406.769884259258</v>
      </c>
      <c r="N284" s="3" t="s">
        <v>80</v>
      </c>
      <c r="O284" s="3" t="s">
        <v>81</v>
      </c>
      <c r="P284" s="3" t="s">
        <v>68</v>
      </c>
      <c r="Q284" s="3" t="s">
        <v>69</v>
      </c>
      <c r="R284" s="2">
        <v>43406.765729166669</v>
      </c>
      <c r="S284" s="2">
        <v>43406.765868055554</v>
      </c>
      <c r="T284" s="2">
        <v>43406.770127314812</v>
      </c>
      <c r="U284" s="2">
        <v>43406.770254629628</v>
      </c>
      <c r="W284" s="2">
        <f t="shared" si="123"/>
        <v>43406.76284722222</v>
      </c>
      <c r="X284" s="33">
        <f t="shared" si="124"/>
        <v>3.5069444420514628E-3</v>
      </c>
      <c r="Y284" s="33">
        <f t="shared" si="125"/>
        <v>3.5069444420514628E-3</v>
      </c>
      <c r="Z284" s="30"/>
      <c r="AA284" s="30">
        <f t="shared" si="136"/>
        <v>6.4814814686542377E-4</v>
      </c>
      <c r="AB284" s="30">
        <f t="shared" si="137"/>
        <v>3.5300925956107676E-3</v>
      </c>
      <c r="AC284" s="30"/>
      <c r="AD284" s="30"/>
      <c r="AE284" s="73">
        <f t="shared" si="138"/>
        <v>43406.762499999997</v>
      </c>
      <c r="AF284" s="73">
        <f t="shared" si="139"/>
        <v>43406.769444444442</v>
      </c>
      <c r="AG284" s="26" t="str">
        <f t="shared" si="140"/>
        <v>43406.762543406.7694444444</v>
      </c>
      <c r="AH284" s="26" t="e">
        <f>VLOOKUP(AG284,simple_survey!$N$1081:$O$1529,2,FALSE)</f>
        <v>#N/A</v>
      </c>
    </row>
    <row r="285" spans="1:36" s="3" customFormat="1" x14ac:dyDescent="0.4">
      <c r="A285" s="16" t="str">
        <f t="shared" si="141"/>
        <v>-</v>
      </c>
      <c r="B285" s="16" t="str">
        <f t="shared" si="142"/>
        <v>-</v>
      </c>
      <c r="C285" s="3">
        <v>18</v>
      </c>
      <c r="D285" s="2">
        <v>43406.76457175926</v>
      </c>
      <c r="E285" s="3">
        <v>8763</v>
      </c>
      <c r="F285" s="3" t="s">
        <v>33</v>
      </c>
      <c r="G285" s="3">
        <v>4463</v>
      </c>
      <c r="H285" s="3">
        <v>43</v>
      </c>
      <c r="I285" s="3">
        <v>1</v>
      </c>
      <c r="J285" s="3">
        <v>2</v>
      </c>
      <c r="L285" s="2">
        <v>43406.76866898148</v>
      </c>
      <c r="M285" s="2">
        <v>43406.778831018521</v>
      </c>
      <c r="N285" s="3" t="s">
        <v>19</v>
      </c>
      <c r="O285" s="3" t="s">
        <v>20</v>
      </c>
      <c r="P285" s="3" t="s">
        <v>29</v>
      </c>
      <c r="Q285" s="3" t="s">
        <v>30</v>
      </c>
      <c r="R285" s="2">
        <v>43406.769236111111</v>
      </c>
      <c r="S285" s="2">
        <v>43406.769236111111</v>
      </c>
      <c r="T285" s="2">
        <v>43406.776493055557</v>
      </c>
      <c r="U285" s="2">
        <v>43406.776493055557</v>
      </c>
      <c r="W285" s="2">
        <f t="shared" si="123"/>
        <v>43406.76457175926</v>
      </c>
      <c r="X285" s="33">
        <f t="shared" si="124"/>
        <v>1.0162037040572613E-2</v>
      </c>
      <c r="Y285" s="33">
        <f t="shared" si="125"/>
        <v>2.0324074081145227E-2</v>
      </c>
      <c r="Z285" s="30"/>
      <c r="AA285" s="30">
        <f t="shared" si="136"/>
        <v>0</v>
      </c>
      <c r="AB285" s="30">
        <f t="shared" si="137"/>
        <v>4.0972222195705399E-3</v>
      </c>
      <c r="AC285" s="30"/>
      <c r="AD285" s="30"/>
      <c r="AE285" s="73">
        <f t="shared" si="138"/>
        <v>43406.763888888891</v>
      </c>
      <c r="AF285" s="73">
        <f t="shared" si="139"/>
        <v>43406.77847222222</v>
      </c>
      <c r="AG285" s="26" t="str">
        <f t="shared" si="140"/>
        <v>43406.763888888943406.7784722222</v>
      </c>
      <c r="AH285" s="26" t="e">
        <f>VLOOKUP(AG285,simple_survey!$N$1081:$O$1529,2,FALSE)</f>
        <v>#N/A</v>
      </c>
    </row>
    <row r="286" spans="1:36" s="3" customFormat="1" x14ac:dyDescent="0.4">
      <c r="A286" s="16" t="str">
        <f t="shared" si="141"/>
        <v>-</v>
      </c>
      <c r="B286" s="16" t="str">
        <f t="shared" si="142"/>
        <v>-</v>
      </c>
      <c r="C286" s="3">
        <v>18</v>
      </c>
      <c r="D286" s="2">
        <v>43406.764861111114</v>
      </c>
      <c r="E286" s="3">
        <v>8764</v>
      </c>
      <c r="F286" s="3" t="s">
        <v>33</v>
      </c>
      <c r="G286" s="3">
        <v>2548</v>
      </c>
      <c r="H286" s="3">
        <v>749</v>
      </c>
      <c r="I286" s="3">
        <v>7</v>
      </c>
      <c r="J286" s="3">
        <v>2</v>
      </c>
      <c r="L286" s="2">
        <v>43406.772349537037</v>
      </c>
      <c r="M286" s="2">
        <v>43406.784826388888</v>
      </c>
      <c r="N286" s="3" t="s">
        <v>37</v>
      </c>
      <c r="O286" s="3" t="s">
        <v>38</v>
      </c>
      <c r="P286" s="3" t="s">
        <v>55</v>
      </c>
      <c r="Q286" s="3" t="s">
        <v>56</v>
      </c>
      <c r="R286" s="2">
        <v>43406.777048611111</v>
      </c>
      <c r="S286" s="2">
        <v>43406.777048611111</v>
      </c>
      <c r="T286" s="2">
        <v>43406.787175925929</v>
      </c>
      <c r="U286" s="2">
        <v>43406.787175925929</v>
      </c>
      <c r="W286" s="2">
        <f>IF(V286&gt;0,V286,D286)</f>
        <v>43406.764861111114</v>
      </c>
      <c r="X286" s="33">
        <f t="shared" ref="X286" si="143">M286-L286</f>
        <v>1.247685185080627E-2</v>
      </c>
      <c r="Y286" s="33">
        <f t="shared" ref="Y286" si="144">X286*J286</f>
        <v>2.495370370161254E-2</v>
      </c>
      <c r="Z286" s="30"/>
      <c r="AA286" s="30">
        <f t="shared" si="136"/>
        <v>0</v>
      </c>
      <c r="AB286" s="30">
        <f t="shared" si="137"/>
        <v>7.4884259229293093E-3</v>
      </c>
      <c r="AC286" s="30"/>
      <c r="AD286" s="30"/>
      <c r="AE286" s="73">
        <f t="shared" si="138"/>
        <v>43406.76458333333</v>
      </c>
      <c r="AF286" s="73">
        <f t="shared" si="139"/>
        <v>43406.784722222219</v>
      </c>
      <c r="AG286" s="26" t="str">
        <f t="shared" si="140"/>
        <v>43406.764583333343406.7847222222</v>
      </c>
      <c r="AH286" s="26" t="e">
        <f>VLOOKUP(AG286,simple_survey!$N$1081:$O$1529,2,FALSE)</f>
        <v>#N/A</v>
      </c>
    </row>
    <row r="287" spans="1:36" s="3" customFormat="1" x14ac:dyDescent="0.4">
      <c r="A287" s="16" t="str">
        <f t="shared" si="141"/>
        <v>★</v>
      </c>
      <c r="B287" s="16" t="str">
        <f t="shared" si="142"/>
        <v>-</v>
      </c>
      <c r="C287" s="3">
        <v>18</v>
      </c>
      <c r="D287" s="2">
        <v>43406.764999999999</v>
      </c>
      <c r="E287" s="3">
        <v>8765</v>
      </c>
      <c r="F287" s="3" t="s">
        <v>18</v>
      </c>
      <c r="G287" s="3">
        <v>3588</v>
      </c>
      <c r="H287" s="3">
        <v>495</v>
      </c>
      <c r="I287" s="3">
        <v>10</v>
      </c>
      <c r="J287" s="3">
        <v>2</v>
      </c>
      <c r="L287" s="2">
        <v>43406.77202546296</v>
      </c>
      <c r="M287" s="2">
        <v>43406.785219907404</v>
      </c>
      <c r="N287" s="3" t="s">
        <v>65</v>
      </c>
      <c r="O287" s="3" t="s">
        <v>66</v>
      </c>
      <c r="P287" s="3" t="s">
        <v>41</v>
      </c>
      <c r="Q287" s="3" t="s">
        <v>42</v>
      </c>
      <c r="R287" s="2">
        <v>43406.771932870368</v>
      </c>
      <c r="S287" s="2">
        <v>43406.771932870368</v>
      </c>
      <c r="T287" s="2">
        <v>43406.785358796296</v>
      </c>
      <c r="U287" s="2">
        <v>43406.785358796296</v>
      </c>
      <c r="V287" s="2">
        <v>43406.771932870368</v>
      </c>
      <c r="W287" s="2">
        <f>IF(V287&gt;0,V287,D287)</f>
        <v>43406.771932870368</v>
      </c>
      <c r="X287" s="33">
        <f>M287-L287</f>
        <v>1.3194444443797693E-2</v>
      </c>
      <c r="Y287" s="33">
        <f>X287*J287</f>
        <v>2.6388888887595385E-2</v>
      </c>
      <c r="Z287" s="30"/>
      <c r="AA287" s="30">
        <f t="shared" si="136"/>
        <v>9.2592592409346253E-5</v>
      </c>
      <c r="AB287" s="30">
        <f t="shared" si="137"/>
        <v>9.2592592409346253E-5</v>
      </c>
      <c r="AC287" s="30"/>
      <c r="AD287" s="30"/>
      <c r="AE287" s="73">
        <f t="shared" si="138"/>
        <v>43406.76458333333</v>
      </c>
      <c r="AF287" s="73">
        <f t="shared" si="139"/>
        <v>43406.784722222219</v>
      </c>
      <c r="AG287" s="26" t="str">
        <f t="shared" si="140"/>
        <v>43406.764583333343406.7847222222</v>
      </c>
      <c r="AH287" s="26" t="e">
        <f>VLOOKUP(AG287,simple_survey!$N$1081:$O$1529,2,FALSE)</f>
        <v>#N/A</v>
      </c>
    </row>
    <row r="288" spans="1:36" s="3" customFormat="1" x14ac:dyDescent="0.4">
      <c r="A288" s="16" t="str">
        <f t="shared" si="141"/>
        <v>-</v>
      </c>
      <c r="B288" s="16" t="str">
        <f t="shared" si="142"/>
        <v>-</v>
      </c>
      <c r="C288" s="3">
        <v>18</v>
      </c>
      <c r="D288" s="2">
        <v>43406.765185185184</v>
      </c>
      <c r="E288" s="3">
        <v>8766</v>
      </c>
      <c r="F288" s="3" t="s">
        <v>18</v>
      </c>
      <c r="G288" s="3">
        <v>4687</v>
      </c>
      <c r="H288" s="3">
        <v>905</v>
      </c>
      <c r="I288" s="3">
        <v>9</v>
      </c>
      <c r="J288" s="3">
        <v>2</v>
      </c>
      <c r="L288" s="2">
        <v>43406.77447916667</v>
      </c>
      <c r="M288" s="2">
        <v>43406.780370370368</v>
      </c>
      <c r="N288" s="3" t="s">
        <v>31</v>
      </c>
      <c r="O288" s="3" t="s">
        <v>32</v>
      </c>
      <c r="P288" s="3" t="s">
        <v>19</v>
      </c>
      <c r="Q288" s="3" t="s">
        <v>20</v>
      </c>
      <c r="R288" s="2">
        <v>43406.774861111109</v>
      </c>
      <c r="S288" s="2">
        <v>43406.774861111109</v>
      </c>
      <c r="T288" s="2">
        <v>43406.782337962963</v>
      </c>
      <c r="U288" s="2">
        <v>43406.783055555556</v>
      </c>
      <c r="W288" s="2">
        <f>IF(V288&gt;0,V288,D288)</f>
        <v>43406.765185185184</v>
      </c>
      <c r="X288" s="33">
        <f>M288-L288</f>
        <v>5.8912036984111182E-3</v>
      </c>
      <c r="Y288" s="33">
        <f>X288*J288</f>
        <v>1.1782407396822236E-2</v>
      </c>
      <c r="Z288" s="30"/>
      <c r="AA288" s="30">
        <f t="shared" si="136"/>
        <v>0</v>
      </c>
      <c r="AB288" s="30">
        <f t="shared" si="137"/>
        <v>9.2939814858254977E-3</v>
      </c>
      <c r="AC288" s="30"/>
      <c r="AD288" s="30"/>
      <c r="AE288" s="73">
        <f t="shared" si="138"/>
        <v>43406.76458333333</v>
      </c>
      <c r="AF288" s="73">
        <f t="shared" si="139"/>
        <v>43406.779861111114</v>
      </c>
      <c r="AG288" s="26" t="str">
        <f t="shared" si="140"/>
        <v>43406.764583333343406.7798611111</v>
      </c>
      <c r="AH288" s="26" t="e">
        <f>VLOOKUP(AG288,simple_survey!$N$1081:$O$1529,2,FALSE)</f>
        <v>#N/A</v>
      </c>
    </row>
    <row r="289" spans="1:34" s="3" customFormat="1" x14ac:dyDescent="0.4">
      <c r="A289" s="16" t="str">
        <f t="shared" ref="A289:A352" si="145">IF(V289&gt;0, "★", "-")</f>
        <v>-</v>
      </c>
      <c r="B289" s="16" t="str">
        <f t="shared" ref="B289:B352" si="146">IF(K289&gt;0, "☆", "-")</f>
        <v>-</v>
      </c>
      <c r="C289" s="3">
        <v>18</v>
      </c>
      <c r="D289" s="2">
        <v>43406.766041666669</v>
      </c>
      <c r="E289" s="3">
        <v>8767</v>
      </c>
      <c r="F289" s="3" t="s">
        <v>33</v>
      </c>
      <c r="G289" s="3">
        <v>3931</v>
      </c>
      <c r="H289" s="3">
        <v>753</v>
      </c>
      <c r="I289" s="3">
        <v>6</v>
      </c>
      <c r="J289" s="3">
        <v>2</v>
      </c>
      <c r="L289" s="2">
        <v>43406.772187499999</v>
      </c>
      <c r="M289" s="2">
        <v>43406.776990740742</v>
      </c>
      <c r="N289" s="3" t="s">
        <v>74</v>
      </c>
      <c r="O289" s="3" t="s">
        <v>75</v>
      </c>
      <c r="P289" s="3" t="s">
        <v>78</v>
      </c>
      <c r="Q289" s="3" t="s">
        <v>79</v>
      </c>
      <c r="R289" s="2">
        <v>43406.771296296298</v>
      </c>
      <c r="S289" s="2">
        <v>43406.771296296298</v>
      </c>
      <c r="T289" s="2">
        <v>43406.777858796297</v>
      </c>
      <c r="U289" s="2">
        <v>43406.777858796297</v>
      </c>
      <c r="W289" s="2">
        <f t="shared" ref="W289:W352" si="147">IF(V289&gt;0,V289,D289)</f>
        <v>43406.766041666669</v>
      </c>
      <c r="X289" s="33">
        <f t="shared" ref="X289:X352" si="148">M289-L289</f>
        <v>4.803240743058268E-3</v>
      </c>
      <c r="Y289" s="33">
        <f t="shared" ref="Y289:Y352" si="149">X289*J289</f>
        <v>9.606481486116536E-3</v>
      </c>
      <c r="Z289" s="30"/>
      <c r="AA289" s="30">
        <f t="shared" si="136"/>
        <v>8.9120370103046298E-4</v>
      </c>
      <c r="AB289" s="30">
        <f t="shared" si="137"/>
        <v>6.1458333293558098E-3</v>
      </c>
      <c r="AC289" s="30"/>
      <c r="AD289" s="30"/>
      <c r="AE289" s="73">
        <f t="shared" si="138"/>
        <v>43406.765972222223</v>
      </c>
      <c r="AF289" s="73">
        <f t="shared" si="139"/>
        <v>43406.776388888888</v>
      </c>
      <c r="AG289" s="26" t="str">
        <f t="shared" si="140"/>
        <v>43406.765972222243406.7763888889</v>
      </c>
      <c r="AH289" s="26" t="e">
        <f>VLOOKUP(AG289,simple_survey!$N$1081:$O$1529,2,FALSE)</f>
        <v>#N/A</v>
      </c>
    </row>
    <row r="290" spans="1:34" s="3" customFormat="1" x14ac:dyDescent="0.4">
      <c r="A290" s="16" t="str">
        <f t="shared" si="145"/>
        <v>★</v>
      </c>
      <c r="B290" s="16" t="str">
        <f t="shared" si="146"/>
        <v>-</v>
      </c>
      <c r="C290" s="3">
        <v>18</v>
      </c>
      <c r="D290" s="2">
        <v>43406.768368055556</v>
      </c>
      <c r="E290" s="3">
        <v>8769</v>
      </c>
      <c r="F290" s="3" t="s">
        <v>33</v>
      </c>
      <c r="G290" s="3">
        <v>4376</v>
      </c>
      <c r="H290" s="3">
        <v>382</v>
      </c>
      <c r="I290" s="3">
        <v>8</v>
      </c>
      <c r="J290" s="3">
        <v>3</v>
      </c>
      <c r="L290" s="2">
        <v>43406.774699074071</v>
      </c>
      <c r="M290" s="2">
        <v>43406.777314814812</v>
      </c>
      <c r="N290" s="3" t="s">
        <v>41</v>
      </c>
      <c r="O290" s="3" t="s">
        <v>42</v>
      </c>
      <c r="P290" s="3" t="s">
        <v>45</v>
      </c>
      <c r="Q290" s="3" t="s">
        <v>92</v>
      </c>
      <c r="R290" s="2">
        <v>43406.775300925925</v>
      </c>
      <c r="S290" s="2">
        <v>43406.775520833333</v>
      </c>
      <c r="T290" s="2">
        <v>43406.780555555553</v>
      </c>
      <c r="U290" s="2">
        <v>43406.781122685185</v>
      </c>
      <c r="V290" s="2">
        <v>43406.775300925925</v>
      </c>
      <c r="W290" s="2">
        <f t="shared" si="147"/>
        <v>43406.775300925925</v>
      </c>
      <c r="X290" s="33">
        <f t="shared" si="148"/>
        <v>2.6157407410209998E-3</v>
      </c>
      <c r="Y290" s="33">
        <f t="shared" si="149"/>
        <v>7.8472222230629995E-3</v>
      </c>
      <c r="Z290" s="30"/>
      <c r="AA290" s="30">
        <f t="shared" si="136"/>
        <v>0</v>
      </c>
      <c r="AB290" s="30">
        <f t="shared" si="137"/>
        <v>0</v>
      </c>
      <c r="AC290" s="30"/>
      <c r="AD290" s="30"/>
      <c r="AE290" s="73">
        <f t="shared" si="138"/>
        <v>43406.768055555556</v>
      </c>
      <c r="AF290" s="73">
        <f t="shared" si="139"/>
        <v>43406.777083333334</v>
      </c>
      <c r="AG290" s="26" t="str">
        <f t="shared" si="140"/>
        <v>43406.768055555643406.7770833333</v>
      </c>
      <c r="AH290" s="26" t="e">
        <f>VLOOKUP(AG290,simple_survey!$N$1081:$O$1529,2,FALSE)</f>
        <v>#N/A</v>
      </c>
    </row>
    <row r="291" spans="1:34" s="3" customFormat="1" x14ac:dyDescent="0.4">
      <c r="A291" s="16" t="str">
        <f t="shared" si="145"/>
        <v>★</v>
      </c>
      <c r="B291" s="16" t="str">
        <f t="shared" si="146"/>
        <v>-</v>
      </c>
      <c r="C291" s="3">
        <v>18</v>
      </c>
      <c r="D291" s="2">
        <v>43406.768993055557</v>
      </c>
      <c r="E291" s="3">
        <v>8770</v>
      </c>
      <c r="F291" s="3" t="s">
        <v>18</v>
      </c>
      <c r="G291" s="3">
        <v>4736</v>
      </c>
      <c r="H291" s="3">
        <v>274</v>
      </c>
      <c r="I291" s="3">
        <v>1</v>
      </c>
      <c r="J291" s="3">
        <v>2</v>
      </c>
      <c r="L291" s="2">
        <v>43406.776041666664</v>
      </c>
      <c r="M291" s="2">
        <v>43406.78502314815</v>
      </c>
      <c r="N291" s="3" t="s">
        <v>37</v>
      </c>
      <c r="O291" s="3" t="s">
        <v>38</v>
      </c>
      <c r="P291" s="3" t="s">
        <v>41</v>
      </c>
      <c r="Q291" s="3" t="s">
        <v>42</v>
      </c>
      <c r="R291" s="2">
        <v>43406.775925925926</v>
      </c>
      <c r="S291" s="2">
        <v>43406.775925925926</v>
      </c>
      <c r="T291" s="2">
        <v>43406.786782407406</v>
      </c>
      <c r="U291" s="2">
        <v>43406.786782407406</v>
      </c>
      <c r="V291" s="2">
        <v>43406.775925925926</v>
      </c>
      <c r="W291" s="2">
        <f t="shared" si="147"/>
        <v>43406.775925925926</v>
      </c>
      <c r="X291" s="33">
        <f t="shared" si="148"/>
        <v>8.9814814855344594E-3</v>
      </c>
      <c r="Y291" s="33">
        <f t="shared" si="149"/>
        <v>1.7962962971068919E-2</v>
      </c>
      <c r="Z291" s="30"/>
      <c r="AA291" s="30">
        <f t="shared" si="136"/>
        <v>1.1574073869269341E-4</v>
      </c>
      <c r="AB291" s="30">
        <f t="shared" si="137"/>
        <v>1.1574073869269341E-4</v>
      </c>
      <c r="AC291" s="30"/>
      <c r="AD291" s="30"/>
      <c r="AE291" s="73">
        <f t="shared" si="138"/>
        <v>43406.768750000003</v>
      </c>
      <c r="AF291" s="73">
        <f t="shared" si="139"/>
        <v>43406.784722222219</v>
      </c>
      <c r="AG291" s="26" t="str">
        <f t="shared" si="140"/>
        <v>43406.7687543406.7847222222</v>
      </c>
      <c r="AH291" s="26" t="e">
        <f>VLOOKUP(AG291,simple_survey!$N$1081:$O$1529,2,FALSE)</f>
        <v>#N/A</v>
      </c>
    </row>
    <row r="292" spans="1:34" s="3" customFormat="1" x14ac:dyDescent="0.4">
      <c r="A292" s="16" t="str">
        <f t="shared" si="145"/>
        <v>-</v>
      </c>
      <c r="B292" s="16" t="str">
        <f t="shared" si="146"/>
        <v>-</v>
      </c>
      <c r="C292" s="3">
        <v>18</v>
      </c>
      <c r="D292" s="2">
        <v>43406.772893518515</v>
      </c>
      <c r="E292" s="3">
        <v>8772</v>
      </c>
      <c r="F292" s="3" t="s">
        <v>33</v>
      </c>
      <c r="G292" s="3">
        <v>1076</v>
      </c>
      <c r="H292" s="3">
        <v>874</v>
      </c>
      <c r="I292" s="3">
        <v>3</v>
      </c>
      <c r="J292" s="3">
        <v>1</v>
      </c>
      <c r="L292" s="2">
        <v>43406.775763888887</v>
      </c>
      <c r="M292" s="2">
        <v>43406.778981481482</v>
      </c>
      <c r="N292" s="3" t="s">
        <v>46</v>
      </c>
      <c r="O292" s="3" t="s">
        <v>47</v>
      </c>
      <c r="P292" s="3" t="s">
        <v>19</v>
      </c>
      <c r="Q292" s="3" t="s">
        <v>20</v>
      </c>
      <c r="R292" s="2">
        <v>43406.776331018518</v>
      </c>
      <c r="S292" s="2">
        <v>43406.776331018518</v>
      </c>
      <c r="T292" s="2">
        <v>43406.782395833332</v>
      </c>
      <c r="U292" s="2">
        <v>43406.782395833332</v>
      </c>
      <c r="W292" s="2">
        <f t="shared" si="147"/>
        <v>43406.772893518515</v>
      </c>
      <c r="X292" s="33">
        <f t="shared" si="148"/>
        <v>3.2175925953197293E-3</v>
      </c>
      <c r="Y292" s="33">
        <f t="shared" si="149"/>
        <v>3.2175925953197293E-3</v>
      </c>
      <c r="Z292" s="30"/>
      <c r="AA292" s="30">
        <f t="shared" si="136"/>
        <v>0</v>
      </c>
      <c r="AB292" s="30">
        <f t="shared" si="137"/>
        <v>2.8703703719656914E-3</v>
      </c>
      <c r="AC292" s="30"/>
      <c r="AD292" s="30"/>
      <c r="AE292" s="73">
        <f t="shared" si="138"/>
        <v>43406.772222222222</v>
      </c>
      <c r="AF292" s="73">
        <f t="shared" si="139"/>
        <v>43406.77847222222</v>
      </c>
      <c r="AG292" s="26" t="str">
        <f t="shared" si="140"/>
        <v>43406.772222222243406.7784722222</v>
      </c>
      <c r="AH292" s="26" t="e">
        <f>VLOOKUP(AG292,simple_survey!$N$1081:$O$1529,2,FALSE)</f>
        <v>#N/A</v>
      </c>
    </row>
    <row r="293" spans="1:34" s="3" customFormat="1" x14ac:dyDescent="0.4">
      <c r="A293" s="16" t="str">
        <f t="shared" si="145"/>
        <v>-</v>
      </c>
      <c r="B293" s="16" t="str">
        <f t="shared" si="146"/>
        <v>-</v>
      </c>
      <c r="C293" s="3">
        <v>18</v>
      </c>
      <c r="D293" s="2">
        <v>43406.774224537039</v>
      </c>
      <c r="E293" s="3">
        <v>8773</v>
      </c>
      <c r="F293" s="3" t="s">
        <v>33</v>
      </c>
      <c r="G293" s="3">
        <v>3445</v>
      </c>
      <c r="H293" s="3">
        <v>493</v>
      </c>
      <c r="I293" s="3">
        <v>7</v>
      </c>
      <c r="J293" s="3">
        <v>1</v>
      </c>
      <c r="L293" s="2">
        <v>43406.777106481481</v>
      </c>
      <c r="M293" s="2">
        <v>43406.780462962961</v>
      </c>
      <c r="N293" s="3" t="s">
        <v>72</v>
      </c>
      <c r="O293" s="3" t="s">
        <v>73</v>
      </c>
      <c r="P293" s="3" t="s">
        <v>41</v>
      </c>
      <c r="Q293" s="3" t="s">
        <v>42</v>
      </c>
      <c r="R293" s="2">
        <v>43406.775740740741</v>
      </c>
      <c r="S293" s="2">
        <v>43406.775740740741</v>
      </c>
      <c r="T293" s="2">
        <v>43406.780787037038</v>
      </c>
      <c r="U293" s="2">
        <v>43406.780787037038</v>
      </c>
      <c r="W293" s="2">
        <f t="shared" si="147"/>
        <v>43406.774224537039</v>
      </c>
      <c r="X293" s="33">
        <f t="shared" si="148"/>
        <v>3.3564814802957699E-3</v>
      </c>
      <c r="Y293" s="33">
        <f t="shared" si="149"/>
        <v>3.3564814802957699E-3</v>
      </c>
      <c r="Z293" s="30"/>
      <c r="AA293" s="30">
        <f t="shared" si="136"/>
        <v>1.3657407398568466E-3</v>
      </c>
      <c r="AB293" s="30">
        <f t="shared" si="137"/>
        <v>2.8819444414693862E-3</v>
      </c>
      <c r="AC293" s="30"/>
      <c r="AD293" s="30"/>
      <c r="AE293" s="73">
        <f t="shared" si="138"/>
        <v>43406.773611111108</v>
      </c>
      <c r="AF293" s="73">
        <f t="shared" si="139"/>
        <v>43406.779861111114</v>
      </c>
      <c r="AG293" s="26" t="str">
        <f t="shared" si="140"/>
        <v>43406.773611111143406.7798611111</v>
      </c>
      <c r="AH293" s="26" t="e">
        <f>VLOOKUP(AG293,simple_survey!$N$1081:$O$1529,2,FALSE)</f>
        <v>#N/A</v>
      </c>
    </row>
    <row r="294" spans="1:34" s="3" customFormat="1" x14ac:dyDescent="0.4">
      <c r="A294" s="16" t="str">
        <f t="shared" si="145"/>
        <v>-</v>
      </c>
      <c r="B294" s="16" t="str">
        <f t="shared" si="146"/>
        <v>-</v>
      </c>
      <c r="C294" s="3">
        <v>18</v>
      </c>
      <c r="D294" s="2">
        <v>43406.776493055557</v>
      </c>
      <c r="E294" s="3">
        <v>8776</v>
      </c>
      <c r="F294" s="3" t="s">
        <v>113</v>
      </c>
      <c r="G294" s="3">
        <v>0</v>
      </c>
      <c r="H294" s="3">
        <v>917</v>
      </c>
      <c r="I294" s="3">
        <v>1</v>
      </c>
      <c r="J294" s="3">
        <v>1</v>
      </c>
      <c r="L294" s="2">
        <v>43406.778958333336</v>
      </c>
      <c r="M294" s="2">
        <v>43406.784872685188</v>
      </c>
      <c r="N294" s="3" t="s">
        <v>29</v>
      </c>
      <c r="O294" s="3" t="s">
        <v>30</v>
      </c>
      <c r="P294" s="3" t="s">
        <v>41</v>
      </c>
      <c r="Q294" s="3" t="s">
        <v>42</v>
      </c>
      <c r="R294" s="2">
        <v>43406.778449074074</v>
      </c>
      <c r="S294" s="2">
        <v>43406.778449074074</v>
      </c>
      <c r="T294" s="2">
        <v>43406.786597222221</v>
      </c>
      <c r="U294" s="2">
        <v>43406.786597222221</v>
      </c>
      <c r="W294" s="2">
        <f t="shared" si="147"/>
        <v>43406.776493055557</v>
      </c>
      <c r="X294" s="33">
        <f t="shared" si="148"/>
        <v>5.914351851970423E-3</v>
      </c>
      <c r="Y294" s="33">
        <f t="shared" si="149"/>
        <v>5.914351851970423E-3</v>
      </c>
      <c r="Z294" s="30"/>
      <c r="AA294" s="30">
        <f t="shared" si="136"/>
        <v>5.092592618893832E-4</v>
      </c>
      <c r="AB294" s="30">
        <f t="shared" si="137"/>
        <v>2.4652777792653069E-3</v>
      </c>
      <c r="AC294" s="30"/>
      <c r="AD294" s="30"/>
      <c r="AE294" s="73">
        <f t="shared" si="138"/>
        <v>43406.776388888888</v>
      </c>
      <c r="AF294" s="73">
        <f t="shared" si="139"/>
        <v>43406.784722222219</v>
      </c>
      <c r="AG294" s="26" t="str">
        <f t="shared" si="140"/>
        <v>43406.776388888943406.7847222222</v>
      </c>
      <c r="AH294" s="26" t="e">
        <f>VLOOKUP(AG294,simple_survey!$N$1081:$O$1529,2,FALSE)</f>
        <v>#N/A</v>
      </c>
    </row>
    <row r="295" spans="1:34" s="3" customFormat="1" x14ac:dyDescent="0.4">
      <c r="A295" s="16" t="str">
        <f t="shared" si="145"/>
        <v>-</v>
      </c>
      <c r="B295" s="16" t="str">
        <f t="shared" si="146"/>
        <v>-</v>
      </c>
      <c r="C295" s="3">
        <v>18</v>
      </c>
      <c r="D295" s="2">
        <v>43406.777662037035</v>
      </c>
      <c r="E295" s="3">
        <v>8777</v>
      </c>
      <c r="F295" s="3" t="s">
        <v>33</v>
      </c>
      <c r="G295" s="3">
        <v>4764</v>
      </c>
      <c r="H295" s="3">
        <v>210</v>
      </c>
      <c r="I295" s="3">
        <v>8</v>
      </c>
      <c r="J295" s="3">
        <v>6</v>
      </c>
      <c r="L295" s="2">
        <v>43406.786574074074</v>
      </c>
      <c r="M295" s="2">
        <v>43406.791990740741</v>
      </c>
      <c r="N295" s="3" t="s">
        <v>59</v>
      </c>
      <c r="O295" s="3" t="s">
        <v>60</v>
      </c>
      <c r="P295" s="3" t="s">
        <v>70</v>
      </c>
      <c r="Q295" s="3" t="s">
        <v>71</v>
      </c>
      <c r="R295" s="2">
        <v>43406.786793981482</v>
      </c>
      <c r="S295" s="2">
        <v>43406.786793981482</v>
      </c>
      <c r="T295" s="2">
        <v>43406.798888888887</v>
      </c>
      <c r="U295" s="2">
        <v>43406.798888888887</v>
      </c>
      <c r="W295" s="2">
        <f t="shared" si="147"/>
        <v>43406.777662037035</v>
      </c>
      <c r="X295" s="33">
        <f t="shared" si="148"/>
        <v>5.4166666668606922E-3</v>
      </c>
      <c r="Y295" s="33">
        <f t="shared" si="149"/>
        <v>3.2500000001164153E-2</v>
      </c>
      <c r="Z295" s="30"/>
      <c r="AA295" s="30">
        <f t="shared" si="136"/>
        <v>0</v>
      </c>
      <c r="AB295" s="30">
        <f t="shared" si="137"/>
        <v>8.9120370394084603E-3</v>
      </c>
      <c r="AC295" s="30"/>
      <c r="AD295" s="30"/>
      <c r="AE295" s="73">
        <f t="shared" si="138"/>
        <v>43406.777083333334</v>
      </c>
      <c r="AF295" s="73">
        <f t="shared" si="139"/>
        <v>43406.791666666664</v>
      </c>
      <c r="AG295" s="26" t="str">
        <f t="shared" si="140"/>
        <v>43406.777083333343406.7916666667</v>
      </c>
      <c r="AH295" s="26" t="e">
        <f>VLOOKUP(AG295,simple_survey!$N$1081:$O$1529,2,FALSE)</f>
        <v>#N/A</v>
      </c>
    </row>
    <row r="296" spans="1:34" s="3" customFormat="1" x14ac:dyDescent="0.4">
      <c r="A296" s="16" t="str">
        <f t="shared" si="145"/>
        <v>-</v>
      </c>
      <c r="B296" s="16" t="str">
        <f t="shared" si="146"/>
        <v>-</v>
      </c>
      <c r="C296" s="3">
        <v>18</v>
      </c>
      <c r="D296" s="2">
        <v>43406.778124999997</v>
      </c>
      <c r="E296" s="3">
        <v>8778</v>
      </c>
      <c r="F296" s="3" t="s">
        <v>113</v>
      </c>
      <c r="G296" s="3">
        <v>0</v>
      </c>
      <c r="H296" s="3">
        <v>143</v>
      </c>
      <c r="I296" s="3">
        <v>2</v>
      </c>
      <c r="J296" s="3">
        <v>2</v>
      </c>
      <c r="L296" s="2">
        <v>43406.78197916667</v>
      </c>
      <c r="M296" s="2">
        <v>43406.78670138889</v>
      </c>
      <c r="N296" s="3" t="s">
        <v>25</v>
      </c>
      <c r="O296" s="3" t="s">
        <v>26</v>
      </c>
      <c r="P296" s="3" t="s">
        <v>19</v>
      </c>
      <c r="Q296" s="3" t="s">
        <v>20</v>
      </c>
      <c r="R296" s="2">
        <v>43406.78365740741</v>
      </c>
      <c r="S296" s="2">
        <v>43406.78365740741</v>
      </c>
      <c r="T296" s="2">
        <v>43406.790706018517</v>
      </c>
      <c r="U296" s="2">
        <v>43406.790706018517</v>
      </c>
      <c r="W296" s="2">
        <f t="shared" si="147"/>
        <v>43406.778124999997</v>
      </c>
      <c r="X296" s="33">
        <f t="shared" si="148"/>
        <v>4.7222222201526165E-3</v>
      </c>
      <c r="Y296" s="33">
        <f t="shared" si="149"/>
        <v>9.444444440305233E-3</v>
      </c>
      <c r="Z296" s="30"/>
      <c r="AA296" s="30">
        <f t="shared" si="136"/>
        <v>0</v>
      </c>
      <c r="AB296" s="30">
        <f t="shared" si="137"/>
        <v>3.8541666726814583E-3</v>
      </c>
      <c r="AC296" s="30"/>
      <c r="AD296" s="30"/>
      <c r="AE296" s="73">
        <f t="shared" si="138"/>
        <v>43406.777777777781</v>
      </c>
      <c r="AF296" s="73">
        <f t="shared" si="139"/>
        <v>43406.786111111112</v>
      </c>
      <c r="AG296" s="26" t="str">
        <f t="shared" si="140"/>
        <v>43406.777777777843406.7861111111</v>
      </c>
      <c r="AH296" s="26" t="e">
        <f>VLOOKUP(AG296,simple_survey!$N$1081:$O$1529,2,FALSE)</f>
        <v>#N/A</v>
      </c>
    </row>
    <row r="297" spans="1:34" s="3" customFormat="1" x14ac:dyDescent="0.4">
      <c r="A297" s="16" t="str">
        <f t="shared" si="145"/>
        <v>-</v>
      </c>
      <c r="B297" s="16" t="str">
        <f t="shared" si="146"/>
        <v>-</v>
      </c>
      <c r="C297" s="3">
        <v>18</v>
      </c>
      <c r="D297" s="2">
        <v>43406.779085648152</v>
      </c>
      <c r="E297" s="3">
        <v>8779</v>
      </c>
      <c r="F297" s="3" t="s">
        <v>113</v>
      </c>
      <c r="G297" s="3">
        <v>0</v>
      </c>
      <c r="H297" s="3">
        <v>7</v>
      </c>
      <c r="I297" s="3">
        <v>9</v>
      </c>
      <c r="J297" s="3">
        <v>2</v>
      </c>
      <c r="L297" s="2">
        <v>43406.786747685182</v>
      </c>
      <c r="M297" s="2">
        <v>43406.791620370372</v>
      </c>
      <c r="N297" s="3" t="s">
        <v>59</v>
      </c>
      <c r="O297" s="3" t="s">
        <v>60</v>
      </c>
      <c r="P297" s="3" t="s">
        <v>45</v>
      </c>
      <c r="Q297" s="3" t="s">
        <v>92</v>
      </c>
      <c r="R297" s="2">
        <v>43406.786435185182</v>
      </c>
      <c r="S297" s="2">
        <v>43406.786435185182</v>
      </c>
      <c r="T297" s="2">
        <v>43406.794907407406</v>
      </c>
      <c r="U297" s="2">
        <v>43406.795601851853</v>
      </c>
      <c r="W297" s="2">
        <f t="shared" si="147"/>
        <v>43406.779085648152</v>
      </c>
      <c r="X297" s="33">
        <f t="shared" si="148"/>
        <v>4.8726851891842671E-3</v>
      </c>
      <c r="Y297" s="33">
        <f t="shared" si="149"/>
        <v>9.7453703783685341E-3</v>
      </c>
      <c r="Z297" s="30"/>
      <c r="AA297" s="30">
        <f t="shared" si="136"/>
        <v>3.125000002910383E-4</v>
      </c>
      <c r="AB297" s="30">
        <f t="shared" si="137"/>
        <v>7.6620370309683494E-3</v>
      </c>
      <c r="AC297" s="30"/>
      <c r="AD297" s="30"/>
      <c r="AE297" s="73">
        <f t="shared" si="138"/>
        <v>43406.77847222222</v>
      </c>
      <c r="AF297" s="73">
        <f t="shared" si="139"/>
        <v>43406.790972222225</v>
      </c>
      <c r="AG297" s="26" t="str">
        <f t="shared" si="140"/>
        <v>43406.778472222243406.7909722222</v>
      </c>
      <c r="AH297" s="26" t="e">
        <f>VLOOKUP(AG297,simple_survey!$N$1081:$O$1529,2,FALSE)</f>
        <v>#N/A</v>
      </c>
    </row>
    <row r="298" spans="1:34" s="3" customFormat="1" x14ac:dyDescent="0.4">
      <c r="A298" s="16" t="str">
        <f t="shared" si="145"/>
        <v>-</v>
      </c>
      <c r="B298" s="16" t="str">
        <f t="shared" si="146"/>
        <v>-</v>
      </c>
      <c r="C298" s="3">
        <v>18</v>
      </c>
      <c r="D298" s="2">
        <v>43406.78396990741</v>
      </c>
      <c r="E298" s="3">
        <v>8781</v>
      </c>
      <c r="F298" s="3" t="s">
        <v>113</v>
      </c>
      <c r="G298" s="3">
        <v>0</v>
      </c>
      <c r="H298" s="3">
        <v>658</v>
      </c>
      <c r="I298" s="3">
        <v>3</v>
      </c>
      <c r="J298" s="3">
        <v>1</v>
      </c>
      <c r="L298" s="2">
        <v>43406.78565972222</v>
      </c>
      <c r="M298" s="2">
        <v>43406.794108796297</v>
      </c>
      <c r="N298" s="3" t="s">
        <v>21</v>
      </c>
      <c r="O298" s="3" t="s">
        <v>22</v>
      </c>
      <c r="P298" s="3" t="s">
        <v>19</v>
      </c>
      <c r="Q298" s="3" t="s">
        <v>20</v>
      </c>
      <c r="R298" s="2">
        <v>43406.787361111114</v>
      </c>
      <c r="S298" s="2">
        <v>43406.787361111114</v>
      </c>
      <c r="T298" s="2">
        <v>43406.794259259259</v>
      </c>
      <c r="U298" s="2">
        <v>43406.797546296293</v>
      </c>
      <c r="W298" s="2">
        <f t="shared" si="147"/>
        <v>43406.78396990741</v>
      </c>
      <c r="X298" s="33">
        <f t="shared" si="148"/>
        <v>8.449074077361729E-3</v>
      </c>
      <c r="Y298" s="33">
        <f t="shared" si="149"/>
        <v>8.449074077361729E-3</v>
      </c>
      <c r="Z298" s="30"/>
      <c r="AA298" s="30">
        <f t="shared" si="136"/>
        <v>0</v>
      </c>
      <c r="AB298" s="30">
        <f t="shared" si="137"/>
        <v>1.6898148096515797E-3</v>
      </c>
      <c r="AC298" s="30"/>
      <c r="AD298" s="30"/>
      <c r="AE298" s="73">
        <f t="shared" si="138"/>
        <v>43406.783333333333</v>
      </c>
      <c r="AF298" s="73">
        <f t="shared" si="139"/>
        <v>43406.793749999997</v>
      </c>
      <c r="AG298" s="26" t="str">
        <f t="shared" si="140"/>
        <v>43406.783333333343406.79375</v>
      </c>
      <c r="AH298" s="26" t="e">
        <f>VLOOKUP(AG298,simple_survey!$N$1081:$O$1529,2,FALSE)</f>
        <v>#N/A</v>
      </c>
    </row>
    <row r="299" spans="1:34" s="3" customFormat="1" x14ac:dyDescent="0.4">
      <c r="A299" s="16" t="str">
        <f t="shared" si="145"/>
        <v>-</v>
      </c>
      <c r="B299" s="16" t="str">
        <f t="shared" si="146"/>
        <v>-</v>
      </c>
      <c r="C299" s="3">
        <v>18</v>
      </c>
      <c r="D299" s="2">
        <v>43406.785555555558</v>
      </c>
      <c r="E299" s="3">
        <v>8784</v>
      </c>
      <c r="F299" s="3" t="s">
        <v>113</v>
      </c>
      <c r="G299" s="3">
        <v>0</v>
      </c>
      <c r="H299" s="3">
        <v>501</v>
      </c>
      <c r="I299" s="3">
        <v>9</v>
      </c>
      <c r="J299" s="3">
        <v>1</v>
      </c>
      <c r="L299" s="2">
        <v>43406.786874999998</v>
      </c>
      <c r="M299" s="2">
        <v>43406.791516203702</v>
      </c>
      <c r="N299" s="3" t="s">
        <v>59</v>
      </c>
      <c r="O299" s="3" t="s">
        <v>60</v>
      </c>
      <c r="P299" s="3" t="s">
        <v>45</v>
      </c>
      <c r="Q299" s="3" t="s">
        <v>92</v>
      </c>
      <c r="R299" s="2">
        <v>43406.787129629629</v>
      </c>
      <c r="S299" s="2">
        <v>43406.787129629629</v>
      </c>
      <c r="T299" s="2">
        <v>43406.794907407406</v>
      </c>
      <c r="U299" s="2">
        <v>43406.794907407406</v>
      </c>
      <c r="W299" s="2">
        <f t="shared" si="147"/>
        <v>43406.785555555558</v>
      </c>
      <c r="X299" s="33">
        <f t="shared" si="148"/>
        <v>4.6412037045229226E-3</v>
      </c>
      <c r="Y299" s="33">
        <f t="shared" si="149"/>
        <v>4.6412037045229226E-3</v>
      </c>
      <c r="Z299" s="30"/>
      <c r="AA299" s="30">
        <f t="shared" si="136"/>
        <v>0</v>
      </c>
      <c r="AB299" s="30">
        <f t="shared" si="137"/>
        <v>1.3194444400141947E-3</v>
      </c>
      <c r="AC299" s="30"/>
      <c r="AD299" s="30"/>
      <c r="AE299" s="73">
        <f t="shared" si="138"/>
        <v>43406.785416666666</v>
      </c>
      <c r="AF299" s="73">
        <f t="shared" si="139"/>
        <v>43406.790972222225</v>
      </c>
      <c r="AG299" s="26" t="str">
        <f t="shared" si="140"/>
        <v>43406.785416666743406.7909722222</v>
      </c>
      <c r="AH299" s="26" t="e">
        <f>VLOOKUP(AG299,simple_survey!$N$1081:$O$1529,2,FALSE)</f>
        <v>#N/A</v>
      </c>
    </row>
    <row r="300" spans="1:34" s="3" customFormat="1" x14ac:dyDescent="0.4">
      <c r="A300" s="16" t="str">
        <f t="shared" ref="A300:A308" si="150">IF(V300&gt;0, "★", "-")</f>
        <v>-</v>
      </c>
      <c r="B300" s="16" t="str">
        <f t="shared" ref="B300:B308" si="151">IF(K300&gt;0, "☆", "-")</f>
        <v>☆</v>
      </c>
      <c r="C300" s="3">
        <v>18</v>
      </c>
      <c r="D300" s="2">
        <v>43406.759189814817</v>
      </c>
      <c r="E300" s="3">
        <v>8754</v>
      </c>
      <c r="F300" s="3" t="s">
        <v>33</v>
      </c>
      <c r="G300" s="3">
        <v>2156</v>
      </c>
      <c r="H300" s="3">
        <v>400</v>
      </c>
      <c r="I300" s="3">
        <v>1</v>
      </c>
      <c r="J300" s="3">
        <v>1</v>
      </c>
      <c r="K300" s="2">
        <v>43406.760057870371</v>
      </c>
      <c r="N300" s="3" t="s">
        <v>65</v>
      </c>
      <c r="O300" s="3" t="s">
        <v>66</v>
      </c>
      <c r="P300" s="3" t="s">
        <v>45</v>
      </c>
      <c r="Q300" s="3" t="s">
        <v>92</v>
      </c>
      <c r="R300" s="2">
        <v>43406.760231481479</v>
      </c>
      <c r="T300" s="2">
        <v>43406.769548611112</v>
      </c>
      <c r="W300" s="2">
        <f t="shared" ref="W300:W308" si="152">IF(V300&gt;0,V300,D300)</f>
        <v>43406.759189814817</v>
      </c>
      <c r="X300" s="33">
        <f t="shared" ref="X300:X308" si="153">M300-L300</f>
        <v>0</v>
      </c>
      <c r="Y300" s="33">
        <f t="shared" ref="Y300:Y308" si="154">X300*J300</f>
        <v>0</v>
      </c>
      <c r="Z300" s="30"/>
      <c r="AA300" s="30">
        <f t="shared" si="136"/>
        <v>0</v>
      </c>
      <c r="AB300" s="30">
        <f t="shared" si="137"/>
        <v>1.0416666627861559E-3</v>
      </c>
      <c r="AC300" s="30"/>
      <c r="AD300" s="30"/>
      <c r="AE300" s="73">
        <f t="shared" si="138"/>
        <v>43406.759027777778</v>
      </c>
      <c r="AF300" s="73">
        <f t="shared" si="139"/>
        <v>0</v>
      </c>
      <c r="AG300" s="26" t="str">
        <f t="shared" si="140"/>
        <v>43406.75902777780</v>
      </c>
      <c r="AH300" s="26" t="e">
        <f>VLOOKUP(AG300,simple_survey!$N$1081:$O$1529,2,FALSE)</f>
        <v>#N/A</v>
      </c>
    </row>
    <row r="301" spans="1:34" s="3" customFormat="1" x14ac:dyDescent="0.4">
      <c r="A301" s="16" t="str">
        <f t="shared" si="150"/>
        <v>★</v>
      </c>
      <c r="B301" s="16" t="str">
        <f t="shared" si="151"/>
        <v>☆</v>
      </c>
      <c r="C301" s="3">
        <v>18</v>
      </c>
      <c r="D301" s="2">
        <v>43406.762303240743</v>
      </c>
      <c r="E301" s="3">
        <v>8759</v>
      </c>
      <c r="F301" s="3" t="s">
        <v>33</v>
      </c>
      <c r="G301" s="3">
        <v>4376</v>
      </c>
      <c r="H301" s="3">
        <v>260</v>
      </c>
      <c r="I301" s="3">
        <v>6</v>
      </c>
      <c r="J301" s="3">
        <v>3</v>
      </c>
      <c r="K301" s="2">
        <v>43406.762442129628</v>
      </c>
      <c r="N301" s="3" t="s">
        <v>41</v>
      </c>
      <c r="O301" s="3" t="s">
        <v>42</v>
      </c>
      <c r="P301" s="3" t="s">
        <v>45</v>
      </c>
      <c r="Q301" s="3" t="s">
        <v>92</v>
      </c>
      <c r="R301" s="2">
        <v>43406.769212962965</v>
      </c>
      <c r="T301" s="2">
        <v>43406.774467592593</v>
      </c>
      <c r="V301" s="2">
        <v>43406.769212962965</v>
      </c>
      <c r="W301" s="2">
        <f t="shared" si="152"/>
        <v>43406.769212962965</v>
      </c>
      <c r="X301" s="33">
        <f t="shared" si="153"/>
        <v>0</v>
      </c>
      <c r="Y301" s="33">
        <f t="shared" si="154"/>
        <v>0</v>
      </c>
      <c r="Z301" s="30"/>
      <c r="AA301" s="30">
        <f t="shared" si="136"/>
        <v>0</v>
      </c>
      <c r="AB301" s="30">
        <f t="shared" si="137"/>
        <v>0</v>
      </c>
      <c r="AC301" s="30"/>
      <c r="AD301" s="30"/>
      <c r="AE301" s="73">
        <f t="shared" si="138"/>
        <v>43406.761805555558</v>
      </c>
      <c r="AF301" s="73">
        <f t="shared" si="139"/>
        <v>0</v>
      </c>
      <c r="AG301" s="26" t="str">
        <f t="shared" si="140"/>
        <v>43406.76180555560</v>
      </c>
      <c r="AH301" s="26" t="e">
        <f>VLOOKUP(AG301,simple_survey!$N$1081:$O$1529,2,FALSE)</f>
        <v>#N/A</v>
      </c>
    </row>
    <row r="302" spans="1:34" s="3" customFormat="1" x14ac:dyDescent="0.4">
      <c r="A302" s="16" t="str">
        <f t="shared" si="150"/>
        <v>-</v>
      </c>
      <c r="B302" s="16" t="str">
        <f t="shared" si="151"/>
        <v>☆</v>
      </c>
      <c r="C302" s="3">
        <v>18</v>
      </c>
      <c r="D302" s="2">
        <v>43406.767824074072</v>
      </c>
      <c r="E302" s="3">
        <v>8768</v>
      </c>
      <c r="F302" s="3" t="s">
        <v>33</v>
      </c>
      <c r="G302" s="3">
        <v>3436</v>
      </c>
      <c r="H302" s="3">
        <v>987</v>
      </c>
      <c r="I302" s="3">
        <v>1</v>
      </c>
      <c r="J302" s="3">
        <v>1</v>
      </c>
      <c r="K302" s="2">
        <v>43406.767939814818</v>
      </c>
      <c r="N302" s="3" t="s">
        <v>23</v>
      </c>
      <c r="O302" s="3" t="s">
        <v>24</v>
      </c>
      <c r="P302" s="3" t="s">
        <v>74</v>
      </c>
      <c r="Q302" s="3" t="s">
        <v>75</v>
      </c>
      <c r="R302" s="2">
        <v>43406.779467592591</v>
      </c>
      <c r="T302" s="2">
        <v>43406.787604166668</v>
      </c>
      <c r="W302" s="2">
        <f t="shared" si="152"/>
        <v>43406.767824074072</v>
      </c>
      <c r="X302" s="33">
        <f t="shared" si="153"/>
        <v>0</v>
      </c>
      <c r="Y302" s="33">
        <f t="shared" si="154"/>
        <v>0</v>
      </c>
      <c r="Z302" s="30"/>
      <c r="AA302" s="30">
        <f t="shared" si="136"/>
        <v>0</v>
      </c>
      <c r="AB302" s="30">
        <f t="shared" si="137"/>
        <v>1.1643518519122154E-2</v>
      </c>
      <c r="AC302" s="30"/>
      <c r="AD302" s="30"/>
      <c r="AE302" s="73">
        <f t="shared" si="138"/>
        <v>43406.767361111109</v>
      </c>
      <c r="AF302" s="73">
        <f t="shared" si="139"/>
        <v>0</v>
      </c>
      <c r="AG302" s="26" t="str">
        <f t="shared" si="140"/>
        <v>43406.76736111110</v>
      </c>
      <c r="AH302" s="26" t="e">
        <f>VLOOKUP(AG302,simple_survey!$N$1081:$O$1529,2,FALSE)</f>
        <v>#N/A</v>
      </c>
    </row>
    <row r="303" spans="1:34" s="3" customFormat="1" x14ac:dyDescent="0.4">
      <c r="A303" s="16" t="str">
        <f t="shared" si="150"/>
        <v>-</v>
      </c>
      <c r="B303" s="16" t="str">
        <f t="shared" si="151"/>
        <v>☆</v>
      </c>
      <c r="C303" s="3">
        <v>18</v>
      </c>
      <c r="D303" s="2">
        <v>43406.769895833335</v>
      </c>
      <c r="E303" s="3">
        <v>8771</v>
      </c>
      <c r="F303" s="3" t="s">
        <v>18</v>
      </c>
      <c r="G303" s="3">
        <v>3030</v>
      </c>
      <c r="H303" s="3">
        <v>483</v>
      </c>
      <c r="I303" s="3">
        <v>8</v>
      </c>
      <c r="J303" s="3">
        <v>1</v>
      </c>
      <c r="K303" s="2">
        <v>43406.770891203705</v>
      </c>
      <c r="N303" s="3" t="s">
        <v>53</v>
      </c>
      <c r="O303" s="3" t="s">
        <v>54</v>
      </c>
      <c r="P303" s="3" t="s">
        <v>27</v>
      </c>
      <c r="Q303" s="3" t="s">
        <v>28</v>
      </c>
      <c r="R303" s="2">
        <v>43406.777858796297</v>
      </c>
      <c r="T303" s="2">
        <v>43406.786168981482</v>
      </c>
      <c r="W303" s="2">
        <f t="shared" si="152"/>
        <v>43406.769895833335</v>
      </c>
      <c r="X303" s="33">
        <f t="shared" si="153"/>
        <v>0</v>
      </c>
      <c r="Y303" s="33">
        <f t="shared" si="154"/>
        <v>0</v>
      </c>
      <c r="Z303" s="30"/>
      <c r="AA303" s="30">
        <f t="shared" si="136"/>
        <v>0</v>
      </c>
      <c r="AB303" s="30">
        <f t="shared" si="137"/>
        <v>7.962962961755693E-3</v>
      </c>
      <c r="AC303" s="30"/>
      <c r="AD303" s="30"/>
      <c r="AE303" s="73">
        <f t="shared" si="138"/>
        <v>43406.769444444442</v>
      </c>
      <c r="AF303" s="73">
        <f t="shared" si="139"/>
        <v>0</v>
      </c>
      <c r="AG303" s="26" t="str">
        <f t="shared" si="140"/>
        <v>43406.76944444440</v>
      </c>
      <c r="AH303" s="26" t="e">
        <f>VLOOKUP(AG303,simple_survey!$N$1081:$O$1529,2,FALSE)</f>
        <v>#N/A</v>
      </c>
    </row>
    <row r="304" spans="1:34" s="3" customFormat="1" x14ac:dyDescent="0.4">
      <c r="A304" s="16" t="str">
        <f t="shared" si="150"/>
        <v>-</v>
      </c>
      <c r="B304" s="16" t="str">
        <f t="shared" si="151"/>
        <v>☆</v>
      </c>
      <c r="C304" s="3">
        <v>18</v>
      </c>
      <c r="D304" s="2">
        <v>43406.775000000001</v>
      </c>
      <c r="E304" s="3">
        <v>8774</v>
      </c>
      <c r="F304" s="3" t="s">
        <v>113</v>
      </c>
      <c r="G304" s="3">
        <v>0</v>
      </c>
      <c r="H304" s="3">
        <v>16</v>
      </c>
      <c r="I304" s="3">
        <v>9</v>
      </c>
      <c r="J304" s="3">
        <v>1</v>
      </c>
      <c r="K304" s="2">
        <v>43406.778854166667</v>
      </c>
      <c r="N304" s="3" t="s">
        <v>74</v>
      </c>
      <c r="O304" s="3" t="s">
        <v>75</v>
      </c>
      <c r="P304" s="3" t="s">
        <v>19</v>
      </c>
      <c r="Q304" s="3" t="s">
        <v>20</v>
      </c>
      <c r="R304" s="2">
        <v>43406.779178240744</v>
      </c>
      <c r="T304" s="2">
        <v>43406.782361111109</v>
      </c>
      <c r="W304" s="2">
        <f t="shared" si="152"/>
        <v>43406.775000000001</v>
      </c>
      <c r="X304" s="33">
        <f t="shared" si="153"/>
        <v>0</v>
      </c>
      <c r="Y304" s="33">
        <f t="shared" si="154"/>
        <v>0</v>
      </c>
      <c r="Z304" s="30"/>
      <c r="AA304" s="30">
        <f t="shared" si="136"/>
        <v>0</v>
      </c>
      <c r="AB304" s="30">
        <f t="shared" si="137"/>
        <v>4.1782407424761914E-3</v>
      </c>
      <c r="AC304" s="30"/>
      <c r="AD304" s="30"/>
      <c r="AE304" s="73">
        <f t="shared" si="138"/>
        <v>43406.775000000001</v>
      </c>
      <c r="AF304" s="73">
        <f t="shared" si="139"/>
        <v>0</v>
      </c>
      <c r="AG304" s="26" t="str">
        <f t="shared" si="140"/>
        <v>43406.7750</v>
      </c>
      <c r="AH304" s="26" t="e">
        <f>VLOOKUP(AG304,simple_survey!$N$1081:$O$1529,2,FALSE)</f>
        <v>#N/A</v>
      </c>
    </row>
    <row r="305" spans="1:34" s="3" customFormat="1" x14ac:dyDescent="0.4">
      <c r="A305" s="16" t="str">
        <f t="shared" si="150"/>
        <v>-</v>
      </c>
      <c r="B305" s="16" t="str">
        <f t="shared" si="151"/>
        <v>☆</v>
      </c>
      <c r="C305" s="3">
        <v>18</v>
      </c>
      <c r="D305" s="2">
        <v>43406.776400462964</v>
      </c>
      <c r="E305" s="3">
        <v>8775</v>
      </c>
      <c r="F305" s="3" t="s">
        <v>114</v>
      </c>
      <c r="G305" s="3">
        <v>0</v>
      </c>
      <c r="H305" s="3">
        <v>627</v>
      </c>
      <c r="I305" s="3">
        <v>2</v>
      </c>
      <c r="J305" s="3">
        <v>4</v>
      </c>
      <c r="K305" s="2">
        <v>43406.777685185189</v>
      </c>
      <c r="N305" s="3" t="s">
        <v>59</v>
      </c>
      <c r="O305" s="3" t="s">
        <v>60</v>
      </c>
      <c r="P305" s="3" t="s">
        <v>45</v>
      </c>
      <c r="Q305" s="3" t="s">
        <v>92</v>
      </c>
      <c r="R305" s="2">
        <v>43406.778796296298</v>
      </c>
      <c r="T305" s="2">
        <v>43406.788657407407</v>
      </c>
      <c r="W305" s="2">
        <f t="shared" si="152"/>
        <v>43406.776400462964</v>
      </c>
      <c r="X305" s="33">
        <f t="shared" si="153"/>
        <v>0</v>
      </c>
      <c r="Y305" s="33">
        <f t="shared" si="154"/>
        <v>0</v>
      </c>
      <c r="Z305" s="30"/>
      <c r="AA305" s="30">
        <f t="shared" si="136"/>
        <v>0</v>
      </c>
      <c r="AB305" s="30">
        <f t="shared" si="137"/>
        <v>2.3958333331393078E-3</v>
      </c>
      <c r="AC305" s="30"/>
      <c r="AD305" s="30"/>
      <c r="AE305" s="73">
        <f t="shared" si="138"/>
        <v>43406.776388888888</v>
      </c>
      <c r="AF305" s="73">
        <f t="shared" si="139"/>
        <v>0</v>
      </c>
      <c r="AG305" s="26" t="str">
        <f t="shared" si="140"/>
        <v>43406.77638888890</v>
      </c>
      <c r="AH305" s="26" t="e">
        <f>VLOOKUP(AG305,simple_survey!$N$1081:$O$1529,2,FALSE)</f>
        <v>#N/A</v>
      </c>
    </row>
    <row r="306" spans="1:34" s="3" customFormat="1" x14ac:dyDescent="0.4">
      <c r="A306" s="16" t="str">
        <f t="shared" si="150"/>
        <v>-</v>
      </c>
      <c r="B306" s="16" t="str">
        <f t="shared" si="151"/>
        <v>☆</v>
      </c>
      <c r="C306" s="3">
        <v>18</v>
      </c>
      <c r="D306" s="2">
        <v>43406.783634259256</v>
      </c>
      <c r="E306" s="3">
        <v>8780</v>
      </c>
      <c r="F306" s="3" t="s">
        <v>18</v>
      </c>
      <c r="G306" s="3">
        <v>4730</v>
      </c>
      <c r="H306" s="3">
        <v>467</v>
      </c>
      <c r="I306" s="3">
        <v>3</v>
      </c>
      <c r="J306" s="3">
        <v>1</v>
      </c>
      <c r="K306" s="2">
        <v>43406.783877314818</v>
      </c>
      <c r="N306" s="3" t="s">
        <v>37</v>
      </c>
      <c r="O306" s="3" t="s">
        <v>38</v>
      </c>
      <c r="P306" s="3" t="s">
        <v>48</v>
      </c>
      <c r="Q306" s="3" t="s">
        <v>49</v>
      </c>
      <c r="R306" s="2">
        <v>43406.789814814816</v>
      </c>
      <c r="T306" s="2">
        <v>43406.793819444443</v>
      </c>
      <c r="W306" s="2">
        <f t="shared" si="152"/>
        <v>43406.783634259256</v>
      </c>
      <c r="X306" s="33">
        <f t="shared" si="153"/>
        <v>0</v>
      </c>
      <c r="Y306" s="33">
        <f t="shared" si="154"/>
        <v>0</v>
      </c>
      <c r="Z306" s="30"/>
      <c r="AA306" s="30">
        <f t="shared" si="136"/>
        <v>0</v>
      </c>
      <c r="AB306" s="30">
        <f t="shared" si="137"/>
        <v>6.180555559694767E-3</v>
      </c>
      <c r="AC306" s="30"/>
      <c r="AD306" s="30"/>
      <c r="AE306" s="73">
        <f t="shared" si="138"/>
        <v>43406.783333333333</v>
      </c>
      <c r="AF306" s="73">
        <f t="shared" si="139"/>
        <v>0</v>
      </c>
      <c r="AG306" s="26" t="str">
        <f t="shared" si="140"/>
        <v>43406.78333333330</v>
      </c>
      <c r="AH306" s="26" t="e">
        <f>VLOOKUP(AG306,simple_survey!$N$1081:$O$1529,2,FALSE)</f>
        <v>#N/A</v>
      </c>
    </row>
    <row r="307" spans="1:34" s="5" customFormat="1" x14ac:dyDescent="0.4">
      <c r="A307" s="17" t="str">
        <f t="shared" si="150"/>
        <v>-</v>
      </c>
      <c r="B307" s="17" t="str">
        <f t="shared" si="151"/>
        <v>☆</v>
      </c>
      <c r="C307" s="5">
        <v>18</v>
      </c>
      <c r="D307" s="4">
        <v>43406.78497685185</v>
      </c>
      <c r="E307" s="5">
        <v>8782</v>
      </c>
      <c r="F307" s="5" t="s">
        <v>113</v>
      </c>
      <c r="G307" s="5">
        <v>0</v>
      </c>
      <c r="H307" s="5">
        <v>770</v>
      </c>
      <c r="I307" s="5">
        <v>4</v>
      </c>
      <c r="J307" s="5">
        <v>2</v>
      </c>
      <c r="K307" s="4">
        <v>43406.789525462962</v>
      </c>
      <c r="N307" s="5" t="s">
        <v>74</v>
      </c>
      <c r="O307" s="5" t="s">
        <v>75</v>
      </c>
      <c r="P307" s="5" t="s">
        <v>68</v>
      </c>
      <c r="Q307" s="5" t="s">
        <v>69</v>
      </c>
      <c r="R307" s="4">
        <v>43406.788877314815</v>
      </c>
      <c r="T307" s="4">
        <v>43406.791851851849</v>
      </c>
      <c r="W307" s="4">
        <f t="shared" si="152"/>
        <v>43406.78497685185</v>
      </c>
      <c r="X307" s="34">
        <f t="shared" si="153"/>
        <v>0</v>
      </c>
      <c r="Y307" s="34">
        <f t="shared" si="154"/>
        <v>0</v>
      </c>
      <c r="Z307" s="31"/>
      <c r="AA307" s="31">
        <f t="shared" si="136"/>
        <v>0</v>
      </c>
      <c r="AB307" s="31">
        <f t="shared" si="137"/>
        <v>4.5486111121135764E-3</v>
      </c>
      <c r="AC307" s="31"/>
      <c r="AD307" s="31"/>
      <c r="AE307" s="73">
        <f t="shared" si="138"/>
        <v>43406.784722222219</v>
      </c>
      <c r="AF307" s="73">
        <f t="shared" si="139"/>
        <v>0</v>
      </c>
      <c r="AG307" s="26" t="str">
        <f t="shared" si="140"/>
        <v>43406.78472222220</v>
      </c>
      <c r="AH307" s="26" t="e">
        <f>VLOOKUP(AG307,simple_survey!$N$1081:$O$1529,2,FALSE)</f>
        <v>#N/A</v>
      </c>
    </row>
    <row r="308" spans="1:34" s="21" customFormat="1" x14ac:dyDescent="0.4">
      <c r="A308" s="20" t="str">
        <f t="shared" si="150"/>
        <v>★</v>
      </c>
      <c r="B308" s="20" t="str">
        <f t="shared" si="151"/>
        <v>-</v>
      </c>
      <c r="C308" s="21">
        <v>19</v>
      </c>
      <c r="D308" s="22">
        <v>43406.785381944443</v>
      </c>
      <c r="E308" s="21">
        <v>8783</v>
      </c>
      <c r="F308" s="21" t="s">
        <v>18</v>
      </c>
      <c r="G308" s="21">
        <v>4730</v>
      </c>
      <c r="H308" s="21">
        <v>626</v>
      </c>
      <c r="I308" s="21">
        <v>3</v>
      </c>
      <c r="J308" s="21">
        <v>1</v>
      </c>
      <c r="L308" s="22">
        <v>43406.790497685186</v>
      </c>
      <c r="M308" s="22">
        <v>43406.797280092593</v>
      </c>
      <c r="N308" s="21" t="s">
        <v>91</v>
      </c>
      <c r="O308" s="21" t="s">
        <v>36</v>
      </c>
      <c r="P308" s="21" t="s">
        <v>37</v>
      </c>
      <c r="Q308" s="21" t="s">
        <v>38</v>
      </c>
      <c r="R308" s="22">
        <v>43406.792314814818</v>
      </c>
      <c r="S308" s="22">
        <v>43406.792314814818</v>
      </c>
      <c r="T308" s="22">
        <v>43406.803541666668</v>
      </c>
      <c r="U308" s="22">
        <v>43406.803541666668</v>
      </c>
      <c r="V308" s="22">
        <v>43406.792314814818</v>
      </c>
      <c r="W308" s="22">
        <f t="shared" si="152"/>
        <v>43406.792314814818</v>
      </c>
      <c r="X308" s="35">
        <f t="shared" si="153"/>
        <v>6.7824074067175388E-3</v>
      </c>
      <c r="Y308" s="35">
        <f t="shared" si="154"/>
        <v>6.7824074067175388E-3</v>
      </c>
      <c r="Z308" s="32">
        <f>SUM(Y308:Y327)</f>
        <v>0.17189814818266314</v>
      </c>
      <c r="AA308" s="32">
        <f>IF(IF(A308="☆",K308-R308,L308-R308)&lt;0,0,IF(A308="☆",K308-R308,L308-R308))</f>
        <v>0</v>
      </c>
      <c r="AB308" s="32">
        <f>IF(IF(B308="☆",(IF(K308&gt;R308,K308-W308,R308-W308)),L308-W308)&lt;0,0,IF(B308="☆",(IF(K308&gt;R308,K308-W308,R308-W308)),L308-W308))</f>
        <v>0</v>
      </c>
      <c r="AC308" s="32">
        <f>AVERAGE(AB308:AB327)</f>
        <v>2.3315972222917479E-3</v>
      </c>
      <c r="AD308" s="32">
        <f>MEDIAN(AB308:AB327)</f>
        <v>2.3668981484661344E-3</v>
      </c>
      <c r="AE308" s="73">
        <f t="shared" si="138"/>
        <v>43406.784722222219</v>
      </c>
      <c r="AF308" s="73">
        <f t="shared" si="139"/>
        <v>43406.797222222223</v>
      </c>
      <c r="AG308" s="26" t="str">
        <f t="shared" si="140"/>
        <v>43406.784722222243406.7972222222</v>
      </c>
      <c r="AH308" s="26" t="e">
        <f>VLOOKUP(AG308,simple_survey!$N$1081:$O$1529,2,FALSE)</f>
        <v>#N/A</v>
      </c>
    </row>
    <row r="309" spans="1:34" s="3" customFormat="1" x14ac:dyDescent="0.4">
      <c r="A309" s="16" t="str">
        <f t="shared" si="145"/>
        <v>-</v>
      </c>
      <c r="B309" s="16" t="str">
        <f t="shared" si="146"/>
        <v>-</v>
      </c>
      <c r="C309" s="3">
        <v>19</v>
      </c>
      <c r="D309" s="2">
        <v>43406.797233796293</v>
      </c>
      <c r="E309" s="3">
        <v>8786</v>
      </c>
      <c r="F309" s="3" t="s">
        <v>33</v>
      </c>
      <c r="G309" s="3">
        <v>2609</v>
      </c>
      <c r="H309" s="3">
        <v>263</v>
      </c>
      <c r="I309" s="3">
        <v>4</v>
      </c>
      <c r="J309" s="3">
        <v>2</v>
      </c>
      <c r="L309" s="2">
        <v>43406.800879629627</v>
      </c>
      <c r="M309" s="2">
        <v>43406.804814814815</v>
      </c>
      <c r="N309" s="3" t="s">
        <v>19</v>
      </c>
      <c r="O309" s="3" t="s">
        <v>20</v>
      </c>
      <c r="P309" s="3" t="s">
        <v>91</v>
      </c>
      <c r="Q309" s="3" t="s">
        <v>36</v>
      </c>
      <c r="R309" s="2">
        <v>43406.800115740742</v>
      </c>
      <c r="S309" s="2">
        <v>43406.800115740742</v>
      </c>
      <c r="T309" s="2">
        <v>43406.806018518517</v>
      </c>
      <c r="U309" s="2">
        <v>43406.806018518517</v>
      </c>
      <c r="W309" s="2">
        <f t="shared" si="147"/>
        <v>43406.797233796293</v>
      </c>
      <c r="X309" s="33">
        <f t="shared" si="148"/>
        <v>3.9351851883111522E-3</v>
      </c>
      <c r="Y309" s="33">
        <f t="shared" si="149"/>
        <v>7.8703703766223043E-3</v>
      </c>
      <c r="Z309" s="30"/>
      <c r="AA309" s="30">
        <f t="shared" si="136"/>
        <v>7.6388888555811718E-4</v>
      </c>
      <c r="AB309" s="30">
        <f t="shared" si="137"/>
        <v>3.645833334303461E-3</v>
      </c>
      <c r="AC309" s="30"/>
      <c r="AD309" s="30"/>
      <c r="AE309" s="73">
        <f t="shared" si="138"/>
        <v>43406.797222222223</v>
      </c>
      <c r="AF309" s="73">
        <f t="shared" si="139"/>
        <v>43406.804166666669</v>
      </c>
      <c r="AG309" s="26" t="str">
        <f t="shared" si="140"/>
        <v>43406.797222222243406.8041666667</v>
      </c>
      <c r="AH309" s="26" t="e">
        <f>VLOOKUP(AG309,simple_survey!$N$1081:$O$1529,2,FALSE)</f>
        <v>#N/A</v>
      </c>
    </row>
    <row r="310" spans="1:34" s="3" customFormat="1" x14ac:dyDescent="0.4">
      <c r="A310" s="16" t="str">
        <f t="shared" si="145"/>
        <v>-</v>
      </c>
      <c r="B310" s="16" t="str">
        <f t="shared" si="146"/>
        <v>-</v>
      </c>
      <c r="C310" s="3">
        <v>19</v>
      </c>
      <c r="D310" s="2">
        <v>43406.797465277778</v>
      </c>
      <c r="E310" s="3">
        <v>8787</v>
      </c>
      <c r="F310" s="3" t="s">
        <v>113</v>
      </c>
      <c r="G310" s="3">
        <v>0</v>
      </c>
      <c r="H310" s="3">
        <v>886</v>
      </c>
      <c r="I310" s="3">
        <v>1</v>
      </c>
      <c r="J310" s="3">
        <v>1</v>
      </c>
      <c r="L310" s="2">
        <v>43406.799317129633</v>
      </c>
      <c r="M310" s="2">
        <v>43406.803333333337</v>
      </c>
      <c r="N310" s="3" t="s">
        <v>59</v>
      </c>
      <c r="O310" s="3" t="s">
        <v>60</v>
      </c>
      <c r="P310" s="3" t="s">
        <v>50</v>
      </c>
      <c r="Q310" s="3" t="s">
        <v>51</v>
      </c>
      <c r="R310" s="2">
        <v>43406.800706018519</v>
      </c>
      <c r="S310" s="2">
        <v>43406.800706018519</v>
      </c>
      <c r="T310" s="2">
        <v>43406.807881944442</v>
      </c>
      <c r="U310" s="2">
        <v>43406.807881944442</v>
      </c>
      <c r="W310" s="2">
        <f t="shared" si="147"/>
        <v>43406.797465277778</v>
      </c>
      <c r="X310" s="33">
        <f t="shared" si="148"/>
        <v>4.016203703940846E-3</v>
      </c>
      <c r="Y310" s="33">
        <f t="shared" si="149"/>
        <v>4.016203703940846E-3</v>
      </c>
      <c r="Z310" s="30"/>
      <c r="AA310" s="30">
        <f t="shared" si="136"/>
        <v>0</v>
      </c>
      <c r="AB310" s="30">
        <f t="shared" si="137"/>
        <v>1.8518518554628827E-3</v>
      </c>
      <c r="AC310" s="30"/>
      <c r="AD310" s="30"/>
      <c r="AE310" s="73">
        <f t="shared" si="138"/>
        <v>43406.797222222223</v>
      </c>
      <c r="AF310" s="73">
        <f t="shared" si="139"/>
        <v>43406.802777777775</v>
      </c>
      <c r="AG310" s="26" t="str">
        <f t="shared" si="140"/>
        <v>43406.797222222243406.8027777778</v>
      </c>
      <c r="AH310" s="26" t="e">
        <f>VLOOKUP(AG310,simple_survey!$N$1081:$O$1529,2,FALSE)</f>
        <v>#N/A</v>
      </c>
    </row>
    <row r="311" spans="1:34" s="3" customFormat="1" x14ac:dyDescent="0.4">
      <c r="A311" s="16" t="str">
        <f t="shared" si="145"/>
        <v>-</v>
      </c>
      <c r="B311" s="16" t="str">
        <f t="shared" si="146"/>
        <v>-</v>
      </c>
      <c r="C311" s="3">
        <v>19</v>
      </c>
      <c r="D311" s="2">
        <v>43406.797939814816</v>
      </c>
      <c r="E311" s="3">
        <v>8788</v>
      </c>
      <c r="F311" s="3" t="s">
        <v>113</v>
      </c>
      <c r="G311" s="3">
        <v>0</v>
      </c>
      <c r="H311" s="3">
        <v>732</v>
      </c>
      <c r="I311" s="3">
        <v>3</v>
      </c>
      <c r="J311" s="3">
        <v>1</v>
      </c>
      <c r="L311" s="2">
        <v>43406.798842592594</v>
      </c>
      <c r="M311" s="2">
        <v>43406.808275462965</v>
      </c>
      <c r="N311" s="3" t="s">
        <v>46</v>
      </c>
      <c r="O311" s="3" t="s">
        <v>47</v>
      </c>
      <c r="P311" s="3" t="s">
        <v>19</v>
      </c>
      <c r="Q311" s="3" t="s">
        <v>20</v>
      </c>
      <c r="R311" s="2">
        <v>43406.799432870372</v>
      </c>
      <c r="S311" s="2">
        <v>43406.799432870372</v>
      </c>
      <c r="T311" s="2">
        <v>43406.805497685185</v>
      </c>
      <c r="U311" s="2">
        <v>43406.812986111108</v>
      </c>
      <c r="W311" s="2">
        <f t="shared" si="147"/>
        <v>43406.797939814816</v>
      </c>
      <c r="X311" s="33">
        <f t="shared" si="148"/>
        <v>9.4328703708015382E-3</v>
      </c>
      <c r="Y311" s="33">
        <f t="shared" si="149"/>
        <v>9.4328703708015382E-3</v>
      </c>
      <c r="Z311" s="30"/>
      <c r="AA311" s="30">
        <f t="shared" si="136"/>
        <v>0</v>
      </c>
      <c r="AB311" s="30">
        <f t="shared" si="137"/>
        <v>9.0277777781011537E-4</v>
      </c>
      <c r="AC311" s="30"/>
      <c r="AD311" s="30"/>
      <c r="AE311" s="73">
        <f t="shared" si="138"/>
        <v>43406.79791666667</v>
      </c>
      <c r="AF311" s="73">
        <f t="shared" si="139"/>
        <v>43406.807638888888</v>
      </c>
      <c r="AG311" s="26" t="str">
        <f t="shared" si="140"/>
        <v>43406.797916666743406.8076388889</v>
      </c>
      <c r="AH311" s="26" t="e">
        <f>VLOOKUP(AG311,simple_survey!$N$1081:$O$1529,2,FALSE)</f>
        <v>#N/A</v>
      </c>
    </row>
    <row r="312" spans="1:34" s="3" customFormat="1" x14ac:dyDescent="0.4">
      <c r="A312" s="16" t="str">
        <f t="shared" si="145"/>
        <v>★</v>
      </c>
      <c r="B312" s="16" t="str">
        <f t="shared" si="146"/>
        <v>-</v>
      </c>
      <c r="C312" s="3">
        <v>19</v>
      </c>
      <c r="D312" s="2">
        <v>43406.799004629633</v>
      </c>
      <c r="E312" s="3">
        <v>8789</v>
      </c>
      <c r="F312" s="3" t="s">
        <v>33</v>
      </c>
      <c r="G312" s="3">
        <v>4770</v>
      </c>
      <c r="H312" s="3">
        <v>66</v>
      </c>
      <c r="I312" s="3">
        <v>3</v>
      </c>
      <c r="J312" s="3">
        <v>3</v>
      </c>
      <c r="L312" s="2">
        <v>43406.803773148145</v>
      </c>
      <c r="M312" s="2">
        <v>43406.809641203705</v>
      </c>
      <c r="N312" s="3" t="s">
        <v>25</v>
      </c>
      <c r="O312" s="3" t="s">
        <v>26</v>
      </c>
      <c r="P312" s="3" t="s">
        <v>34</v>
      </c>
      <c r="Q312" s="3" t="s">
        <v>35</v>
      </c>
      <c r="R312" s="2">
        <v>43406.805937500001</v>
      </c>
      <c r="S312" s="2">
        <v>43406.805937500001</v>
      </c>
      <c r="T312" s="2">
        <v>43406.815949074073</v>
      </c>
      <c r="U312" s="2">
        <v>43406.815949074073</v>
      </c>
      <c r="V312" s="2">
        <v>43406.805937500001</v>
      </c>
      <c r="W312" s="2">
        <f t="shared" si="147"/>
        <v>43406.805937500001</v>
      </c>
      <c r="X312" s="33">
        <f t="shared" si="148"/>
        <v>5.8680555594037287E-3</v>
      </c>
      <c r="Y312" s="33">
        <f t="shared" si="149"/>
        <v>1.7604166678211186E-2</v>
      </c>
      <c r="Z312" s="30"/>
      <c r="AA312" s="30">
        <f t="shared" si="136"/>
        <v>0</v>
      </c>
      <c r="AB312" s="30">
        <f t="shared" si="137"/>
        <v>0</v>
      </c>
      <c r="AC312" s="30"/>
      <c r="AD312" s="30"/>
      <c r="AE312" s="73">
        <f t="shared" si="138"/>
        <v>43406.798611111109</v>
      </c>
      <c r="AF312" s="73">
        <f t="shared" si="139"/>
        <v>43406.809027777781</v>
      </c>
      <c r="AG312" s="26" t="str">
        <f t="shared" si="140"/>
        <v>43406.798611111143406.8090277778</v>
      </c>
      <c r="AH312" s="26" t="e">
        <f>VLOOKUP(AG312,simple_survey!$N$1081:$O$1529,2,FALSE)</f>
        <v>#N/A</v>
      </c>
    </row>
    <row r="313" spans="1:34" s="3" customFormat="1" x14ac:dyDescent="0.4">
      <c r="A313" s="16" t="str">
        <f t="shared" si="145"/>
        <v>-</v>
      </c>
      <c r="B313" s="16" t="str">
        <f t="shared" si="146"/>
        <v>-</v>
      </c>
      <c r="C313" s="3">
        <v>19</v>
      </c>
      <c r="D313" s="2">
        <v>43406.804814814815</v>
      </c>
      <c r="E313" s="3">
        <v>8790</v>
      </c>
      <c r="F313" s="3" t="s">
        <v>33</v>
      </c>
      <c r="G313" s="3">
        <v>1340</v>
      </c>
      <c r="H313" s="3">
        <v>587</v>
      </c>
      <c r="I313" s="3">
        <v>2</v>
      </c>
      <c r="J313" s="3">
        <v>1</v>
      </c>
      <c r="L313" s="2">
        <v>43406.807696759257</v>
      </c>
      <c r="M313" s="2">
        <v>43406.811111111114</v>
      </c>
      <c r="N313" s="3" t="s">
        <v>63</v>
      </c>
      <c r="O313" s="3" t="s">
        <v>64</v>
      </c>
      <c r="P313" s="3" t="s">
        <v>37</v>
      </c>
      <c r="Q313" s="3" t="s">
        <v>38</v>
      </c>
      <c r="R313" s="2">
        <v>43406.807442129626</v>
      </c>
      <c r="S313" s="2">
        <v>43406.807442129626</v>
      </c>
      <c r="T313" s="2">
        <v>43406.812951388885</v>
      </c>
      <c r="U313" s="2">
        <v>43406.812951388885</v>
      </c>
      <c r="W313" s="2">
        <f t="shared" si="147"/>
        <v>43406.804814814815</v>
      </c>
      <c r="X313" s="33">
        <f t="shared" si="148"/>
        <v>3.4143518569180742E-3</v>
      </c>
      <c r="Y313" s="33">
        <f t="shared" si="149"/>
        <v>3.4143518569180742E-3</v>
      </c>
      <c r="Z313" s="30"/>
      <c r="AA313" s="30">
        <f t="shared" si="136"/>
        <v>2.546296309446916E-4</v>
      </c>
      <c r="AB313" s="30">
        <f t="shared" si="137"/>
        <v>2.8819444414693862E-3</v>
      </c>
      <c r="AC313" s="30"/>
      <c r="AD313" s="30"/>
      <c r="AE313" s="73">
        <f t="shared" si="138"/>
        <v>43406.804166666669</v>
      </c>
      <c r="AF313" s="73">
        <f t="shared" si="139"/>
        <v>43406.811111111114</v>
      </c>
      <c r="AG313" s="26" t="str">
        <f t="shared" si="140"/>
        <v>43406.804166666743406.8111111111</v>
      </c>
      <c r="AH313" s="26" t="e">
        <f>VLOOKUP(AG313,simple_survey!$N$1081:$O$1529,2,FALSE)</f>
        <v>#N/A</v>
      </c>
    </row>
    <row r="314" spans="1:34" s="3" customFormat="1" x14ac:dyDescent="0.4">
      <c r="A314" s="16" t="str">
        <f t="shared" si="145"/>
        <v>-</v>
      </c>
      <c r="B314" s="16" t="str">
        <f t="shared" si="146"/>
        <v>-</v>
      </c>
      <c r="C314" s="3">
        <v>19</v>
      </c>
      <c r="D314" s="2">
        <v>43406.805266203701</v>
      </c>
      <c r="E314" s="3">
        <v>8791</v>
      </c>
      <c r="F314" s="3" t="s">
        <v>33</v>
      </c>
      <c r="G314" s="3">
        <v>2433</v>
      </c>
      <c r="H314" s="3">
        <v>563</v>
      </c>
      <c r="I314" s="3">
        <v>6</v>
      </c>
      <c r="J314" s="3">
        <v>2</v>
      </c>
      <c r="L314" s="2">
        <v>43406.808692129627</v>
      </c>
      <c r="M314" s="2">
        <v>43406.817141203705</v>
      </c>
      <c r="N314" s="3" t="s">
        <v>34</v>
      </c>
      <c r="O314" s="3" t="s">
        <v>35</v>
      </c>
      <c r="P314" s="3" t="s">
        <v>23</v>
      </c>
      <c r="Q314" s="3" t="s">
        <v>24</v>
      </c>
      <c r="R314" s="2">
        <v>43406.810520833336</v>
      </c>
      <c r="S314" s="2">
        <v>43406.810520833336</v>
      </c>
      <c r="T314" s="2">
        <v>43406.817986111113</v>
      </c>
      <c r="U314" s="2">
        <v>43406.817986111113</v>
      </c>
      <c r="W314" s="2">
        <f t="shared" si="147"/>
        <v>43406.805266203701</v>
      </c>
      <c r="X314" s="33">
        <f t="shared" si="148"/>
        <v>8.449074077361729E-3</v>
      </c>
      <c r="Y314" s="33">
        <f t="shared" si="149"/>
        <v>1.6898148154723458E-2</v>
      </c>
      <c r="Z314" s="30"/>
      <c r="AA314" s="30">
        <f t="shared" si="136"/>
        <v>0</v>
      </c>
      <c r="AB314" s="30">
        <f t="shared" si="137"/>
        <v>3.425925926421769E-3</v>
      </c>
      <c r="AC314" s="30"/>
      <c r="AD314" s="30"/>
      <c r="AE314" s="73">
        <f t="shared" si="138"/>
        <v>43406.804861111108</v>
      </c>
      <c r="AF314" s="73">
        <f t="shared" si="139"/>
        <v>43406.816666666666</v>
      </c>
      <c r="AG314" s="26" t="str">
        <f t="shared" si="140"/>
        <v>43406.804861111143406.8166666667</v>
      </c>
      <c r="AH314" s="26" t="e">
        <f>VLOOKUP(AG314,simple_survey!$N$1081:$O$1529,2,FALSE)</f>
        <v>#N/A</v>
      </c>
    </row>
    <row r="315" spans="1:34" s="3" customFormat="1" x14ac:dyDescent="0.4">
      <c r="A315" s="16" t="str">
        <f t="shared" si="145"/>
        <v>★</v>
      </c>
      <c r="B315" s="16" t="str">
        <f t="shared" si="146"/>
        <v>-</v>
      </c>
      <c r="C315" s="3">
        <v>19</v>
      </c>
      <c r="D315" s="2">
        <v>43406.806527777779</v>
      </c>
      <c r="E315" s="3">
        <v>8792</v>
      </c>
      <c r="F315" s="3" t="s">
        <v>33</v>
      </c>
      <c r="G315" s="3">
        <v>4376</v>
      </c>
      <c r="H315" s="3">
        <v>305</v>
      </c>
      <c r="I315" s="3">
        <v>1</v>
      </c>
      <c r="J315" s="3">
        <v>3</v>
      </c>
      <c r="L315" s="2">
        <v>43406.809976851851</v>
      </c>
      <c r="M315" s="2">
        <v>43406.817824074074</v>
      </c>
      <c r="N315" s="3" t="s">
        <v>45</v>
      </c>
      <c r="O315" s="3" t="s">
        <v>92</v>
      </c>
      <c r="P315" s="3" t="s">
        <v>19</v>
      </c>
      <c r="Q315" s="3" t="s">
        <v>20</v>
      </c>
      <c r="R315" s="2">
        <v>43406.813449074078</v>
      </c>
      <c r="S315" s="2">
        <v>43406.813449074078</v>
      </c>
      <c r="T315" s="2">
        <v>43406.821388888886</v>
      </c>
      <c r="U315" s="2">
        <v>43406.821388888886</v>
      </c>
      <c r="V315" s="2">
        <v>43406.813449074078</v>
      </c>
      <c r="W315" s="2">
        <f t="shared" si="147"/>
        <v>43406.813449074078</v>
      </c>
      <c r="X315" s="33">
        <f t="shared" si="148"/>
        <v>7.8472222230629995E-3</v>
      </c>
      <c r="Y315" s="33">
        <f t="shared" si="149"/>
        <v>2.3541666669188999E-2</v>
      </c>
      <c r="Z315" s="30"/>
      <c r="AA315" s="30">
        <f t="shared" si="136"/>
        <v>0</v>
      </c>
      <c r="AB315" s="30">
        <f t="shared" si="137"/>
        <v>0</v>
      </c>
      <c r="AC315" s="30"/>
      <c r="AD315" s="30"/>
      <c r="AE315" s="73">
        <f t="shared" si="138"/>
        <v>43406.806250000001</v>
      </c>
      <c r="AF315" s="73">
        <f t="shared" si="139"/>
        <v>43406.817361111112</v>
      </c>
      <c r="AG315" s="26" t="str">
        <f t="shared" si="140"/>
        <v>43406.8062543406.8173611111</v>
      </c>
      <c r="AH315" s="26" t="str">
        <f>VLOOKUP(AG315,simple_survey!$N$1081:$O$1529,2,FALSE)</f>
        <v>肯定的</v>
      </c>
    </row>
    <row r="316" spans="1:34" s="3" customFormat="1" x14ac:dyDescent="0.4">
      <c r="A316" s="16" t="str">
        <f t="shared" si="145"/>
        <v>★</v>
      </c>
      <c r="B316" s="16" t="str">
        <f t="shared" si="146"/>
        <v>-</v>
      </c>
      <c r="C316" s="3">
        <v>19</v>
      </c>
      <c r="D316" s="2">
        <v>43406.808831018519</v>
      </c>
      <c r="E316" s="3">
        <v>8793</v>
      </c>
      <c r="F316" s="3" t="s">
        <v>18</v>
      </c>
      <c r="G316" s="3">
        <v>4639</v>
      </c>
      <c r="H316" s="3">
        <v>557</v>
      </c>
      <c r="I316" s="3">
        <v>4</v>
      </c>
      <c r="J316" s="3">
        <v>1</v>
      </c>
      <c r="L316" s="2">
        <v>43406.81622685185</v>
      </c>
      <c r="M316" s="2">
        <v>43406.821516203701</v>
      </c>
      <c r="N316" s="3" t="s">
        <v>55</v>
      </c>
      <c r="O316" s="3" t="s">
        <v>56</v>
      </c>
      <c r="P316" s="3" t="s">
        <v>19</v>
      </c>
      <c r="Q316" s="3" t="s">
        <v>20</v>
      </c>
      <c r="R316" s="2">
        <v>43406.815763888888</v>
      </c>
      <c r="S316" s="2">
        <v>43406.815763888888</v>
      </c>
      <c r="T316" s="2">
        <v>43406.824143518519</v>
      </c>
      <c r="U316" s="2">
        <v>43406.824143518519</v>
      </c>
      <c r="V316" s="2">
        <v>43406.815763888888</v>
      </c>
      <c r="W316" s="2">
        <f t="shared" si="147"/>
        <v>43406.815763888888</v>
      </c>
      <c r="X316" s="33">
        <f t="shared" si="148"/>
        <v>5.2893518513883464E-3</v>
      </c>
      <c r="Y316" s="33">
        <f t="shared" si="149"/>
        <v>5.2893518513883464E-3</v>
      </c>
      <c r="Z316" s="30"/>
      <c r="AA316" s="30">
        <f t="shared" si="136"/>
        <v>4.6296296204673126E-4</v>
      </c>
      <c r="AB316" s="30">
        <f t="shared" si="137"/>
        <v>4.6296296204673126E-4</v>
      </c>
      <c r="AC316" s="30"/>
      <c r="AD316" s="30"/>
      <c r="AE316" s="73">
        <f t="shared" si="138"/>
        <v>43406.808333333334</v>
      </c>
      <c r="AF316" s="73">
        <f t="shared" si="139"/>
        <v>43406.820833333331</v>
      </c>
      <c r="AG316" s="26" t="str">
        <f t="shared" si="140"/>
        <v>43406.808333333343406.8208333333</v>
      </c>
      <c r="AH316" s="26" t="e">
        <f>VLOOKUP(AG316,simple_survey!$N$1081:$O$1529,2,FALSE)</f>
        <v>#N/A</v>
      </c>
    </row>
    <row r="317" spans="1:34" s="3" customFormat="1" x14ac:dyDescent="0.4">
      <c r="A317" s="16" t="str">
        <f t="shared" si="145"/>
        <v>-</v>
      </c>
      <c r="B317" s="16" t="str">
        <f t="shared" si="146"/>
        <v>-</v>
      </c>
      <c r="C317" s="3">
        <v>19</v>
      </c>
      <c r="D317" s="2">
        <v>43406.810590277775</v>
      </c>
      <c r="E317" s="3">
        <v>8794</v>
      </c>
      <c r="F317" s="3" t="s">
        <v>33</v>
      </c>
      <c r="G317" s="3">
        <v>3537</v>
      </c>
      <c r="H317" s="3">
        <v>867</v>
      </c>
      <c r="I317" s="3">
        <v>5</v>
      </c>
      <c r="J317" s="3">
        <v>1</v>
      </c>
      <c r="L317" s="2">
        <v>43406.811863425923</v>
      </c>
      <c r="M317" s="2">
        <v>43406.816724537035</v>
      </c>
      <c r="N317" s="3" t="s">
        <v>21</v>
      </c>
      <c r="O317" s="3" t="s">
        <v>22</v>
      </c>
      <c r="P317" s="3" t="s">
        <v>19</v>
      </c>
      <c r="Q317" s="3" t="s">
        <v>20</v>
      </c>
      <c r="R317" s="2">
        <v>43406.812025462961</v>
      </c>
      <c r="S317" s="2">
        <v>43406.812025462961</v>
      </c>
      <c r="T317" s="2">
        <v>43406.818923611114</v>
      </c>
      <c r="U317" s="2">
        <v>43406.818923611114</v>
      </c>
      <c r="W317" s="2">
        <f t="shared" si="147"/>
        <v>43406.810590277775</v>
      </c>
      <c r="X317" s="33">
        <f t="shared" si="148"/>
        <v>4.8611111124046147E-3</v>
      </c>
      <c r="Y317" s="33">
        <f t="shared" si="149"/>
        <v>4.8611111124046147E-3</v>
      </c>
      <c r="Z317" s="30"/>
      <c r="AA317" s="30">
        <f t="shared" si="136"/>
        <v>0</v>
      </c>
      <c r="AB317" s="30">
        <f t="shared" si="137"/>
        <v>1.2731481474475004E-3</v>
      </c>
      <c r="AC317" s="30"/>
      <c r="AD317" s="30"/>
      <c r="AE317" s="73">
        <f t="shared" si="138"/>
        <v>43406.810416666667</v>
      </c>
      <c r="AF317" s="73">
        <f t="shared" si="139"/>
        <v>43406.816666666666</v>
      </c>
      <c r="AG317" s="26" t="str">
        <f t="shared" si="140"/>
        <v>43406.810416666743406.8166666667</v>
      </c>
      <c r="AH317" s="26" t="e">
        <f>VLOOKUP(AG317,simple_survey!$N$1081:$O$1529,2,FALSE)</f>
        <v>#N/A</v>
      </c>
    </row>
    <row r="318" spans="1:34" s="3" customFormat="1" x14ac:dyDescent="0.4">
      <c r="A318" s="16" t="str">
        <f t="shared" si="145"/>
        <v>-</v>
      </c>
      <c r="B318" s="16" t="str">
        <f t="shared" si="146"/>
        <v>-</v>
      </c>
      <c r="C318" s="3">
        <v>19</v>
      </c>
      <c r="D318" s="2">
        <v>43406.810682870368</v>
      </c>
      <c r="E318" s="3">
        <v>8795</v>
      </c>
      <c r="F318" s="3" t="s">
        <v>33</v>
      </c>
      <c r="G318" s="3">
        <v>3698</v>
      </c>
      <c r="H318" s="3">
        <v>244</v>
      </c>
      <c r="I318" s="3">
        <v>3</v>
      </c>
      <c r="J318" s="3">
        <v>2</v>
      </c>
      <c r="L318" s="2">
        <v>43406.817083333335</v>
      </c>
      <c r="M318" s="2">
        <v>43406.822939814818</v>
      </c>
      <c r="N318" s="3" t="s">
        <v>63</v>
      </c>
      <c r="O318" s="3" t="s">
        <v>64</v>
      </c>
      <c r="P318" s="3" t="s">
        <v>27</v>
      </c>
      <c r="Q318" s="3" t="s">
        <v>28</v>
      </c>
      <c r="R318" s="2">
        <v>43406.814953703702</v>
      </c>
      <c r="S318" s="2">
        <v>43406.814953703702</v>
      </c>
      <c r="T318" s="2">
        <v>43406.824108796296</v>
      </c>
      <c r="U318" s="2">
        <v>43406.824108796296</v>
      </c>
      <c r="W318" s="2">
        <f t="shared" si="147"/>
        <v>43406.810682870368</v>
      </c>
      <c r="X318" s="33">
        <f t="shared" si="148"/>
        <v>5.8564814826240763E-3</v>
      </c>
      <c r="Y318" s="33">
        <f t="shared" si="149"/>
        <v>1.1712962965248153E-2</v>
      </c>
      <c r="Z318" s="30"/>
      <c r="AA318" s="30">
        <f t="shared" si="136"/>
        <v>2.1296296326909214E-3</v>
      </c>
      <c r="AB318" s="30">
        <f t="shared" si="137"/>
        <v>6.4004629675764591E-3</v>
      </c>
      <c r="AC318" s="30"/>
      <c r="AD318" s="30"/>
      <c r="AE318" s="73">
        <f t="shared" si="138"/>
        <v>43406.810416666667</v>
      </c>
      <c r="AF318" s="73">
        <f t="shared" si="139"/>
        <v>43406.822916666664</v>
      </c>
      <c r="AG318" s="26" t="str">
        <f t="shared" si="140"/>
        <v>43406.810416666743406.8229166667</v>
      </c>
      <c r="AH318" s="26" t="e">
        <f>VLOOKUP(AG318,simple_survey!$N$1081:$O$1529,2,FALSE)</f>
        <v>#N/A</v>
      </c>
    </row>
    <row r="319" spans="1:34" s="3" customFormat="1" x14ac:dyDescent="0.4">
      <c r="A319" s="16" t="str">
        <f t="shared" si="145"/>
        <v>-</v>
      </c>
      <c r="B319" s="16" t="str">
        <f t="shared" si="146"/>
        <v>-</v>
      </c>
      <c r="C319" s="3">
        <v>19</v>
      </c>
      <c r="D319" s="2">
        <v>43406.813067129631</v>
      </c>
      <c r="E319" s="3">
        <v>8796</v>
      </c>
      <c r="F319" s="3" t="s">
        <v>67</v>
      </c>
      <c r="G319" s="3">
        <v>4026</v>
      </c>
      <c r="H319" s="3">
        <v>732</v>
      </c>
      <c r="I319" s="3">
        <v>2</v>
      </c>
      <c r="J319" s="3">
        <v>1</v>
      </c>
      <c r="L319" s="2">
        <v>43406.816307870373</v>
      </c>
      <c r="M319" s="2">
        <v>43406.822060185186</v>
      </c>
      <c r="N319" s="3" t="s">
        <v>31</v>
      </c>
      <c r="O319" s="3" t="s">
        <v>32</v>
      </c>
      <c r="P319" s="3" t="s">
        <v>34</v>
      </c>
      <c r="Q319" s="3" t="s">
        <v>35</v>
      </c>
      <c r="R319" s="2">
        <v>43406.815706018519</v>
      </c>
      <c r="S319" s="2">
        <v>43406.815706018519</v>
      </c>
      <c r="T319" s="2">
        <v>43406.823229166665</v>
      </c>
      <c r="U319" s="2">
        <v>43406.823229166665</v>
      </c>
      <c r="W319" s="2">
        <f t="shared" si="147"/>
        <v>43406.813067129631</v>
      </c>
      <c r="X319" s="33">
        <f t="shared" si="148"/>
        <v>5.7523148134350777E-3</v>
      </c>
      <c r="Y319" s="33">
        <f t="shared" si="149"/>
        <v>5.7523148134350777E-3</v>
      </c>
      <c r="Z319" s="30"/>
      <c r="AA319" s="30">
        <f t="shared" si="136"/>
        <v>6.0185185429872945E-4</v>
      </c>
      <c r="AB319" s="30">
        <f t="shared" si="137"/>
        <v>3.2407407416030765E-3</v>
      </c>
      <c r="AC319" s="30"/>
      <c r="AD319" s="30"/>
      <c r="AE319" s="73">
        <f t="shared" si="138"/>
        <v>43406.8125</v>
      </c>
      <c r="AF319" s="73">
        <f t="shared" si="139"/>
        <v>43406.821527777778</v>
      </c>
      <c r="AG319" s="26" t="str">
        <f t="shared" si="140"/>
        <v>43406.812543406.8215277778</v>
      </c>
      <c r="AH319" s="26" t="str">
        <f>VLOOKUP(AG319,simple_survey!$N$1081:$O$1529,2,FALSE)</f>
        <v>肯定的</v>
      </c>
    </row>
    <row r="320" spans="1:34" s="3" customFormat="1" x14ac:dyDescent="0.4">
      <c r="A320" s="16" t="str">
        <f t="shared" si="145"/>
        <v>-</v>
      </c>
      <c r="B320" s="16" t="str">
        <f t="shared" si="146"/>
        <v>-</v>
      </c>
      <c r="C320" s="3">
        <v>19</v>
      </c>
      <c r="D320" s="2">
        <v>43406.81355324074</v>
      </c>
      <c r="E320" s="3">
        <v>8797</v>
      </c>
      <c r="F320" s="3" t="s">
        <v>114</v>
      </c>
      <c r="G320" s="3">
        <v>0</v>
      </c>
      <c r="H320" s="3">
        <v>944</v>
      </c>
      <c r="I320" s="3">
        <v>7</v>
      </c>
      <c r="J320" s="3">
        <v>1</v>
      </c>
      <c r="L320" s="2">
        <v>43406.81863425926</v>
      </c>
      <c r="M320" s="2">
        <v>43406.822777777779</v>
      </c>
      <c r="N320" s="3" t="s">
        <v>76</v>
      </c>
      <c r="O320" s="3" t="s">
        <v>77</v>
      </c>
      <c r="P320" s="3" t="s">
        <v>80</v>
      </c>
      <c r="Q320" s="3" t="s">
        <v>81</v>
      </c>
      <c r="R320" s="2">
        <v>43406.817187499997</v>
      </c>
      <c r="S320" s="2">
        <v>43406.817962962959</v>
      </c>
      <c r="T320" s="2">
        <v>43406.823414351849</v>
      </c>
      <c r="U320" s="2">
        <v>43406.824884259258</v>
      </c>
      <c r="W320" s="2">
        <f t="shared" si="147"/>
        <v>43406.81355324074</v>
      </c>
      <c r="X320" s="33">
        <f t="shared" si="148"/>
        <v>4.1435185194131918E-3</v>
      </c>
      <c r="Y320" s="33">
        <f t="shared" si="149"/>
        <v>4.1435185194131918E-3</v>
      </c>
      <c r="Z320" s="30"/>
      <c r="AA320" s="30">
        <f t="shared" si="136"/>
        <v>1.4467592627624981E-3</v>
      </c>
      <c r="AB320" s="30">
        <f t="shared" si="137"/>
        <v>5.0810185202863067E-3</v>
      </c>
      <c r="AC320" s="30"/>
      <c r="AD320" s="30"/>
      <c r="AE320" s="73">
        <f t="shared" si="138"/>
        <v>43406.813194444447</v>
      </c>
      <c r="AF320" s="73">
        <f t="shared" si="139"/>
        <v>43406.822222222225</v>
      </c>
      <c r="AG320" s="26" t="str">
        <f t="shared" si="140"/>
        <v>43406.813194444443406.8222222222</v>
      </c>
      <c r="AH320" s="26" t="e">
        <f>VLOOKUP(AG320,simple_survey!$N$1081:$O$1529,2,FALSE)</f>
        <v>#N/A</v>
      </c>
    </row>
    <row r="321" spans="1:34" s="3" customFormat="1" x14ac:dyDescent="0.4">
      <c r="A321" s="16" t="str">
        <f t="shared" si="145"/>
        <v>-</v>
      </c>
      <c r="B321" s="16" t="str">
        <f t="shared" si="146"/>
        <v>-</v>
      </c>
      <c r="C321" s="3">
        <v>19</v>
      </c>
      <c r="D321" s="2">
        <v>43406.814317129632</v>
      </c>
      <c r="E321" s="3">
        <v>8798</v>
      </c>
      <c r="F321" s="3" t="s">
        <v>114</v>
      </c>
      <c r="G321" s="3">
        <v>0</v>
      </c>
      <c r="H321" s="3">
        <v>720</v>
      </c>
      <c r="I321" s="3">
        <v>7</v>
      </c>
      <c r="J321" s="3">
        <v>2</v>
      </c>
      <c r="L321" s="2">
        <v>43406.818715277775</v>
      </c>
      <c r="M321" s="2">
        <v>43406.822847222225</v>
      </c>
      <c r="N321" s="3" t="s">
        <v>76</v>
      </c>
      <c r="O321" s="3" t="s">
        <v>77</v>
      </c>
      <c r="P321" s="3" t="s">
        <v>80</v>
      </c>
      <c r="Q321" s="3" t="s">
        <v>81</v>
      </c>
      <c r="R321" s="2">
        <v>43406.818310185183</v>
      </c>
      <c r="S321" s="2">
        <v>43406.818310185183</v>
      </c>
      <c r="T321" s="2">
        <v>43406.825578703705</v>
      </c>
      <c r="U321" s="2">
        <v>43406.825578703705</v>
      </c>
      <c r="W321" s="2">
        <f t="shared" si="147"/>
        <v>43406.814317129632</v>
      </c>
      <c r="X321" s="33">
        <f t="shared" si="148"/>
        <v>4.1319444499094971E-3</v>
      </c>
      <c r="Y321" s="33">
        <f t="shared" si="149"/>
        <v>8.2638888998189941E-3</v>
      </c>
      <c r="Z321" s="30"/>
      <c r="AA321" s="30">
        <f t="shared" si="136"/>
        <v>4.0509259270038456E-4</v>
      </c>
      <c r="AB321" s="30">
        <f t="shared" si="137"/>
        <v>4.3981481430819258E-3</v>
      </c>
      <c r="AC321" s="30"/>
      <c r="AD321" s="30"/>
      <c r="AE321" s="73">
        <f t="shared" si="138"/>
        <v>43406.813888888886</v>
      </c>
      <c r="AF321" s="73">
        <f t="shared" si="139"/>
        <v>43406.822222222225</v>
      </c>
      <c r="AG321" s="26" t="str">
        <f t="shared" si="140"/>
        <v>43406.813888888943406.8222222222</v>
      </c>
      <c r="AH321" s="26" t="e">
        <f>VLOOKUP(AG321,simple_survey!$N$1081:$O$1529,2,FALSE)</f>
        <v>#N/A</v>
      </c>
    </row>
    <row r="322" spans="1:34" s="3" customFormat="1" x14ac:dyDescent="0.4">
      <c r="A322" s="16" t="str">
        <f t="shared" si="145"/>
        <v>-</v>
      </c>
      <c r="B322" s="16" t="str">
        <f t="shared" si="146"/>
        <v>-</v>
      </c>
      <c r="C322" s="3">
        <v>19</v>
      </c>
      <c r="D322" s="2">
        <v>43406.817256944443</v>
      </c>
      <c r="E322" s="3">
        <v>8799</v>
      </c>
      <c r="F322" s="3" t="s">
        <v>33</v>
      </c>
      <c r="G322" s="3">
        <v>3217</v>
      </c>
      <c r="H322" s="3">
        <v>701</v>
      </c>
      <c r="I322" s="3">
        <v>5</v>
      </c>
      <c r="J322" s="3">
        <v>1</v>
      </c>
      <c r="L322" s="2">
        <v>43406.82135416667</v>
      </c>
      <c r="M322" s="2">
        <v>43406.828738425924</v>
      </c>
      <c r="N322" s="3" t="s">
        <v>78</v>
      </c>
      <c r="O322" s="3" t="s">
        <v>79</v>
      </c>
      <c r="P322" s="3" t="s">
        <v>34</v>
      </c>
      <c r="Q322" s="3" t="s">
        <v>35</v>
      </c>
      <c r="R322" s="2">
        <v>43406.823506944442</v>
      </c>
      <c r="S322" s="2">
        <v>43406.823506944442</v>
      </c>
      <c r="T322" s="2">
        <v>43406.832245370373</v>
      </c>
      <c r="U322" s="2">
        <v>43406.832245370373</v>
      </c>
      <c r="W322" s="2">
        <f t="shared" si="147"/>
        <v>43406.817256944443</v>
      </c>
      <c r="X322" s="33">
        <f t="shared" si="148"/>
        <v>7.3842592537403107E-3</v>
      </c>
      <c r="Y322" s="33">
        <f t="shared" si="149"/>
        <v>7.3842592537403107E-3</v>
      </c>
      <c r="Z322" s="30"/>
      <c r="AA322" s="30">
        <f t="shared" ref="AA322:AA353" si="155">IF(IF(A322="☆",K322-R322,L322-R322)&lt;0,0,IF(A322="☆",K322-R322,L322-R322))</f>
        <v>0</v>
      </c>
      <c r="AB322" s="30">
        <f t="shared" ref="AB322:AB353" si="156">IF(IF(B322="☆",(IF(K322&gt;R322,K322-W322,R322-W322)),L322-W322)&lt;0,0,IF(B322="☆",(IF(K322&gt;R322,K322-W322,R322-W322)),L322-W322))</f>
        <v>4.0972222268464975E-3</v>
      </c>
      <c r="AC322" s="30"/>
      <c r="AD322" s="30"/>
      <c r="AE322" s="73">
        <f t="shared" si="138"/>
        <v>43406.816666666666</v>
      </c>
      <c r="AF322" s="73">
        <f t="shared" si="139"/>
        <v>43406.828472222223</v>
      </c>
      <c r="AG322" s="26" t="str">
        <f t="shared" si="140"/>
        <v>43406.816666666743406.8284722222</v>
      </c>
      <c r="AH322" s="26" t="e">
        <f>VLOOKUP(AG322,simple_survey!$N$1081:$O$1529,2,FALSE)</f>
        <v>#N/A</v>
      </c>
    </row>
    <row r="323" spans="1:34" s="3" customFormat="1" x14ac:dyDescent="0.4">
      <c r="A323" s="16" t="str">
        <f t="shared" si="145"/>
        <v>★</v>
      </c>
      <c r="B323" s="16" t="str">
        <f t="shared" si="146"/>
        <v>-</v>
      </c>
      <c r="C323" s="3">
        <v>19</v>
      </c>
      <c r="D323" s="2">
        <v>43406.822384259256</v>
      </c>
      <c r="E323" s="3">
        <v>8800</v>
      </c>
      <c r="F323" s="3" t="s">
        <v>18</v>
      </c>
      <c r="G323" s="3">
        <v>4033</v>
      </c>
      <c r="H323" s="3">
        <v>13</v>
      </c>
      <c r="I323" s="3">
        <v>3</v>
      </c>
      <c r="J323" s="3">
        <v>4</v>
      </c>
      <c r="L323" s="2">
        <v>43406.833171296297</v>
      </c>
      <c r="M323" s="2">
        <v>43406.83761574074</v>
      </c>
      <c r="N323" s="3" t="s">
        <v>27</v>
      </c>
      <c r="O323" s="3" t="s">
        <v>28</v>
      </c>
      <c r="P323" s="3" t="s">
        <v>65</v>
      </c>
      <c r="Q323" s="3" t="s">
        <v>66</v>
      </c>
      <c r="R323" s="2">
        <v>43406.829317129632</v>
      </c>
      <c r="S323" s="2">
        <v>43406.829317129632</v>
      </c>
      <c r="T323" s="2">
        <v>43406.839328703703</v>
      </c>
      <c r="U323" s="2">
        <v>43406.839328703703</v>
      </c>
      <c r="V323" s="2">
        <v>43406.829317129632</v>
      </c>
      <c r="W323" s="2">
        <f t="shared" si="147"/>
        <v>43406.829317129632</v>
      </c>
      <c r="X323" s="33">
        <f t="shared" si="148"/>
        <v>4.4444444429245777E-3</v>
      </c>
      <c r="Y323" s="33">
        <f t="shared" si="149"/>
        <v>1.7777777771698311E-2</v>
      </c>
      <c r="Z323" s="30"/>
      <c r="AA323" s="30">
        <f t="shared" si="155"/>
        <v>3.8541666654055007E-3</v>
      </c>
      <c r="AB323" s="30">
        <f t="shared" si="156"/>
        <v>3.8541666654055007E-3</v>
      </c>
      <c r="AC323" s="30"/>
      <c r="AD323" s="30"/>
      <c r="AE323" s="73">
        <f t="shared" ref="AE323:AE353" si="157">INT(D323*1440)/1440</f>
        <v>43406.822222222225</v>
      </c>
      <c r="AF323" s="73">
        <f t="shared" ref="AF323:AF353" si="158">INT(M323*1440)/1440</f>
        <v>43406.837500000001</v>
      </c>
      <c r="AG323" s="26" t="str">
        <f t="shared" ref="AG323:AG353" si="159">CONCATENATE(AE323,AF323)</f>
        <v>43406.822222222243406.8375</v>
      </c>
      <c r="AH323" s="26" t="e">
        <f>VLOOKUP(AG323,simple_survey!$N$1081:$O$1529,2,FALSE)</f>
        <v>#N/A</v>
      </c>
    </row>
    <row r="324" spans="1:34" s="3" customFormat="1" x14ac:dyDescent="0.4">
      <c r="A324" s="16" t="str">
        <f t="shared" si="145"/>
        <v>-</v>
      </c>
      <c r="B324" s="16" t="str">
        <f t="shared" si="146"/>
        <v>-</v>
      </c>
      <c r="C324" s="3">
        <v>19</v>
      </c>
      <c r="D324" s="2">
        <v>43406.822395833333</v>
      </c>
      <c r="E324" s="3">
        <v>8801</v>
      </c>
      <c r="F324" s="3" t="s">
        <v>113</v>
      </c>
      <c r="G324" s="3">
        <v>0</v>
      </c>
      <c r="H324" s="3">
        <v>876</v>
      </c>
      <c r="I324" s="3">
        <v>4</v>
      </c>
      <c r="J324" s="3">
        <v>2</v>
      </c>
      <c r="L324" s="2">
        <v>43406.825729166667</v>
      </c>
      <c r="M324" s="2">
        <v>43406.832106481481</v>
      </c>
      <c r="N324" s="3" t="s">
        <v>25</v>
      </c>
      <c r="O324" s="3" t="s">
        <v>26</v>
      </c>
      <c r="P324" s="3" t="s">
        <v>55</v>
      </c>
      <c r="Q324" s="3" t="s">
        <v>56</v>
      </c>
      <c r="R324" s="2">
        <v>43406.82608796296</v>
      </c>
      <c r="S324" s="2">
        <v>43406.82608796296</v>
      </c>
      <c r="T324" s="2">
        <v>43406.835949074077</v>
      </c>
      <c r="U324" s="2">
        <v>43406.835949074077</v>
      </c>
      <c r="W324" s="2">
        <f t="shared" si="147"/>
        <v>43406.822395833333</v>
      </c>
      <c r="X324" s="33">
        <f t="shared" si="148"/>
        <v>6.3773148140171543E-3</v>
      </c>
      <c r="Y324" s="33">
        <f t="shared" si="149"/>
        <v>1.2754629628034309E-2</v>
      </c>
      <c r="Z324" s="30"/>
      <c r="AA324" s="30">
        <f t="shared" si="155"/>
        <v>0</v>
      </c>
      <c r="AB324" s="30">
        <f t="shared" si="156"/>
        <v>3.3333333340124227E-3</v>
      </c>
      <c r="AC324" s="30"/>
      <c r="AD324" s="30"/>
      <c r="AE324" s="73">
        <f t="shared" si="157"/>
        <v>43406.822222222225</v>
      </c>
      <c r="AF324" s="73">
        <f t="shared" si="158"/>
        <v>43406.831944444442</v>
      </c>
      <c r="AG324" s="26" t="str">
        <f t="shared" si="159"/>
        <v>43406.822222222243406.8319444444</v>
      </c>
      <c r="AH324" s="26" t="e">
        <f>VLOOKUP(AG324,simple_survey!$N$1081:$O$1529,2,FALSE)</f>
        <v>#N/A</v>
      </c>
    </row>
    <row r="325" spans="1:34" s="3" customFormat="1" x14ac:dyDescent="0.4">
      <c r="A325" s="16" t="str">
        <f t="shared" si="145"/>
        <v>-</v>
      </c>
      <c r="B325" s="16" t="str">
        <f t="shared" si="146"/>
        <v>-</v>
      </c>
      <c r="C325" s="3">
        <v>19</v>
      </c>
      <c r="D325" s="2">
        <v>43406.823750000003</v>
      </c>
      <c r="E325" s="3">
        <v>8802</v>
      </c>
      <c r="F325" s="3" t="s">
        <v>33</v>
      </c>
      <c r="G325" s="3">
        <v>3713</v>
      </c>
      <c r="H325" s="3">
        <v>994</v>
      </c>
      <c r="I325" s="3">
        <v>7</v>
      </c>
      <c r="J325" s="3">
        <v>1</v>
      </c>
      <c r="L325" s="2">
        <v>43406.825532407405</v>
      </c>
      <c r="M325" s="2">
        <v>43406.829930555556</v>
      </c>
      <c r="N325" s="3" t="s">
        <v>39</v>
      </c>
      <c r="O325" s="3" t="s">
        <v>40</v>
      </c>
      <c r="P325" s="3" t="s">
        <v>27</v>
      </c>
      <c r="Q325" s="3" t="s">
        <v>28</v>
      </c>
      <c r="R325" s="2">
        <v>43406.824884259258</v>
      </c>
      <c r="S325" s="2">
        <v>43406.824884259258</v>
      </c>
      <c r="T325" s="2">
        <v>43406.830949074072</v>
      </c>
      <c r="U325" s="2">
        <v>43406.830949074072</v>
      </c>
      <c r="W325" s="2">
        <f t="shared" si="147"/>
        <v>43406.823750000003</v>
      </c>
      <c r="X325" s="33">
        <f t="shared" si="148"/>
        <v>4.3981481503578834E-3</v>
      </c>
      <c r="Y325" s="33">
        <f t="shared" si="149"/>
        <v>4.3981481503578834E-3</v>
      </c>
      <c r="Z325" s="30"/>
      <c r="AA325" s="30">
        <f t="shared" si="155"/>
        <v>6.4814814686542377E-4</v>
      </c>
      <c r="AB325" s="30">
        <f t="shared" si="156"/>
        <v>1.782407402060926E-3</v>
      </c>
      <c r="AC325" s="30"/>
      <c r="AD325" s="30"/>
      <c r="AE325" s="73">
        <f t="shared" si="157"/>
        <v>43406.823611111111</v>
      </c>
      <c r="AF325" s="73">
        <f t="shared" si="158"/>
        <v>43406.829861111109</v>
      </c>
      <c r="AG325" s="26" t="str">
        <f t="shared" si="159"/>
        <v>43406.823611111143406.8298611111</v>
      </c>
      <c r="AH325" s="26" t="e">
        <f>VLOOKUP(AG325,simple_survey!$N$1081:$O$1529,2,FALSE)</f>
        <v>#N/A</v>
      </c>
    </row>
    <row r="326" spans="1:34" s="3" customFormat="1" x14ac:dyDescent="0.4">
      <c r="A326" s="16" t="str">
        <f>IF(V326&gt;0, "★", "-")</f>
        <v>★</v>
      </c>
      <c r="B326" s="16" t="str">
        <f>IF(K326&gt;0, "☆", "-")</f>
        <v>☆</v>
      </c>
      <c r="C326" s="3">
        <v>19</v>
      </c>
      <c r="D326" s="2">
        <v>43406.751585648148</v>
      </c>
      <c r="E326" s="3">
        <v>8751</v>
      </c>
      <c r="F326" s="3" t="s">
        <v>18</v>
      </c>
      <c r="G326" s="3">
        <v>4488</v>
      </c>
      <c r="H326" s="3">
        <v>915</v>
      </c>
      <c r="I326" s="3">
        <v>3</v>
      </c>
      <c r="J326" s="3">
        <v>2</v>
      </c>
      <c r="K326" s="2">
        <v>43406.783020833333</v>
      </c>
      <c r="N326" s="3" t="s">
        <v>31</v>
      </c>
      <c r="O326" s="3" t="s">
        <v>32</v>
      </c>
      <c r="P326" s="3" t="s">
        <v>34</v>
      </c>
      <c r="Q326" s="3" t="s">
        <v>35</v>
      </c>
      <c r="R326" s="2">
        <v>43406.793229166666</v>
      </c>
      <c r="T326" s="2">
        <v>43406.801446759258</v>
      </c>
      <c r="V326" s="2">
        <v>43406.793229166666</v>
      </c>
      <c r="W326" s="2">
        <f>IF(V326&gt;0,V326,D326)</f>
        <v>43406.793229166666</v>
      </c>
      <c r="X326" s="33">
        <f>M326-L326</f>
        <v>0</v>
      </c>
      <c r="Y326" s="33">
        <f>X326*J326</f>
        <v>0</v>
      </c>
      <c r="Z326" s="30"/>
      <c r="AA326" s="30">
        <f t="shared" si="155"/>
        <v>0</v>
      </c>
      <c r="AB326" s="30">
        <f t="shared" si="156"/>
        <v>0</v>
      </c>
      <c r="AC326" s="30"/>
      <c r="AD326" s="30"/>
      <c r="AE326" s="73">
        <f t="shared" si="157"/>
        <v>43406.751388888886</v>
      </c>
      <c r="AF326" s="73">
        <f t="shared" si="158"/>
        <v>0</v>
      </c>
      <c r="AG326" s="26" t="str">
        <f t="shared" si="159"/>
        <v>43406.75138888890</v>
      </c>
      <c r="AH326" s="26" t="e">
        <f>VLOOKUP(AG326,simple_survey!$N$1081:$O$1529,2,FALSE)</f>
        <v>#N/A</v>
      </c>
    </row>
    <row r="327" spans="1:34" s="5" customFormat="1" x14ac:dyDescent="0.4">
      <c r="A327" s="17" t="str">
        <f>IF(V327&gt;0, "★", "-")</f>
        <v>★</v>
      </c>
      <c r="B327" s="17" t="str">
        <f>IF(K327&gt;0, "☆", "-")</f>
        <v>☆</v>
      </c>
      <c r="C327" s="5">
        <v>19</v>
      </c>
      <c r="D327" s="4">
        <v>43406.796157407407</v>
      </c>
      <c r="E327" s="5">
        <v>8785</v>
      </c>
      <c r="F327" s="5" t="s">
        <v>33</v>
      </c>
      <c r="G327" s="5">
        <v>2609</v>
      </c>
      <c r="H327" s="5">
        <v>264</v>
      </c>
      <c r="I327" s="5">
        <v>4</v>
      </c>
      <c r="J327" s="5">
        <v>1</v>
      </c>
      <c r="K327" s="4">
        <v>43406.796307870369</v>
      </c>
      <c r="N327" s="5" t="s">
        <v>19</v>
      </c>
      <c r="O327" s="5" t="s">
        <v>20</v>
      </c>
      <c r="P327" s="5" t="s">
        <v>91</v>
      </c>
      <c r="Q327" s="5" t="s">
        <v>36</v>
      </c>
      <c r="R327" s="4">
        <v>43406.803090277775</v>
      </c>
      <c r="T327" s="4">
        <v>43406.808298611111</v>
      </c>
      <c r="V327" s="4">
        <v>43406.803090277775</v>
      </c>
      <c r="W327" s="4">
        <f>IF(V327&gt;0,V327,D327)</f>
        <v>43406.803090277775</v>
      </c>
      <c r="X327" s="34">
        <f>M327-L327</f>
        <v>0</v>
      </c>
      <c r="Y327" s="34">
        <f>X327*J327</f>
        <v>0</v>
      </c>
      <c r="Z327" s="31"/>
      <c r="AA327" s="31">
        <f t="shared" si="155"/>
        <v>0</v>
      </c>
      <c r="AB327" s="31">
        <f t="shared" si="156"/>
        <v>0</v>
      </c>
      <c r="AC327" s="31"/>
      <c r="AD327" s="31"/>
      <c r="AE327" s="73">
        <f t="shared" si="157"/>
        <v>43406.79583333333</v>
      </c>
      <c r="AF327" s="73">
        <f t="shared" si="158"/>
        <v>0</v>
      </c>
      <c r="AG327" s="26" t="str">
        <f t="shared" si="159"/>
        <v>43406.79583333330</v>
      </c>
      <c r="AH327" s="26" t="e">
        <f>VLOOKUP(AG327,simple_survey!$N$1081:$O$1529,2,FALSE)</f>
        <v>#N/A</v>
      </c>
    </row>
    <row r="328" spans="1:34" s="21" customFormat="1" x14ac:dyDescent="0.4">
      <c r="A328" s="20" t="str">
        <f>IF(V328&gt;0, "★", "-")</f>
        <v>★</v>
      </c>
      <c r="B328" s="20" t="str">
        <f>IF(K328&gt;0, "☆", "-")</f>
        <v>-</v>
      </c>
      <c r="C328" s="21">
        <v>20</v>
      </c>
      <c r="D328" s="22">
        <v>43406.828113425923</v>
      </c>
      <c r="E328" s="21">
        <v>8803</v>
      </c>
      <c r="F328" s="21" t="s">
        <v>113</v>
      </c>
      <c r="G328" s="21">
        <v>0</v>
      </c>
      <c r="H328" s="21">
        <v>296</v>
      </c>
      <c r="I328" s="21">
        <v>1</v>
      </c>
      <c r="J328" s="21">
        <v>1</v>
      </c>
      <c r="L328" s="22">
        <v>43406.83556712963</v>
      </c>
      <c r="M328" s="22">
        <v>43406.83871527778</v>
      </c>
      <c r="N328" s="21" t="s">
        <v>21</v>
      </c>
      <c r="O328" s="21" t="s">
        <v>22</v>
      </c>
      <c r="P328" s="21" t="s">
        <v>72</v>
      </c>
      <c r="Q328" s="21" t="s">
        <v>73</v>
      </c>
      <c r="R328" s="22">
        <v>43406.834837962961</v>
      </c>
      <c r="S328" s="22">
        <v>43406.834837962961</v>
      </c>
      <c r="T328" s="22">
        <v>43406.840671296297</v>
      </c>
      <c r="U328" s="22">
        <v>43406.840671296297</v>
      </c>
      <c r="V328" s="22">
        <v>43406.834837962961</v>
      </c>
      <c r="W328" s="22">
        <f>IF(V328&gt;0,V328,D328)</f>
        <v>43406.834837962961</v>
      </c>
      <c r="X328" s="35">
        <f>M328-L328</f>
        <v>3.1481481491937302E-3</v>
      </c>
      <c r="Y328" s="35">
        <f>X328*J328</f>
        <v>3.1481481491937302E-3</v>
      </c>
      <c r="Z328" s="32">
        <f>SUM(Y328:Y353)</f>
        <v>0.19880787039437564</v>
      </c>
      <c r="AA328" s="32">
        <f>IF(IF(A328="☆",K328-R328,L328-R328)&lt;0,0,IF(A328="☆",K328-R328,L328-R328))</f>
        <v>7.2916666977107525E-4</v>
      </c>
      <c r="AB328" s="32">
        <f>IF(IF(B328="☆",(IF(K328&gt;R328,K328-W328,R328-W328)),L328-W328)&lt;0,0,IF(B328="☆",(IF(K328&gt;R328,K328-W328,R328-W328)),L328-W328))</f>
        <v>7.2916666977107525E-4</v>
      </c>
      <c r="AC328" s="32">
        <f>AVERAGE(AB328:AB353)</f>
        <v>2.2658475774313467E-3</v>
      </c>
      <c r="AD328" s="32">
        <f>MEDIAN(AB328:AB353)</f>
        <v>2.6851851871469989E-3</v>
      </c>
      <c r="AE328" s="73">
        <f t="shared" si="157"/>
        <v>43406.827777777777</v>
      </c>
      <c r="AF328" s="73">
        <f t="shared" si="158"/>
        <v>43406.838194444441</v>
      </c>
      <c r="AG328" s="26" t="str">
        <f t="shared" si="159"/>
        <v>43406.827777777843406.8381944444</v>
      </c>
      <c r="AH328" s="26" t="e">
        <f>VLOOKUP(AG328,simple_survey!$N$1081:$O$1529,2,FALSE)</f>
        <v>#N/A</v>
      </c>
    </row>
    <row r="329" spans="1:34" s="3" customFormat="1" x14ac:dyDescent="0.4">
      <c r="A329" s="16" t="str">
        <f t="shared" si="145"/>
        <v>-</v>
      </c>
      <c r="B329" s="16" t="str">
        <f t="shared" si="146"/>
        <v>-</v>
      </c>
      <c r="C329" s="3">
        <v>20</v>
      </c>
      <c r="D329" s="2">
        <v>43406.834641203706</v>
      </c>
      <c r="E329" s="3">
        <v>8804</v>
      </c>
      <c r="F329" s="3" t="s">
        <v>18</v>
      </c>
      <c r="G329" s="3">
        <v>4596</v>
      </c>
      <c r="H329" s="3">
        <v>660</v>
      </c>
      <c r="I329" s="3">
        <v>6</v>
      </c>
      <c r="J329" s="3">
        <v>1</v>
      </c>
      <c r="L329" s="2">
        <v>43406.83935185185</v>
      </c>
      <c r="M329" s="2">
        <v>43406.84412037037</v>
      </c>
      <c r="N329" s="3" t="s">
        <v>59</v>
      </c>
      <c r="O329" s="3" t="s">
        <v>60</v>
      </c>
      <c r="P329" s="3" t="s">
        <v>27</v>
      </c>
      <c r="Q329" s="3" t="s">
        <v>28</v>
      </c>
      <c r="R329" s="2">
        <v>43406.838912037034</v>
      </c>
      <c r="S329" s="2">
        <v>43406.838912037034</v>
      </c>
      <c r="T329" s="2">
        <v>43406.84516203704</v>
      </c>
      <c r="U329" s="2">
        <v>43406.84516203704</v>
      </c>
      <c r="W329" s="2">
        <f t="shared" si="147"/>
        <v>43406.834641203706</v>
      </c>
      <c r="X329" s="33">
        <f t="shared" si="148"/>
        <v>4.7685185199952684E-3</v>
      </c>
      <c r="Y329" s="33">
        <f t="shared" si="149"/>
        <v>4.7685185199952684E-3</v>
      </c>
      <c r="Z329" s="30"/>
      <c r="AA329" s="30">
        <f t="shared" si="155"/>
        <v>4.398148157633841E-4</v>
      </c>
      <c r="AB329" s="30">
        <f t="shared" si="156"/>
        <v>4.7106481433729641E-3</v>
      </c>
      <c r="AC329" s="30"/>
      <c r="AD329" s="30"/>
      <c r="AE329" s="73">
        <f t="shared" si="157"/>
        <v>43406.834027777775</v>
      </c>
      <c r="AF329" s="73">
        <f t="shared" si="158"/>
        <v>43406.84375</v>
      </c>
      <c r="AG329" s="26" t="str">
        <f t="shared" si="159"/>
        <v>43406.834027777843406.84375</v>
      </c>
      <c r="AH329" s="26" t="e">
        <f>VLOOKUP(AG329,simple_survey!$N$1081:$O$1529,2,FALSE)</f>
        <v>#N/A</v>
      </c>
    </row>
    <row r="330" spans="1:34" s="3" customFormat="1" x14ac:dyDescent="0.4">
      <c r="A330" s="16" t="str">
        <f t="shared" si="145"/>
        <v>-</v>
      </c>
      <c r="B330" s="16" t="str">
        <f t="shared" si="146"/>
        <v>-</v>
      </c>
      <c r="C330" s="3">
        <v>20</v>
      </c>
      <c r="D330" s="2">
        <v>43406.835405092592</v>
      </c>
      <c r="E330" s="3">
        <v>8805</v>
      </c>
      <c r="F330" s="3" t="s">
        <v>33</v>
      </c>
      <c r="G330" s="3">
        <v>3588</v>
      </c>
      <c r="H330" s="3">
        <v>469</v>
      </c>
      <c r="I330" s="3">
        <v>5</v>
      </c>
      <c r="J330" s="3">
        <v>2</v>
      </c>
      <c r="L330" s="2">
        <v>43406.836435185185</v>
      </c>
      <c r="M330" s="2">
        <v>43406.841226851851</v>
      </c>
      <c r="N330" s="3" t="s">
        <v>21</v>
      </c>
      <c r="O330" s="3" t="s">
        <v>22</v>
      </c>
      <c r="P330" s="3" t="s">
        <v>65</v>
      </c>
      <c r="Q330" s="3" t="s">
        <v>66</v>
      </c>
      <c r="R330" s="2">
        <v>43406.836469907408</v>
      </c>
      <c r="S330" s="2">
        <v>43406.836469907408</v>
      </c>
      <c r="T330" s="2">
        <v>43406.84479166667</v>
      </c>
      <c r="U330" s="2">
        <v>43406.84479166667</v>
      </c>
      <c r="W330" s="2">
        <f t="shared" si="147"/>
        <v>43406.835405092592</v>
      </c>
      <c r="X330" s="33">
        <f t="shared" si="148"/>
        <v>4.7916666662786156E-3</v>
      </c>
      <c r="Y330" s="33">
        <f t="shared" si="149"/>
        <v>9.5833333325572312E-3</v>
      </c>
      <c r="Z330" s="30"/>
      <c r="AA330" s="30">
        <f t="shared" si="155"/>
        <v>0</v>
      </c>
      <c r="AB330" s="30">
        <f t="shared" si="156"/>
        <v>1.0300925932824612E-3</v>
      </c>
      <c r="AC330" s="30"/>
      <c r="AD330" s="30"/>
      <c r="AE330" s="73">
        <f t="shared" si="157"/>
        <v>43406.834722222222</v>
      </c>
      <c r="AF330" s="73">
        <f t="shared" si="158"/>
        <v>43406.84097222222</v>
      </c>
      <c r="AG330" s="26" t="str">
        <f t="shared" si="159"/>
        <v>43406.834722222243406.8409722222</v>
      </c>
      <c r="AH330" s="26" t="e">
        <f>VLOOKUP(AG330,simple_survey!$N$1081:$O$1529,2,FALSE)</f>
        <v>#N/A</v>
      </c>
    </row>
    <row r="331" spans="1:34" s="3" customFormat="1" x14ac:dyDescent="0.4">
      <c r="A331" s="16" t="str">
        <f t="shared" si="145"/>
        <v>★</v>
      </c>
      <c r="B331" s="16" t="str">
        <f t="shared" si="146"/>
        <v>-</v>
      </c>
      <c r="C331" s="3">
        <v>20</v>
      </c>
      <c r="D331" s="2">
        <v>43406.836516203701</v>
      </c>
      <c r="E331" s="3">
        <v>8806</v>
      </c>
      <c r="F331" s="3" t="s">
        <v>18</v>
      </c>
      <c r="G331" s="3">
        <v>4019</v>
      </c>
      <c r="H331" s="3">
        <v>616</v>
      </c>
      <c r="I331" s="3">
        <v>2</v>
      </c>
      <c r="J331" s="3">
        <v>3</v>
      </c>
      <c r="L331" s="2">
        <v>43406.846226851849</v>
      </c>
      <c r="M331" s="2">
        <v>43406.854108796295</v>
      </c>
      <c r="N331" s="3" t="s">
        <v>21</v>
      </c>
      <c r="O331" s="3" t="s">
        <v>22</v>
      </c>
      <c r="P331" s="3" t="s">
        <v>27</v>
      </c>
      <c r="Q331" s="3" t="s">
        <v>28</v>
      </c>
      <c r="R331" s="2">
        <v>43406.843449074076</v>
      </c>
      <c r="S331" s="2">
        <v>43406.843449074076</v>
      </c>
      <c r="T331" s="2">
        <v>43406.851967592593</v>
      </c>
      <c r="U331" s="2">
        <v>43406.851967592593</v>
      </c>
      <c r="V331" s="2">
        <v>43406.843449074076</v>
      </c>
      <c r="W331" s="2">
        <f t="shared" si="147"/>
        <v>43406.843449074076</v>
      </c>
      <c r="X331" s="33">
        <f t="shared" si="148"/>
        <v>7.8819444461259991E-3</v>
      </c>
      <c r="Y331" s="33">
        <f t="shared" si="149"/>
        <v>2.3645833338377997E-2</v>
      </c>
      <c r="Z331" s="30"/>
      <c r="AA331" s="30">
        <f t="shared" si="155"/>
        <v>2.7777777722803876E-3</v>
      </c>
      <c r="AB331" s="30">
        <f t="shared" si="156"/>
        <v>2.7777777722803876E-3</v>
      </c>
      <c r="AC331" s="30"/>
      <c r="AD331" s="30"/>
      <c r="AE331" s="73">
        <f t="shared" si="157"/>
        <v>43406.836111111108</v>
      </c>
      <c r="AF331" s="73">
        <f t="shared" si="158"/>
        <v>43406.853472222225</v>
      </c>
      <c r="AG331" s="26" t="str">
        <f t="shared" si="159"/>
        <v>43406.836111111143406.8534722222</v>
      </c>
      <c r="AH331" s="26" t="e">
        <f>VLOOKUP(AG331,simple_survey!$N$1081:$O$1529,2,FALSE)</f>
        <v>#N/A</v>
      </c>
    </row>
    <row r="332" spans="1:34" s="3" customFormat="1" x14ac:dyDescent="0.4">
      <c r="A332" s="16" t="str">
        <f t="shared" si="145"/>
        <v>-</v>
      </c>
      <c r="B332" s="16" t="str">
        <f t="shared" si="146"/>
        <v>-</v>
      </c>
      <c r="C332" s="3">
        <v>20</v>
      </c>
      <c r="D332" s="2">
        <v>43406.836539351854</v>
      </c>
      <c r="E332" s="3">
        <v>8807</v>
      </c>
      <c r="F332" s="3" t="s">
        <v>33</v>
      </c>
      <c r="G332" s="3">
        <v>3445</v>
      </c>
      <c r="H332" s="3">
        <v>610</v>
      </c>
      <c r="I332" s="3">
        <v>4</v>
      </c>
      <c r="J332" s="3">
        <v>1</v>
      </c>
      <c r="L332" s="2">
        <v>43406.840127314812</v>
      </c>
      <c r="M332" s="2">
        <v>43406.844317129631</v>
      </c>
      <c r="N332" s="3" t="s">
        <v>41</v>
      </c>
      <c r="O332" s="3" t="s">
        <v>42</v>
      </c>
      <c r="P332" s="3" t="s">
        <v>61</v>
      </c>
      <c r="Q332" s="3" t="s">
        <v>62</v>
      </c>
      <c r="R332" s="2">
        <v>43406.839629629627</v>
      </c>
      <c r="S332" s="2">
        <v>43406.839629629627</v>
      </c>
      <c r="T332" s="2">
        <v>43406.843854166669</v>
      </c>
      <c r="U332" s="2">
        <v>43406.843854166669</v>
      </c>
      <c r="W332" s="2">
        <f t="shared" si="147"/>
        <v>43406.836539351854</v>
      </c>
      <c r="X332" s="33">
        <f t="shared" si="148"/>
        <v>4.1898148192558438E-3</v>
      </c>
      <c r="Y332" s="33">
        <f t="shared" si="149"/>
        <v>4.1898148192558438E-3</v>
      </c>
      <c r="Z332" s="30"/>
      <c r="AA332" s="30">
        <f t="shared" si="155"/>
        <v>4.9768518510973081E-4</v>
      </c>
      <c r="AB332" s="30">
        <f t="shared" si="156"/>
        <v>3.5879629576811567E-3</v>
      </c>
      <c r="AC332" s="30"/>
      <c r="AD332" s="30"/>
      <c r="AE332" s="73">
        <f t="shared" si="157"/>
        <v>43406.836111111108</v>
      </c>
      <c r="AF332" s="73">
        <f t="shared" si="158"/>
        <v>43406.84375</v>
      </c>
      <c r="AG332" s="26" t="str">
        <f t="shared" si="159"/>
        <v>43406.836111111143406.84375</v>
      </c>
      <c r="AH332" s="26" t="e">
        <f>VLOOKUP(AG332,simple_survey!$N$1081:$O$1529,2,FALSE)</f>
        <v>#N/A</v>
      </c>
    </row>
    <row r="333" spans="1:34" s="3" customFormat="1" x14ac:dyDescent="0.4">
      <c r="A333" s="16" t="str">
        <f t="shared" si="145"/>
        <v>-</v>
      </c>
      <c r="B333" s="16" t="str">
        <f t="shared" si="146"/>
        <v>-</v>
      </c>
      <c r="C333" s="3">
        <v>20</v>
      </c>
      <c r="D333" s="2">
        <v>43406.843356481484</v>
      </c>
      <c r="E333" s="3">
        <v>8808</v>
      </c>
      <c r="F333" s="3" t="s">
        <v>33</v>
      </c>
      <c r="G333" s="3">
        <v>1867</v>
      </c>
      <c r="H333" s="3">
        <v>604</v>
      </c>
      <c r="I333" s="3">
        <v>4</v>
      </c>
      <c r="J333" s="3">
        <v>1</v>
      </c>
      <c r="L333" s="2">
        <v>43406.846944444442</v>
      </c>
      <c r="M333" s="2">
        <v>43406.851342592592</v>
      </c>
      <c r="N333" s="3" t="s">
        <v>39</v>
      </c>
      <c r="O333" s="3" t="s">
        <v>40</v>
      </c>
      <c r="P333" s="3" t="s">
        <v>19</v>
      </c>
      <c r="Q333" s="3" t="s">
        <v>20</v>
      </c>
      <c r="R333" s="2">
        <v>43406.847650462965</v>
      </c>
      <c r="S333" s="2">
        <v>43406.847650462965</v>
      </c>
      <c r="T333" s="2">
        <v>43406.855069444442</v>
      </c>
      <c r="U333" s="2">
        <v>43406.855069444442</v>
      </c>
      <c r="W333" s="2">
        <f t="shared" si="147"/>
        <v>43406.843356481484</v>
      </c>
      <c r="X333" s="33">
        <f t="shared" si="148"/>
        <v>4.3981481503578834E-3</v>
      </c>
      <c r="Y333" s="33">
        <f t="shared" si="149"/>
        <v>4.3981481503578834E-3</v>
      </c>
      <c r="Z333" s="30"/>
      <c r="AA333" s="30">
        <f t="shared" si="155"/>
        <v>0</v>
      </c>
      <c r="AB333" s="30">
        <f t="shared" si="156"/>
        <v>3.5879629576811567E-3</v>
      </c>
      <c r="AC333" s="30"/>
      <c r="AD333" s="30"/>
      <c r="AE333" s="73">
        <f t="shared" si="157"/>
        <v>43406.843055555553</v>
      </c>
      <c r="AF333" s="73">
        <f t="shared" si="158"/>
        <v>43406.850694444445</v>
      </c>
      <c r="AG333" s="26" t="str">
        <f t="shared" si="159"/>
        <v>43406.843055555643406.8506944444</v>
      </c>
      <c r="AH333" s="26" t="e">
        <f>VLOOKUP(AG333,simple_survey!$N$1081:$O$1529,2,FALSE)</f>
        <v>#N/A</v>
      </c>
    </row>
    <row r="334" spans="1:34" s="3" customFormat="1" x14ac:dyDescent="0.4">
      <c r="A334" s="16" t="str">
        <f t="shared" si="145"/>
        <v>-</v>
      </c>
      <c r="B334" s="16" t="str">
        <f t="shared" si="146"/>
        <v>-</v>
      </c>
      <c r="C334" s="3">
        <v>20</v>
      </c>
      <c r="D334" s="2">
        <v>43406.843935185185</v>
      </c>
      <c r="E334" s="3">
        <v>8809</v>
      </c>
      <c r="F334" s="3" t="s">
        <v>18</v>
      </c>
      <c r="G334" s="3">
        <v>4766</v>
      </c>
      <c r="H334" s="3">
        <v>437</v>
      </c>
      <c r="I334" s="3">
        <v>8</v>
      </c>
      <c r="J334" s="3">
        <v>2</v>
      </c>
      <c r="L334" s="2">
        <v>43406.846631944441</v>
      </c>
      <c r="M334" s="2">
        <v>43406.853009259263</v>
      </c>
      <c r="N334" s="3" t="s">
        <v>59</v>
      </c>
      <c r="O334" s="3" t="s">
        <v>60</v>
      </c>
      <c r="P334" s="3" t="s">
        <v>43</v>
      </c>
      <c r="Q334" s="3" t="s">
        <v>44</v>
      </c>
      <c r="R334" s="2">
        <v>43406.846273148149</v>
      </c>
      <c r="S334" s="2">
        <v>43406.846273148149</v>
      </c>
      <c r="T334" s="2">
        <v>43406.855844907404</v>
      </c>
      <c r="U334" s="2">
        <v>43406.855844907404</v>
      </c>
      <c r="W334" s="2">
        <f t="shared" si="147"/>
        <v>43406.843935185185</v>
      </c>
      <c r="X334" s="33">
        <f t="shared" si="148"/>
        <v>6.3773148212931119E-3</v>
      </c>
      <c r="Y334" s="33">
        <f t="shared" si="149"/>
        <v>1.2754629642586224E-2</v>
      </c>
      <c r="Z334" s="30"/>
      <c r="AA334" s="30">
        <f t="shared" si="155"/>
        <v>3.5879629285773262E-4</v>
      </c>
      <c r="AB334" s="30">
        <f t="shared" si="156"/>
        <v>2.6967592566506937E-3</v>
      </c>
      <c r="AC334" s="30"/>
      <c r="AD334" s="30"/>
      <c r="AE334" s="73">
        <f t="shared" si="157"/>
        <v>43406.84375</v>
      </c>
      <c r="AF334" s="73">
        <f t="shared" si="158"/>
        <v>43406.852777777778</v>
      </c>
      <c r="AG334" s="26" t="str">
        <f t="shared" si="159"/>
        <v>43406.8437543406.8527777778</v>
      </c>
      <c r="AH334" s="26" t="e">
        <f>VLOOKUP(AG334,simple_survey!$N$1081:$O$1529,2,FALSE)</f>
        <v>#N/A</v>
      </c>
    </row>
    <row r="335" spans="1:34" s="3" customFormat="1" x14ac:dyDescent="0.4">
      <c r="A335" s="16" t="str">
        <f t="shared" si="145"/>
        <v>★</v>
      </c>
      <c r="B335" s="16" t="str">
        <f t="shared" si="146"/>
        <v>-</v>
      </c>
      <c r="C335" s="3">
        <v>20</v>
      </c>
      <c r="D335" s="2">
        <v>43406.844768518517</v>
      </c>
      <c r="E335" s="3">
        <v>8810</v>
      </c>
      <c r="F335" s="3" t="s">
        <v>18</v>
      </c>
      <c r="G335" s="3">
        <v>2339</v>
      </c>
      <c r="H335" s="3">
        <v>90</v>
      </c>
      <c r="I335" s="3">
        <v>7</v>
      </c>
      <c r="J335" s="3">
        <v>1</v>
      </c>
      <c r="L335" s="2">
        <v>43406.848067129627</v>
      </c>
      <c r="M335" s="2">
        <v>43406.851238425923</v>
      </c>
      <c r="N335" s="3" t="s">
        <v>23</v>
      </c>
      <c r="O335" s="3" t="s">
        <v>24</v>
      </c>
      <c r="P335" s="3" t="s">
        <v>37</v>
      </c>
      <c r="Q335" s="3" t="s">
        <v>38</v>
      </c>
      <c r="R335" s="2">
        <v>43406.851701388892</v>
      </c>
      <c r="S335" s="2">
        <v>43406.851701388892</v>
      </c>
      <c r="T335" s="2">
        <v>43406.858680555553</v>
      </c>
      <c r="U335" s="2">
        <v>43406.858680555553</v>
      </c>
      <c r="V335" s="2">
        <v>43406.851701388892</v>
      </c>
      <c r="W335" s="2">
        <f t="shared" si="147"/>
        <v>43406.851701388892</v>
      </c>
      <c r="X335" s="33">
        <f t="shared" si="148"/>
        <v>3.1712962954770774E-3</v>
      </c>
      <c r="Y335" s="33">
        <f t="shared" si="149"/>
        <v>3.1712962954770774E-3</v>
      </c>
      <c r="Z335" s="30"/>
      <c r="AA335" s="30">
        <f t="shared" si="155"/>
        <v>0</v>
      </c>
      <c r="AB335" s="30">
        <f t="shared" si="156"/>
        <v>0</v>
      </c>
      <c r="AC335" s="30"/>
      <c r="AD335" s="30"/>
      <c r="AE335" s="73">
        <f t="shared" si="157"/>
        <v>43406.844444444447</v>
      </c>
      <c r="AF335" s="73">
        <f t="shared" si="158"/>
        <v>43406.850694444445</v>
      </c>
      <c r="AG335" s="26" t="str">
        <f t="shared" si="159"/>
        <v>43406.844444444443406.8506944444</v>
      </c>
      <c r="AH335" s="26" t="e">
        <f>VLOOKUP(AG335,simple_survey!$N$1081:$O$1529,2,FALSE)</f>
        <v>#N/A</v>
      </c>
    </row>
    <row r="336" spans="1:34" s="3" customFormat="1" x14ac:dyDescent="0.4">
      <c r="A336" s="16" t="str">
        <f t="shared" si="145"/>
        <v>-</v>
      </c>
      <c r="B336" s="16" t="str">
        <f t="shared" si="146"/>
        <v>-</v>
      </c>
      <c r="C336" s="3">
        <v>20</v>
      </c>
      <c r="D336" s="2">
        <v>43406.846180555556</v>
      </c>
      <c r="E336" s="3">
        <v>8811</v>
      </c>
      <c r="F336" s="3" t="s">
        <v>113</v>
      </c>
      <c r="G336" s="3">
        <v>0</v>
      </c>
      <c r="H336" s="3">
        <v>773</v>
      </c>
      <c r="I336" s="3">
        <v>5</v>
      </c>
      <c r="J336" s="3">
        <v>2</v>
      </c>
      <c r="L336" s="2">
        <v>43406.847638888888</v>
      </c>
      <c r="M336" s="2">
        <v>43406.858090277776</v>
      </c>
      <c r="N336" s="3" t="s">
        <v>31</v>
      </c>
      <c r="O336" s="3" t="s">
        <v>32</v>
      </c>
      <c r="P336" s="3" t="s">
        <v>19</v>
      </c>
      <c r="Q336" s="3" t="s">
        <v>20</v>
      </c>
      <c r="R336" s="2">
        <v>43406.848171296297</v>
      </c>
      <c r="S336" s="2">
        <v>43406.848171296297</v>
      </c>
      <c r="T336" s="2">
        <v>43406.85564814815</v>
      </c>
      <c r="U336" s="2">
        <v>43406.85564814815</v>
      </c>
      <c r="W336" s="2">
        <f t="shared" si="147"/>
        <v>43406.846180555556</v>
      </c>
      <c r="X336" s="33">
        <f t="shared" si="148"/>
        <v>1.0451388887304347E-2</v>
      </c>
      <c r="Y336" s="33">
        <f t="shared" si="149"/>
        <v>2.0902777774608694E-2</v>
      </c>
      <c r="Z336" s="30"/>
      <c r="AA336" s="30">
        <f t="shared" si="155"/>
        <v>0</v>
      </c>
      <c r="AB336" s="30">
        <f t="shared" si="156"/>
        <v>1.4583333322661929E-3</v>
      </c>
      <c r="AC336" s="30"/>
      <c r="AD336" s="30"/>
      <c r="AE336" s="73">
        <f t="shared" si="157"/>
        <v>43406.845833333333</v>
      </c>
      <c r="AF336" s="73">
        <f t="shared" si="158"/>
        <v>43406.857638888891</v>
      </c>
      <c r="AG336" s="26" t="str">
        <f t="shared" si="159"/>
        <v>43406.845833333343406.8576388889</v>
      </c>
      <c r="AH336" s="26" t="e">
        <f>VLOOKUP(AG336,simple_survey!$N$1081:$O$1529,2,FALSE)</f>
        <v>#N/A</v>
      </c>
    </row>
    <row r="337" spans="1:34" s="3" customFormat="1" x14ac:dyDescent="0.4">
      <c r="A337" s="16" t="str">
        <f t="shared" si="145"/>
        <v>-</v>
      </c>
      <c r="B337" s="16" t="str">
        <f t="shared" si="146"/>
        <v>-</v>
      </c>
      <c r="C337" s="3">
        <v>20</v>
      </c>
      <c r="D337" s="2">
        <v>43406.846909722219</v>
      </c>
      <c r="E337" s="3">
        <v>8812</v>
      </c>
      <c r="F337" s="3" t="s">
        <v>113</v>
      </c>
      <c r="G337" s="3">
        <v>0</v>
      </c>
      <c r="H337" s="3">
        <v>764</v>
      </c>
      <c r="I337" s="3">
        <v>10</v>
      </c>
      <c r="J337" s="3">
        <v>1</v>
      </c>
      <c r="L337" s="2">
        <v>43406.850717592592</v>
      </c>
      <c r="M337" s="2">
        <v>43406.853229166663</v>
      </c>
      <c r="N337" s="3" t="s">
        <v>61</v>
      </c>
      <c r="O337" s="3" t="s">
        <v>62</v>
      </c>
      <c r="P337" s="3" t="s">
        <v>45</v>
      </c>
      <c r="Q337" s="3" t="s">
        <v>92</v>
      </c>
      <c r="R337" s="2">
        <v>43406.85</v>
      </c>
      <c r="S337" s="2">
        <v>43406.85</v>
      </c>
      <c r="T337" s="2">
        <v>43406.852881944447</v>
      </c>
      <c r="U337" s="2">
        <v>43406.852881944447</v>
      </c>
      <c r="W337" s="2">
        <f t="shared" si="147"/>
        <v>43406.846909722219</v>
      </c>
      <c r="X337" s="33">
        <f t="shared" si="148"/>
        <v>2.5115740718320012E-3</v>
      </c>
      <c r="Y337" s="33">
        <f t="shared" si="149"/>
        <v>2.5115740718320012E-3</v>
      </c>
      <c r="Z337" s="30"/>
      <c r="AA337" s="30">
        <f t="shared" si="155"/>
        <v>7.1759259299142286E-4</v>
      </c>
      <c r="AB337" s="30">
        <f t="shared" si="156"/>
        <v>3.8078703728388064E-3</v>
      </c>
      <c r="AC337" s="30"/>
      <c r="AD337" s="30"/>
      <c r="AE337" s="73">
        <f t="shared" si="157"/>
        <v>43406.84652777778</v>
      </c>
      <c r="AF337" s="73">
        <f t="shared" si="158"/>
        <v>43406.852777777778</v>
      </c>
      <c r="AG337" s="26" t="str">
        <f t="shared" si="159"/>
        <v>43406.846527777843406.8527777778</v>
      </c>
      <c r="AH337" s="26" t="e">
        <f>VLOOKUP(AG337,simple_survey!$N$1081:$O$1529,2,FALSE)</f>
        <v>#N/A</v>
      </c>
    </row>
    <row r="338" spans="1:34" s="3" customFormat="1" x14ac:dyDescent="0.4">
      <c r="A338" s="16" t="str">
        <f t="shared" si="145"/>
        <v>-</v>
      </c>
      <c r="B338" s="16" t="str">
        <f t="shared" si="146"/>
        <v>-</v>
      </c>
      <c r="C338" s="3">
        <v>20</v>
      </c>
      <c r="D338" s="2">
        <v>43406.846956018519</v>
      </c>
      <c r="E338" s="3">
        <v>8813</v>
      </c>
      <c r="F338" s="3" t="s">
        <v>18</v>
      </c>
      <c r="G338" s="3">
        <v>1742</v>
      </c>
      <c r="H338" s="3">
        <v>585</v>
      </c>
      <c r="I338" s="3">
        <v>6</v>
      </c>
      <c r="J338" s="3">
        <v>1</v>
      </c>
      <c r="L338" s="2">
        <v>43406.849745370368</v>
      </c>
      <c r="M338" s="2">
        <v>43406.856388888889</v>
      </c>
      <c r="N338" s="3" t="s">
        <v>70</v>
      </c>
      <c r="O338" s="3" t="s">
        <v>71</v>
      </c>
      <c r="P338" s="3" t="s">
        <v>63</v>
      </c>
      <c r="Q338" s="3" t="s">
        <v>64</v>
      </c>
      <c r="R338" s="2">
        <v>43406.849594907406</v>
      </c>
      <c r="S338" s="2">
        <v>43406.849594907406</v>
      </c>
      <c r="T338" s="2">
        <v>43406.861307870371</v>
      </c>
      <c r="U338" s="2">
        <v>43406.861307870371</v>
      </c>
      <c r="W338" s="2">
        <f t="shared" si="147"/>
        <v>43406.846956018519</v>
      </c>
      <c r="X338" s="33">
        <f t="shared" si="148"/>
        <v>6.6435185217414983E-3</v>
      </c>
      <c r="Y338" s="33">
        <f t="shared" si="149"/>
        <v>6.6435185217414983E-3</v>
      </c>
      <c r="Z338" s="30"/>
      <c r="AA338" s="30">
        <f t="shared" si="155"/>
        <v>1.5046296175569296E-4</v>
      </c>
      <c r="AB338" s="30">
        <f t="shared" si="156"/>
        <v>2.78935184906004E-3</v>
      </c>
      <c r="AC338" s="30"/>
      <c r="AD338" s="30"/>
      <c r="AE338" s="73">
        <f t="shared" si="157"/>
        <v>43406.84652777778</v>
      </c>
      <c r="AF338" s="73">
        <f t="shared" si="158"/>
        <v>43406.856249999997</v>
      </c>
      <c r="AG338" s="26" t="str">
        <f t="shared" si="159"/>
        <v>43406.846527777843406.85625</v>
      </c>
      <c r="AH338" s="26" t="e">
        <f>VLOOKUP(AG338,simple_survey!$N$1081:$O$1529,2,FALSE)</f>
        <v>#N/A</v>
      </c>
    </row>
    <row r="339" spans="1:34" s="3" customFormat="1" x14ac:dyDescent="0.4">
      <c r="A339" s="16" t="str">
        <f t="shared" si="145"/>
        <v>★</v>
      </c>
      <c r="B339" s="16" t="str">
        <f t="shared" si="146"/>
        <v>-</v>
      </c>
      <c r="C339" s="3">
        <v>20</v>
      </c>
      <c r="D339" s="2">
        <v>43406.848460648151</v>
      </c>
      <c r="E339" s="3">
        <v>8814</v>
      </c>
      <c r="F339" s="3" t="s">
        <v>33</v>
      </c>
      <c r="G339" s="3">
        <v>4668</v>
      </c>
      <c r="H339" s="3">
        <v>50</v>
      </c>
      <c r="I339" s="3">
        <v>5</v>
      </c>
      <c r="J339" s="3">
        <v>1</v>
      </c>
      <c r="L339" s="2">
        <v>43406.853645833333</v>
      </c>
      <c r="M339" s="2">
        <v>43406.857997685183</v>
      </c>
      <c r="N339" s="3" t="s">
        <v>65</v>
      </c>
      <c r="O339" s="3" t="s">
        <v>66</v>
      </c>
      <c r="P339" s="3" t="s">
        <v>19</v>
      </c>
      <c r="Q339" s="3" t="s">
        <v>20</v>
      </c>
      <c r="R339" s="2">
        <v>43406.855393518519</v>
      </c>
      <c r="S339" s="2">
        <v>43406.855393518519</v>
      </c>
      <c r="T339" s="2">
        <v>43406.859803240739</v>
      </c>
      <c r="U339" s="2">
        <v>43406.859803240739</v>
      </c>
      <c r="V339" s="2">
        <v>43406.855393518519</v>
      </c>
      <c r="W339" s="2">
        <f t="shared" si="147"/>
        <v>43406.855393518519</v>
      </c>
      <c r="X339" s="33">
        <f t="shared" si="148"/>
        <v>4.3518518505152315E-3</v>
      </c>
      <c r="Y339" s="33">
        <f t="shared" si="149"/>
        <v>4.3518518505152315E-3</v>
      </c>
      <c r="Z339" s="30"/>
      <c r="AA339" s="30">
        <f t="shared" si="155"/>
        <v>0</v>
      </c>
      <c r="AB339" s="30">
        <f t="shared" si="156"/>
        <v>0</v>
      </c>
      <c r="AC339" s="30"/>
      <c r="AD339" s="30"/>
      <c r="AE339" s="73">
        <f t="shared" si="157"/>
        <v>43406.847916666666</v>
      </c>
      <c r="AF339" s="73">
        <f t="shared" si="158"/>
        <v>43406.857638888891</v>
      </c>
      <c r="AG339" s="26" t="str">
        <f t="shared" si="159"/>
        <v>43406.847916666743406.8576388889</v>
      </c>
      <c r="AH339" s="26" t="str">
        <f>VLOOKUP(AG339,simple_survey!$N$1081:$O$1529,2,FALSE)</f>
        <v>肯定的</v>
      </c>
    </row>
    <row r="340" spans="1:34" s="3" customFormat="1" x14ac:dyDescent="0.4">
      <c r="A340" s="16" t="str">
        <f t="shared" si="145"/>
        <v>-</v>
      </c>
      <c r="B340" s="16" t="str">
        <f t="shared" si="146"/>
        <v>-</v>
      </c>
      <c r="C340" s="3">
        <v>20</v>
      </c>
      <c r="D340" s="2">
        <v>43406.848969907405</v>
      </c>
      <c r="E340" s="3">
        <v>8815</v>
      </c>
      <c r="F340" s="3" t="s">
        <v>113</v>
      </c>
      <c r="G340" s="3">
        <v>0</v>
      </c>
      <c r="H340" s="3">
        <v>30</v>
      </c>
      <c r="I340" s="3">
        <v>9</v>
      </c>
      <c r="J340" s="3">
        <v>2</v>
      </c>
      <c r="L340" s="2">
        <v>43406.851145833331</v>
      </c>
      <c r="M340" s="2">
        <v>43406.854548611111</v>
      </c>
      <c r="N340" s="3" t="s">
        <v>45</v>
      </c>
      <c r="O340" s="3" t="s">
        <v>92</v>
      </c>
      <c r="P340" s="3" t="s">
        <v>19</v>
      </c>
      <c r="Q340" s="3" t="s">
        <v>20</v>
      </c>
      <c r="R340" s="2">
        <v>43406.851643518516</v>
      </c>
      <c r="S340" s="2">
        <v>43406.851643518516</v>
      </c>
      <c r="T340" s="2">
        <v>43406.858888888892</v>
      </c>
      <c r="U340" s="2">
        <v>43406.858888888892</v>
      </c>
      <c r="W340" s="2">
        <f t="shared" si="147"/>
        <v>43406.848969907405</v>
      </c>
      <c r="X340" s="33">
        <f t="shared" si="148"/>
        <v>3.4027777801384218E-3</v>
      </c>
      <c r="Y340" s="33">
        <f t="shared" si="149"/>
        <v>6.8055555602768436E-3</v>
      </c>
      <c r="Z340" s="30"/>
      <c r="AA340" s="30">
        <f t="shared" si="155"/>
        <v>0</v>
      </c>
      <c r="AB340" s="30">
        <f t="shared" si="156"/>
        <v>2.1759259252576157E-3</v>
      </c>
      <c r="AC340" s="30"/>
      <c r="AD340" s="30"/>
      <c r="AE340" s="73">
        <f t="shared" si="157"/>
        <v>43406.848611111112</v>
      </c>
      <c r="AF340" s="73">
        <f t="shared" si="158"/>
        <v>43406.854166666664</v>
      </c>
      <c r="AG340" s="26" t="str">
        <f t="shared" si="159"/>
        <v>43406.848611111143406.8541666667</v>
      </c>
      <c r="AH340" s="26" t="e">
        <f>VLOOKUP(AG340,simple_survey!$N$1081:$O$1529,2,FALSE)</f>
        <v>#N/A</v>
      </c>
    </row>
    <row r="341" spans="1:34" s="3" customFormat="1" x14ac:dyDescent="0.4">
      <c r="A341" s="16" t="str">
        <f t="shared" si="145"/>
        <v>★</v>
      </c>
      <c r="B341" s="16" t="str">
        <f t="shared" si="146"/>
        <v>-</v>
      </c>
      <c r="C341" s="3">
        <v>20</v>
      </c>
      <c r="D341" s="2">
        <v>43406.849270833336</v>
      </c>
      <c r="E341" s="3">
        <v>8816</v>
      </c>
      <c r="F341" s="3" t="s">
        <v>18</v>
      </c>
      <c r="G341" s="3">
        <v>4488</v>
      </c>
      <c r="H341" s="3">
        <v>81</v>
      </c>
      <c r="I341" s="3">
        <v>1</v>
      </c>
      <c r="J341" s="3">
        <v>2</v>
      </c>
      <c r="L341" s="2">
        <v>43406.855543981481</v>
      </c>
      <c r="M341" s="2">
        <v>43406.860613425924</v>
      </c>
      <c r="N341" s="3" t="s">
        <v>31</v>
      </c>
      <c r="O341" s="3" t="s">
        <v>32</v>
      </c>
      <c r="P341" s="3" t="s">
        <v>34</v>
      </c>
      <c r="Q341" s="3" t="s">
        <v>35</v>
      </c>
      <c r="R341" s="2">
        <v>43406.856203703705</v>
      </c>
      <c r="S341" s="2">
        <v>43406.856203703705</v>
      </c>
      <c r="T341" s="2">
        <v>43406.864421296297</v>
      </c>
      <c r="U341" s="2">
        <v>43406.864421296297</v>
      </c>
      <c r="V341" s="2">
        <v>43406.856203703705</v>
      </c>
      <c r="W341" s="2">
        <f t="shared" si="147"/>
        <v>43406.856203703705</v>
      </c>
      <c r="X341" s="33">
        <f t="shared" si="148"/>
        <v>5.0694444435066544E-3</v>
      </c>
      <c r="Y341" s="33">
        <f t="shared" si="149"/>
        <v>1.0138888887013309E-2</v>
      </c>
      <c r="Z341" s="30"/>
      <c r="AA341" s="30">
        <f t="shared" si="155"/>
        <v>0</v>
      </c>
      <c r="AB341" s="30">
        <f t="shared" si="156"/>
        <v>0</v>
      </c>
      <c r="AC341" s="30"/>
      <c r="AD341" s="30"/>
      <c r="AE341" s="73">
        <f t="shared" si="157"/>
        <v>43406.848611111112</v>
      </c>
      <c r="AF341" s="73">
        <f t="shared" si="158"/>
        <v>43406.86041666667</v>
      </c>
      <c r="AG341" s="26" t="str">
        <f t="shared" si="159"/>
        <v>43406.848611111143406.8604166667</v>
      </c>
      <c r="AH341" s="26" t="e">
        <f>VLOOKUP(AG341,simple_survey!$N$1081:$O$1529,2,FALSE)</f>
        <v>#N/A</v>
      </c>
    </row>
    <row r="342" spans="1:34" s="3" customFormat="1" x14ac:dyDescent="0.4">
      <c r="A342" s="16" t="str">
        <f t="shared" si="145"/>
        <v>-</v>
      </c>
      <c r="B342" s="16" t="str">
        <f t="shared" si="146"/>
        <v>-</v>
      </c>
      <c r="C342" s="3">
        <v>20</v>
      </c>
      <c r="D342" s="2">
        <v>43406.85255787037</v>
      </c>
      <c r="E342" s="3">
        <v>8817</v>
      </c>
      <c r="F342" s="3" t="s">
        <v>33</v>
      </c>
      <c r="G342" s="3">
        <v>4734</v>
      </c>
      <c r="H342" s="3">
        <v>674</v>
      </c>
      <c r="I342" s="3">
        <v>10</v>
      </c>
      <c r="J342" s="3">
        <v>1</v>
      </c>
      <c r="L342" s="2">
        <v>43406.85670138889</v>
      </c>
      <c r="M342" s="2">
        <v>43406.863923611112</v>
      </c>
      <c r="N342" s="3" t="s">
        <v>41</v>
      </c>
      <c r="O342" s="3" t="s">
        <v>42</v>
      </c>
      <c r="P342" s="3" t="s">
        <v>65</v>
      </c>
      <c r="Q342" s="3" t="s">
        <v>66</v>
      </c>
      <c r="R342" s="2">
        <v>43406.857465277775</v>
      </c>
      <c r="S342" s="2">
        <v>43406.857465277775</v>
      </c>
      <c r="T342" s="2">
        <v>43406.867708333331</v>
      </c>
      <c r="U342" s="2">
        <v>43406.867708333331</v>
      </c>
      <c r="W342" s="2">
        <f t="shared" si="147"/>
        <v>43406.85255787037</v>
      </c>
      <c r="X342" s="33">
        <f t="shared" si="148"/>
        <v>7.2222222224809229E-3</v>
      </c>
      <c r="Y342" s="33">
        <f t="shared" si="149"/>
        <v>7.2222222224809229E-3</v>
      </c>
      <c r="Z342" s="30"/>
      <c r="AA342" s="30">
        <f t="shared" si="155"/>
        <v>0</v>
      </c>
      <c r="AB342" s="30">
        <f t="shared" si="156"/>
        <v>4.1435185194131918E-3</v>
      </c>
      <c r="AC342" s="30"/>
      <c r="AD342" s="30"/>
      <c r="AE342" s="73">
        <f t="shared" si="157"/>
        <v>43406.852083333331</v>
      </c>
      <c r="AF342" s="73">
        <f t="shared" si="158"/>
        <v>43406.863888888889</v>
      </c>
      <c r="AG342" s="26" t="str">
        <f t="shared" si="159"/>
        <v>43406.852083333343406.8638888889</v>
      </c>
      <c r="AH342" s="26" t="e">
        <f>VLOOKUP(AG342,simple_survey!$N$1081:$O$1529,2,FALSE)</f>
        <v>#N/A</v>
      </c>
    </row>
    <row r="343" spans="1:34" s="3" customFormat="1" x14ac:dyDescent="0.4">
      <c r="A343" s="16" t="str">
        <f t="shared" si="145"/>
        <v>-</v>
      </c>
      <c r="B343" s="16" t="str">
        <f t="shared" si="146"/>
        <v>-</v>
      </c>
      <c r="C343" s="3">
        <v>20</v>
      </c>
      <c r="D343" s="2">
        <v>43406.853229166663</v>
      </c>
      <c r="E343" s="3">
        <v>8818</v>
      </c>
      <c r="F343" s="3" t="s">
        <v>18</v>
      </c>
      <c r="G343" s="3">
        <v>1328</v>
      </c>
      <c r="H343" s="3">
        <v>770</v>
      </c>
      <c r="I343" s="3">
        <v>2</v>
      </c>
      <c r="J343" s="3">
        <v>1</v>
      </c>
      <c r="L343" s="2">
        <v>43406.854363425926</v>
      </c>
      <c r="M343" s="2">
        <v>43406.859629629631</v>
      </c>
      <c r="N343" s="3" t="s">
        <v>27</v>
      </c>
      <c r="O343" s="3" t="s">
        <v>28</v>
      </c>
      <c r="P343" s="3" t="s">
        <v>63</v>
      </c>
      <c r="Q343" s="3" t="s">
        <v>64</v>
      </c>
      <c r="R343" s="2">
        <v>43406.854560185187</v>
      </c>
      <c r="S343" s="2">
        <v>43406.854560185187</v>
      </c>
      <c r="T343" s="2">
        <v>43406.863344907404</v>
      </c>
      <c r="U343" s="2">
        <v>43406.863344907404</v>
      </c>
      <c r="W343" s="2">
        <f t="shared" si="147"/>
        <v>43406.853229166663</v>
      </c>
      <c r="X343" s="33">
        <f t="shared" si="148"/>
        <v>5.2662037051049992E-3</v>
      </c>
      <c r="Y343" s="33">
        <f t="shared" si="149"/>
        <v>5.2662037051049992E-3</v>
      </c>
      <c r="Z343" s="30"/>
      <c r="AA343" s="30">
        <f t="shared" si="155"/>
        <v>0</v>
      </c>
      <c r="AB343" s="30">
        <f t="shared" si="156"/>
        <v>1.1342592624714598E-3</v>
      </c>
      <c r="AC343" s="30"/>
      <c r="AD343" s="30"/>
      <c r="AE343" s="73">
        <f t="shared" si="157"/>
        <v>43406.852777777778</v>
      </c>
      <c r="AF343" s="73">
        <f t="shared" si="158"/>
        <v>43406.859027777777</v>
      </c>
      <c r="AG343" s="26" t="str">
        <f t="shared" si="159"/>
        <v>43406.852777777843406.8590277778</v>
      </c>
      <c r="AH343" s="26" t="e">
        <f>VLOOKUP(AG343,simple_survey!$N$1081:$O$1529,2,FALSE)</f>
        <v>#N/A</v>
      </c>
    </row>
    <row r="344" spans="1:34" s="3" customFormat="1" x14ac:dyDescent="0.4">
      <c r="A344" s="16" t="str">
        <f t="shared" si="145"/>
        <v>-</v>
      </c>
      <c r="B344" s="16" t="str">
        <f t="shared" si="146"/>
        <v>-</v>
      </c>
      <c r="C344" s="3">
        <v>20</v>
      </c>
      <c r="D344" s="2">
        <v>43406.856550925928</v>
      </c>
      <c r="E344" s="3">
        <v>8819</v>
      </c>
      <c r="F344" s="3" t="s">
        <v>18</v>
      </c>
      <c r="G344" s="3">
        <v>3445</v>
      </c>
      <c r="H344" s="3">
        <v>307</v>
      </c>
      <c r="I344" s="3">
        <v>8</v>
      </c>
      <c r="J344" s="3">
        <v>1</v>
      </c>
      <c r="L344" s="2">
        <v>43406.8593287037</v>
      </c>
      <c r="M344" s="2">
        <v>43406.868055555555</v>
      </c>
      <c r="N344" s="3" t="s">
        <v>45</v>
      </c>
      <c r="O344" s="3" t="s">
        <v>92</v>
      </c>
      <c r="P344" s="3" t="s">
        <v>19</v>
      </c>
      <c r="Q344" s="3" t="s">
        <v>20</v>
      </c>
      <c r="R344" s="2">
        <v>43406.857592592591</v>
      </c>
      <c r="S344" s="2">
        <v>43406.857592592591</v>
      </c>
      <c r="T344" s="2">
        <v>43406.86414351852</v>
      </c>
      <c r="U344" s="2">
        <v>43406.873680555553</v>
      </c>
      <c r="W344" s="2">
        <f t="shared" si="147"/>
        <v>43406.856550925928</v>
      </c>
      <c r="X344" s="33">
        <f t="shared" si="148"/>
        <v>8.7268518545897678E-3</v>
      </c>
      <c r="Y344" s="33">
        <f t="shared" si="149"/>
        <v>8.7268518545897678E-3</v>
      </c>
      <c r="Z344" s="30"/>
      <c r="AA344" s="30">
        <f t="shared" si="155"/>
        <v>1.7361111094942316E-3</v>
      </c>
      <c r="AB344" s="30">
        <f t="shared" si="156"/>
        <v>2.7777777722803876E-3</v>
      </c>
      <c r="AC344" s="30"/>
      <c r="AD344" s="30"/>
      <c r="AE344" s="73">
        <f t="shared" si="157"/>
        <v>43406.856249999997</v>
      </c>
      <c r="AF344" s="73">
        <f t="shared" si="158"/>
        <v>43406.868055555555</v>
      </c>
      <c r="AG344" s="26" t="str">
        <f t="shared" si="159"/>
        <v>43406.8562543406.8680555556</v>
      </c>
      <c r="AH344" s="26" t="str">
        <f>VLOOKUP(AG344,simple_survey!$N$1081:$O$1529,2,FALSE)</f>
        <v>肯定的</v>
      </c>
    </row>
    <row r="345" spans="1:34" s="3" customFormat="1" x14ac:dyDescent="0.4">
      <c r="A345" s="16" t="str">
        <f t="shared" si="145"/>
        <v>-</v>
      </c>
      <c r="B345" s="16" t="str">
        <f t="shared" si="146"/>
        <v>-</v>
      </c>
      <c r="C345" s="3">
        <v>20</v>
      </c>
      <c r="D345" s="2">
        <v>43406.857523148145</v>
      </c>
      <c r="E345" s="3">
        <v>8820</v>
      </c>
      <c r="F345" s="3" t="s">
        <v>113</v>
      </c>
      <c r="G345" s="3">
        <v>0</v>
      </c>
      <c r="H345" s="3">
        <v>491</v>
      </c>
      <c r="I345" s="3">
        <v>4</v>
      </c>
      <c r="J345" s="3">
        <v>3</v>
      </c>
      <c r="L345" s="2">
        <v>43406.861932870372</v>
      </c>
      <c r="M345" s="2">
        <v>43406.86614583333</v>
      </c>
      <c r="N345" s="3" t="s">
        <v>37</v>
      </c>
      <c r="O345" s="3" t="s">
        <v>38</v>
      </c>
      <c r="P345" s="3" t="s">
        <v>63</v>
      </c>
      <c r="Q345" s="3" t="s">
        <v>64</v>
      </c>
      <c r="R345" s="2">
        <v>43406.861516203702</v>
      </c>
      <c r="S345" s="2">
        <v>43406.861516203702</v>
      </c>
      <c r="T345" s="2">
        <v>43406.867962962962</v>
      </c>
      <c r="U345" s="2">
        <v>43406.867962962962</v>
      </c>
      <c r="W345" s="2">
        <f t="shared" si="147"/>
        <v>43406.857523148145</v>
      </c>
      <c r="X345" s="33">
        <f t="shared" si="148"/>
        <v>4.2129629582632333E-3</v>
      </c>
      <c r="Y345" s="33">
        <f t="shared" si="149"/>
        <v>1.26388888747897E-2</v>
      </c>
      <c r="Z345" s="30"/>
      <c r="AA345" s="30">
        <f t="shared" si="155"/>
        <v>4.1666666948003694E-4</v>
      </c>
      <c r="AB345" s="30">
        <f t="shared" si="156"/>
        <v>4.4097222271375358E-3</v>
      </c>
      <c r="AC345" s="30"/>
      <c r="AD345" s="30"/>
      <c r="AE345" s="73">
        <f t="shared" si="157"/>
        <v>43406.856944444444</v>
      </c>
      <c r="AF345" s="73">
        <f t="shared" si="158"/>
        <v>43406.865972222222</v>
      </c>
      <c r="AG345" s="26" t="str">
        <f t="shared" si="159"/>
        <v>43406.856944444443406.8659722222</v>
      </c>
      <c r="AH345" s="26" t="e">
        <f>VLOOKUP(AG345,simple_survey!$N$1081:$O$1529,2,FALSE)</f>
        <v>#N/A</v>
      </c>
    </row>
    <row r="346" spans="1:34" s="3" customFormat="1" x14ac:dyDescent="0.4">
      <c r="A346" s="16" t="str">
        <f t="shared" si="145"/>
        <v>★</v>
      </c>
      <c r="B346" s="16" t="str">
        <f t="shared" si="146"/>
        <v>-</v>
      </c>
      <c r="C346" s="3">
        <v>20</v>
      </c>
      <c r="D346" s="2">
        <v>43406.860173611109</v>
      </c>
      <c r="E346" s="3">
        <v>8821</v>
      </c>
      <c r="F346" s="3" t="s">
        <v>33</v>
      </c>
      <c r="G346" s="3">
        <v>2156</v>
      </c>
      <c r="H346" s="3">
        <v>178</v>
      </c>
      <c r="I346" s="3">
        <v>8</v>
      </c>
      <c r="J346" s="3">
        <v>1</v>
      </c>
      <c r="L346" s="2">
        <v>43406.864340277774</v>
      </c>
      <c r="M346" s="2">
        <v>43406.872349537036</v>
      </c>
      <c r="N346" s="3" t="s">
        <v>80</v>
      </c>
      <c r="O346" s="3" t="s">
        <v>81</v>
      </c>
      <c r="P346" s="3" t="s">
        <v>65</v>
      </c>
      <c r="Q346" s="3" t="s">
        <v>66</v>
      </c>
      <c r="R346" s="2">
        <v>43406.867106481484</v>
      </c>
      <c r="S346" s="2">
        <v>43406.867106481484</v>
      </c>
      <c r="T346" s="2">
        <v>43406.879155092596</v>
      </c>
      <c r="U346" s="2">
        <v>43406.879155092596</v>
      </c>
      <c r="V346" s="2">
        <v>43406.867106481484</v>
      </c>
      <c r="W346" s="2">
        <f t="shared" si="147"/>
        <v>43406.867106481484</v>
      </c>
      <c r="X346" s="33">
        <f t="shared" si="148"/>
        <v>8.0092592615983449E-3</v>
      </c>
      <c r="Y346" s="33">
        <f t="shared" si="149"/>
        <v>8.0092592615983449E-3</v>
      </c>
      <c r="Z346" s="30"/>
      <c r="AA346" s="30">
        <f t="shared" si="155"/>
        <v>0</v>
      </c>
      <c r="AB346" s="30">
        <f t="shared" si="156"/>
        <v>0</v>
      </c>
      <c r="AC346" s="30"/>
      <c r="AD346" s="30"/>
      <c r="AE346" s="73">
        <f t="shared" si="157"/>
        <v>43406.859722222223</v>
      </c>
      <c r="AF346" s="73">
        <f t="shared" si="158"/>
        <v>43406.87222222222</v>
      </c>
      <c r="AG346" s="26" t="str">
        <f t="shared" si="159"/>
        <v>43406.859722222243406.8722222222</v>
      </c>
      <c r="AH346" s="26" t="e">
        <f>VLOOKUP(AG346,simple_survey!$N$1081:$O$1529,2,FALSE)</f>
        <v>#N/A</v>
      </c>
    </row>
    <row r="347" spans="1:34" s="3" customFormat="1" x14ac:dyDescent="0.4">
      <c r="A347" s="16" t="str">
        <f t="shared" si="145"/>
        <v>-</v>
      </c>
      <c r="B347" s="16" t="str">
        <f t="shared" si="146"/>
        <v>-</v>
      </c>
      <c r="C347" s="3">
        <v>20</v>
      </c>
      <c r="D347" s="2">
        <v>43406.865949074076</v>
      </c>
      <c r="E347" s="3">
        <v>8822</v>
      </c>
      <c r="F347" s="3" t="s">
        <v>33</v>
      </c>
      <c r="G347" s="3">
        <v>3913</v>
      </c>
      <c r="H347" s="3">
        <v>600</v>
      </c>
      <c r="I347" s="3">
        <v>10</v>
      </c>
      <c r="J347" s="3">
        <v>2</v>
      </c>
      <c r="L347" s="2">
        <v>43406.870185185187</v>
      </c>
      <c r="M347" s="2">
        <v>43406.875659722224</v>
      </c>
      <c r="N347" s="3" t="s">
        <v>65</v>
      </c>
      <c r="O347" s="3" t="s">
        <v>66</v>
      </c>
      <c r="P347" s="3" t="s">
        <v>45</v>
      </c>
      <c r="Q347" s="3" t="s">
        <v>92</v>
      </c>
      <c r="R347" s="2">
        <v>43406.868356481478</v>
      </c>
      <c r="S347" s="2">
        <v>43406.868356481478</v>
      </c>
      <c r="T347" s="2">
        <v>43406.878368055557</v>
      </c>
      <c r="U347" s="2">
        <v>43406.878368055557</v>
      </c>
      <c r="W347" s="2">
        <f t="shared" si="147"/>
        <v>43406.865949074076</v>
      </c>
      <c r="X347" s="33">
        <f t="shared" si="148"/>
        <v>5.4745370362070389E-3</v>
      </c>
      <c r="Y347" s="33">
        <f t="shared" si="149"/>
        <v>1.0949074072414078E-2</v>
      </c>
      <c r="Z347" s="30"/>
      <c r="AA347" s="30">
        <f t="shared" si="155"/>
        <v>1.8287037091795355E-3</v>
      </c>
      <c r="AB347" s="30">
        <f t="shared" si="156"/>
        <v>4.2361111118225381E-3</v>
      </c>
      <c r="AC347" s="30"/>
      <c r="AD347" s="30"/>
      <c r="AE347" s="73">
        <f t="shared" si="157"/>
        <v>43406.865277777775</v>
      </c>
      <c r="AF347" s="73">
        <f t="shared" si="158"/>
        <v>43406.875</v>
      </c>
      <c r="AG347" s="26" t="str">
        <f t="shared" si="159"/>
        <v>43406.865277777843406.875</v>
      </c>
      <c r="AH347" s="26" t="e">
        <f>VLOOKUP(AG347,simple_survey!$N$1081:$O$1529,2,FALSE)</f>
        <v>#N/A</v>
      </c>
    </row>
    <row r="348" spans="1:34" s="3" customFormat="1" x14ac:dyDescent="0.4">
      <c r="A348" s="16" t="str">
        <f t="shared" si="145"/>
        <v>-</v>
      </c>
      <c r="B348" s="16" t="str">
        <f t="shared" si="146"/>
        <v>-</v>
      </c>
      <c r="C348" s="3">
        <v>20</v>
      </c>
      <c r="D348" s="2">
        <v>43406.866863425923</v>
      </c>
      <c r="E348" s="3">
        <v>8823</v>
      </c>
      <c r="F348" s="3" t="s">
        <v>33</v>
      </c>
      <c r="G348" s="3">
        <v>2835</v>
      </c>
      <c r="H348" s="3">
        <v>248</v>
      </c>
      <c r="I348" s="3">
        <v>4</v>
      </c>
      <c r="J348" s="3">
        <v>2</v>
      </c>
      <c r="L348" s="2">
        <v>43406.869537037041</v>
      </c>
      <c r="M348" s="2">
        <v>43406.874212962961</v>
      </c>
      <c r="N348" s="3" t="s">
        <v>23</v>
      </c>
      <c r="O348" s="3" t="s">
        <v>24</v>
      </c>
      <c r="P348" s="3" t="s">
        <v>34</v>
      </c>
      <c r="Q348" s="3" t="s">
        <v>35</v>
      </c>
      <c r="R348" s="2">
        <v>43406.870092592595</v>
      </c>
      <c r="S348" s="2">
        <v>43406.870092592595</v>
      </c>
      <c r="T348" s="2">
        <v>43406.876886574071</v>
      </c>
      <c r="U348" s="2">
        <v>43406.876886574071</v>
      </c>
      <c r="W348" s="2">
        <f t="shared" si="147"/>
        <v>43406.866863425923</v>
      </c>
      <c r="X348" s="33">
        <f t="shared" si="148"/>
        <v>4.6759259203099646E-3</v>
      </c>
      <c r="Y348" s="33">
        <f t="shared" si="149"/>
        <v>9.3518518406199291E-3</v>
      </c>
      <c r="Z348" s="30"/>
      <c r="AA348" s="30">
        <f t="shared" si="155"/>
        <v>0</v>
      </c>
      <c r="AB348" s="30">
        <f t="shared" si="156"/>
        <v>2.6736111176433042E-3</v>
      </c>
      <c r="AC348" s="30"/>
      <c r="AD348" s="30"/>
      <c r="AE348" s="73">
        <f t="shared" si="157"/>
        <v>43406.866666666669</v>
      </c>
      <c r="AF348" s="73">
        <f t="shared" si="158"/>
        <v>43406.873611111114</v>
      </c>
      <c r="AG348" s="26" t="str">
        <f t="shared" si="159"/>
        <v>43406.866666666743406.8736111111</v>
      </c>
      <c r="AH348" s="26" t="e">
        <f>VLOOKUP(AG348,simple_survey!$N$1081:$O$1529,2,FALSE)</f>
        <v>#N/A</v>
      </c>
    </row>
    <row r="349" spans="1:34" s="3" customFormat="1" x14ac:dyDescent="0.4">
      <c r="A349" s="16" t="str">
        <f t="shared" si="145"/>
        <v>★</v>
      </c>
      <c r="B349" s="16" t="str">
        <f t="shared" si="146"/>
        <v>-</v>
      </c>
      <c r="C349" s="3">
        <v>20</v>
      </c>
      <c r="D349" s="2">
        <v>43406.867523148147</v>
      </c>
      <c r="E349" s="3">
        <v>8824</v>
      </c>
      <c r="F349" s="3" t="s">
        <v>18</v>
      </c>
      <c r="G349" s="3">
        <v>3839</v>
      </c>
      <c r="H349" s="3">
        <v>373</v>
      </c>
      <c r="I349" s="3">
        <v>2</v>
      </c>
      <c r="J349" s="3">
        <v>1</v>
      </c>
      <c r="L349" s="2">
        <v>43406.874918981484</v>
      </c>
      <c r="M349" s="2">
        <v>43406.879120370373</v>
      </c>
      <c r="N349" s="3" t="s">
        <v>21</v>
      </c>
      <c r="O349" s="3" t="s">
        <v>22</v>
      </c>
      <c r="P349" s="3" t="s">
        <v>72</v>
      </c>
      <c r="Q349" s="3" t="s">
        <v>73</v>
      </c>
      <c r="R349" s="2">
        <v>43406.874398148146</v>
      </c>
      <c r="S349" s="2">
        <v>43406.874398148146</v>
      </c>
      <c r="T349" s="2">
        <v>43406.880231481482</v>
      </c>
      <c r="U349" s="2">
        <v>43406.880231481482</v>
      </c>
      <c r="V349" s="2">
        <v>43406.874398148146</v>
      </c>
      <c r="W349" s="2">
        <f t="shared" si="147"/>
        <v>43406.874398148146</v>
      </c>
      <c r="X349" s="33">
        <f t="shared" si="148"/>
        <v>4.2013888887595385E-3</v>
      </c>
      <c r="Y349" s="33">
        <f t="shared" si="149"/>
        <v>4.2013888887595385E-3</v>
      </c>
      <c r="Z349" s="30"/>
      <c r="AA349" s="30">
        <f t="shared" si="155"/>
        <v>5.2083333866903558E-4</v>
      </c>
      <c r="AB349" s="30">
        <f t="shared" si="156"/>
        <v>5.2083333866903558E-4</v>
      </c>
      <c r="AC349" s="30"/>
      <c r="AD349" s="30"/>
      <c r="AE349" s="73">
        <f t="shared" si="157"/>
        <v>43406.867361111108</v>
      </c>
      <c r="AF349" s="73">
        <f t="shared" si="158"/>
        <v>43406.878472222219</v>
      </c>
      <c r="AG349" s="26" t="str">
        <f t="shared" si="159"/>
        <v>43406.867361111143406.8784722222</v>
      </c>
      <c r="AH349" s="26" t="str">
        <f>VLOOKUP(AG349,simple_survey!$N$1081:$O$1529,2,FALSE)</f>
        <v>肯定的</v>
      </c>
    </row>
    <row r="350" spans="1:34" s="3" customFormat="1" x14ac:dyDescent="0.4">
      <c r="A350" s="16" t="str">
        <f t="shared" si="145"/>
        <v>-</v>
      </c>
      <c r="B350" s="16" t="str">
        <f t="shared" si="146"/>
        <v>-</v>
      </c>
      <c r="C350" s="3">
        <v>20</v>
      </c>
      <c r="D350" s="2">
        <v>43406.86791666667</v>
      </c>
      <c r="E350" s="3">
        <v>8825</v>
      </c>
      <c r="F350" s="3" t="s">
        <v>18</v>
      </c>
      <c r="G350" s="3">
        <v>1747</v>
      </c>
      <c r="H350" s="3">
        <v>666</v>
      </c>
      <c r="I350" s="3">
        <v>5</v>
      </c>
      <c r="J350" s="3">
        <v>1</v>
      </c>
      <c r="L350" s="2">
        <v>43406.870949074073</v>
      </c>
      <c r="M350" s="2">
        <v>43406.874976851854</v>
      </c>
      <c r="N350" s="3" t="s">
        <v>31</v>
      </c>
      <c r="O350" s="3" t="s">
        <v>32</v>
      </c>
      <c r="P350" s="3" t="s">
        <v>19</v>
      </c>
      <c r="Q350" s="3" t="s">
        <v>20</v>
      </c>
      <c r="R350" s="2">
        <v>43406.86991898148</v>
      </c>
      <c r="S350" s="2">
        <v>43406.86991898148</v>
      </c>
      <c r="T350" s="2">
        <v>43406.876701388886</v>
      </c>
      <c r="U350" s="2">
        <v>43406.876701388886</v>
      </c>
      <c r="W350" s="2">
        <f t="shared" si="147"/>
        <v>43406.86791666667</v>
      </c>
      <c r="X350" s="33">
        <f t="shared" si="148"/>
        <v>4.0277777807204984E-3</v>
      </c>
      <c r="Y350" s="33">
        <f t="shared" si="149"/>
        <v>4.0277777807204984E-3</v>
      </c>
      <c r="Z350" s="30"/>
      <c r="AA350" s="30">
        <f t="shared" si="155"/>
        <v>1.0300925932824612E-3</v>
      </c>
      <c r="AB350" s="30">
        <f t="shared" si="156"/>
        <v>3.0324074032250792E-3</v>
      </c>
      <c r="AC350" s="30"/>
      <c r="AD350" s="30"/>
      <c r="AE350" s="73">
        <f t="shared" si="157"/>
        <v>43406.867361111108</v>
      </c>
      <c r="AF350" s="73">
        <f t="shared" si="158"/>
        <v>43406.874305555553</v>
      </c>
      <c r="AG350" s="26" t="str">
        <f t="shared" si="159"/>
        <v>43406.867361111143406.8743055556</v>
      </c>
      <c r="AH350" s="26" t="e">
        <f>VLOOKUP(AG350,simple_survey!$N$1081:$O$1529,2,FALSE)</f>
        <v>#N/A</v>
      </c>
    </row>
    <row r="351" spans="1:34" s="3" customFormat="1" x14ac:dyDescent="0.4">
      <c r="A351" s="16" t="str">
        <f t="shared" si="145"/>
        <v>-</v>
      </c>
      <c r="B351" s="16" t="str">
        <f t="shared" si="146"/>
        <v>-</v>
      </c>
      <c r="C351" s="3">
        <v>20</v>
      </c>
      <c r="D351" s="2">
        <v>43406.872025462966</v>
      </c>
      <c r="E351" s="3">
        <v>8827</v>
      </c>
      <c r="F351" s="3" t="s">
        <v>113</v>
      </c>
      <c r="G351" s="3">
        <v>0</v>
      </c>
      <c r="H351" s="3">
        <v>974</v>
      </c>
      <c r="I351" s="3">
        <v>6</v>
      </c>
      <c r="J351" s="3">
        <v>2</v>
      </c>
      <c r="L351" s="2">
        <v>43406.874178240738</v>
      </c>
      <c r="M351" s="2">
        <v>43406.87771990741</v>
      </c>
      <c r="N351" s="3" t="s">
        <v>46</v>
      </c>
      <c r="O351" s="3" t="s">
        <v>47</v>
      </c>
      <c r="P351" s="3" t="s">
        <v>19</v>
      </c>
      <c r="Q351" s="3" t="s">
        <v>20</v>
      </c>
      <c r="R351" s="2">
        <v>43406.874340277776</v>
      </c>
      <c r="S351" s="2">
        <v>43406.874340277776</v>
      </c>
      <c r="T351" s="2">
        <v>43406.881099537037</v>
      </c>
      <c r="U351" s="2">
        <v>43406.881099537037</v>
      </c>
      <c r="W351" s="2">
        <f t="shared" si="147"/>
        <v>43406.872025462966</v>
      </c>
      <c r="X351" s="33">
        <f t="shared" si="148"/>
        <v>3.54166667239042E-3</v>
      </c>
      <c r="Y351" s="33">
        <f t="shared" si="149"/>
        <v>7.08333334478084E-3</v>
      </c>
      <c r="Z351" s="30"/>
      <c r="AA351" s="30">
        <f t="shared" si="155"/>
        <v>0</v>
      </c>
      <c r="AB351" s="30">
        <f t="shared" si="156"/>
        <v>2.152777771698311E-3</v>
      </c>
      <c r="AC351" s="30"/>
      <c r="AD351" s="30"/>
      <c r="AE351" s="73">
        <f t="shared" si="157"/>
        <v>43406.871527777781</v>
      </c>
      <c r="AF351" s="73">
        <f t="shared" si="158"/>
        <v>43406.877083333333</v>
      </c>
      <c r="AG351" s="26" t="str">
        <f t="shared" si="159"/>
        <v>43406.871527777843406.8770833333</v>
      </c>
      <c r="AH351" s="26" t="e">
        <f>VLOOKUP(AG351,simple_survey!$N$1081:$O$1529,2,FALSE)</f>
        <v>#N/A</v>
      </c>
    </row>
    <row r="352" spans="1:34" s="3" customFormat="1" x14ac:dyDescent="0.4">
      <c r="A352" s="16" t="str">
        <f t="shared" si="145"/>
        <v>-</v>
      </c>
      <c r="B352" s="16" t="str">
        <f t="shared" si="146"/>
        <v>-</v>
      </c>
      <c r="C352" s="3">
        <v>20</v>
      </c>
      <c r="D352" s="2">
        <v>43406.874108796299</v>
      </c>
      <c r="E352" s="3">
        <v>8828</v>
      </c>
      <c r="F352" s="3" t="s">
        <v>33</v>
      </c>
      <c r="G352" s="3">
        <v>3674</v>
      </c>
      <c r="H352" s="3">
        <v>644</v>
      </c>
      <c r="I352" s="3">
        <v>1</v>
      </c>
      <c r="J352" s="3">
        <v>1</v>
      </c>
      <c r="L352" s="2">
        <v>43406.877013888887</v>
      </c>
      <c r="M352" s="2">
        <v>43406.881331018521</v>
      </c>
      <c r="N352" s="3" t="s">
        <v>68</v>
      </c>
      <c r="O352" s="3" t="s">
        <v>69</v>
      </c>
      <c r="P352" s="3" t="s">
        <v>70</v>
      </c>
      <c r="Q352" s="3" t="s">
        <v>71</v>
      </c>
      <c r="R352" s="2">
        <v>43406.875543981485</v>
      </c>
      <c r="S352" s="2">
        <v>43406.875543981485</v>
      </c>
      <c r="T352" s="2">
        <v>43406.880798611113</v>
      </c>
      <c r="U352" s="2">
        <v>43406.880798611113</v>
      </c>
      <c r="W352" s="2">
        <f t="shared" si="147"/>
        <v>43406.874108796299</v>
      </c>
      <c r="X352" s="33">
        <f t="shared" si="148"/>
        <v>4.3171296347281896E-3</v>
      </c>
      <c r="Y352" s="33">
        <f t="shared" si="149"/>
        <v>4.3171296347281896E-3</v>
      </c>
      <c r="Z352" s="30"/>
      <c r="AA352" s="30">
        <f t="shared" si="155"/>
        <v>1.4699074017698877E-3</v>
      </c>
      <c r="AB352" s="30">
        <f t="shared" si="156"/>
        <v>2.9050925877527334E-3</v>
      </c>
      <c r="AC352" s="30"/>
      <c r="AD352" s="30"/>
      <c r="AE352" s="73">
        <f t="shared" si="157"/>
        <v>43406.873611111114</v>
      </c>
      <c r="AF352" s="73">
        <f t="shared" si="158"/>
        <v>43406.881249999999</v>
      </c>
      <c r="AG352" s="26" t="str">
        <f t="shared" si="159"/>
        <v>43406.873611111143406.88125</v>
      </c>
      <c r="AH352" s="26" t="e">
        <f>VLOOKUP(AG352,simple_survey!$N$1081:$O$1529,2,FALSE)</f>
        <v>#N/A</v>
      </c>
    </row>
    <row r="353" spans="1:34" s="5" customFormat="1" x14ac:dyDescent="0.4">
      <c r="A353" s="17" t="str">
        <f>IF(V353&gt;0, "★", "-")</f>
        <v>-</v>
      </c>
      <c r="B353" s="17" t="str">
        <f>IF(K353&gt;0, "☆", "-")</f>
        <v>☆</v>
      </c>
      <c r="C353" s="5">
        <v>20</v>
      </c>
      <c r="D353" s="4">
        <v>43406.871712962966</v>
      </c>
      <c r="E353" s="5">
        <v>8826</v>
      </c>
      <c r="F353" s="5" t="s">
        <v>33</v>
      </c>
      <c r="G353" s="5">
        <v>3462</v>
      </c>
      <c r="H353" s="5">
        <v>235</v>
      </c>
      <c r="I353" s="5">
        <v>3</v>
      </c>
      <c r="J353" s="5">
        <v>1</v>
      </c>
      <c r="K353" s="4">
        <v>43406.871851851851</v>
      </c>
      <c r="N353" s="5" t="s">
        <v>50</v>
      </c>
      <c r="O353" s="5" t="s">
        <v>51</v>
      </c>
      <c r="P353" s="5" t="s">
        <v>65</v>
      </c>
      <c r="Q353" s="5" t="s">
        <v>66</v>
      </c>
      <c r="R353" s="4">
        <v>43406.873287037037</v>
      </c>
      <c r="T353" s="4">
        <v>43406.883310185185</v>
      </c>
      <c r="W353" s="4">
        <f>IF(V353&gt;0,V353,D353)</f>
        <v>43406.871712962966</v>
      </c>
      <c r="X353" s="34">
        <f>M353-L353</f>
        <v>0</v>
      </c>
      <c r="Y353" s="34">
        <f>X353*J353</f>
        <v>0</v>
      </c>
      <c r="Z353" s="31"/>
      <c r="AA353" s="31">
        <f t="shared" si="155"/>
        <v>0</v>
      </c>
      <c r="AB353" s="31">
        <f t="shared" si="156"/>
        <v>1.5740740709588863E-3</v>
      </c>
      <c r="AC353" s="31"/>
      <c r="AD353" s="31"/>
      <c r="AE353" s="73">
        <f t="shared" si="157"/>
        <v>43406.871527777781</v>
      </c>
      <c r="AF353" s="73">
        <f t="shared" si="158"/>
        <v>0</v>
      </c>
      <c r="AG353" s="26" t="str">
        <f t="shared" si="159"/>
        <v>43406.87152777780</v>
      </c>
      <c r="AH353" s="26" t="e">
        <f>VLOOKUP(AG353,simple_survey!$N$1081:$O$1529,2,FALSE)</f>
        <v>#N/A</v>
      </c>
    </row>
    <row r="355" spans="1:34" x14ac:dyDescent="0.4">
      <c r="G355">
        <f>SUMPRODUCT(1/COUNTIF(G2:G353,G2:G353))-1</f>
        <v>132.00000000000014</v>
      </c>
      <c r="AH355" s="74">
        <f>SUBTOTAL(3,AH2:AH353)</f>
        <v>352</v>
      </c>
    </row>
  </sheetData>
  <autoFilter ref="A1:AL353"/>
  <phoneticPr fontId="18"/>
  <conditionalFormatting sqref="A2:AD353">
    <cfRule type="expression" dxfId="14" priority="5">
      <formula>$B2="☆"</formula>
    </cfRule>
  </conditionalFormatting>
  <conditionalFormatting sqref="AE2:AH353">
    <cfRule type="expression" dxfId="13" priority="1">
      <formula>$B2="☆"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19"/>
  <sheetViews>
    <sheetView topLeftCell="AB1" zoomScale="80" zoomScaleNormal="80" workbookViewId="0">
      <pane ySplit="1" topLeftCell="A498" activePane="bottomLeft" state="frozen"/>
      <selection activeCell="O1" sqref="O1"/>
      <selection pane="bottomLeft" activeCell="AH519" sqref="AH519"/>
    </sheetView>
  </sheetViews>
  <sheetFormatPr defaultColWidth="16" defaultRowHeight="18.75" x14ac:dyDescent="0.4"/>
  <cols>
    <col min="1" max="2" width="7.125" style="11" customWidth="1"/>
    <col min="3" max="3" width="6.125" customWidth="1"/>
    <col min="4" max="4" width="18.625" bestFit="1" customWidth="1"/>
    <col min="5" max="5" width="13.875" bestFit="1" customWidth="1"/>
    <col min="11" max="13" width="18.625" bestFit="1" customWidth="1"/>
    <col min="18" max="21" width="24.375" bestFit="1" customWidth="1"/>
    <col min="22" max="22" width="18.625" bestFit="1" customWidth="1"/>
    <col min="23" max="23" width="19.625" bestFit="1" customWidth="1"/>
    <col min="24" max="24" width="9.375" bestFit="1" customWidth="1"/>
    <col min="25" max="25" width="13.375" bestFit="1" customWidth="1"/>
    <col min="26" max="26" width="16" style="6"/>
    <col min="27" max="28" width="9.375" bestFit="1" customWidth="1"/>
    <col min="29" max="29" width="17.625" style="6" bestFit="1" customWidth="1"/>
    <col min="30" max="30" width="19.625" style="6" bestFit="1" customWidth="1"/>
    <col min="31" max="34" width="19.625" style="6" customWidth="1"/>
    <col min="36" max="36" width="18.625" bestFit="1" customWidth="1"/>
  </cols>
  <sheetData>
    <row r="1" spans="1:37" x14ac:dyDescent="0.4">
      <c r="A1" s="27"/>
      <c r="B1" s="27"/>
      <c r="C1" s="27"/>
      <c r="D1" t="s">
        <v>0</v>
      </c>
      <c r="E1" t="s">
        <v>1</v>
      </c>
      <c r="F1" t="s">
        <v>2</v>
      </c>
      <c r="G1" t="s">
        <v>3</v>
      </c>
      <c r="H1" t="s">
        <v>87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s="27" t="s">
        <v>89</v>
      </c>
      <c r="X1" s="14" t="s">
        <v>82</v>
      </c>
      <c r="Y1" s="15" t="s">
        <v>83</v>
      </c>
      <c r="Z1" s="15" t="s">
        <v>85</v>
      </c>
      <c r="AA1" s="15" t="s">
        <v>88</v>
      </c>
      <c r="AB1" s="15" t="s">
        <v>84</v>
      </c>
      <c r="AC1" s="15" t="s">
        <v>86</v>
      </c>
      <c r="AD1" s="15" t="s">
        <v>90</v>
      </c>
      <c r="AE1" s="15" t="s">
        <v>1170</v>
      </c>
      <c r="AF1" s="15" t="s">
        <v>1171</v>
      </c>
      <c r="AG1" s="15" t="s">
        <v>1172</v>
      </c>
      <c r="AH1" s="15" t="s">
        <v>1173</v>
      </c>
      <c r="AI1" s="15"/>
    </row>
    <row r="2" spans="1:37" s="23" customFormat="1" x14ac:dyDescent="0.4">
      <c r="A2" s="20" t="str">
        <f t="shared" ref="A2:A54" si="0">IF(V2&gt;0, "★", "-")</f>
        <v>★</v>
      </c>
      <c r="B2" s="20" t="str">
        <f t="shared" ref="B2:B54" si="1">IF(K2&gt;0, "☆", "-")</f>
        <v>-</v>
      </c>
      <c r="C2" s="23">
        <v>10</v>
      </c>
      <c r="D2" s="22">
        <v>43407.396249999998</v>
      </c>
      <c r="E2" s="21">
        <v>8833</v>
      </c>
      <c r="F2" s="21" t="s">
        <v>33</v>
      </c>
      <c r="G2" s="21">
        <v>3025</v>
      </c>
      <c r="H2" s="21">
        <v>416</v>
      </c>
      <c r="I2" s="21">
        <v>5</v>
      </c>
      <c r="J2" s="21">
        <v>1</v>
      </c>
      <c r="K2" s="21"/>
      <c r="L2" s="22">
        <v>43407.437905092593</v>
      </c>
      <c r="M2" s="22">
        <v>43407.453368055554</v>
      </c>
      <c r="N2" s="21" t="s">
        <v>70</v>
      </c>
      <c r="O2" s="21" t="s">
        <v>71</v>
      </c>
      <c r="P2" s="21" t="s">
        <v>21</v>
      </c>
      <c r="Q2" s="21" t="s">
        <v>22</v>
      </c>
      <c r="R2" s="22">
        <v>43407.437905092593</v>
      </c>
      <c r="S2" s="22">
        <v>43407.437905092593</v>
      </c>
      <c r="T2" s="22">
        <v>43407.446111111109</v>
      </c>
      <c r="U2" s="22">
        <v>43407.451678240737</v>
      </c>
      <c r="V2" s="22">
        <v>43407.437905092593</v>
      </c>
      <c r="W2" s="24">
        <f t="shared" ref="W2:W54" si="2">IF(V2&gt;0,V2,D2)</f>
        <v>43407.437905092593</v>
      </c>
      <c r="X2" s="25">
        <f t="shared" ref="X2:X54" si="3">M2-L2</f>
        <v>1.5462962961464655E-2</v>
      </c>
      <c r="Y2" s="25">
        <f t="shared" ref="Y2:Y55" si="4">X2*J2</f>
        <v>1.5462962961464655E-2</v>
      </c>
      <c r="Z2" s="26">
        <f>SUM(Y2:Y35)</f>
        <v>0.33898148149455665</v>
      </c>
      <c r="AA2" s="26">
        <f t="shared" ref="AA2:AA54" si="5">IF(IF(A2="☆",K2-R2,L2-R2)&lt;0,0,IF(A2="☆",K2-R2,L2-R2))</f>
        <v>0</v>
      </c>
      <c r="AB2" s="26">
        <f t="shared" ref="AB2:AB55" si="6">IF(IF(B2="☆",(IF(K2&gt;R2,K2-W2,R2-W2)),L2-W2)&lt;0,0,IF(B2="☆",(IF(K2&gt;R2,K2-W2,R2-W2)),L2-W2))</f>
        <v>0</v>
      </c>
      <c r="AC2" s="26">
        <f>AVERAGE(AB2:AB35)</f>
        <v>3.505747127527339E-3</v>
      </c>
      <c r="AD2" s="26">
        <f>MEDIAN(AB2:AB35)</f>
        <v>3.6689814805868082E-3</v>
      </c>
      <c r="AE2" s="73">
        <f t="shared" ref="AE2" si="7">INT(D2*1440)/1440</f>
        <v>43407.395833333336</v>
      </c>
      <c r="AF2" s="73">
        <f t="shared" ref="AF2" si="8">INT(M2*1440)/1440</f>
        <v>43407.452777777777</v>
      </c>
      <c r="AG2" s="26" t="str">
        <f t="shared" ref="AG2" si="9">CONCATENATE(AE2,AF2)</f>
        <v>43407.395833333343407.4527777778</v>
      </c>
      <c r="AH2" s="26" t="e">
        <f>VLOOKUP(AG2,simple_survey!$N$1081:$O$1529,2,FALSE)</f>
        <v>#N/A</v>
      </c>
      <c r="AJ2" s="24"/>
    </row>
    <row r="3" spans="1:37" s="7" customFormat="1" x14ac:dyDescent="0.4">
      <c r="A3" s="16" t="str">
        <f t="shared" si="0"/>
        <v>-</v>
      </c>
      <c r="B3" s="16" t="str">
        <f t="shared" si="1"/>
        <v>-</v>
      </c>
      <c r="C3" s="7">
        <v>10</v>
      </c>
      <c r="D3" s="2">
        <v>43407.40347222222</v>
      </c>
      <c r="E3" s="3">
        <v>8837</v>
      </c>
      <c r="F3" s="3" t="s">
        <v>113</v>
      </c>
      <c r="G3" s="3">
        <v>0</v>
      </c>
      <c r="H3" s="3">
        <v>965</v>
      </c>
      <c r="I3" s="3">
        <v>5</v>
      </c>
      <c r="J3" s="3">
        <v>3</v>
      </c>
      <c r="K3" s="3"/>
      <c r="L3" s="2">
        <v>43407.420486111114</v>
      </c>
      <c r="M3" s="2">
        <v>43407.42391203704</v>
      </c>
      <c r="N3" s="3" t="s">
        <v>19</v>
      </c>
      <c r="O3" s="3" t="s">
        <v>20</v>
      </c>
      <c r="P3" s="3" t="s">
        <v>45</v>
      </c>
      <c r="Q3" s="3" t="s">
        <v>92</v>
      </c>
      <c r="R3" s="2">
        <v>43407.419594907406</v>
      </c>
      <c r="S3" s="2">
        <v>43407.419594907406</v>
      </c>
      <c r="T3" s="2">
        <v>43407.427453703705</v>
      </c>
      <c r="U3" s="2">
        <v>43407.427453703705</v>
      </c>
      <c r="V3" s="3"/>
      <c r="W3" s="8">
        <f t="shared" si="2"/>
        <v>43407.40347222222</v>
      </c>
      <c r="X3" s="9">
        <f t="shared" si="3"/>
        <v>3.425925926421769E-3</v>
      </c>
      <c r="Y3" s="9">
        <f t="shared" si="4"/>
        <v>1.0277777779265307E-2</v>
      </c>
      <c r="Z3" s="10"/>
      <c r="AA3" s="10">
        <f t="shared" si="5"/>
        <v>8.9120370830642059E-4</v>
      </c>
      <c r="AB3" s="10">
        <f>L3-AJ3</f>
        <v>3.8194444496184587E-3</v>
      </c>
      <c r="AC3" s="10"/>
      <c r="AD3" s="10"/>
      <c r="AE3" s="73">
        <f t="shared" ref="AE3:AE66" si="10">INT(D3*1440)/1440</f>
        <v>43407.40347222222</v>
      </c>
      <c r="AF3" s="73">
        <f t="shared" ref="AF3:AF66" si="11">INT(M3*1440)/1440</f>
        <v>43407.423611111109</v>
      </c>
      <c r="AG3" s="26" t="str">
        <f t="shared" ref="AG3:AG66" si="12">CONCATENATE(AE3,AF3)</f>
        <v>43407.403472222243407.4236111111</v>
      </c>
      <c r="AH3" s="26" t="e">
        <f>VLOOKUP(AG3,simple_survey!$N$1081:$O$1529,2,FALSE)</f>
        <v>#N/A</v>
      </c>
      <c r="AJ3" s="8">
        <v>43407.416666666664</v>
      </c>
      <c r="AK3" s="7" t="s">
        <v>96</v>
      </c>
    </row>
    <row r="4" spans="1:37" s="7" customFormat="1" x14ac:dyDescent="0.4">
      <c r="A4" s="16" t="str">
        <f t="shared" si="0"/>
        <v>★</v>
      </c>
      <c r="B4" s="16" t="str">
        <f t="shared" si="1"/>
        <v>-</v>
      </c>
      <c r="C4" s="7">
        <v>10</v>
      </c>
      <c r="D4" s="2">
        <v>43407.40421296296</v>
      </c>
      <c r="E4" s="3">
        <v>8838</v>
      </c>
      <c r="F4" s="3" t="s">
        <v>18</v>
      </c>
      <c r="G4" s="3">
        <v>4799</v>
      </c>
      <c r="H4" s="3">
        <v>470</v>
      </c>
      <c r="I4" s="3">
        <v>5</v>
      </c>
      <c r="J4" s="3">
        <v>1</v>
      </c>
      <c r="K4" s="3"/>
      <c r="L4" s="2">
        <v>43407.443692129629</v>
      </c>
      <c r="M4" s="2">
        <v>43407.453414351854</v>
      </c>
      <c r="N4" s="3" t="s">
        <v>74</v>
      </c>
      <c r="O4" s="3" t="s">
        <v>75</v>
      </c>
      <c r="P4" s="3" t="s">
        <v>63</v>
      </c>
      <c r="Q4" s="3" t="s">
        <v>64</v>
      </c>
      <c r="R4" s="2">
        <v>43407.445868055554</v>
      </c>
      <c r="S4" s="2">
        <v>43407.445868055554</v>
      </c>
      <c r="T4" s="2">
        <v>43407.459803240738</v>
      </c>
      <c r="U4" s="2">
        <v>43407.459803240738</v>
      </c>
      <c r="V4" s="2">
        <v>43407.445868055554</v>
      </c>
      <c r="W4" s="8">
        <f t="shared" si="2"/>
        <v>43407.445868055554</v>
      </c>
      <c r="X4" s="9">
        <f t="shared" si="3"/>
        <v>9.7222222248092294E-3</v>
      </c>
      <c r="Y4" s="9">
        <f t="shared" si="4"/>
        <v>9.7222222248092294E-3</v>
      </c>
      <c r="Z4" s="10"/>
      <c r="AA4" s="10">
        <f t="shared" si="5"/>
        <v>0</v>
      </c>
      <c r="AB4" s="10">
        <f t="shared" si="6"/>
        <v>0</v>
      </c>
      <c r="AC4" s="10"/>
      <c r="AD4" s="10"/>
      <c r="AE4" s="73">
        <f t="shared" si="10"/>
        <v>43407.404166666667</v>
      </c>
      <c r="AF4" s="73">
        <f t="shared" si="11"/>
        <v>43407.452777777777</v>
      </c>
      <c r="AG4" s="26" t="str">
        <f t="shared" si="12"/>
        <v>43407.404166666743407.4527777778</v>
      </c>
      <c r="AH4" s="26" t="e">
        <f>VLOOKUP(AG4,simple_survey!$N$1081:$O$1529,2,FALSE)</f>
        <v>#N/A</v>
      </c>
      <c r="AJ4" s="8"/>
    </row>
    <row r="5" spans="1:37" s="7" customFormat="1" x14ac:dyDescent="0.4">
      <c r="A5" s="16" t="str">
        <f t="shared" si="0"/>
        <v>-</v>
      </c>
      <c r="B5" s="16" t="str">
        <f t="shared" si="1"/>
        <v>-</v>
      </c>
      <c r="C5" s="7">
        <v>10</v>
      </c>
      <c r="D5" s="2">
        <v>43407.415902777779</v>
      </c>
      <c r="E5" s="3">
        <v>8840</v>
      </c>
      <c r="F5" s="3" t="s">
        <v>33</v>
      </c>
      <c r="G5" s="3">
        <v>1789</v>
      </c>
      <c r="H5" s="3">
        <v>259</v>
      </c>
      <c r="I5" s="3">
        <v>7</v>
      </c>
      <c r="J5" s="3">
        <v>1</v>
      </c>
      <c r="K5" s="3"/>
      <c r="L5" s="2">
        <v>43407.423564814817</v>
      </c>
      <c r="M5" s="2">
        <v>43407.430185185185</v>
      </c>
      <c r="N5" s="3" t="s">
        <v>80</v>
      </c>
      <c r="O5" s="3" t="s">
        <v>81</v>
      </c>
      <c r="P5" s="3" t="s">
        <v>48</v>
      </c>
      <c r="Q5" s="3" t="s">
        <v>49</v>
      </c>
      <c r="R5" s="2">
        <v>43407.425474537034</v>
      </c>
      <c r="S5" s="2">
        <v>43407.425474537034</v>
      </c>
      <c r="T5" s="2">
        <v>43407.435081018521</v>
      </c>
      <c r="U5" s="2">
        <v>43407.435081018521</v>
      </c>
      <c r="V5" s="3"/>
      <c r="W5" s="8">
        <f t="shared" si="2"/>
        <v>43407.415902777779</v>
      </c>
      <c r="X5" s="9">
        <f t="shared" si="3"/>
        <v>6.6203703681821935E-3</v>
      </c>
      <c r="Y5" s="9">
        <f t="shared" si="4"/>
        <v>6.6203703681821935E-3</v>
      </c>
      <c r="Z5" s="10"/>
      <c r="AA5" s="10">
        <f t="shared" si="5"/>
        <v>0</v>
      </c>
      <c r="AB5" s="10">
        <f>L5-AJ5</f>
        <v>6.8981481526861899E-3</v>
      </c>
      <c r="AC5" s="10"/>
      <c r="AD5" s="10"/>
      <c r="AE5" s="73">
        <f t="shared" si="10"/>
        <v>43407.415277777778</v>
      </c>
      <c r="AF5" s="73">
        <f t="shared" si="11"/>
        <v>43407.429861111108</v>
      </c>
      <c r="AG5" s="26" t="str">
        <f t="shared" si="12"/>
        <v>43407.415277777843407.4298611111</v>
      </c>
      <c r="AH5" s="26" t="e">
        <f>VLOOKUP(AG5,simple_survey!$N$1081:$O$1529,2,FALSE)</f>
        <v>#N/A</v>
      </c>
      <c r="AJ5" s="8">
        <v>43407.416666666664</v>
      </c>
      <c r="AK5" s="7" t="s">
        <v>96</v>
      </c>
    </row>
    <row r="6" spans="1:37" s="7" customFormat="1" x14ac:dyDescent="0.4">
      <c r="A6" s="16" t="str">
        <f>IF(V6&gt;0, "★", "-")</f>
        <v>-</v>
      </c>
      <c r="B6" s="16" t="str">
        <f>IF(K6&gt;0, "☆", "-")</f>
        <v>-</v>
      </c>
      <c r="C6" s="7">
        <v>10</v>
      </c>
      <c r="D6" s="2">
        <v>43407.420983796299</v>
      </c>
      <c r="E6" s="3">
        <v>8841</v>
      </c>
      <c r="F6" s="3" t="s">
        <v>18</v>
      </c>
      <c r="G6" s="3">
        <v>1162</v>
      </c>
      <c r="H6" s="3">
        <v>420</v>
      </c>
      <c r="I6" s="3">
        <v>10</v>
      </c>
      <c r="J6" s="3">
        <v>1</v>
      </c>
      <c r="K6" s="3"/>
      <c r="L6" s="2">
        <v>43407.425092592595</v>
      </c>
      <c r="M6" s="2">
        <v>43407.429467592592</v>
      </c>
      <c r="N6" s="3" t="s">
        <v>72</v>
      </c>
      <c r="O6" s="3" t="s">
        <v>73</v>
      </c>
      <c r="P6" s="3" t="s">
        <v>91</v>
      </c>
      <c r="Q6" s="3" t="s">
        <v>36</v>
      </c>
      <c r="R6" s="2">
        <v>43407.424675925926</v>
      </c>
      <c r="S6" s="2">
        <v>43407.424675925926</v>
      </c>
      <c r="T6" s="2">
        <v>43407.428356481483</v>
      </c>
      <c r="U6" s="2">
        <v>43407.428356481483</v>
      </c>
      <c r="V6" s="3"/>
      <c r="W6" s="8">
        <f t="shared" si="2"/>
        <v>43407.420983796299</v>
      </c>
      <c r="X6" s="9">
        <f t="shared" si="3"/>
        <v>4.3749999967985786E-3</v>
      </c>
      <c r="Y6" s="9">
        <f t="shared" si="4"/>
        <v>4.3749999967985786E-3</v>
      </c>
      <c r="Z6" s="10"/>
      <c r="AA6" s="10">
        <f t="shared" si="5"/>
        <v>4.1666666948003694E-4</v>
      </c>
      <c r="AB6" s="10">
        <f t="shared" si="6"/>
        <v>4.1087962963501923E-3</v>
      </c>
      <c r="AC6" s="10"/>
      <c r="AD6" s="10"/>
      <c r="AE6" s="73">
        <f t="shared" si="10"/>
        <v>43407.42083333333</v>
      </c>
      <c r="AF6" s="73">
        <f t="shared" si="11"/>
        <v>43407.429166666669</v>
      </c>
      <c r="AG6" s="26" t="str">
        <f t="shared" si="12"/>
        <v>43407.420833333343407.4291666667</v>
      </c>
      <c r="AH6" s="26" t="e">
        <f>VLOOKUP(AG6,simple_survey!$N$1081:$O$1529,2,FALSE)</f>
        <v>#N/A</v>
      </c>
    </row>
    <row r="7" spans="1:37" s="7" customFormat="1" x14ac:dyDescent="0.4">
      <c r="A7" s="16" t="str">
        <f t="shared" si="0"/>
        <v>★</v>
      </c>
      <c r="B7" s="16" t="str">
        <f t="shared" si="1"/>
        <v>-</v>
      </c>
      <c r="C7" s="7">
        <v>10</v>
      </c>
      <c r="D7" s="2">
        <v>43407.424074074072</v>
      </c>
      <c r="E7" s="3">
        <v>8842</v>
      </c>
      <c r="F7" s="3" t="s">
        <v>33</v>
      </c>
      <c r="G7" s="3">
        <v>3477</v>
      </c>
      <c r="H7" s="3">
        <v>620</v>
      </c>
      <c r="I7" s="3">
        <v>8</v>
      </c>
      <c r="J7" s="3">
        <v>1</v>
      </c>
      <c r="K7" s="3"/>
      <c r="L7" s="2">
        <v>43407.430868055555</v>
      </c>
      <c r="M7" s="2">
        <v>43407.448055555556</v>
      </c>
      <c r="N7" s="3" t="s">
        <v>65</v>
      </c>
      <c r="O7" s="3" t="s">
        <v>66</v>
      </c>
      <c r="P7" s="3" t="s">
        <v>41</v>
      </c>
      <c r="Q7" s="3" t="s">
        <v>42</v>
      </c>
      <c r="R7" s="2">
        <v>43407.431018518517</v>
      </c>
      <c r="S7" s="2">
        <v>43407.431018518517</v>
      </c>
      <c r="T7" s="2">
        <v>43407.440439814818</v>
      </c>
      <c r="U7" s="2">
        <v>43407.446770833332</v>
      </c>
      <c r="V7" s="2">
        <v>43407.431018518517</v>
      </c>
      <c r="W7" s="8">
        <f t="shared" si="2"/>
        <v>43407.431018518517</v>
      </c>
      <c r="X7" s="9">
        <f t="shared" si="3"/>
        <v>1.7187500001455192E-2</v>
      </c>
      <c r="Y7" s="9">
        <f t="shared" si="4"/>
        <v>1.7187500001455192E-2</v>
      </c>
      <c r="Z7" s="10"/>
      <c r="AA7" s="10">
        <f t="shared" si="5"/>
        <v>0</v>
      </c>
      <c r="AB7" s="10">
        <f t="shared" si="6"/>
        <v>0</v>
      </c>
      <c r="AC7" s="10"/>
      <c r="AD7" s="10"/>
      <c r="AE7" s="73">
        <f t="shared" si="10"/>
        <v>43407.423611111109</v>
      </c>
      <c r="AF7" s="73">
        <f t="shared" si="11"/>
        <v>43407.447916666664</v>
      </c>
      <c r="AG7" s="26" t="str">
        <f t="shared" si="12"/>
        <v>43407.423611111143407.4479166667</v>
      </c>
      <c r="AH7" s="26" t="e">
        <f>VLOOKUP(AG7,simple_survey!$N$1081:$O$1529,2,FALSE)</f>
        <v>#N/A</v>
      </c>
    </row>
    <row r="8" spans="1:37" s="7" customFormat="1" x14ac:dyDescent="0.4">
      <c r="A8" s="16" t="str">
        <f t="shared" si="0"/>
        <v>-</v>
      </c>
      <c r="B8" s="16" t="str">
        <f t="shared" si="1"/>
        <v>-</v>
      </c>
      <c r="C8" s="7">
        <v>10</v>
      </c>
      <c r="D8" s="2">
        <v>43407.426504629628</v>
      </c>
      <c r="E8" s="3">
        <v>8843</v>
      </c>
      <c r="F8" s="3" t="s">
        <v>18</v>
      </c>
      <c r="G8" s="3">
        <v>2036</v>
      </c>
      <c r="H8" s="3">
        <v>57</v>
      </c>
      <c r="I8" s="3">
        <v>8</v>
      </c>
      <c r="J8" s="3">
        <v>1</v>
      </c>
      <c r="K8" s="3"/>
      <c r="L8" s="2">
        <v>43407.430810185186</v>
      </c>
      <c r="M8" s="2">
        <v>43407.441400462965</v>
      </c>
      <c r="N8" s="3" t="s">
        <v>65</v>
      </c>
      <c r="O8" s="3" t="s">
        <v>66</v>
      </c>
      <c r="P8" s="3" t="s">
        <v>72</v>
      </c>
      <c r="Q8" s="3" t="s">
        <v>73</v>
      </c>
      <c r="R8" s="2">
        <v>43407.431620370371</v>
      </c>
      <c r="S8" s="2">
        <v>43407.431620370371</v>
      </c>
      <c r="T8" s="2">
        <v>43407.436689814815</v>
      </c>
      <c r="U8" s="2">
        <v>43407.442071759258</v>
      </c>
      <c r="V8" s="3"/>
      <c r="W8" s="8">
        <f t="shared" si="2"/>
        <v>43407.426504629628</v>
      </c>
      <c r="X8" s="9">
        <f t="shared" si="3"/>
        <v>1.0590277779556345E-2</v>
      </c>
      <c r="Y8" s="9">
        <f t="shared" si="4"/>
        <v>1.0590277779556345E-2</v>
      </c>
      <c r="Z8" s="10"/>
      <c r="AA8" s="10">
        <f t="shared" si="5"/>
        <v>0</v>
      </c>
      <c r="AB8" s="10">
        <f t="shared" si="6"/>
        <v>4.3055555579485372E-3</v>
      </c>
      <c r="AC8" s="10"/>
      <c r="AD8" s="10"/>
      <c r="AE8" s="73">
        <f t="shared" si="10"/>
        <v>43407.426388888889</v>
      </c>
      <c r="AF8" s="73">
        <f t="shared" si="11"/>
        <v>43407.440972222219</v>
      </c>
      <c r="AG8" s="26" t="str">
        <f t="shared" si="12"/>
        <v>43407.426388888943407.4409722222</v>
      </c>
      <c r="AH8" s="26" t="e">
        <f>VLOOKUP(AG8,simple_survey!$N$1081:$O$1529,2,FALSE)</f>
        <v>#N/A</v>
      </c>
    </row>
    <row r="9" spans="1:37" s="7" customFormat="1" x14ac:dyDescent="0.4">
      <c r="A9" s="16" t="str">
        <f t="shared" si="0"/>
        <v>★</v>
      </c>
      <c r="B9" s="16" t="str">
        <f t="shared" si="1"/>
        <v>-</v>
      </c>
      <c r="C9" s="7">
        <v>10</v>
      </c>
      <c r="D9" s="2">
        <v>43407.426655092589</v>
      </c>
      <c r="E9" s="3">
        <v>8844</v>
      </c>
      <c r="F9" s="3" t="s">
        <v>33</v>
      </c>
      <c r="G9" s="3">
        <v>2576</v>
      </c>
      <c r="H9" s="3">
        <v>427</v>
      </c>
      <c r="I9" s="3">
        <v>6</v>
      </c>
      <c r="J9" s="3">
        <v>4</v>
      </c>
      <c r="K9" s="3"/>
      <c r="L9" s="2">
        <v>43407.431354166663</v>
      </c>
      <c r="M9" s="2">
        <v>43407.450497685182</v>
      </c>
      <c r="N9" s="3" t="s">
        <v>55</v>
      </c>
      <c r="O9" s="3" t="s">
        <v>56</v>
      </c>
      <c r="P9" s="3" t="s">
        <v>68</v>
      </c>
      <c r="Q9" s="3" t="s">
        <v>69</v>
      </c>
      <c r="R9" s="2">
        <v>43407.433587962965</v>
      </c>
      <c r="S9" s="2">
        <v>43407.433587962965</v>
      </c>
      <c r="T9" s="2">
        <v>43407.441863425927</v>
      </c>
      <c r="U9" s="2">
        <v>43407.441863425927</v>
      </c>
      <c r="V9" s="2">
        <v>43407.433587962965</v>
      </c>
      <c r="W9" s="8">
        <f t="shared" si="2"/>
        <v>43407.433587962965</v>
      </c>
      <c r="X9" s="9">
        <f t="shared" si="3"/>
        <v>1.9143518518831115E-2</v>
      </c>
      <c r="Y9" s="9">
        <f t="shared" si="4"/>
        <v>7.6574074075324461E-2</v>
      </c>
      <c r="Z9" s="10"/>
      <c r="AA9" s="10">
        <f t="shared" si="5"/>
        <v>0</v>
      </c>
      <c r="AB9" s="10">
        <f t="shared" si="6"/>
        <v>0</v>
      </c>
      <c r="AC9" s="10"/>
      <c r="AD9" s="10"/>
      <c r="AE9" s="73">
        <f t="shared" si="10"/>
        <v>43407.426388888889</v>
      </c>
      <c r="AF9" s="73">
        <f t="shared" si="11"/>
        <v>43407.45</v>
      </c>
      <c r="AG9" s="26" t="str">
        <f t="shared" si="12"/>
        <v>43407.426388888943407.45</v>
      </c>
      <c r="AH9" s="26" t="e">
        <f>VLOOKUP(AG9,simple_survey!$N$1081:$O$1529,2,FALSE)</f>
        <v>#N/A</v>
      </c>
    </row>
    <row r="10" spans="1:37" s="7" customFormat="1" x14ac:dyDescent="0.4">
      <c r="A10" s="16" t="str">
        <f>IF(V10&gt;0, "★", "-")</f>
        <v>-</v>
      </c>
      <c r="B10" s="16" t="str">
        <f>IF(K10&gt;0, "☆", "-")</f>
        <v>-</v>
      </c>
      <c r="C10" s="7">
        <v>10</v>
      </c>
      <c r="D10" s="2">
        <v>43407.429560185185</v>
      </c>
      <c r="E10" s="3">
        <v>8846</v>
      </c>
      <c r="F10" s="3" t="s">
        <v>18</v>
      </c>
      <c r="G10" s="3">
        <v>1019</v>
      </c>
      <c r="H10" s="3">
        <v>174</v>
      </c>
      <c r="I10" s="3">
        <v>1</v>
      </c>
      <c r="J10" s="3">
        <v>1</v>
      </c>
      <c r="K10" s="3"/>
      <c r="L10" s="2">
        <v>43407.433946759258</v>
      </c>
      <c r="M10" s="2">
        <v>43407.43891203704</v>
      </c>
      <c r="N10" s="3" t="s">
        <v>19</v>
      </c>
      <c r="O10" s="3" t="s">
        <v>20</v>
      </c>
      <c r="P10" s="3" t="s">
        <v>21</v>
      </c>
      <c r="Q10" s="3" t="s">
        <v>22</v>
      </c>
      <c r="R10" s="2">
        <v>43407.432835648149</v>
      </c>
      <c r="S10" s="2">
        <v>43407.432835648149</v>
      </c>
      <c r="T10" s="2">
        <v>43407.438969907409</v>
      </c>
      <c r="U10" s="2">
        <v>43407.438969907409</v>
      </c>
      <c r="V10" s="3"/>
      <c r="W10" s="8">
        <f t="shared" si="2"/>
        <v>43407.429560185185</v>
      </c>
      <c r="X10" s="9">
        <f t="shared" si="3"/>
        <v>4.9652777815936133E-3</v>
      </c>
      <c r="Y10" s="9">
        <f t="shared" si="4"/>
        <v>4.9652777815936133E-3</v>
      </c>
      <c r="Z10" s="10"/>
      <c r="AA10" s="10">
        <f t="shared" si="5"/>
        <v>1.111111108912155E-3</v>
      </c>
      <c r="AB10" s="10">
        <f t="shared" si="6"/>
        <v>4.386574073578231E-3</v>
      </c>
      <c r="AC10" s="10"/>
      <c r="AD10" s="10"/>
      <c r="AE10" s="73">
        <f t="shared" si="10"/>
        <v>43407.429166666669</v>
      </c>
      <c r="AF10" s="73">
        <f t="shared" si="11"/>
        <v>43407.438888888886</v>
      </c>
      <c r="AG10" s="26" t="str">
        <f t="shared" si="12"/>
        <v>43407.429166666743407.4388888889</v>
      </c>
      <c r="AH10" s="26" t="e">
        <f>VLOOKUP(AG10,simple_survey!$N$1081:$O$1529,2,FALSE)</f>
        <v>#N/A</v>
      </c>
      <c r="AJ10" s="8"/>
    </row>
    <row r="11" spans="1:37" s="7" customFormat="1" x14ac:dyDescent="0.4">
      <c r="A11" s="16" t="str">
        <f>IF(V11&gt;0, "★", "-")</f>
        <v>-</v>
      </c>
      <c r="B11" s="16" t="str">
        <f>IF(K11&gt;0, "☆", "-")</f>
        <v>-</v>
      </c>
      <c r="C11" s="7">
        <v>10</v>
      </c>
      <c r="D11" s="2">
        <v>43407.430567129632</v>
      </c>
      <c r="E11" s="3">
        <v>8847</v>
      </c>
      <c r="F11" s="3" t="s">
        <v>18</v>
      </c>
      <c r="G11" s="3">
        <v>4797</v>
      </c>
      <c r="H11" s="3">
        <v>817</v>
      </c>
      <c r="I11" s="3">
        <v>7</v>
      </c>
      <c r="J11" s="3">
        <v>2</v>
      </c>
      <c r="K11" s="3"/>
      <c r="L11" s="2">
        <v>43407.433888888889</v>
      </c>
      <c r="M11" s="2">
        <v>43407.437164351853</v>
      </c>
      <c r="N11" s="3" t="s">
        <v>72</v>
      </c>
      <c r="O11" s="3" t="s">
        <v>73</v>
      </c>
      <c r="P11" s="3" t="s">
        <v>21</v>
      </c>
      <c r="Q11" s="3" t="s">
        <v>22</v>
      </c>
      <c r="R11" s="2">
        <v>43407.433599537035</v>
      </c>
      <c r="S11" s="2">
        <v>43407.433599537035</v>
      </c>
      <c r="T11" s="2">
        <v>43407.438900462963</v>
      </c>
      <c r="U11" s="2">
        <v>43407.438900462963</v>
      </c>
      <c r="V11" s="3"/>
      <c r="W11" s="8">
        <f t="shared" si="2"/>
        <v>43407.430567129632</v>
      </c>
      <c r="X11" s="9">
        <f t="shared" si="3"/>
        <v>3.275462964666076E-3</v>
      </c>
      <c r="Y11" s="9">
        <f t="shared" si="4"/>
        <v>6.550925929332152E-3</v>
      </c>
      <c r="Z11" s="10"/>
      <c r="AA11" s="10">
        <f t="shared" si="5"/>
        <v>2.8935185400769114E-4</v>
      </c>
      <c r="AB11" s="10">
        <f t="shared" si="6"/>
        <v>3.3217592572327703E-3</v>
      </c>
      <c r="AC11" s="10"/>
      <c r="AD11" s="10"/>
      <c r="AE11" s="73">
        <f t="shared" si="10"/>
        <v>43407.430555555555</v>
      </c>
      <c r="AF11" s="73">
        <f t="shared" si="11"/>
        <v>43407.436805555553</v>
      </c>
      <c r="AG11" s="26" t="str">
        <f t="shared" si="12"/>
        <v>43407.430555555643407.4368055556</v>
      </c>
      <c r="AH11" s="26" t="e">
        <f>VLOOKUP(AG11,simple_survey!$N$1081:$O$1529,2,FALSE)</f>
        <v>#N/A</v>
      </c>
    </row>
    <row r="12" spans="1:37" s="7" customFormat="1" x14ac:dyDescent="0.4">
      <c r="A12" s="16" t="str">
        <f t="shared" si="0"/>
        <v>★</v>
      </c>
      <c r="B12" s="16" t="str">
        <f t="shared" si="1"/>
        <v>-</v>
      </c>
      <c r="C12" s="7">
        <v>10</v>
      </c>
      <c r="D12" s="2">
        <v>43407.430578703701</v>
      </c>
      <c r="E12" s="3">
        <v>8848</v>
      </c>
      <c r="F12" s="3" t="s">
        <v>114</v>
      </c>
      <c r="G12" s="3">
        <v>0</v>
      </c>
      <c r="H12" s="3">
        <v>803</v>
      </c>
      <c r="I12" s="3">
        <v>8</v>
      </c>
      <c r="J12" s="3">
        <v>2</v>
      </c>
      <c r="K12" s="3"/>
      <c r="L12" s="2">
        <v>43407.439050925925</v>
      </c>
      <c r="M12" s="2">
        <v>43407.450543981482</v>
      </c>
      <c r="N12" s="3" t="s">
        <v>34</v>
      </c>
      <c r="O12" s="3" t="s">
        <v>35</v>
      </c>
      <c r="P12" s="3" t="s">
        <v>55</v>
      </c>
      <c r="Q12" s="3" t="s">
        <v>56</v>
      </c>
      <c r="R12" s="2">
        <v>43407.436898148146</v>
      </c>
      <c r="S12" s="2">
        <v>43407.436898148146</v>
      </c>
      <c r="T12" s="2">
        <v>43407.451874999999</v>
      </c>
      <c r="U12" s="2">
        <v>43407.451874999999</v>
      </c>
      <c r="V12" s="2">
        <v>43407.436898148146</v>
      </c>
      <c r="W12" s="8">
        <f t="shared" si="2"/>
        <v>43407.436898148146</v>
      </c>
      <c r="X12" s="9">
        <f t="shared" si="3"/>
        <v>1.1493055557366461E-2</v>
      </c>
      <c r="Y12" s="9">
        <f t="shared" si="4"/>
        <v>2.2986111114732921E-2</v>
      </c>
      <c r="Z12" s="10"/>
      <c r="AA12" s="10">
        <f t="shared" si="5"/>
        <v>2.1527777789742686E-3</v>
      </c>
      <c r="AB12" s="10">
        <f t="shared" si="6"/>
        <v>2.1527777789742686E-3</v>
      </c>
      <c r="AC12" s="10"/>
      <c r="AD12" s="10"/>
      <c r="AE12" s="73">
        <f t="shared" si="10"/>
        <v>43407.430555555555</v>
      </c>
      <c r="AF12" s="73">
        <f t="shared" si="11"/>
        <v>43407.45</v>
      </c>
      <c r="AG12" s="26" t="str">
        <f t="shared" si="12"/>
        <v>43407.430555555643407.45</v>
      </c>
      <c r="AH12" s="26" t="e">
        <f>VLOOKUP(AG12,simple_survey!$N$1081:$O$1529,2,FALSE)</f>
        <v>#N/A</v>
      </c>
    </row>
    <row r="13" spans="1:37" s="7" customFormat="1" x14ac:dyDescent="0.4">
      <c r="A13" s="16" t="str">
        <f t="shared" si="0"/>
        <v>-</v>
      </c>
      <c r="B13" s="16" t="str">
        <f t="shared" si="1"/>
        <v>-</v>
      </c>
      <c r="C13" s="7">
        <v>10</v>
      </c>
      <c r="D13" s="2">
        <v>43407.432673611111</v>
      </c>
      <c r="E13" s="3">
        <v>8849</v>
      </c>
      <c r="F13" s="3" t="s">
        <v>33</v>
      </c>
      <c r="G13" s="3">
        <v>4764</v>
      </c>
      <c r="H13" s="3">
        <v>371</v>
      </c>
      <c r="I13" s="3">
        <v>10</v>
      </c>
      <c r="J13" s="3">
        <v>6</v>
      </c>
      <c r="K13" s="3"/>
      <c r="L13" s="2">
        <v>43407.439409722225</v>
      </c>
      <c r="M13" s="2">
        <v>43407.444398148145</v>
      </c>
      <c r="N13" s="3" t="s">
        <v>61</v>
      </c>
      <c r="O13" s="3" t="s">
        <v>62</v>
      </c>
      <c r="P13" s="3" t="s">
        <v>25</v>
      </c>
      <c r="Q13" s="3" t="s">
        <v>26</v>
      </c>
      <c r="R13" s="2">
        <v>43407.438101851854</v>
      </c>
      <c r="S13" s="2">
        <v>43407.438101851854</v>
      </c>
      <c r="T13" s="2">
        <v>43407.448807870373</v>
      </c>
      <c r="U13" s="2">
        <v>43407.448807870373</v>
      </c>
      <c r="V13" s="3"/>
      <c r="W13" s="8">
        <f t="shared" si="2"/>
        <v>43407.432673611111</v>
      </c>
      <c r="X13" s="9">
        <f t="shared" si="3"/>
        <v>4.9884259206010029E-3</v>
      </c>
      <c r="Y13" s="9">
        <f t="shared" si="4"/>
        <v>2.9930555523606017E-2</v>
      </c>
      <c r="Z13" s="10"/>
      <c r="AA13" s="10">
        <f t="shared" si="5"/>
        <v>1.3078703705104999E-3</v>
      </c>
      <c r="AB13" s="10">
        <f t="shared" si="6"/>
        <v>6.7361111141508445E-3</v>
      </c>
      <c r="AC13" s="10"/>
      <c r="AD13" s="10"/>
      <c r="AE13" s="73">
        <f t="shared" si="10"/>
        <v>43407.432638888888</v>
      </c>
      <c r="AF13" s="73">
        <f t="shared" si="11"/>
        <v>43407.443749999999</v>
      </c>
      <c r="AG13" s="26" t="str">
        <f t="shared" si="12"/>
        <v>43407.432638888943407.44375</v>
      </c>
      <c r="AH13" s="26" t="e">
        <f>VLOOKUP(AG13,simple_survey!$N$1081:$O$1529,2,FALSE)</f>
        <v>#N/A</v>
      </c>
    </row>
    <row r="14" spans="1:37" s="7" customFormat="1" x14ac:dyDescent="0.4">
      <c r="A14" s="16" t="str">
        <f t="shared" si="0"/>
        <v>-</v>
      </c>
      <c r="B14" s="16" t="str">
        <f t="shared" si="1"/>
        <v>-</v>
      </c>
      <c r="C14" s="7">
        <v>10</v>
      </c>
      <c r="D14" s="2">
        <v>43407.43608796296</v>
      </c>
      <c r="E14" s="3">
        <v>8850</v>
      </c>
      <c r="F14" s="3" t="s">
        <v>113</v>
      </c>
      <c r="G14" s="3">
        <v>0</v>
      </c>
      <c r="H14" s="3">
        <v>883</v>
      </c>
      <c r="I14" s="3">
        <v>9</v>
      </c>
      <c r="J14" s="3">
        <v>2</v>
      </c>
      <c r="K14" s="3"/>
      <c r="L14" s="2">
        <v>43407.439826388887</v>
      </c>
      <c r="M14" s="2">
        <v>43407.446076388886</v>
      </c>
      <c r="N14" s="3" t="s">
        <v>19</v>
      </c>
      <c r="O14" s="3" t="s">
        <v>20</v>
      </c>
      <c r="P14" s="3" t="s">
        <v>70</v>
      </c>
      <c r="Q14" s="3" t="s">
        <v>71</v>
      </c>
      <c r="R14" s="2">
        <v>43407.440462962964</v>
      </c>
      <c r="S14" s="2">
        <v>43407.440462962964</v>
      </c>
      <c r="T14" s="2">
        <v>43407.448460648149</v>
      </c>
      <c r="U14" s="2">
        <v>43407.448460648149</v>
      </c>
      <c r="V14" s="3"/>
      <c r="W14" s="8">
        <f t="shared" si="2"/>
        <v>43407.43608796296</v>
      </c>
      <c r="X14" s="9">
        <f t="shared" si="3"/>
        <v>6.2499999985448085E-3</v>
      </c>
      <c r="Y14" s="9">
        <f t="shared" si="4"/>
        <v>1.2499999997089617E-2</v>
      </c>
      <c r="Z14" s="10"/>
      <c r="AA14" s="10">
        <f t="shared" si="5"/>
        <v>0</v>
      </c>
      <c r="AB14" s="10">
        <f t="shared" si="6"/>
        <v>3.7384259267128073E-3</v>
      </c>
      <c r="AC14" s="10"/>
      <c r="AD14" s="10"/>
      <c r="AE14" s="73">
        <f t="shared" si="10"/>
        <v>43407.435416666667</v>
      </c>
      <c r="AF14" s="73">
        <f t="shared" si="11"/>
        <v>43407.445833333331</v>
      </c>
      <c r="AG14" s="26" t="str">
        <f t="shared" si="12"/>
        <v>43407.435416666743407.4458333333</v>
      </c>
      <c r="AH14" s="26" t="e">
        <f>VLOOKUP(AG14,simple_survey!$N$1081:$O$1529,2,FALSE)</f>
        <v>#N/A</v>
      </c>
    </row>
    <row r="15" spans="1:37" s="7" customFormat="1" x14ac:dyDescent="0.4">
      <c r="A15" s="16" t="str">
        <f t="shared" si="0"/>
        <v>★</v>
      </c>
      <c r="B15" s="16" t="str">
        <f t="shared" si="1"/>
        <v>-</v>
      </c>
      <c r="C15" s="7">
        <v>10</v>
      </c>
      <c r="D15" s="2">
        <v>43407.43681712963</v>
      </c>
      <c r="E15" s="3">
        <v>8851</v>
      </c>
      <c r="F15" s="3" t="s">
        <v>18</v>
      </c>
      <c r="G15" s="3">
        <v>2215</v>
      </c>
      <c r="H15" s="3">
        <v>700</v>
      </c>
      <c r="I15" s="3">
        <v>6</v>
      </c>
      <c r="J15" s="3">
        <v>1</v>
      </c>
      <c r="K15" s="3"/>
      <c r="L15" s="2">
        <v>43407.444780092592</v>
      </c>
      <c r="M15" s="2">
        <v>43407.455277777779</v>
      </c>
      <c r="N15" s="3" t="s">
        <v>34</v>
      </c>
      <c r="O15" s="3" t="s">
        <v>35</v>
      </c>
      <c r="P15" s="3" t="s">
        <v>25</v>
      </c>
      <c r="Q15" s="3" t="s">
        <v>26</v>
      </c>
      <c r="R15" s="2">
        <v>43407.443749999999</v>
      </c>
      <c r="S15" s="2">
        <v>43407.443749999999</v>
      </c>
      <c r="T15" s="2">
        <v>43407.454305555555</v>
      </c>
      <c r="U15" s="2">
        <v>43407.454305555555</v>
      </c>
      <c r="V15" s="2">
        <v>43407.443749999999</v>
      </c>
      <c r="W15" s="8">
        <f t="shared" si="2"/>
        <v>43407.443749999999</v>
      </c>
      <c r="X15" s="9">
        <f t="shared" si="3"/>
        <v>1.0497685187146999E-2</v>
      </c>
      <c r="Y15" s="9">
        <f t="shared" si="4"/>
        <v>1.0497685187146999E-2</v>
      </c>
      <c r="Z15" s="10"/>
      <c r="AA15" s="10">
        <f t="shared" si="5"/>
        <v>1.0300925932824612E-3</v>
      </c>
      <c r="AB15" s="10">
        <f t="shared" si="6"/>
        <v>1.0300925932824612E-3</v>
      </c>
      <c r="AC15" s="10"/>
      <c r="AD15" s="10"/>
      <c r="AE15" s="73">
        <f t="shared" si="10"/>
        <v>43407.436805555553</v>
      </c>
      <c r="AF15" s="73">
        <f t="shared" si="11"/>
        <v>43407.454861111109</v>
      </c>
      <c r="AG15" s="26" t="str">
        <f t="shared" si="12"/>
        <v>43407.436805555643407.4548611111</v>
      </c>
      <c r="AH15" s="26" t="str">
        <f>VLOOKUP(AG15,simple_survey!$N$1081:$O$1529,2,FALSE)</f>
        <v>肯定的</v>
      </c>
    </row>
    <row r="16" spans="1:37" s="7" customFormat="1" x14ac:dyDescent="0.4">
      <c r="A16" s="16" t="str">
        <f t="shared" si="0"/>
        <v>-</v>
      </c>
      <c r="B16" s="16" t="str">
        <f t="shared" si="1"/>
        <v>-</v>
      </c>
      <c r="C16" s="7">
        <v>10</v>
      </c>
      <c r="D16" s="2">
        <v>43407.437303240738</v>
      </c>
      <c r="E16" s="3">
        <v>8852</v>
      </c>
      <c r="F16" s="3" t="s">
        <v>18</v>
      </c>
      <c r="G16" s="3">
        <v>1162</v>
      </c>
      <c r="H16" s="3">
        <v>499</v>
      </c>
      <c r="I16" s="3">
        <v>7</v>
      </c>
      <c r="J16" s="3">
        <v>1</v>
      </c>
      <c r="K16" s="3"/>
      <c r="L16" s="2">
        <v>43407.44017361111</v>
      </c>
      <c r="M16" s="2">
        <v>43407.442986111113</v>
      </c>
      <c r="N16" s="3" t="s">
        <v>53</v>
      </c>
      <c r="O16" s="3" t="s">
        <v>54</v>
      </c>
      <c r="P16" s="3" t="s">
        <v>74</v>
      </c>
      <c r="Q16" s="3" t="s">
        <v>75</v>
      </c>
      <c r="R16" s="2">
        <v>43407.441030092596</v>
      </c>
      <c r="S16" s="2">
        <v>43407.441030092596</v>
      </c>
      <c r="T16" s="2">
        <v>43407.445393518516</v>
      </c>
      <c r="U16" s="2">
        <v>43407.445393518516</v>
      </c>
      <c r="V16" s="3"/>
      <c r="W16" s="8">
        <f t="shared" si="2"/>
        <v>43407.437303240738</v>
      </c>
      <c r="X16" s="9">
        <f t="shared" si="3"/>
        <v>2.8125000026193447E-3</v>
      </c>
      <c r="Y16" s="9">
        <f t="shared" si="4"/>
        <v>2.8125000026193447E-3</v>
      </c>
      <c r="Z16" s="29"/>
      <c r="AA16" s="29">
        <f t="shared" si="5"/>
        <v>0</v>
      </c>
      <c r="AB16" s="10">
        <f t="shared" si="6"/>
        <v>2.8703703719656914E-3</v>
      </c>
      <c r="AC16" s="10"/>
      <c r="AD16" s="10"/>
      <c r="AE16" s="73">
        <f t="shared" si="10"/>
        <v>43407.436805555553</v>
      </c>
      <c r="AF16" s="73">
        <f t="shared" si="11"/>
        <v>43407.442361111112</v>
      </c>
      <c r="AG16" s="26" t="str">
        <f t="shared" si="12"/>
        <v>43407.436805555643407.4423611111</v>
      </c>
      <c r="AH16" s="26" t="e">
        <f>VLOOKUP(AG16,simple_survey!$N$1081:$O$1529,2,FALSE)</f>
        <v>#N/A</v>
      </c>
      <c r="AK16" s="3"/>
    </row>
    <row r="17" spans="1:38" s="7" customFormat="1" x14ac:dyDescent="0.4">
      <c r="A17" s="16" t="str">
        <f t="shared" si="0"/>
        <v>-</v>
      </c>
      <c r="B17" s="16" t="str">
        <f>IF(K17&gt;0, "☆", "-")</f>
        <v>-</v>
      </c>
      <c r="C17" s="7">
        <v>10</v>
      </c>
      <c r="D17" s="2">
        <v>43407.441053240742</v>
      </c>
      <c r="E17" s="3">
        <v>8853</v>
      </c>
      <c r="F17" s="3" t="s">
        <v>114</v>
      </c>
      <c r="G17" s="3">
        <v>0</v>
      </c>
      <c r="H17" s="3">
        <v>467</v>
      </c>
      <c r="I17" s="3">
        <v>3</v>
      </c>
      <c r="J17" s="3">
        <v>2</v>
      </c>
      <c r="K17" s="3"/>
      <c r="L17" s="2">
        <v>43407.4453125</v>
      </c>
      <c r="M17" s="2">
        <v>43407.453726851854</v>
      </c>
      <c r="N17" s="3" t="s">
        <v>65</v>
      </c>
      <c r="O17" s="3" t="s">
        <v>66</v>
      </c>
      <c r="P17" s="3" t="s">
        <v>70</v>
      </c>
      <c r="Q17" s="3" t="s">
        <v>71</v>
      </c>
      <c r="R17" s="2">
        <v>43407.447523148148</v>
      </c>
      <c r="S17" s="2">
        <v>43407.447523148148</v>
      </c>
      <c r="T17" s="2">
        <v>43407.458379629628</v>
      </c>
      <c r="U17" s="2">
        <v>43407.458379629628</v>
      </c>
      <c r="V17" s="3"/>
      <c r="W17" s="8">
        <f t="shared" si="2"/>
        <v>43407.441053240742</v>
      </c>
      <c r="X17" s="9">
        <f t="shared" si="3"/>
        <v>8.4143518542987294E-3</v>
      </c>
      <c r="Y17" s="9">
        <f t="shared" si="4"/>
        <v>1.6828703708597459E-2</v>
      </c>
      <c r="Z17" s="10"/>
      <c r="AA17" s="10">
        <f t="shared" si="5"/>
        <v>0</v>
      </c>
      <c r="AB17" s="10">
        <f t="shared" si="6"/>
        <v>4.2592592581058852E-3</v>
      </c>
      <c r="AC17" s="10"/>
      <c r="AD17" s="10"/>
      <c r="AE17" s="73">
        <f t="shared" si="10"/>
        <v>43407.440972222219</v>
      </c>
      <c r="AF17" s="73">
        <f t="shared" si="11"/>
        <v>43407.453472222223</v>
      </c>
      <c r="AG17" s="26" t="str">
        <f t="shared" si="12"/>
        <v>43407.440972222243407.4534722222</v>
      </c>
      <c r="AH17" s="26" t="e">
        <f>VLOOKUP(AG17,simple_survey!$N$1081:$O$1529,2,FALSE)</f>
        <v>#N/A</v>
      </c>
      <c r="AK17" s="3"/>
    </row>
    <row r="18" spans="1:38" s="7" customFormat="1" x14ac:dyDescent="0.4">
      <c r="A18" s="16" t="str">
        <f t="shared" si="0"/>
        <v>-</v>
      </c>
      <c r="B18" s="16" t="str">
        <f>IF(K18&gt;0, "☆", "-")</f>
        <v>-</v>
      </c>
      <c r="C18" s="7">
        <v>10</v>
      </c>
      <c r="D18" s="2">
        <v>43407.446064814816</v>
      </c>
      <c r="E18" s="3">
        <v>8854</v>
      </c>
      <c r="F18" s="3" t="s">
        <v>114</v>
      </c>
      <c r="G18" s="3">
        <v>0</v>
      </c>
      <c r="H18" s="3">
        <v>791</v>
      </c>
      <c r="I18" s="3">
        <v>10</v>
      </c>
      <c r="J18" s="3">
        <v>2</v>
      </c>
      <c r="K18" s="3"/>
      <c r="L18" s="2">
        <v>43407.449733796297</v>
      </c>
      <c r="M18" s="2">
        <v>43407.453680555554</v>
      </c>
      <c r="N18" s="3" t="s">
        <v>25</v>
      </c>
      <c r="O18" s="3" t="s">
        <v>26</v>
      </c>
      <c r="P18" s="3" t="s">
        <v>23</v>
      </c>
      <c r="Q18" s="3" t="s">
        <v>24</v>
      </c>
      <c r="R18" s="2">
        <v>43407.448182870372</v>
      </c>
      <c r="S18" s="2">
        <v>43407.448182870372</v>
      </c>
      <c r="T18" s="2">
        <v>43407.45416666667</v>
      </c>
      <c r="U18" s="2">
        <v>43407.45416666667</v>
      </c>
      <c r="V18" s="3"/>
      <c r="W18" s="8">
        <f t="shared" si="2"/>
        <v>43407.446064814816</v>
      </c>
      <c r="X18" s="9">
        <f t="shared" si="3"/>
        <v>3.9467592578148469E-3</v>
      </c>
      <c r="Y18" s="9">
        <f t="shared" si="4"/>
        <v>7.8935185156296939E-3</v>
      </c>
      <c r="Z18" s="10"/>
      <c r="AA18" s="10">
        <f t="shared" si="5"/>
        <v>1.5509259246755391E-3</v>
      </c>
      <c r="AB18" s="10">
        <f t="shared" si="6"/>
        <v>3.6689814805868082E-3</v>
      </c>
      <c r="AC18" s="10"/>
      <c r="AD18" s="10"/>
      <c r="AE18" s="73">
        <f t="shared" si="10"/>
        <v>43407.445833333331</v>
      </c>
      <c r="AF18" s="73">
        <f t="shared" si="11"/>
        <v>43407.453472222223</v>
      </c>
      <c r="AG18" s="26" t="str">
        <f t="shared" si="12"/>
        <v>43407.445833333343407.4534722222</v>
      </c>
      <c r="AH18" s="26" t="e">
        <f>VLOOKUP(AG18,simple_survey!$N$1081:$O$1529,2,FALSE)</f>
        <v>#N/A</v>
      </c>
    </row>
    <row r="19" spans="1:38" s="7" customFormat="1" x14ac:dyDescent="0.4">
      <c r="A19" s="16" t="str">
        <f t="shared" si="0"/>
        <v>-</v>
      </c>
      <c r="B19" s="16" t="str">
        <f t="shared" si="1"/>
        <v>-</v>
      </c>
      <c r="C19" s="7">
        <v>10</v>
      </c>
      <c r="D19" s="2">
        <v>43407.446956018517</v>
      </c>
      <c r="E19" s="3">
        <v>8855</v>
      </c>
      <c r="F19" s="3" t="s">
        <v>113</v>
      </c>
      <c r="G19" s="3">
        <v>0</v>
      </c>
      <c r="H19" s="3">
        <v>767</v>
      </c>
      <c r="I19" s="3">
        <v>4</v>
      </c>
      <c r="J19" s="3">
        <v>1</v>
      </c>
      <c r="K19" s="3"/>
      <c r="L19" s="2">
        <v>43407.451736111114</v>
      </c>
      <c r="M19" s="2">
        <v>43407.454143518517</v>
      </c>
      <c r="N19" s="3" t="s">
        <v>72</v>
      </c>
      <c r="O19" s="3" t="s">
        <v>73</v>
      </c>
      <c r="P19" s="3" t="s">
        <v>53</v>
      </c>
      <c r="Q19" s="3" t="s">
        <v>54</v>
      </c>
      <c r="R19" s="2">
        <v>43407.450543981482</v>
      </c>
      <c r="S19" s="2">
        <v>43407.450543981482</v>
      </c>
      <c r="T19" s="2">
        <v>43407.454479166663</v>
      </c>
      <c r="U19" s="2">
        <v>43407.454479166663</v>
      </c>
      <c r="V19" s="3"/>
      <c r="W19" s="8">
        <f t="shared" si="2"/>
        <v>43407.446956018517</v>
      </c>
      <c r="X19" s="9">
        <f t="shared" si="3"/>
        <v>2.4074074026430026E-3</v>
      </c>
      <c r="Y19" s="9">
        <f t="shared" si="4"/>
        <v>2.4074074026430026E-3</v>
      </c>
      <c r="Z19" s="10"/>
      <c r="AA19" s="10">
        <f t="shared" si="5"/>
        <v>1.1921296318178065E-3</v>
      </c>
      <c r="AB19" s="10">
        <f t="shared" si="6"/>
        <v>4.7800925967749208E-3</v>
      </c>
      <c r="AC19" s="10"/>
      <c r="AD19" s="10"/>
      <c r="AE19" s="73">
        <f t="shared" si="10"/>
        <v>43407.446527777778</v>
      </c>
      <c r="AF19" s="73">
        <f t="shared" si="11"/>
        <v>43407.453472222223</v>
      </c>
      <c r="AG19" s="26" t="str">
        <f t="shared" si="12"/>
        <v>43407.446527777843407.4534722222</v>
      </c>
      <c r="AH19" s="26" t="e">
        <f>VLOOKUP(AG19,simple_survey!$N$1081:$O$1529,2,FALSE)</f>
        <v>#N/A</v>
      </c>
    </row>
    <row r="20" spans="1:38" s="7" customFormat="1" x14ac:dyDescent="0.4">
      <c r="A20" s="16" t="str">
        <f t="shared" ref="A20:A37" si="13">IF(V20&gt;0, "★", "-")</f>
        <v>-</v>
      </c>
      <c r="B20" s="16" t="str">
        <f t="shared" ref="B20:B37" si="14">IF(K20&gt;0, "☆", "-")</f>
        <v>-</v>
      </c>
      <c r="C20" s="7">
        <v>10</v>
      </c>
      <c r="D20" s="2">
        <v>43407.45003472222</v>
      </c>
      <c r="E20" s="3">
        <v>8856</v>
      </c>
      <c r="F20" s="3" t="s">
        <v>113</v>
      </c>
      <c r="G20" s="3">
        <v>0</v>
      </c>
      <c r="H20" s="3">
        <v>630</v>
      </c>
      <c r="I20" s="3">
        <v>2</v>
      </c>
      <c r="J20" s="3">
        <v>1</v>
      </c>
      <c r="K20" s="3"/>
      <c r="L20" s="2">
        <v>43407.452013888891</v>
      </c>
      <c r="M20" s="2">
        <v>43407.456458333334</v>
      </c>
      <c r="N20" s="3" t="s">
        <v>65</v>
      </c>
      <c r="O20" s="3" t="s">
        <v>66</v>
      </c>
      <c r="P20" s="3" t="s">
        <v>68</v>
      </c>
      <c r="Q20" s="3" t="s">
        <v>69</v>
      </c>
      <c r="R20" s="2">
        <v>43407.451747685183</v>
      </c>
      <c r="S20" s="2">
        <v>43407.451747685183</v>
      </c>
      <c r="T20" s="2">
        <v>43407.45784722222</v>
      </c>
      <c r="U20" s="2">
        <v>43407.45784722222</v>
      </c>
      <c r="V20" s="3"/>
      <c r="W20" s="8">
        <f t="shared" ref="W20:W26" si="15">IF(V20&gt;0,V20,D20)</f>
        <v>43407.45003472222</v>
      </c>
      <c r="X20" s="9">
        <f t="shared" ref="X20:X26" si="16">M20-L20</f>
        <v>4.4444444429245777E-3</v>
      </c>
      <c r="Y20" s="9">
        <f t="shared" si="4"/>
        <v>4.4444444429245777E-3</v>
      </c>
      <c r="Z20" s="10"/>
      <c r="AA20" s="10">
        <f t="shared" ref="AA20:AA26" si="17">IF(IF(A20="☆",K20-R20,L20-R20)&lt;0,0,IF(A20="☆",K20-R20,L20-R20))</f>
        <v>2.6620370772434399E-4</v>
      </c>
      <c r="AB20" s="10">
        <f t="shared" si="6"/>
        <v>1.9791666709352285E-3</v>
      </c>
      <c r="AC20" s="10"/>
      <c r="AD20" s="10"/>
      <c r="AE20" s="73">
        <f t="shared" si="10"/>
        <v>43407.45</v>
      </c>
      <c r="AF20" s="73">
        <f t="shared" si="11"/>
        <v>43407.456250000003</v>
      </c>
      <c r="AG20" s="26" t="str">
        <f t="shared" si="12"/>
        <v>43407.4543407.45625</v>
      </c>
      <c r="AH20" s="26" t="e">
        <f>VLOOKUP(AG20,simple_survey!$N$1081:$O$1529,2,FALSE)</f>
        <v>#N/A</v>
      </c>
      <c r="AJ20" s="8"/>
    </row>
    <row r="21" spans="1:38" s="7" customFormat="1" x14ac:dyDescent="0.4">
      <c r="A21" s="16" t="str">
        <f t="shared" si="13"/>
        <v>-</v>
      </c>
      <c r="B21" s="16" t="str">
        <f t="shared" si="14"/>
        <v>-</v>
      </c>
      <c r="C21" s="7">
        <v>10</v>
      </c>
      <c r="D21" s="2">
        <v>43407.454155092593</v>
      </c>
      <c r="E21" s="3">
        <v>8857</v>
      </c>
      <c r="F21" s="3" t="s">
        <v>18</v>
      </c>
      <c r="G21" s="3">
        <v>3600</v>
      </c>
      <c r="H21" s="3">
        <v>511</v>
      </c>
      <c r="I21" s="3">
        <v>5</v>
      </c>
      <c r="J21" s="3">
        <v>1</v>
      </c>
      <c r="K21" s="3"/>
      <c r="L21" s="2">
        <v>43407.455196759256</v>
      </c>
      <c r="M21" s="2">
        <v>43407.458680555559</v>
      </c>
      <c r="N21" s="3" t="s">
        <v>65</v>
      </c>
      <c r="O21" s="3" t="s">
        <v>66</v>
      </c>
      <c r="P21" s="3" t="s">
        <v>76</v>
      </c>
      <c r="Q21" s="3" t="s">
        <v>77</v>
      </c>
      <c r="R21" s="2">
        <v>43407.455196759256</v>
      </c>
      <c r="S21" s="2">
        <v>43407.455196759256</v>
      </c>
      <c r="T21" s="2">
        <v>43407.45952546296</v>
      </c>
      <c r="U21" s="2">
        <v>43407.45952546296</v>
      </c>
      <c r="V21" s="3"/>
      <c r="W21" s="8">
        <f t="shared" si="15"/>
        <v>43407.454155092593</v>
      </c>
      <c r="X21" s="9">
        <f t="shared" si="16"/>
        <v>3.4837963030440733E-3</v>
      </c>
      <c r="Y21" s="9">
        <f t="shared" si="4"/>
        <v>3.4837963030440733E-3</v>
      </c>
      <c r="AA21" s="10">
        <f t="shared" si="17"/>
        <v>0</v>
      </c>
      <c r="AB21" s="10">
        <f t="shared" si="6"/>
        <v>1.0416666627861559E-3</v>
      </c>
      <c r="AE21" s="73">
        <f t="shared" si="10"/>
        <v>43407.453472222223</v>
      </c>
      <c r="AF21" s="73">
        <f t="shared" si="11"/>
        <v>43407.458333333336</v>
      </c>
      <c r="AG21" s="26" t="str">
        <f t="shared" si="12"/>
        <v>43407.453472222243407.4583333333</v>
      </c>
      <c r="AH21" s="26" t="e">
        <f>VLOOKUP(AG21,simple_survey!$N$1081:$O$1529,2,FALSE)</f>
        <v>#N/A</v>
      </c>
      <c r="AJ21" s="8"/>
      <c r="AL21" s="3"/>
    </row>
    <row r="22" spans="1:38" s="7" customFormat="1" x14ac:dyDescent="0.4">
      <c r="A22" s="16" t="str">
        <f t="shared" si="13"/>
        <v>-</v>
      </c>
      <c r="B22" s="16" t="str">
        <f t="shared" si="14"/>
        <v>-</v>
      </c>
      <c r="C22" s="7">
        <v>10</v>
      </c>
      <c r="D22" s="2">
        <v>43407.456226851849</v>
      </c>
      <c r="E22" s="3">
        <v>8859</v>
      </c>
      <c r="F22" s="3" t="s">
        <v>114</v>
      </c>
      <c r="G22" s="3">
        <v>0</v>
      </c>
      <c r="H22" s="3">
        <v>276</v>
      </c>
      <c r="I22" s="3">
        <v>3</v>
      </c>
      <c r="J22" s="3">
        <v>3</v>
      </c>
      <c r="K22" s="3"/>
      <c r="L22" s="2">
        <v>43407.45826388889</v>
      </c>
      <c r="M22" s="2">
        <v>43407.460694444446</v>
      </c>
      <c r="N22" s="3" t="s">
        <v>80</v>
      </c>
      <c r="O22" s="3" t="s">
        <v>81</v>
      </c>
      <c r="P22" s="3" t="s">
        <v>45</v>
      </c>
      <c r="Q22" s="3" t="s">
        <v>92</v>
      </c>
      <c r="R22" s="2">
        <v>43407.457256944443</v>
      </c>
      <c r="S22" s="2">
        <v>43407.457256944443</v>
      </c>
      <c r="T22" s="2">
        <v>43407.460266203707</v>
      </c>
      <c r="U22" s="2">
        <v>43407.460266203707</v>
      </c>
      <c r="V22" s="3"/>
      <c r="W22" s="8">
        <f t="shared" si="15"/>
        <v>43407.456226851849</v>
      </c>
      <c r="X22" s="9">
        <f t="shared" si="16"/>
        <v>2.4305555562023073E-3</v>
      </c>
      <c r="Y22" s="9">
        <f t="shared" si="4"/>
        <v>7.291666668606922E-3</v>
      </c>
      <c r="Z22" s="10"/>
      <c r="AA22" s="10">
        <f t="shared" si="17"/>
        <v>1.006944446999114E-3</v>
      </c>
      <c r="AB22" s="10">
        <f t="shared" si="6"/>
        <v>2.0370370402815752E-3</v>
      </c>
      <c r="AC22" s="10"/>
      <c r="AD22" s="10"/>
      <c r="AE22" s="73">
        <f t="shared" si="10"/>
        <v>43407.455555555556</v>
      </c>
      <c r="AF22" s="73">
        <f t="shared" si="11"/>
        <v>43407.460416666669</v>
      </c>
      <c r="AG22" s="26" t="str">
        <f t="shared" si="12"/>
        <v>43407.455555555643407.4604166667</v>
      </c>
      <c r="AH22" s="26" t="e">
        <f>VLOOKUP(AG22,simple_survey!$N$1081:$O$1529,2,FALSE)</f>
        <v>#N/A</v>
      </c>
    </row>
    <row r="23" spans="1:38" s="7" customFormat="1" x14ac:dyDescent="0.4">
      <c r="A23" s="16" t="str">
        <f t="shared" si="13"/>
        <v>-</v>
      </c>
      <c r="B23" s="16" t="str">
        <f t="shared" si="14"/>
        <v>-</v>
      </c>
      <c r="C23" s="7">
        <v>10</v>
      </c>
      <c r="D23" s="2">
        <v>43407.456412037034</v>
      </c>
      <c r="E23" s="3">
        <v>8860</v>
      </c>
      <c r="F23" s="3" t="s">
        <v>33</v>
      </c>
      <c r="G23" s="3">
        <v>1751</v>
      </c>
      <c r="H23" s="3">
        <v>135</v>
      </c>
      <c r="I23" s="3">
        <v>9</v>
      </c>
      <c r="J23" s="3">
        <v>1</v>
      </c>
      <c r="K23" s="3"/>
      <c r="L23" s="2">
        <v>43407.460277777776</v>
      </c>
      <c r="M23" s="2">
        <v>43407.466238425928</v>
      </c>
      <c r="N23" s="3" t="s">
        <v>65</v>
      </c>
      <c r="O23" s="3" t="s">
        <v>66</v>
      </c>
      <c r="P23" s="3" t="s">
        <v>19</v>
      </c>
      <c r="Q23" s="3" t="s">
        <v>20</v>
      </c>
      <c r="R23" s="2">
        <v>43407.460277777776</v>
      </c>
      <c r="S23" s="2">
        <v>43407.460277777776</v>
      </c>
      <c r="T23" s="2">
        <v>43407.464687500003</v>
      </c>
      <c r="U23" s="2">
        <v>43407.470590277779</v>
      </c>
      <c r="V23" s="3"/>
      <c r="W23" s="8">
        <f t="shared" si="15"/>
        <v>43407.456412037034</v>
      </c>
      <c r="X23" s="9">
        <f t="shared" si="16"/>
        <v>5.9606481518130749E-3</v>
      </c>
      <c r="Y23" s="9">
        <f t="shared" si="4"/>
        <v>5.9606481518130749E-3</v>
      </c>
      <c r="Z23" s="10"/>
      <c r="AA23" s="10">
        <f t="shared" si="17"/>
        <v>0</v>
      </c>
      <c r="AB23" s="10">
        <f t="shared" si="6"/>
        <v>3.8657407421851531E-3</v>
      </c>
      <c r="AC23" s="10"/>
      <c r="AD23" s="10"/>
      <c r="AE23" s="73">
        <f t="shared" si="10"/>
        <v>43407.456250000003</v>
      </c>
      <c r="AF23" s="73">
        <f t="shared" si="11"/>
        <v>43407.46597222222</v>
      </c>
      <c r="AG23" s="26" t="str">
        <f t="shared" si="12"/>
        <v>43407.4562543407.4659722222</v>
      </c>
      <c r="AH23" s="26" t="str">
        <f>VLOOKUP(AG23,simple_survey!$N$1081:$O$1529,2,FALSE)</f>
        <v>肯定的</v>
      </c>
      <c r="AJ23" s="3" t="s">
        <v>105</v>
      </c>
    </row>
    <row r="24" spans="1:38" s="7" customFormat="1" x14ac:dyDescent="0.4">
      <c r="A24" s="16" t="str">
        <f t="shared" si="13"/>
        <v>-</v>
      </c>
      <c r="B24" s="16" t="str">
        <f t="shared" si="14"/>
        <v>-</v>
      </c>
      <c r="C24" s="7">
        <v>10</v>
      </c>
      <c r="D24" s="2">
        <v>43407.457199074073</v>
      </c>
      <c r="E24" s="3">
        <v>8861</v>
      </c>
      <c r="F24" s="3" t="s">
        <v>18</v>
      </c>
      <c r="G24" s="3">
        <v>3162</v>
      </c>
      <c r="H24" s="3">
        <v>615</v>
      </c>
      <c r="I24" s="3">
        <v>9</v>
      </c>
      <c r="J24" s="3">
        <v>1</v>
      </c>
      <c r="K24" s="3"/>
      <c r="L24" s="2">
        <v>43407.460335648146</v>
      </c>
      <c r="M24" s="2">
        <v>43407.470312500001</v>
      </c>
      <c r="N24" s="3" t="s">
        <v>65</v>
      </c>
      <c r="O24" s="3" t="s">
        <v>66</v>
      </c>
      <c r="P24" s="3" t="s">
        <v>50</v>
      </c>
      <c r="Q24" s="3" t="s">
        <v>51</v>
      </c>
      <c r="R24" s="2">
        <v>43407.460625</v>
      </c>
      <c r="S24" s="2">
        <v>43407.460625</v>
      </c>
      <c r="T24" s="2">
        <v>43407.470555555556</v>
      </c>
      <c r="U24" s="2">
        <v>43407.476111111115</v>
      </c>
      <c r="V24" s="3"/>
      <c r="W24" s="8">
        <f t="shared" si="15"/>
        <v>43407.457199074073</v>
      </c>
      <c r="X24" s="9">
        <f t="shared" si="16"/>
        <v>9.976851855753921E-3</v>
      </c>
      <c r="Y24" s="9">
        <f t="shared" si="4"/>
        <v>9.976851855753921E-3</v>
      </c>
      <c r="Z24" s="10"/>
      <c r="AA24" s="10">
        <f t="shared" si="17"/>
        <v>0</v>
      </c>
      <c r="AB24" s="10">
        <f t="shared" si="6"/>
        <v>3.1365740724140778E-3</v>
      </c>
      <c r="AC24" s="10"/>
      <c r="AD24" s="10"/>
      <c r="AE24" s="73">
        <f t="shared" si="10"/>
        <v>43407.456944444442</v>
      </c>
      <c r="AF24" s="73">
        <f t="shared" si="11"/>
        <v>43407.470138888886</v>
      </c>
      <c r="AG24" s="26" t="str">
        <f t="shared" si="12"/>
        <v>43407.456944444443407.4701388889</v>
      </c>
      <c r="AH24" s="26" t="e">
        <f>VLOOKUP(AG24,simple_survey!$N$1081:$O$1529,2,FALSE)</f>
        <v>#N/A</v>
      </c>
      <c r="AJ24" s="3" t="s">
        <v>97</v>
      </c>
    </row>
    <row r="25" spans="1:38" s="7" customFormat="1" x14ac:dyDescent="0.4">
      <c r="A25" s="16" t="str">
        <f t="shared" si="13"/>
        <v>-</v>
      </c>
      <c r="B25" s="16" t="str">
        <f t="shared" si="14"/>
        <v>-</v>
      </c>
      <c r="C25" s="7">
        <v>10</v>
      </c>
      <c r="D25" s="2">
        <v>43407.45722222222</v>
      </c>
      <c r="E25" s="3">
        <v>8862</v>
      </c>
      <c r="F25" s="3" t="s">
        <v>33</v>
      </c>
      <c r="G25" s="3">
        <v>1340</v>
      </c>
      <c r="H25" s="3">
        <v>691</v>
      </c>
      <c r="I25" s="3">
        <v>1</v>
      </c>
      <c r="J25" s="3">
        <v>1</v>
      </c>
      <c r="K25" s="3"/>
      <c r="L25" s="2">
        <v>43407.463240740741</v>
      </c>
      <c r="M25" s="2">
        <v>43407.470937500002</v>
      </c>
      <c r="N25" s="3" t="s">
        <v>65</v>
      </c>
      <c r="O25" s="3" t="s">
        <v>66</v>
      </c>
      <c r="P25" s="3" t="s">
        <v>27</v>
      </c>
      <c r="Q25" s="3" t="s">
        <v>28</v>
      </c>
      <c r="R25" s="2">
        <v>43407.462719907409</v>
      </c>
      <c r="S25" s="2">
        <v>43407.462719907409</v>
      </c>
      <c r="T25" s="2">
        <v>43407.470509259256</v>
      </c>
      <c r="U25" s="2">
        <v>43407.470509259256</v>
      </c>
      <c r="V25" s="3"/>
      <c r="W25" s="8">
        <f t="shared" si="15"/>
        <v>43407.45722222222</v>
      </c>
      <c r="X25" s="9">
        <f t="shared" si="16"/>
        <v>7.6967592613073066E-3</v>
      </c>
      <c r="Y25" s="9">
        <f t="shared" si="4"/>
        <v>7.6967592613073066E-3</v>
      </c>
      <c r="Z25" s="10"/>
      <c r="AA25" s="10">
        <f t="shared" si="17"/>
        <v>5.2083333139307797E-4</v>
      </c>
      <c r="AB25" s="10">
        <f t="shared" si="6"/>
        <v>6.0185185211594217E-3</v>
      </c>
      <c r="AC25" s="10"/>
      <c r="AD25" s="10"/>
      <c r="AE25" s="73">
        <f t="shared" si="10"/>
        <v>43407.456944444442</v>
      </c>
      <c r="AF25" s="73">
        <f t="shared" si="11"/>
        <v>43407.470833333333</v>
      </c>
      <c r="AG25" s="26" t="str">
        <f t="shared" si="12"/>
        <v>43407.456944444443407.4708333333</v>
      </c>
      <c r="AH25" s="26" t="e">
        <f>VLOOKUP(AG25,simple_survey!$N$1081:$O$1529,2,FALSE)</f>
        <v>#N/A</v>
      </c>
    </row>
    <row r="26" spans="1:38" s="7" customFormat="1" x14ac:dyDescent="0.4">
      <c r="A26" s="16" t="str">
        <f t="shared" si="13"/>
        <v>-</v>
      </c>
      <c r="B26" s="16" t="str">
        <f t="shared" si="14"/>
        <v>-</v>
      </c>
      <c r="C26" s="7">
        <v>10</v>
      </c>
      <c r="D26" s="2">
        <v>43407.458194444444</v>
      </c>
      <c r="E26" s="3">
        <v>8863</v>
      </c>
      <c r="F26" s="3" t="s">
        <v>18</v>
      </c>
      <c r="G26" s="3">
        <v>2044</v>
      </c>
      <c r="H26" s="3">
        <v>636</v>
      </c>
      <c r="I26" s="3">
        <v>5</v>
      </c>
      <c r="J26" s="3">
        <v>4</v>
      </c>
      <c r="K26" s="3"/>
      <c r="L26" s="2">
        <v>43407.464571759258</v>
      </c>
      <c r="M26" s="2">
        <v>43407.472557870373</v>
      </c>
      <c r="N26" s="3" t="s">
        <v>65</v>
      </c>
      <c r="O26" s="3" t="s">
        <v>66</v>
      </c>
      <c r="P26" s="3" t="s">
        <v>25</v>
      </c>
      <c r="Q26" s="3" t="s">
        <v>26</v>
      </c>
      <c r="R26" s="2">
        <v>43407.464085648149</v>
      </c>
      <c r="S26" s="2">
        <v>43407.464085648149</v>
      </c>
      <c r="T26" s="2">
        <v>43407.472997685189</v>
      </c>
      <c r="U26" s="2">
        <v>43407.472997685189</v>
      </c>
      <c r="V26" s="3"/>
      <c r="W26" s="8">
        <f t="shared" si="15"/>
        <v>43407.458194444444</v>
      </c>
      <c r="X26" s="9">
        <f t="shared" si="16"/>
        <v>7.9861111153149977E-3</v>
      </c>
      <c r="Y26" s="9">
        <f t="shared" si="4"/>
        <v>3.1944444461259991E-2</v>
      </c>
      <c r="Z26" s="10"/>
      <c r="AA26" s="10">
        <f t="shared" si="17"/>
        <v>4.8611110833007842E-4</v>
      </c>
      <c r="AB26" s="10">
        <f t="shared" si="6"/>
        <v>6.3773148140171543E-3</v>
      </c>
      <c r="AC26" s="10"/>
      <c r="AD26" s="10"/>
      <c r="AE26" s="73">
        <f t="shared" si="10"/>
        <v>43407.457638888889</v>
      </c>
      <c r="AF26" s="73">
        <f t="shared" si="11"/>
        <v>43407.472222222219</v>
      </c>
      <c r="AG26" s="26" t="str">
        <f t="shared" si="12"/>
        <v>43407.457638888943407.4722222222</v>
      </c>
      <c r="AH26" s="26" t="e">
        <f>VLOOKUP(AG26,simple_survey!$N$1081:$O$1529,2,FALSE)</f>
        <v>#N/A</v>
      </c>
    </row>
    <row r="27" spans="1:38" s="7" customFormat="1" x14ac:dyDescent="0.4">
      <c r="A27" s="16" t="str">
        <f t="shared" ref="A27:A36" si="18">IF(V27&gt;0, "★", "-")</f>
        <v>★</v>
      </c>
      <c r="B27" s="16" t="str">
        <f t="shared" ref="B27:B36" si="19">IF(K27&gt;0, "☆", "-")</f>
        <v>☆</v>
      </c>
      <c r="C27" s="7">
        <v>10</v>
      </c>
      <c r="D27" s="2">
        <v>43407.381874999999</v>
      </c>
      <c r="E27" s="3">
        <v>8829</v>
      </c>
      <c r="F27" s="3" t="s">
        <v>18</v>
      </c>
      <c r="G27" s="3">
        <v>2400</v>
      </c>
      <c r="H27" s="3">
        <v>523</v>
      </c>
      <c r="I27" s="3">
        <v>5</v>
      </c>
      <c r="J27" s="3">
        <v>1</v>
      </c>
      <c r="K27" s="2">
        <v>43407.382256944446</v>
      </c>
      <c r="L27" s="3"/>
      <c r="M27" s="3"/>
      <c r="N27" s="3" t="s">
        <v>19</v>
      </c>
      <c r="O27" s="3" t="s">
        <v>20</v>
      </c>
      <c r="P27" s="3" t="s">
        <v>46</v>
      </c>
      <c r="Q27" s="3" t="s">
        <v>47</v>
      </c>
      <c r="R27" s="2">
        <v>43407.419594907406</v>
      </c>
      <c r="S27" s="3"/>
      <c r="T27" s="2">
        <v>43407.424780092595</v>
      </c>
      <c r="U27" s="3"/>
      <c r="V27" s="2">
        <v>43407.388819444444</v>
      </c>
      <c r="W27" s="8">
        <f t="shared" ref="W27:W36" si="20">IF(V27&gt;0,V27,D27)</f>
        <v>43407.388819444444</v>
      </c>
      <c r="X27" s="9">
        <f t="shared" ref="X27:X36" si="21">M27-L27</f>
        <v>0</v>
      </c>
      <c r="Y27" s="9">
        <f t="shared" ref="Y27:Y36" si="22">X27*J27</f>
        <v>0</v>
      </c>
      <c r="Z27" s="10"/>
      <c r="AA27" s="10">
        <f t="shared" ref="AA27:AA36" si="23">IF(IF(A27="☆",K27-R27,L27-R27)&lt;0,0,IF(A27="☆",K27-R27,L27-R27))</f>
        <v>0</v>
      </c>
      <c r="AB27" s="10"/>
      <c r="AC27" s="10"/>
      <c r="AD27" s="10"/>
      <c r="AE27" s="73">
        <f t="shared" si="10"/>
        <v>43407.381249999999</v>
      </c>
      <c r="AF27" s="73">
        <f t="shared" si="11"/>
        <v>0</v>
      </c>
      <c r="AG27" s="26" t="str">
        <f t="shared" si="12"/>
        <v>43407.381250</v>
      </c>
      <c r="AH27" s="26" t="e">
        <f>VLOOKUP(AG27,simple_survey!$N$1081:$O$1529,2,FALSE)</f>
        <v>#N/A</v>
      </c>
      <c r="AJ27" s="8">
        <v>43407.416666666664</v>
      </c>
      <c r="AK27" s="7" t="s">
        <v>96</v>
      </c>
      <c r="AL27" s="3" t="s">
        <v>95</v>
      </c>
    </row>
    <row r="28" spans="1:38" s="7" customFormat="1" x14ac:dyDescent="0.4">
      <c r="A28" s="16" t="str">
        <f t="shared" si="18"/>
        <v>★</v>
      </c>
      <c r="B28" s="16" t="str">
        <f t="shared" si="19"/>
        <v>☆</v>
      </c>
      <c r="C28" s="7">
        <v>10</v>
      </c>
      <c r="D28" s="2">
        <v>43407.384351851855</v>
      </c>
      <c r="E28" s="3">
        <v>8830</v>
      </c>
      <c r="F28" s="3" t="s">
        <v>18</v>
      </c>
      <c r="G28" s="3">
        <v>2400</v>
      </c>
      <c r="H28" s="3">
        <v>187</v>
      </c>
      <c r="I28" s="3">
        <v>5</v>
      </c>
      <c r="J28" s="3">
        <v>1</v>
      </c>
      <c r="K28" s="2">
        <v>43407.384525462963</v>
      </c>
      <c r="L28" s="3"/>
      <c r="M28" s="3"/>
      <c r="N28" s="3" t="s">
        <v>19</v>
      </c>
      <c r="O28" s="3" t="s">
        <v>20</v>
      </c>
      <c r="P28" s="3" t="s">
        <v>46</v>
      </c>
      <c r="Q28" s="3" t="s">
        <v>47</v>
      </c>
      <c r="R28" s="2">
        <v>43407.426006944443</v>
      </c>
      <c r="S28" s="3"/>
      <c r="T28" s="2">
        <v>43407.431192129632</v>
      </c>
      <c r="U28" s="3"/>
      <c r="V28" s="2">
        <v>43407.426006944443</v>
      </c>
      <c r="W28" s="8">
        <f t="shared" si="20"/>
        <v>43407.426006944443</v>
      </c>
      <c r="X28" s="9">
        <f t="shared" si="21"/>
        <v>0</v>
      </c>
      <c r="Y28" s="9">
        <f t="shared" si="22"/>
        <v>0</v>
      </c>
      <c r="Z28" s="10"/>
      <c r="AA28" s="10">
        <f t="shared" si="23"/>
        <v>0</v>
      </c>
      <c r="AB28" s="10">
        <f>IF(IF(B28="☆",(IF(K28&gt;R28,K28-W28,R28-W28)),L28-W28)&lt;0,0,IF(B28="☆",(IF(K28&gt;R28,K28-W28,R28-W28)),L28-W28))</f>
        <v>0</v>
      </c>
      <c r="AC28" s="10"/>
      <c r="AD28" s="10"/>
      <c r="AE28" s="73">
        <f t="shared" si="10"/>
        <v>43407.384027777778</v>
      </c>
      <c r="AF28" s="73">
        <f t="shared" si="11"/>
        <v>0</v>
      </c>
      <c r="AG28" s="26" t="str">
        <f t="shared" si="12"/>
        <v>43407.38402777780</v>
      </c>
      <c r="AH28" s="26" t="e">
        <f>VLOOKUP(AG28,simple_survey!$N$1081:$O$1529,2,FALSE)</f>
        <v>#N/A</v>
      </c>
      <c r="AJ28" s="8">
        <v>43407.416666666664</v>
      </c>
      <c r="AK28" s="7" t="s">
        <v>96</v>
      </c>
      <c r="AL28" s="3" t="s">
        <v>95</v>
      </c>
    </row>
    <row r="29" spans="1:38" s="7" customFormat="1" x14ac:dyDescent="0.4">
      <c r="A29" s="16" t="str">
        <f t="shared" si="18"/>
        <v>★</v>
      </c>
      <c r="B29" s="16" t="str">
        <f t="shared" si="19"/>
        <v>☆</v>
      </c>
      <c r="C29" s="7">
        <v>10</v>
      </c>
      <c r="D29" s="2">
        <v>43407.394282407404</v>
      </c>
      <c r="E29" s="3">
        <v>8831</v>
      </c>
      <c r="F29" s="3" t="s">
        <v>18</v>
      </c>
      <c r="G29" s="3">
        <v>2400</v>
      </c>
      <c r="H29" s="3">
        <v>100</v>
      </c>
      <c r="I29" s="3">
        <v>5</v>
      </c>
      <c r="J29" s="3">
        <v>1</v>
      </c>
      <c r="K29" s="2">
        <v>43407.394479166665</v>
      </c>
      <c r="L29" s="3"/>
      <c r="M29" s="3"/>
      <c r="N29" s="3" t="s">
        <v>19</v>
      </c>
      <c r="O29" s="3" t="s">
        <v>20</v>
      </c>
      <c r="P29" s="3" t="s">
        <v>46</v>
      </c>
      <c r="Q29" s="3" t="s">
        <v>47</v>
      </c>
      <c r="R29" s="2">
        <v>43407.419594907406</v>
      </c>
      <c r="S29" s="3"/>
      <c r="T29" s="2">
        <v>43407.424780092595</v>
      </c>
      <c r="U29" s="3"/>
      <c r="V29" s="2">
        <v>43407.40121527778</v>
      </c>
      <c r="W29" s="8">
        <f t="shared" si="20"/>
        <v>43407.40121527778</v>
      </c>
      <c r="X29" s="9">
        <f t="shared" si="21"/>
        <v>0</v>
      </c>
      <c r="Y29" s="9">
        <f t="shared" si="22"/>
        <v>0</v>
      </c>
      <c r="Z29" s="10"/>
      <c r="AA29" s="10">
        <f t="shared" si="23"/>
        <v>0</v>
      </c>
      <c r="AB29" s="10"/>
      <c r="AC29" s="10"/>
      <c r="AD29" s="10"/>
      <c r="AE29" s="73">
        <f t="shared" si="10"/>
        <v>43407.393750000003</v>
      </c>
      <c r="AF29" s="73">
        <f t="shared" si="11"/>
        <v>0</v>
      </c>
      <c r="AG29" s="26" t="str">
        <f t="shared" si="12"/>
        <v>43407.393750</v>
      </c>
      <c r="AH29" s="26" t="e">
        <f>VLOOKUP(AG29,simple_survey!$N$1081:$O$1529,2,FALSE)</f>
        <v>#N/A</v>
      </c>
      <c r="AJ29" s="8">
        <v>43407.416666666664</v>
      </c>
      <c r="AK29" s="7" t="s">
        <v>96</v>
      </c>
      <c r="AL29" s="3" t="s">
        <v>95</v>
      </c>
    </row>
    <row r="30" spans="1:38" s="7" customFormat="1" x14ac:dyDescent="0.4">
      <c r="A30" s="16" t="str">
        <f t="shared" si="18"/>
        <v>-</v>
      </c>
      <c r="B30" s="16" t="str">
        <f t="shared" si="19"/>
        <v>☆</v>
      </c>
      <c r="C30" s="7">
        <v>10</v>
      </c>
      <c r="D30" s="2">
        <v>43407.396041666667</v>
      </c>
      <c r="E30" s="3">
        <v>8832</v>
      </c>
      <c r="F30" s="3" t="s">
        <v>33</v>
      </c>
      <c r="G30" s="3">
        <v>4764</v>
      </c>
      <c r="H30" s="3">
        <v>985</v>
      </c>
      <c r="I30" s="3">
        <v>4</v>
      </c>
      <c r="J30" s="3">
        <v>6</v>
      </c>
      <c r="K30" s="2">
        <v>43407.432210648149</v>
      </c>
      <c r="L30" s="3"/>
      <c r="M30" s="3"/>
      <c r="N30" s="3" t="s">
        <v>61</v>
      </c>
      <c r="O30" s="3" t="s">
        <v>62</v>
      </c>
      <c r="P30" s="3" t="s">
        <v>25</v>
      </c>
      <c r="Q30" s="3" t="s">
        <v>26</v>
      </c>
      <c r="R30" s="2">
        <v>43407.426400462966</v>
      </c>
      <c r="S30" s="3"/>
      <c r="T30" s="2">
        <v>43407.437106481484</v>
      </c>
      <c r="U30" s="3"/>
      <c r="V30" s="3"/>
      <c r="W30" s="8">
        <f t="shared" si="20"/>
        <v>43407.396041666667</v>
      </c>
      <c r="X30" s="9">
        <f t="shared" si="21"/>
        <v>0</v>
      </c>
      <c r="Y30" s="9">
        <f t="shared" si="22"/>
        <v>0</v>
      </c>
      <c r="Z30" s="10"/>
      <c r="AA30" s="10">
        <f t="shared" si="23"/>
        <v>0</v>
      </c>
      <c r="AB30" s="10">
        <f>K30-AJ30</f>
        <v>1.5543981484370306E-2</v>
      </c>
      <c r="AC30" s="10"/>
      <c r="AD30" s="10"/>
      <c r="AE30" s="73">
        <f t="shared" si="10"/>
        <v>43407.395833333336</v>
      </c>
      <c r="AF30" s="73">
        <f t="shared" si="11"/>
        <v>0</v>
      </c>
      <c r="AG30" s="26" t="str">
        <f t="shared" si="12"/>
        <v>43407.39583333330</v>
      </c>
      <c r="AH30" s="26" t="e">
        <f>VLOOKUP(AG30,simple_survey!$N$1081:$O$1529,2,FALSE)</f>
        <v>#N/A</v>
      </c>
      <c r="AJ30" s="8">
        <v>43407.416666666664</v>
      </c>
      <c r="AK30" s="7" t="s">
        <v>96</v>
      </c>
    </row>
    <row r="31" spans="1:38" s="7" customFormat="1" x14ac:dyDescent="0.4">
      <c r="A31" s="16" t="str">
        <f t="shared" si="18"/>
        <v>-</v>
      </c>
      <c r="B31" s="16" t="str">
        <f t="shared" si="19"/>
        <v>☆</v>
      </c>
      <c r="C31" s="7">
        <v>10</v>
      </c>
      <c r="D31" s="2">
        <v>43407.398935185185</v>
      </c>
      <c r="E31" s="3">
        <v>8834</v>
      </c>
      <c r="F31" s="3" t="s">
        <v>18</v>
      </c>
      <c r="G31" s="3">
        <v>2400</v>
      </c>
      <c r="H31" s="3">
        <v>339</v>
      </c>
      <c r="I31" s="3">
        <v>5</v>
      </c>
      <c r="J31" s="3">
        <v>1</v>
      </c>
      <c r="K31" s="2">
        <v>43407.399247685185</v>
      </c>
      <c r="L31" s="3"/>
      <c r="M31" s="3"/>
      <c r="N31" s="3" t="s">
        <v>19</v>
      </c>
      <c r="O31" s="3" t="s">
        <v>20</v>
      </c>
      <c r="P31" s="3" t="s">
        <v>46</v>
      </c>
      <c r="Q31" s="3" t="s">
        <v>47</v>
      </c>
      <c r="R31" s="2">
        <v>43407.419594907406</v>
      </c>
      <c r="S31" s="3"/>
      <c r="T31" s="2">
        <v>43407.424780092595</v>
      </c>
      <c r="U31" s="3"/>
      <c r="V31" s="3"/>
      <c r="W31" s="8">
        <f t="shared" si="20"/>
        <v>43407.398935185185</v>
      </c>
      <c r="X31" s="9">
        <f t="shared" si="21"/>
        <v>0</v>
      </c>
      <c r="Y31" s="9">
        <f t="shared" si="22"/>
        <v>0</v>
      </c>
      <c r="Z31" s="10"/>
      <c r="AA31" s="10">
        <f t="shared" si="23"/>
        <v>0</v>
      </c>
      <c r="AB31" s="10"/>
      <c r="AC31" s="10"/>
      <c r="AD31" s="10"/>
      <c r="AE31" s="73">
        <f t="shared" si="10"/>
        <v>43407.398611111108</v>
      </c>
      <c r="AF31" s="73">
        <f t="shared" si="11"/>
        <v>0</v>
      </c>
      <c r="AG31" s="26" t="str">
        <f t="shared" si="12"/>
        <v>43407.39861111110</v>
      </c>
      <c r="AH31" s="26" t="e">
        <f>VLOOKUP(AG31,simple_survey!$N$1081:$O$1529,2,FALSE)</f>
        <v>#N/A</v>
      </c>
      <c r="AJ31" s="8">
        <v>43407.416666666664</v>
      </c>
      <c r="AK31" s="7" t="s">
        <v>96</v>
      </c>
      <c r="AL31" s="3" t="s">
        <v>95</v>
      </c>
    </row>
    <row r="32" spans="1:38" s="7" customFormat="1" x14ac:dyDescent="0.4">
      <c r="A32" s="16" t="str">
        <f t="shared" si="18"/>
        <v>★</v>
      </c>
      <c r="B32" s="16" t="str">
        <f t="shared" si="19"/>
        <v>☆</v>
      </c>
      <c r="C32" s="7">
        <v>10</v>
      </c>
      <c r="D32" s="2">
        <v>43407.39949074074</v>
      </c>
      <c r="E32" s="3">
        <v>8835</v>
      </c>
      <c r="F32" s="3" t="s">
        <v>18</v>
      </c>
      <c r="G32" s="3">
        <v>2400</v>
      </c>
      <c r="H32" s="3">
        <v>834</v>
      </c>
      <c r="I32" s="3">
        <v>5</v>
      </c>
      <c r="J32" s="3">
        <v>1</v>
      </c>
      <c r="K32" s="2">
        <v>43407.399629629632</v>
      </c>
      <c r="L32" s="3"/>
      <c r="M32" s="3"/>
      <c r="N32" s="3" t="s">
        <v>19</v>
      </c>
      <c r="O32" s="3" t="s">
        <v>20</v>
      </c>
      <c r="P32" s="3" t="s">
        <v>46</v>
      </c>
      <c r="Q32" s="3" t="s">
        <v>47</v>
      </c>
      <c r="R32" s="2">
        <v>43407.419594907406</v>
      </c>
      <c r="S32" s="3"/>
      <c r="T32" s="2">
        <v>43407.424780092595</v>
      </c>
      <c r="U32" s="3"/>
      <c r="V32" s="2">
        <v>43407.406423611108</v>
      </c>
      <c r="W32" s="8">
        <f t="shared" si="20"/>
        <v>43407.406423611108</v>
      </c>
      <c r="X32" s="9">
        <f t="shared" si="21"/>
        <v>0</v>
      </c>
      <c r="Y32" s="9">
        <f t="shared" si="22"/>
        <v>0</v>
      </c>
      <c r="Z32" s="10"/>
      <c r="AA32" s="10">
        <f t="shared" si="23"/>
        <v>0</v>
      </c>
      <c r="AB32" s="10"/>
      <c r="AC32" s="10"/>
      <c r="AD32" s="10"/>
      <c r="AE32" s="73">
        <f t="shared" si="10"/>
        <v>43407.399305555555</v>
      </c>
      <c r="AF32" s="73">
        <f t="shared" si="11"/>
        <v>0</v>
      </c>
      <c r="AG32" s="26" t="str">
        <f t="shared" si="12"/>
        <v>43407.39930555560</v>
      </c>
      <c r="AH32" s="26" t="e">
        <f>VLOOKUP(AG32,simple_survey!$N$1081:$O$1529,2,FALSE)</f>
        <v>#N/A</v>
      </c>
      <c r="AJ32" s="8">
        <v>43407.416666666664</v>
      </c>
      <c r="AK32" s="7" t="s">
        <v>96</v>
      </c>
      <c r="AL32" s="3" t="s">
        <v>95</v>
      </c>
    </row>
    <row r="33" spans="1:38" s="7" customFormat="1" x14ac:dyDescent="0.4">
      <c r="A33" s="16" t="str">
        <f t="shared" si="18"/>
        <v>-</v>
      </c>
      <c r="B33" s="16" t="str">
        <f t="shared" si="19"/>
        <v>☆</v>
      </c>
      <c r="C33" s="7">
        <v>10</v>
      </c>
      <c r="D33" s="2">
        <v>43407.399942129632</v>
      </c>
      <c r="E33" s="3">
        <v>8836</v>
      </c>
      <c r="F33" s="3" t="s">
        <v>18</v>
      </c>
      <c r="G33" s="3">
        <v>2400</v>
      </c>
      <c r="H33" s="3">
        <v>319</v>
      </c>
      <c r="I33" s="3">
        <v>5</v>
      </c>
      <c r="J33" s="3">
        <v>1</v>
      </c>
      <c r="K33" s="2">
        <v>43407.400046296294</v>
      </c>
      <c r="L33" s="3"/>
      <c r="M33" s="3"/>
      <c r="N33" s="3" t="s">
        <v>19</v>
      </c>
      <c r="O33" s="3" t="s">
        <v>20</v>
      </c>
      <c r="P33" s="3" t="s">
        <v>46</v>
      </c>
      <c r="Q33" s="3" t="s">
        <v>47</v>
      </c>
      <c r="R33" s="2">
        <v>43407.419594907406</v>
      </c>
      <c r="S33" s="3"/>
      <c r="T33" s="2">
        <v>43407.424780092595</v>
      </c>
      <c r="U33" s="3"/>
      <c r="V33" s="3"/>
      <c r="W33" s="8">
        <f t="shared" si="20"/>
        <v>43407.399942129632</v>
      </c>
      <c r="X33" s="9">
        <f t="shared" si="21"/>
        <v>0</v>
      </c>
      <c r="Y33" s="9">
        <f t="shared" si="22"/>
        <v>0</v>
      </c>
      <c r="Z33" s="10"/>
      <c r="AA33" s="10">
        <f t="shared" si="23"/>
        <v>0</v>
      </c>
      <c r="AB33" s="10"/>
      <c r="AC33" s="10"/>
      <c r="AD33" s="10"/>
      <c r="AE33" s="73">
        <f t="shared" si="10"/>
        <v>43407.399305555555</v>
      </c>
      <c r="AF33" s="73">
        <f t="shared" si="11"/>
        <v>0</v>
      </c>
      <c r="AG33" s="26" t="str">
        <f t="shared" si="12"/>
        <v>43407.39930555560</v>
      </c>
      <c r="AH33" s="26" t="e">
        <f>VLOOKUP(AG33,simple_survey!$N$1081:$O$1529,2,FALSE)</f>
        <v>#N/A</v>
      </c>
      <c r="AJ33" s="8">
        <v>43407.416666666664</v>
      </c>
      <c r="AK33" s="7" t="s">
        <v>96</v>
      </c>
      <c r="AL33" s="3" t="s">
        <v>95</v>
      </c>
    </row>
    <row r="34" spans="1:38" s="7" customFormat="1" x14ac:dyDescent="0.4">
      <c r="A34" s="16" t="str">
        <f t="shared" si="18"/>
        <v>★</v>
      </c>
      <c r="B34" s="16" t="str">
        <f t="shared" si="19"/>
        <v>☆</v>
      </c>
      <c r="C34" s="7">
        <v>10</v>
      </c>
      <c r="D34" s="2">
        <v>43407.410243055558</v>
      </c>
      <c r="E34" s="3">
        <v>8839</v>
      </c>
      <c r="F34" s="3" t="s">
        <v>18</v>
      </c>
      <c r="G34" s="3">
        <v>4797</v>
      </c>
      <c r="H34" s="3">
        <v>820</v>
      </c>
      <c r="I34" s="3">
        <v>1</v>
      </c>
      <c r="J34" s="3">
        <v>2</v>
      </c>
      <c r="K34" s="2">
        <v>43407.426979166667</v>
      </c>
      <c r="L34" s="3"/>
      <c r="M34" s="3"/>
      <c r="N34" s="3" t="s">
        <v>68</v>
      </c>
      <c r="O34" s="3" t="s">
        <v>69</v>
      </c>
      <c r="P34" s="3" t="s">
        <v>21</v>
      </c>
      <c r="Q34" s="3" t="s">
        <v>22</v>
      </c>
      <c r="R34" s="2">
        <v>43407.422256944446</v>
      </c>
      <c r="S34" s="3"/>
      <c r="T34" s="2">
        <v>43407.428113425929</v>
      </c>
      <c r="U34" s="3"/>
      <c r="V34" s="2">
        <v>43407.417175925926</v>
      </c>
      <c r="W34" s="8">
        <f t="shared" si="20"/>
        <v>43407.417175925926</v>
      </c>
      <c r="X34" s="9">
        <f t="shared" si="21"/>
        <v>0</v>
      </c>
      <c r="Y34" s="9">
        <f t="shared" si="22"/>
        <v>0</v>
      </c>
      <c r="Z34" s="10"/>
      <c r="AA34" s="10">
        <f t="shared" si="23"/>
        <v>0</v>
      </c>
      <c r="AB34" s="10">
        <f t="shared" ref="AB34" si="24">R34-AJ34</f>
        <v>5.5902777821756899E-3</v>
      </c>
      <c r="AC34" s="10"/>
      <c r="AD34" s="10"/>
      <c r="AE34" s="73">
        <f t="shared" si="10"/>
        <v>43407.409722222219</v>
      </c>
      <c r="AF34" s="73">
        <f t="shared" si="11"/>
        <v>0</v>
      </c>
      <c r="AG34" s="26" t="str">
        <f t="shared" si="12"/>
        <v>43407.40972222220</v>
      </c>
      <c r="AH34" s="26" t="e">
        <f>VLOOKUP(AG34,simple_survey!$N$1081:$O$1529,2,FALSE)</f>
        <v>#N/A</v>
      </c>
      <c r="AJ34" s="8">
        <v>43407.416666666664</v>
      </c>
      <c r="AK34" s="7" t="s">
        <v>96</v>
      </c>
    </row>
    <row r="35" spans="1:38" s="12" customFormat="1" x14ac:dyDescent="0.4">
      <c r="A35" s="17" t="str">
        <f t="shared" si="18"/>
        <v>★</v>
      </c>
      <c r="B35" s="17" t="str">
        <f t="shared" si="19"/>
        <v>☆</v>
      </c>
      <c r="C35" s="12">
        <v>10</v>
      </c>
      <c r="D35" s="4">
        <v>43407.428796296299</v>
      </c>
      <c r="E35" s="5">
        <v>8845</v>
      </c>
      <c r="F35" s="5" t="s">
        <v>18</v>
      </c>
      <c r="G35" s="5">
        <v>1019</v>
      </c>
      <c r="H35" s="5">
        <v>3</v>
      </c>
      <c r="I35" s="5">
        <v>8</v>
      </c>
      <c r="J35" s="5">
        <v>1</v>
      </c>
      <c r="K35" s="4">
        <v>43407.428969907407</v>
      </c>
      <c r="L35" s="5"/>
      <c r="M35" s="5"/>
      <c r="N35" s="5" t="s">
        <v>19</v>
      </c>
      <c r="O35" s="5" t="s">
        <v>20</v>
      </c>
      <c r="P35" s="5" t="s">
        <v>21</v>
      </c>
      <c r="Q35" s="5" t="s">
        <v>22</v>
      </c>
      <c r="R35" s="4">
        <v>43407.435729166667</v>
      </c>
      <c r="S35" s="5"/>
      <c r="T35" s="4">
        <v>43407.443784722222</v>
      </c>
      <c r="U35" s="5"/>
      <c r="V35" s="4">
        <v>43407.435729166667</v>
      </c>
      <c r="W35" s="13">
        <f t="shared" si="20"/>
        <v>43407.435729166667</v>
      </c>
      <c r="X35" s="18">
        <f t="shared" si="21"/>
        <v>0</v>
      </c>
      <c r="Y35" s="18">
        <f t="shared" si="22"/>
        <v>0</v>
      </c>
      <c r="Z35" s="19"/>
      <c r="AA35" s="19">
        <f t="shared" si="23"/>
        <v>0</v>
      </c>
      <c r="AB35" s="19">
        <f>IF(IF(B35="☆",(IF(K35&gt;R35,K35-W35,R35-W35)),L35-W35)&lt;0,0,IF(B35="☆",(IF(K35&gt;R35,K35-W35,R35-W35)),L35-W35))</f>
        <v>0</v>
      </c>
      <c r="AC35" s="19"/>
      <c r="AD35" s="19"/>
      <c r="AE35" s="73">
        <f t="shared" si="10"/>
        <v>43407.428472222222</v>
      </c>
      <c r="AF35" s="73">
        <f t="shared" si="11"/>
        <v>0</v>
      </c>
      <c r="AG35" s="26" t="str">
        <f t="shared" si="12"/>
        <v>43407.42847222220</v>
      </c>
      <c r="AH35" s="26" t="e">
        <f>VLOOKUP(AG35,simple_survey!$N$1081:$O$1529,2,FALSE)</f>
        <v>#N/A</v>
      </c>
      <c r="AJ35" s="13"/>
    </row>
    <row r="36" spans="1:38" s="23" customFormat="1" x14ac:dyDescent="0.4">
      <c r="A36" s="20" t="str">
        <f t="shared" si="18"/>
        <v>★</v>
      </c>
      <c r="B36" s="20" t="str">
        <f t="shared" si="19"/>
        <v>-</v>
      </c>
      <c r="C36" s="23">
        <v>11</v>
      </c>
      <c r="D36" s="22">
        <v>43407.454606481479</v>
      </c>
      <c r="E36" s="21">
        <v>8858</v>
      </c>
      <c r="F36" s="21" t="s">
        <v>33</v>
      </c>
      <c r="G36" s="21">
        <v>2891</v>
      </c>
      <c r="H36" s="21">
        <v>862</v>
      </c>
      <c r="I36" s="21">
        <v>7</v>
      </c>
      <c r="J36" s="21">
        <v>1</v>
      </c>
      <c r="K36" s="21"/>
      <c r="L36" s="22">
        <v>43407.457233796296</v>
      </c>
      <c r="M36" s="22">
        <v>43407.462511574071</v>
      </c>
      <c r="N36" s="21" t="s">
        <v>72</v>
      </c>
      <c r="O36" s="21" t="s">
        <v>73</v>
      </c>
      <c r="P36" s="21" t="s">
        <v>55</v>
      </c>
      <c r="Q36" s="21" t="s">
        <v>56</v>
      </c>
      <c r="R36" s="22">
        <v>43407.461539351854</v>
      </c>
      <c r="S36" s="22">
        <v>43407.461539351854</v>
      </c>
      <c r="T36" s="22">
        <v>43407.467789351853</v>
      </c>
      <c r="U36" s="22">
        <v>43407.467789351853</v>
      </c>
      <c r="V36" s="22">
        <v>43407.461539351854</v>
      </c>
      <c r="W36" s="24">
        <f t="shared" si="20"/>
        <v>43407.461539351854</v>
      </c>
      <c r="X36" s="25">
        <f t="shared" si="21"/>
        <v>5.277777774608694E-3</v>
      </c>
      <c r="Y36" s="25">
        <f t="shared" si="22"/>
        <v>5.277777774608694E-3</v>
      </c>
      <c r="Z36" s="26">
        <f>SUM(Y36:Y66)</f>
        <v>0.29875000000902219</v>
      </c>
      <c r="AA36" s="28">
        <f t="shared" si="23"/>
        <v>0</v>
      </c>
      <c r="AB36" s="26">
        <f>IF(IF(B36="☆",(IF(K36&gt;R36,K36-W36,R36-W36)),L36-W36)&lt;0,0,IF(B36="☆",(IF(K36&gt;R36,K36-W36,R36-W36)),L36-W36))</f>
        <v>0</v>
      </c>
      <c r="AC36" s="26">
        <f>AVERAGE(AB36:AB66)</f>
        <v>3.832175925829991E-3</v>
      </c>
      <c r="AD36" s="26">
        <f>MEDIAN(AB36:AB66)</f>
        <v>3.1770833302289248E-3</v>
      </c>
      <c r="AE36" s="73">
        <f t="shared" si="10"/>
        <v>43407.45416666667</v>
      </c>
      <c r="AF36" s="73">
        <f t="shared" si="11"/>
        <v>43407.462500000001</v>
      </c>
      <c r="AG36" s="26" t="str">
        <f t="shared" si="12"/>
        <v>43407.454166666743407.4625</v>
      </c>
      <c r="AH36" s="26" t="e">
        <f>VLOOKUP(AG36,simple_survey!$N$1081:$O$1529,2,FALSE)</f>
        <v>#N/A</v>
      </c>
      <c r="AJ36" s="24"/>
      <c r="AL36" s="21"/>
    </row>
    <row r="37" spans="1:38" s="7" customFormat="1" x14ac:dyDescent="0.4">
      <c r="A37" s="16" t="str">
        <f t="shared" si="13"/>
        <v>-</v>
      </c>
      <c r="B37" s="16" t="str">
        <f t="shared" si="14"/>
        <v>-</v>
      </c>
      <c r="C37" s="7">
        <v>11</v>
      </c>
      <c r="D37" s="2">
        <v>43407.458437499998</v>
      </c>
      <c r="E37" s="3">
        <v>8864</v>
      </c>
      <c r="F37" s="3" t="s">
        <v>113</v>
      </c>
      <c r="G37" s="3">
        <v>0</v>
      </c>
      <c r="H37" s="3">
        <v>515</v>
      </c>
      <c r="I37" s="3">
        <v>6</v>
      </c>
      <c r="J37" s="3">
        <v>1</v>
      </c>
      <c r="K37" s="3"/>
      <c r="L37" s="2">
        <v>43407.460856481484</v>
      </c>
      <c r="M37" s="2">
        <v>43407.464317129627</v>
      </c>
      <c r="N37" s="3" t="s">
        <v>53</v>
      </c>
      <c r="O37" s="3" t="s">
        <v>54</v>
      </c>
      <c r="P37" s="3" t="s">
        <v>39</v>
      </c>
      <c r="Q37" s="3" t="s">
        <v>40</v>
      </c>
      <c r="R37" s="2">
        <v>43407.459479166668</v>
      </c>
      <c r="S37" s="2">
        <v>43407.459479166668</v>
      </c>
      <c r="T37" s="2">
        <v>43407.462581018517</v>
      </c>
      <c r="U37" s="2">
        <v>43407.462581018517</v>
      </c>
      <c r="V37" s="3"/>
      <c r="W37" s="8">
        <f t="shared" si="2"/>
        <v>43407.458437499998</v>
      </c>
      <c r="X37" s="9">
        <f t="shared" si="3"/>
        <v>3.4606481422088109E-3</v>
      </c>
      <c r="Y37" s="9">
        <f t="shared" si="4"/>
        <v>3.4606481422088109E-3</v>
      </c>
      <c r="Z37" s="10"/>
      <c r="AA37" s="10">
        <f t="shared" si="5"/>
        <v>1.377314816636499E-3</v>
      </c>
      <c r="AB37" s="10">
        <f t="shared" si="6"/>
        <v>2.4189814866986126E-3</v>
      </c>
      <c r="AC37" s="10"/>
      <c r="AD37" s="10"/>
      <c r="AE37" s="73">
        <f t="shared" si="10"/>
        <v>43407.458333333336</v>
      </c>
      <c r="AF37" s="73">
        <f t="shared" si="11"/>
        <v>43407.463888888888</v>
      </c>
      <c r="AG37" s="26" t="str">
        <f t="shared" si="12"/>
        <v>43407.458333333343407.4638888889</v>
      </c>
      <c r="AH37" s="26" t="e">
        <f>VLOOKUP(AG37,simple_survey!$N$1081:$O$1529,2,FALSE)</f>
        <v>#N/A</v>
      </c>
    </row>
    <row r="38" spans="1:38" s="7" customFormat="1" x14ac:dyDescent="0.4">
      <c r="A38" s="16" t="str">
        <f t="shared" si="0"/>
        <v>★</v>
      </c>
      <c r="B38" s="16" t="str">
        <f t="shared" si="1"/>
        <v>-</v>
      </c>
      <c r="C38" s="7">
        <v>11</v>
      </c>
      <c r="D38" s="2">
        <v>43407.45888888889</v>
      </c>
      <c r="E38" s="3">
        <v>8865</v>
      </c>
      <c r="F38" s="3" t="s">
        <v>18</v>
      </c>
      <c r="G38" s="3">
        <v>4679</v>
      </c>
      <c r="H38" s="3">
        <v>780</v>
      </c>
      <c r="I38" s="3">
        <v>9</v>
      </c>
      <c r="J38" s="3">
        <v>2</v>
      </c>
      <c r="K38" s="3"/>
      <c r="L38" s="2">
        <v>43407.462534722225</v>
      </c>
      <c r="M38" s="2">
        <v>43407.47383101852</v>
      </c>
      <c r="N38" s="3" t="s">
        <v>65</v>
      </c>
      <c r="O38" s="3" t="s">
        <v>66</v>
      </c>
      <c r="P38" s="3" t="s">
        <v>61</v>
      </c>
      <c r="Q38" s="3" t="s">
        <v>62</v>
      </c>
      <c r="R38" s="2">
        <v>43407.465833333335</v>
      </c>
      <c r="S38" s="2">
        <v>43407.465833333335</v>
      </c>
      <c r="T38" s="2">
        <v>43407.480416666665</v>
      </c>
      <c r="U38" s="2">
        <v>43407.480416666665</v>
      </c>
      <c r="V38" s="2">
        <v>43407.465833333335</v>
      </c>
      <c r="W38" s="8">
        <f t="shared" si="2"/>
        <v>43407.465833333335</v>
      </c>
      <c r="X38" s="9">
        <f t="shared" si="3"/>
        <v>1.1296296295768116E-2</v>
      </c>
      <c r="Y38" s="9">
        <f t="shared" si="4"/>
        <v>2.2592592591536231E-2</v>
      </c>
      <c r="Z38" s="10"/>
      <c r="AA38" s="10">
        <f t="shared" si="5"/>
        <v>0</v>
      </c>
      <c r="AB38" s="10">
        <f t="shared" si="6"/>
        <v>0</v>
      </c>
      <c r="AC38" s="10"/>
      <c r="AD38" s="10"/>
      <c r="AE38" s="73">
        <f t="shared" si="10"/>
        <v>43407.458333333336</v>
      </c>
      <c r="AF38" s="73">
        <f t="shared" si="11"/>
        <v>43407.473611111112</v>
      </c>
      <c r="AG38" s="26" t="str">
        <f t="shared" si="12"/>
        <v>43407.458333333343407.4736111111</v>
      </c>
      <c r="AH38" s="26" t="e">
        <f>VLOOKUP(AG38,simple_survey!$N$1081:$O$1529,2,FALSE)</f>
        <v>#N/A</v>
      </c>
    </row>
    <row r="39" spans="1:38" s="7" customFormat="1" x14ac:dyDescent="0.4">
      <c r="A39" s="16" t="str">
        <f t="shared" si="0"/>
        <v>-</v>
      </c>
      <c r="B39" s="16" t="str">
        <f t="shared" si="1"/>
        <v>-</v>
      </c>
      <c r="C39" s="7">
        <v>11</v>
      </c>
      <c r="D39" s="2">
        <v>43407.46056712963</v>
      </c>
      <c r="E39" s="3">
        <v>8866</v>
      </c>
      <c r="F39" s="3" t="s">
        <v>18</v>
      </c>
      <c r="G39" s="3">
        <v>1328</v>
      </c>
      <c r="H39" s="3">
        <v>839</v>
      </c>
      <c r="I39" s="3">
        <v>2</v>
      </c>
      <c r="J39" s="3">
        <v>1</v>
      </c>
      <c r="K39" s="3"/>
      <c r="L39" s="2">
        <v>43407.463993055557</v>
      </c>
      <c r="M39" s="2">
        <v>43407.467222222222</v>
      </c>
      <c r="N39" s="3" t="s">
        <v>74</v>
      </c>
      <c r="O39" s="3" t="s">
        <v>75</v>
      </c>
      <c r="P39" s="3" t="s">
        <v>27</v>
      </c>
      <c r="Q39" s="3" t="s">
        <v>28</v>
      </c>
      <c r="R39" s="2">
        <v>43407.463379629633</v>
      </c>
      <c r="S39" s="2">
        <v>43407.463379629633</v>
      </c>
      <c r="T39" s="2">
        <v>43407.466597222221</v>
      </c>
      <c r="U39" s="2">
        <v>43407.466597222221</v>
      </c>
      <c r="V39" s="3"/>
      <c r="W39" s="8">
        <f t="shared" si="2"/>
        <v>43407.46056712963</v>
      </c>
      <c r="X39" s="9">
        <f t="shared" si="3"/>
        <v>3.2291666648234241E-3</v>
      </c>
      <c r="Y39" s="9">
        <f t="shared" si="4"/>
        <v>3.2291666648234241E-3</v>
      </c>
      <c r="Z39" s="10"/>
      <c r="AA39" s="10">
        <f t="shared" si="5"/>
        <v>6.1342592380242422E-4</v>
      </c>
      <c r="AB39" s="10">
        <f t="shared" si="6"/>
        <v>3.425925926421769E-3</v>
      </c>
      <c r="AC39" s="10"/>
      <c r="AD39" s="10"/>
      <c r="AE39" s="73">
        <f t="shared" si="10"/>
        <v>43407.460416666669</v>
      </c>
      <c r="AF39" s="73">
        <f t="shared" si="11"/>
        <v>43407.466666666667</v>
      </c>
      <c r="AG39" s="26" t="str">
        <f t="shared" si="12"/>
        <v>43407.460416666743407.4666666667</v>
      </c>
      <c r="AH39" s="26" t="e">
        <f>VLOOKUP(AG39,simple_survey!$N$1081:$O$1529,2,FALSE)</f>
        <v>#N/A</v>
      </c>
    </row>
    <row r="40" spans="1:38" s="7" customFormat="1" x14ac:dyDescent="0.4">
      <c r="A40" s="16" t="str">
        <f t="shared" si="0"/>
        <v>-</v>
      </c>
      <c r="B40" s="16" t="str">
        <f t="shared" si="1"/>
        <v>-</v>
      </c>
      <c r="C40" s="7">
        <v>11</v>
      </c>
      <c r="D40" s="2">
        <v>43407.462800925925</v>
      </c>
      <c r="E40" s="3">
        <v>8867</v>
      </c>
      <c r="F40" s="3" t="s">
        <v>33</v>
      </c>
      <c r="G40" s="3">
        <v>4784</v>
      </c>
      <c r="H40" s="3">
        <v>114</v>
      </c>
      <c r="I40" s="3">
        <v>7</v>
      </c>
      <c r="J40" s="3">
        <v>2</v>
      </c>
      <c r="K40" s="3"/>
      <c r="L40" s="2">
        <v>43407.463333333333</v>
      </c>
      <c r="M40" s="2">
        <v>43407.472013888888</v>
      </c>
      <c r="N40" s="3" t="s">
        <v>55</v>
      </c>
      <c r="O40" s="3" t="s">
        <v>56</v>
      </c>
      <c r="P40" s="3" t="s">
        <v>68</v>
      </c>
      <c r="Q40" s="3" t="s">
        <v>69</v>
      </c>
      <c r="R40" s="2">
        <v>43407.463842592595</v>
      </c>
      <c r="S40" s="2">
        <v>43407.463842592595</v>
      </c>
      <c r="T40" s="2">
        <v>43407.470729166664</v>
      </c>
      <c r="U40" s="2">
        <v>43407.470729166664</v>
      </c>
      <c r="V40" s="3"/>
      <c r="W40" s="8">
        <f t="shared" si="2"/>
        <v>43407.462800925925</v>
      </c>
      <c r="X40" s="9">
        <f t="shared" si="3"/>
        <v>8.6805555547471158E-3</v>
      </c>
      <c r="Y40" s="9">
        <f t="shared" si="4"/>
        <v>1.7361111109494232E-2</v>
      </c>
      <c r="Z40" s="10"/>
      <c r="AA40" s="10">
        <f t="shared" si="5"/>
        <v>0</v>
      </c>
      <c r="AB40" s="10">
        <f t="shared" si="6"/>
        <v>5.3240740817273036E-4</v>
      </c>
      <c r="AC40" s="10"/>
      <c r="AD40" s="10"/>
      <c r="AE40" s="73">
        <f t="shared" si="10"/>
        <v>43407.462500000001</v>
      </c>
      <c r="AF40" s="73">
        <f t="shared" si="11"/>
        <v>43407.47152777778</v>
      </c>
      <c r="AG40" s="26" t="str">
        <f t="shared" si="12"/>
        <v>43407.462543407.4715277778</v>
      </c>
      <c r="AH40" s="26" t="e">
        <f>VLOOKUP(AG40,simple_survey!$N$1081:$O$1529,2,FALSE)</f>
        <v>#N/A</v>
      </c>
    </row>
    <row r="41" spans="1:38" s="7" customFormat="1" x14ac:dyDescent="0.4">
      <c r="A41" s="16" t="str">
        <f t="shared" si="0"/>
        <v>★</v>
      </c>
      <c r="B41" s="16" t="str">
        <f t="shared" si="1"/>
        <v>-</v>
      </c>
      <c r="C41" s="7">
        <v>11</v>
      </c>
      <c r="D41" s="2">
        <v>43407.465694444443</v>
      </c>
      <c r="E41" s="3">
        <v>8869</v>
      </c>
      <c r="F41" s="3" t="s">
        <v>67</v>
      </c>
      <c r="G41" s="3">
        <v>4817</v>
      </c>
      <c r="H41" s="3">
        <v>328</v>
      </c>
      <c r="I41" s="3">
        <v>4</v>
      </c>
      <c r="J41" s="3">
        <v>2</v>
      </c>
      <c r="K41" s="3"/>
      <c r="L41" s="2">
        <v>43407.469768518517</v>
      </c>
      <c r="M41" s="2">
        <v>43407.472800925927</v>
      </c>
      <c r="N41" s="3" t="s">
        <v>72</v>
      </c>
      <c r="O41" s="3" t="s">
        <v>73</v>
      </c>
      <c r="P41" s="3" t="s">
        <v>21</v>
      </c>
      <c r="Q41" s="3" t="s">
        <v>22</v>
      </c>
      <c r="R41" s="2">
        <v>43407.472638888888</v>
      </c>
      <c r="S41" s="2">
        <v>43407.472638888888</v>
      </c>
      <c r="T41" s="2">
        <v>43407.477939814817</v>
      </c>
      <c r="U41" s="2">
        <v>43407.477939814817</v>
      </c>
      <c r="V41" s="2">
        <v>43407.472638888888</v>
      </c>
      <c r="W41" s="8">
        <f t="shared" si="2"/>
        <v>43407.472638888888</v>
      </c>
      <c r="X41" s="9">
        <f t="shared" si="3"/>
        <v>3.0324074105010368E-3</v>
      </c>
      <c r="Y41" s="9">
        <f t="shared" si="4"/>
        <v>6.0648148210020736E-3</v>
      </c>
      <c r="Z41" s="10"/>
      <c r="AA41" s="10">
        <f t="shared" si="5"/>
        <v>0</v>
      </c>
      <c r="AB41" s="10">
        <f t="shared" si="6"/>
        <v>0</v>
      </c>
      <c r="AC41" s="10"/>
      <c r="AD41" s="10"/>
      <c r="AE41" s="73">
        <f t="shared" si="10"/>
        <v>43407.465277777781</v>
      </c>
      <c r="AF41" s="73">
        <f t="shared" si="11"/>
        <v>43407.472222222219</v>
      </c>
      <c r="AG41" s="26" t="str">
        <f t="shared" si="12"/>
        <v>43407.465277777843407.4722222222</v>
      </c>
      <c r="AH41" s="26" t="str">
        <f>VLOOKUP(AG41,simple_survey!$N$1081:$O$1529,2,FALSE)</f>
        <v>肯定的</v>
      </c>
    </row>
    <row r="42" spans="1:38" s="7" customFormat="1" x14ac:dyDescent="0.4">
      <c r="A42" s="16" t="str">
        <f t="shared" si="0"/>
        <v>-</v>
      </c>
      <c r="B42" s="16" t="str">
        <f t="shared" si="1"/>
        <v>-</v>
      </c>
      <c r="C42" s="7">
        <v>11</v>
      </c>
      <c r="D42" s="2">
        <v>43407.465960648151</v>
      </c>
      <c r="E42" s="3">
        <v>8870</v>
      </c>
      <c r="F42" s="3" t="s">
        <v>67</v>
      </c>
      <c r="G42" s="3">
        <v>4547</v>
      </c>
      <c r="H42" s="3">
        <v>662</v>
      </c>
      <c r="I42" s="3">
        <v>8</v>
      </c>
      <c r="J42" s="3">
        <v>4</v>
      </c>
      <c r="K42" s="3"/>
      <c r="L42" s="2">
        <v>43407.469340277778</v>
      </c>
      <c r="M42" s="2">
        <v>43407.478680555556</v>
      </c>
      <c r="N42" s="3" t="s">
        <v>63</v>
      </c>
      <c r="O42" s="3" t="s">
        <v>64</v>
      </c>
      <c r="P42" s="3" t="s">
        <v>25</v>
      </c>
      <c r="Q42" s="3" t="s">
        <v>26</v>
      </c>
      <c r="R42" s="2">
        <v>43407.467824074076</v>
      </c>
      <c r="S42" s="2">
        <v>43407.467824074076</v>
      </c>
      <c r="T42" s="2">
        <v>43407.477962962963</v>
      </c>
      <c r="U42" s="2">
        <v>43407.477962962963</v>
      </c>
      <c r="V42" s="3"/>
      <c r="W42" s="8">
        <f t="shared" si="2"/>
        <v>43407.465960648151</v>
      </c>
      <c r="X42" s="9">
        <f t="shared" si="3"/>
        <v>9.340277778392192E-3</v>
      </c>
      <c r="Y42" s="9">
        <f t="shared" si="4"/>
        <v>3.7361111113568768E-2</v>
      </c>
      <c r="Z42" s="10"/>
      <c r="AA42" s="10">
        <f t="shared" si="5"/>
        <v>1.5162037016125396E-3</v>
      </c>
      <c r="AB42" s="10">
        <f t="shared" si="6"/>
        <v>3.379629626579117E-3</v>
      </c>
      <c r="AC42" s="10"/>
      <c r="AD42" s="10"/>
      <c r="AE42" s="73">
        <f t="shared" si="10"/>
        <v>43407.465277777781</v>
      </c>
      <c r="AF42" s="73">
        <f t="shared" si="11"/>
        <v>43407.478472222225</v>
      </c>
      <c r="AG42" s="26" t="str">
        <f t="shared" si="12"/>
        <v>43407.465277777843407.4784722222</v>
      </c>
      <c r="AH42" s="26" t="str">
        <f>VLOOKUP(AG42,simple_survey!$N$1081:$O$1529,2,FALSE)</f>
        <v>肯定的</v>
      </c>
    </row>
    <row r="43" spans="1:38" s="7" customFormat="1" x14ac:dyDescent="0.4">
      <c r="A43" s="16" t="str">
        <f t="shared" si="0"/>
        <v>★</v>
      </c>
      <c r="B43" s="16" t="str">
        <f t="shared" si="1"/>
        <v>-</v>
      </c>
      <c r="C43" s="7">
        <v>11</v>
      </c>
      <c r="D43" s="2">
        <v>43407.47148148148</v>
      </c>
      <c r="E43" s="3">
        <v>8871</v>
      </c>
      <c r="F43" s="3" t="s">
        <v>33</v>
      </c>
      <c r="G43" s="3">
        <v>4546</v>
      </c>
      <c r="H43" s="3">
        <v>826</v>
      </c>
      <c r="I43" s="3">
        <v>8</v>
      </c>
      <c r="J43" s="3">
        <v>1</v>
      </c>
      <c r="K43" s="3"/>
      <c r="L43" s="2">
        <v>43407.476180555554</v>
      </c>
      <c r="M43" s="2">
        <v>43407.485127314816</v>
      </c>
      <c r="N43" s="3" t="s">
        <v>37</v>
      </c>
      <c r="O43" s="3" t="s">
        <v>38</v>
      </c>
      <c r="P43" s="3" t="s">
        <v>68</v>
      </c>
      <c r="Q43" s="3" t="s">
        <v>69</v>
      </c>
      <c r="R43" s="2">
        <v>43407.478402777779</v>
      </c>
      <c r="S43" s="2">
        <v>43407.478402777779</v>
      </c>
      <c r="T43" s="2">
        <v>43407.488449074073</v>
      </c>
      <c r="U43" s="2">
        <v>43407.488449074073</v>
      </c>
      <c r="V43" s="2">
        <v>43407.478402777779</v>
      </c>
      <c r="W43" s="8">
        <f t="shared" si="2"/>
        <v>43407.478402777779</v>
      </c>
      <c r="X43" s="9">
        <f t="shared" si="3"/>
        <v>8.9467592624714598E-3</v>
      </c>
      <c r="Y43" s="9">
        <f t="shared" si="4"/>
        <v>8.9467592624714598E-3</v>
      </c>
      <c r="Z43" s="10"/>
      <c r="AA43" s="10">
        <f t="shared" si="5"/>
        <v>0</v>
      </c>
      <c r="AB43" s="10">
        <f t="shared" si="6"/>
        <v>0</v>
      </c>
      <c r="AC43" s="10"/>
      <c r="AD43" s="10"/>
      <c r="AE43" s="73">
        <f t="shared" si="10"/>
        <v>43407.470833333333</v>
      </c>
      <c r="AF43" s="73">
        <f t="shared" si="11"/>
        <v>43407.484722222223</v>
      </c>
      <c r="AG43" s="26" t="str">
        <f t="shared" si="12"/>
        <v>43407.470833333343407.4847222222</v>
      </c>
      <c r="AH43" s="26" t="e">
        <f>VLOOKUP(AG43,simple_survey!$N$1081:$O$1529,2,FALSE)</f>
        <v>#N/A</v>
      </c>
    </row>
    <row r="44" spans="1:38" s="7" customFormat="1" x14ac:dyDescent="0.4">
      <c r="A44" s="16" t="str">
        <f t="shared" si="0"/>
        <v>-</v>
      </c>
      <c r="B44" s="16" t="str">
        <f t="shared" si="1"/>
        <v>-</v>
      </c>
      <c r="C44" s="7">
        <v>11</v>
      </c>
      <c r="D44" s="2">
        <v>43407.472812499997</v>
      </c>
      <c r="E44" s="3">
        <v>8873</v>
      </c>
      <c r="F44" s="3" t="s">
        <v>18</v>
      </c>
      <c r="G44" s="3">
        <v>3600</v>
      </c>
      <c r="H44" s="3">
        <v>999</v>
      </c>
      <c r="I44" s="3">
        <v>2</v>
      </c>
      <c r="J44" s="3">
        <v>1</v>
      </c>
      <c r="K44" s="3"/>
      <c r="L44" s="2">
        <v>43407.474178240744</v>
      </c>
      <c r="M44" s="2">
        <v>43407.477812500001</v>
      </c>
      <c r="N44" s="3" t="s">
        <v>76</v>
      </c>
      <c r="O44" s="3" t="s">
        <v>77</v>
      </c>
      <c r="P44" s="3" t="s">
        <v>48</v>
      </c>
      <c r="Q44" s="3" t="s">
        <v>49</v>
      </c>
      <c r="R44" s="2">
        <v>43407.475995370369</v>
      </c>
      <c r="S44" s="2">
        <v>43407.475995370369</v>
      </c>
      <c r="T44" s="2">
        <v>43407.481087962966</v>
      </c>
      <c r="U44" s="2">
        <v>43407.481087962966</v>
      </c>
      <c r="V44" s="3"/>
      <c r="W44" s="8">
        <f t="shared" si="2"/>
        <v>43407.472812499997</v>
      </c>
      <c r="X44" s="9">
        <f t="shared" si="3"/>
        <v>3.6342592575238086E-3</v>
      </c>
      <c r="Y44" s="9">
        <f t="shared" si="4"/>
        <v>3.6342592575238086E-3</v>
      </c>
      <c r="Z44" s="10"/>
      <c r="AA44" s="10">
        <f t="shared" si="5"/>
        <v>0</v>
      </c>
      <c r="AB44" s="10">
        <f t="shared" si="6"/>
        <v>1.3657407471328042E-3</v>
      </c>
      <c r="AC44" s="10"/>
      <c r="AD44" s="10"/>
      <c r="AE44" s="73">
        <f t="shared" si="10"/>
        <v>43407.472222222219</v>
      </c>
      <c r="AF44" s="73">
        <f t="shared" si="11"/>
        <v>43407.477777777778</v>
      </c>
      <c r="AG44" s="26" t="str">
        <f t="shared" si="12"/>
        <v>43407.472222222243407.4777777778</v>
      </c>
      <c r="AH44" s="26" t="e">
        <f>VLOOKUP(AG44,simple_survey!$N$1081:$O$1529,2,FALSE)</f>
        <v>#N/A</v>
      </c>
    </row>
    <row r="45" spans="1:38" s="7" customFormat="1" x14ac:dyDescent="0.4">
      <c r="A45" s="16" t="str">
        <f t="shared" si="0"/>
        <v>-</v>
      </c>
      <c r="B45" s="16" t="str">
        <f t="shared" si="1"/>
        <v>-</v>
      </c>
      <c r="C45" s="7">
        <v>11</v>
      </c>
      <c r="D45" s="2">
        <v>43407.476990740739</v>
      </c>
      <c r="E45" s="3">
        <v>8875</v>
      </c>
      <c r="F45" s="3" t="s">
        <v>33</v>
      </c>
      <c r="G45" s="3">
        <v>3395</v>
      </c>
      <c r="H45" s="3">
        <v>946</v>
      </c>
      <c r="I45" s="3">
        <v>6</v>
      </c>
      <c r="J45" s="3">
        <v>2</v>
      </c>
      <c r="K45" s="3"/>
      <c r="L45" s="2">
        <v>43407.482499999998</v>
      </c>
      <c r="M45" s="2">
        <v>43407.487962962965</v>
      </c>
      <c r="N45" s="3" t="s">
        <v>55</v>
      </c>
      <c r="O45" s="3" t="s">
        <v>56</v>
      </c>
      <c r="P45" s="3" t="s">
        <v>91</v>
      </c>
      <c r="Q45" s="3" t="s">
        <v>36</v>
      </c>
      <c r="R45" s="2">
        <v>43407.480069444442</v>
      </c>
      <c r="S45" s="2">
        <v>43407.480069444442</v>
      </c>
      <c r="T45" s="2">
        <v>43407.485613425924</v>
      </c>
      <c r="U45" s="2">
        <v>43407.485613425924</v>
      </c>
      <c r="V45" s="3"/>
      <c r="W45" s="8">
        <f t="shared" si="2"/>
        <v>43407.476990740739</v>
      </c>
      <c r="X45" s="9">
        <f t="shared" si="3"/>
        <v>5.4629629667033441E-3</v>
      </c>
      <c r="Y45" s="9">
        <f t="shared" si="4"/>
        <v>1.0925925933406688E-2</v>
      </c>
      <c r="Z45" s="10"/>
      <c r="AA45" s="10">
        <f t="shared" si="5"/>
        <v>2.4305555562023073E-3</v>
      </c>
      <c r="AB45" s="10">
        <f t="shared" si="6"/>
        <v>5.5092592592700385E-3</v>
      </c>
      <c r="AC45" s="10"/>
      <c r="AD45" s="10"/>
      <c r="AE45" s="73">
        <f t="shared" si="10"/>
        <v>43407.476388888892</v>
      </c>
      <c r="AF45" s="73">
        <f t="shared" si="11"/>
        <v>43407.487500000003</v>
      </c>
      <c r="AG45" s="26" t="str">
        <f t="shared" si="12"/>
        <v>43407.476388888943407.4875</v>
      </c>
      <c r="AH45" s="26" t="e">
        <f>VLOOKUP(AG45,simple_survey!$N$1081:$O$1529,2,FALSE)</f>
        <v>#N/A</v>
      </c>
    </row>
    <row r="46" spans="1:38" s="7" customFormat="1" x14ac:dyDescent="0.4">
      <c r="A46" s="16" t="str">
        <f t="shared" si="0"/>
        <v>-</v>
      </c>
      <c r="B46" s="16" t="str">
        <f t="shared" si="1"/>
        <v>-</v>
      </c>
      <c r="C46" s="7">
        <v>11</v>
      </c>
      <c r="D46" s="2">
        <v>43407.477962962963</v>
      </c>
      <c r="E46" s="3">
        <v>8876</v>
      </c>
      <c r="F46" s="3" t="s">
        <v>33</v>
      </c>
      <c r="G46" s="3">
        <v>2934</v>
      </c>
      <c r="H46" s="3">
        <v>332</v>
      </c>
      <c r="I46" s="3">
        <v>3</v>
      </c>
      <c r="J46" s="3">
        <v>2</v>
      </c>
      <c r="K46" s="3"/>
      <c r="L46" s="2">
        <v>43407.481099537035</v>
      </c>
      <c r="M46" s="2">
        <v>43407.489953703705</v>
      </c>
      <c r="N46" s="3" t="s">
        <v>65</v>
      </c>
      <c r="O46" s="3" t="s">
        <v>66</v>
      </c>
      <c r="P46" s="3" t="s">
        <v>55</v>
      </c>
      <c r="Q46" s="3" t="s">
        <v>56</v>
      </c>
      <c r="R46" s="2">
        <v>43407.479085648149</v>
      </c>
      <c r="S46" s="2">
        <v>43407.479085648149</v>
      </c>
      <c r="T46" s="2">
        <v>43407.490405092591</v>
      </c>
      <c r="U46" s="2">
        <v>43407.490405092591</v>
      </c>
      <c r="V46" s="3"/>
      <c r="W46" s="8">
        <f t="shared" si="2"/>
        <v>43407.477962962963</v>
      </c>
      <c r="X46" s="9">
        <f t="shared" si="3"/>
        <v>8.8541666700621136E-3</v>
      </c>
      <c r="Y46" s="9">
        <f t="shared" si="4"/>
        <v>1.7708333340124227E-2</v>
      </c>
      <c r="Z46" s="10"/>
      <c r="AA46" s="10">
        <f t="shared" si="5"/>
        <v>2.0138888867222704E-3</v>
      </c>
      <c r="AB46" s="10">
        <f t="shared" si="6"/>
        <v>3.1365740724140778E-3</v>
      </c>
      <c r="AC46" s="10"/>
      <c r="AD46" s="10"/>
      <c r="AE46" s="73">
        <f t="shared" si="10"/>
        <v>43407.477777777778</v>
      </c>
      <c r="AF46" s="73">
        <f t="shared" si="11"/>
        <v>43407.489583333336</v>
      </c>
      <c r="AG46" s="26" t="str">
        <f t="shared" si="12"/>
        <v>43407.477777777843407.4895833333</v>
      </c>
      <c r="AH46" s="26" t="e">
        <f>VLOOKUP(AG46,simple_survey!$N$1081:$O$1529,2,FALSE)</f>
        <v>#N/A</v>
      </c>
    </row>
    <row r="47" spans="1:38" s="7" customFormat="1" x14ac:dyDescent="0.4">
      <c r="A47" s="16" t="str">
        <f>IF(V47&gt;0, "★", "-")</f>
        <v>-</v>
      </c>
      <c r="B47" s="16" t="str">
        <f>IF(K47&gt;0, "☆", "-")</f>
        <v>-</v>
      </c>
      <c r="C47" s="7">
        <v>11</v>
      </c>
      <c r="D47" s="2">
        <v>43407.477997685186</v>
      </c>
      <c r="E47" s="3">
        <v>8877</v>
      </c>
      <c r="F47" s="3" t="s">
        <v>18</v>
      </c>
      <c r="G47" s="3">
        <v>4533</v>
      </c>
      <c r="H47" s="3">
        <v>449</v>
      </c>
      <c r="I47" s="3">
        <v>2</v>
      </c>
      <c r="J47" s="3">
        <v>1</v>
      </c>
      <c r="K47" s="3"/>
      <c r="L47" s="2">
        <v>43407.480532407404</v>
      </c>
      <c r="M47" s="2">
        <v>43407.491238425922</v>
      </c>
      <c r="N47" s="3" t="s">
        <v>19</v>
      </c>
      <c r="O47" s="3" t="s">
        <v>20</v>
      </c>
      <c r="P47" s="3" t="s">
        <v>27</v>
      </c>
      <c r="Q47" s="3" t="s">
        <v>28</v>
      </c>
      <c r="R47" s="2">
        <v>43407.479930555557</v>
      </c>
      <c r="S47" s="2">
        <v>43407.479930555557</v>
      </c>
      <c r="T47" s="2">
        <v>43407.485185185185</v>
      </c>
      <c r="U47" s="2">
        <v>43407.485185185185</v>
      </c>
      <c r="V47" s="3"/>
      <c r="W47" s="8">
        <f t="shared" si="2"/>
        <v>43407.477997685186</v>
      </c>
      <c r="X47" s="9">
        <f t="shared" si="3"/>
        <v>1.0706018518249039E-2</v>
      </c>
      <c r="Y47" s="9">
        <f t="shared" si="4"/>
        <v>1.0706018518249039E-2</v>
      </c>
      <c r="Z47" s="10"/>
      <c r="AA47" s="10">
        <f t="shared" si="5"/>
        <v>6.0185184702277184E-4</v>
      </c>
      <c r="AB47" s="10">
        <f t="shared" si="6"/>
        <v>2.5347222181153484E-3</v>
      </c>
      <c r="AC47" s="10"/>
      <c r="AD47" s="10"/>
      <c r="AE47" s="73">
        <f t="shared" si="10"/>
        <v>43407.477777777778</v>
      </c>
      <c r="AF47" s="73">
        <f t="shared" si="11"/>
        <v>43407.490972222222</v>
      </c>
      <c r="AG47" s="26" t="str">
        <f t="shared" si="12"/>
        <v>43407.477777777843407.4909722222</v>
      </c>
      <c r="AH47" s="26" t="str">
        <f>VLOOKUP(AG47,simple_survey!$N$1081:$O$1529,2,FALSE)</f>
        <v>肯定的</v>
      </c>
    </row>
    <row r="48" spans="1:38" s="7" customFormat="1" x14ac:dyDescent="0.4">
      <c r="A48" s="16" t="str">
        <f t="shared" si="0"/>
        <v>-</v>
      </c>
      <c r="B48" s="16" t="str">
        <f t="shared" si="1"/>
        <v>-</v>
      </c>
      <c r="C48" s="7">
        <v>11</v>
      </c>
      <c r="D48" s="2">
        <v>43407.478159722225</v>
      </c>
      <c r="E48" s="3">
        <v>8879</v>
      </c>
      <c r="F48" s="3" t="s">
        <v>18</v>
      </c>
      <c r="G48" s="3">
        <v>4799</v>
      </c>
      <c r="H48" s="3">
        <v>388</v>
      </c>
      <c r="I48" s="3">
        <v>4</v>
      </c>
      <c r="J48" s="3">
        <v>1</v>
      </c>
      <c r="K48" s="3"/>
      <c r="L48" s="2">
        <v>43407.481238425928</v>
      </c>
      <c r="M48" s="2">
        <v>43407.487395833334</v>
      </c>
      <c r="N48" s="3" t="s">
        <v>65</v>
      </c>
      <c r="O48" s="3" t="s">
        <v>66</v>
      </c>
      <c r="P48" s="3" t="s">
        <v>27</v>
      </c>
      <c r="Q48" s="3" t="s">
        <v>28</v>
      </c>
      <c r="R48" s="2">
        <v>43407.48296296296</v>
      </c>
      <c r="S48" s="2">
        <v>43407.48296296296</v>
      </c>
      <c r="T48" s="2">
        <v>43407.490752314814</v>
      </c>
      <c r="U48" s="2">
        <v>43407.490752314814</v>
      </c>
      <c r="V48" s="3"/>
      <c r="W48" s="8">
        <f t="shared" si="2"/>
        <v>43407.478159722225</v>
      </c>
      <c r="X48" s="9">
        <f t="shared" si="3"/>
        <v>6.1574074061354622E-3</v>
      </c>
      <c r="Y48" s="9">
        <f t="shared" si="4"/>
        <v>6.1574074061354622E-3</v>
      </c>
      <c r="Z48" s="10"/>
      <c r="AA48" s="10">
        <f t="shared" si="5"/>
        <v>0</v>
      </c>
      <c r="AB48" s="10">
        <f t="shared" si="6"/>
        <v>3.0787037030677311E-3</v>
      </c>
      <c r="AC48" s="10"/>
      <c r="AD48" s="10"/>
      <c r="AE48" s="73">
        <f t="shared" si="10"/>
        <v>43407.477777777778</v>
      </c>
      <c r="AF48" s="73">
        <f t="shared" si="11"/>
        <v>43407.486805555556</v>
      </c>
      <c r="AG48" s="26" t="str">
        <f t="shared" si="12"/>
        <v>43407.477777777843407.4868055556</v>
      </c>
      <c r="AH48" s="26" t="e">
        <f>VLOOKUP(AG48,simple_survey!$N$1081:$O$1529,2,FALSE)</f>
        <v>#N/A</v>
      </c>
    </row>
    <row r="49" spans="1:36" s="7" customFormat="1" x14ac:dyDescent="0.4">
      <c r="A49" s="16" t="str">
        <f t="shared" ref="A49:A52" si="25">IF(V49&gt;0, "★", "-")</f>
        <v>-</v>
      </c>
      <c r="B49" s="16" t="str">
        <f t="shared" ref="B49:B52" si="26">IF(K49&gt;0, "☆", "-")</f>
        <v>-</v>
      </c>
      <c r="C49" s="7">
        <v>11</v>
      </c>
      <c r="D49" s="2">
        <v>43407.480046296296</v>
      </c>
      <c r="E49" s="3">
        <v>8880</v>
      </c>
      <c r="F49" s="3" t="s">
        <v>18</v>
      </c>
      <c r="G49" s="3">
        <v>4033</v>
      </c>
      <c r="H49" s="3">
        <v>50</v>
      </c>
      <c r="I49" s="3">
        <v>9</v>
      </c>
      <c r="J49" s="3">
        <v>2</v>
      </c>
      <c r="K49" s="3"/>
      <c r="L49" s="2">
        <v>43407.488182870373</v>
      </c>
      <c r="M49" s="2">
        <v>43407.494247685187</v>
      </c>
      <c r="N49" s="3" t="s">
        <v>63</v>
      </c>
      <c r="O49" s="3" t="s">
        <v>64</v>
      </c>
      <c r="P49" s="3" t="s">
        <v>25</v>
      </c>
      <c r="Q49" s="3" t="s">
        <v>26</v>
      </c>
      <c r="R49" s="2">
        <v>43407.486331018517</v>
      </c>
      <c r="S49" s="2">
        <v>43407.486331018517</v>
      </c>
      <c r="T49" s="2">
        <v>43407.495081018518</v>
      </c>
      <c r="U49" s="2">
        <v>43407.495081018518</v>
      </c>
      <c r="V49" s="3"/>
      <c r="W49" s="8">
        <f t="shared" ref="W49:W52" si="27">IF(V49&gt;0,V49,D49)</f>
        <v>43407.480046296296</v>
      </c>
      <c r="X49" s="9">
        <f t="shared" ref="X49:X52" si="28">M49-L49</f>
        <v>6.064814813726116E-3</v>
      </c>
      <c r="Y49" s="9">
        <f t="shared" si="4"/>
        <v>1.2129629627452232E-2</v>
      </c>
      <c r="Z49" s="10"/>
      <c r="AA49" s="10">
        <f t="shared" ref="AA49:AA52" si="29">IF(IF(A49="☆",K49-R49,L49-R49)&lt;0,0,IF(A49="☆",K49-R49,L49-R49))</f>
        <v>1.8518518554628827E-3</v>
      </c>
      <c r="AB49" s="10">
        <f t="shared" si="6"/>
        <v>8.1365740770706907E-3</v>
      </c>
      <c r="AC49" s="10"/>
      <c r="AD49" s="10"/>
      <c r="AE49" s="73">
        <f t="shared" si="10"/>
        <v>43407.479861111111</v>
      </c>
      <c r="AF49" s="73">
        <f t="shared" si="11"/>
        <v>43407.493750000001</v>
      </c>
      <c r="AG49" s="26" t="str">
        <f t="shared" si="12"/>
        <v>43407.479861111143407.49375</v>
      </c>
      <c r="AH49" s="26" t="e">
        <f>VLOOKUP(AG49,simple_survey!$N$1081:$O$1529,2,FALSE)</f>
        <v>#N/A</v>
      </c>
    </row>
    <row r="50" spans="1:36" s="7" customFormat="1" x14ac:dyDescent="0.4">
      <c r="A50" s="16" t="str">
        <f t="shared" si="25"/>
        <v>-</v>
      </c>
      <c r="B50" s="16" t="str">
        <f t="shared" si="26"/>
        <v>-</v>
      </c>
      <c r="C50" s="7">
        <v>11</v>
      </c>
      <c r="D50" s="2">
        <v>43407.480810185189</v>
      </c>
      <c r="E50" s="3">
        <v>8881</v>
      </c>
      <c r="F50" s="3" t="s">
        <v>18</v>
      </c>
      <c r="G50" s="3">
        <v>3068</v>
      </c>
      <c r="H50" s="3">
        <v>982</v>
      </c>
      <c r="I50" s="3">
        <v>10</v>
      </c>
      <c r="J50" s="3">
        <v>1</v>
      </c>
      <c r="K50" s="3"/>
      <c r="L50" s="2">
        <v>43407.486435185187</v>
      </c>
      <c r="M50" s="2">
        <v>43407.492048611108</v>
      </c>
      <c r="N50" s="3" t="s">
        <v>78</v>
      </c>
      <c r="O50" s="3" t="s">
        <v>79</v>
      </c>
      <c r="P50" s="3" t="s">
        <v>25</v>
      </c>
      <c r="Q50" s="3" t="s">
        <v>26</v>
      </c>
      <c r="R50" s="2">
        <v>43407.485219907408</v>
      </c>
      <c r="S50" s="2">
        <v>43407.485219907408</v>
      </c>
      <c r="T50" s="2">
        <v>43407.492615740739</v>
      </c>
      <c r="U50" s="2">
        <v>43407.492615740739</v>
      </c>
      <c r="V50" s="3"/>
      <c r="W50" s="8">
        <f t="shared" si="27"/>
        <v>43407.480810185189</v>
      </c>
      <c r="X50" s="9">
        <f t="shared" si="28"/>
        <v>5.6134259211830795E-3</v>
      </c>
      <c r="Y50" s="9">
        <f t="shared" si="4"/>
        <v>5.6134259211830795E-3</v>
      </c>
      <c r="Z50" s="29"/>
      <c r="AA50" s="29">
        <f t="shared" si="29"/>
        <v>1.2152777781011537E-3</v>
      </c>
      <c r="AB50" s="10">
        <f t="shared" si="6"/>
        <v>5.6249999979627319E-3</v>
      </c>
      <c r="AC50" s="10"/>
      <c r="AD50" s="10"/>
      <c r="AE50" s="73">
        <f t="shared" si="10"/>
        <v>43407.480555555558</v>
      </c>
      <c r="AF50" s="73">
        <f t="shared" si="11"/>
        <v>43407.491666666669</v>
      </c>
      <c r="AG50" s="26" t="str">
        <f t="shared" si="12"/>
        <v>43407.480555555643407.4916666667</v>
      </c>
      <c r="AH50" s="26" t="str">
        <f>VLOOKUP(AG50,simple_survey!$N$1081:$O$1529,2,FALSE)</f>
        <v>肯定的</v>
      </c>
      <c r="AJ50" s="3"/>
    </row>
    <row r="51" spans="1:36" s="7" customFormat="1" x14ac:dyDescent="0.4">
      <c r="A51" s="16" t="str">
        <f t="shared" si="25"/>
        <v>-</v>
      </c>
      <c r="B51" s="16" t="str">
        <f t="shared" si="26"/>
        <v>-</v>
      </c>
      <c r="C51" s="7">
        <v>11</v>
      </c>
      <c r="D51" s="2">
        <v>43407.482627314814</v>
      </c>
      <c r="E51" s="3">
        <v>8884</v>
      </c>
      <c r="F51" s="3" t="s">
        <v>18</v>
      </c>
      <c r="G51" s="3">
        <v>4825</v>
      </c>
      <c r="H51" s="3">
        <v>754</v>
      </c>
      <c r="I51" s="3">
        <v>7</v>
      </c>
      <c r="J51" s="3">
        <v>3</v>
      </c>
      <c r="K51" s="3"/>
      <c r="L51" s="2">
        <v>43407.482893518521</v>
      </c>
      <c r="M51" s="2">
        <v>43407.491979166669</v>
      </c>
      <c r="N51" s="3" t="s">
        <v>23</v>
      </c>
      <c r="O51" s="3" t="s">
        <v>24</v>
      </c>
      <c r="P51" s="3" t="s">
        <v>68</v>
      </c>
      <c r="Q51" s="3" t="s">
        <v>69</v>
      </c>
      <c r="R51" s="2">
        <v>43407.483668981484</v>
      </c>
      <c r="S51" s="2">
        <v>43407.483668981484</v>
      </c>
      <c r="T51" s="2">
        <v>43407.492708333331</v>
      </c>
      <c r="U51" s="2">
        <v>43407.492708333331</v>
      </c>
      <c r="V51" s="3"/>
      <c r="W51" s="8">
        <f t="shared" si="27"/>
        <v>43407.482627314814</v>
      </c>
      <c r="X51" s="9">
        <f t="shared" si="28"/>
        <v>9.0856481474475004E-3</v>
      </c>
      <c r="Y51" s="9">
        <f t="shared" si="4"/>
        <v>2.7256944442342501E-2</v>
      </c>
      <c r="Z51" s="10"/>
      <c r="AA51" s="10">
        <f t="shared" si="29"/>
        <v>0</v>
      </c>
      <c r="AB51" s="10">
        <f t="shared" si="6"/>
        <v>2.6620370772434399E-4</v>
      </c>
      <c r="AC51" s="10"/>
      <c r="AD51" s="10"/>
      <c r="AE51" s="73">
        <f t="shared" si="10"/>
        <v>43407.481944444444</v>
      </c>
      <c r="AF51" s="73">
        <f t="shared" si="11"/>
        <v>43407.491666666669</v>
      </c>
      <c r="AG51" s="26" t="str">
        <f t="shared" si="12"/>
        <v>43407.481944444443407.4916666667</v>
      </c>
      <c r="AH51" s="26" t="str">
        <f>VLOOKUP(AG51,simple_survey!$N$1081:$O$1529,2,FALSE)</f>
        <v>肯定的</v>
      </c>
    </row>
    <row r="52" spans="1:36" s="7" customFormat="1" x14ac:dyDescent="0.4">
      <c r="A52" s="16" t="str">
        <f t="shared" si="25"/>
        <v>-</v>
      </c>
      <c r="B52" s="16" t="str">
        <f t="shared" si="26"/>
        <v>-</v>
      </c>
      <c r="C52" s="7">
        <v>11</v>
      </c>
      <c r="D52" s="2">
        <v>43407.487361111111</v>
      </c>
      <c r="E52" s="3">
        <v>8886</v>
      </c>
      <c r="F52" s="3" t="s">
        <v>33</v>
      </c>
      <c r="G52" s="3">
        <v>4828</v>
      </c>
      <c r="H52" s="3">
        <v>998</v>
      </c>
      <c r="I52" s="3">
        <v>6</v>
      </c>
      <c r="J52" s="3">
        <v>1</v>
      </c>
      <c r="K52" s="3"/>
      <c r="L52" s="2">
        <v>43407.490173611113</v>
      </c>
      <c r="M52" s="2">
        <v>43407.494710648149</v>
      </c>
      <c r="N52" s="3" t="s">
        <v>53</v>
      </c>
      <c r="O52" s="3" t="s">
        <v>54</v>
      </c>
      <c r="P52" s="3" t="s">
        <v>19</v>
      </c>
      <c r="Q52" s="3" t="s">
        <v>20</v>
      </c>
      <c r="R52" s="2">
        <v>43407.490868055553</v>
      </c>
      <c r="S52" s="2">
        <v>43407.490879629629</v>
      </c>
      <c r="T52" s="2">
        <v>43407.497199074074</v>
      </c>
      <c r="U52" s="2">
        <v>43407.49790509259</v>
      </c>
      <c r="V52" s="3"/>
      <c r="W52" s="8">
        <f t="shared" si="27"/>
        <v>43407.487361111111</v>
      </c>
      <c r="X52" s="9">
        <f t="shared" si="28"/>
        <v>4.537037035333924E-3</v>
      </c>
      <c r="Y52" s="9">
        <f t="shared" si="4"/>
        <v>4.537037035333924E-3</v>
      </c>
      <c r="Z52" s="10"/>
      <c r="AA52" s="10">
        <f t="shared" si="29"/>
        <v>0</v>
      </c>
      <c r="AB52" s="10">
        <f t="shared" si="6"/>
        <v>2.8125000026193447E-3</v>
      </c>
      <c r="AC52" s="10"/>
      <c r="AD52" s="10"/>
      <c r="AE52" s="73">
        <f t="shared" si="10"/>
        <v>43407.486805555556</v>
      </c>
      <c r="AF52" s="73">
        <f t="shared" si="11"/>
        <v>43407.494444444441</v>
      </c>
      <c r="AG52" s="26" t="str">
        <f t="shared" si="12"/>
        <v>43407.486805555643407.4944444444</v>
      </c>
      <c r="AH52" s="26" t="str">
        <f>VLOOKUP(AG52,simple_survey!$N$1081:$O$1529,2,FALSE)</f>
        <v>肯定的</v>
      </c>
    </row>
    <row r="53" spans="1:36" s="7" customFormat="1" ht="18" customHeight="1" x14ac:dyDescent="0.4">
      <c r="A53" s="16" t="str">
        <f t="shared" si="0"/>
        <v>-</v>
      </c>
      <c r="B53" s="16" t="str">
        <f t="shared" si="1"/>
        <v>-</v>
      </c>
      <c r="C53" s="7">
        <v>11</v>
      </c>
      <c r="D53" s="2">
        <v>43407.487372685187</v>
      </c>
      <c r="E53" s="3">
        <v>8887</v>
      </c>
      <c r="F53" s="3" t="s">
        <v>33</v>
      </c>
      <c r="G53" s="3">
        <v>4826</v>
      </c>
      <c r="H53" s="3">
        <v>707</v>
      </c>
      <c r="I53" s="3">
        <v>6</v>
      </c>
      <c r="J53" s="3">
        <v>1</v>
      </c>
      <c r="K53" s="3"/>
      <c r="L53" s="2">
        <v>43407.489942129629</v>
      </c>
      <c r="M53" s="2">
        <v>43407.493668981479</v>
      </c>
      <c r="N53" s="3" t="s">
        <v>53</v>
      </c>
      <c r="O53" s="3" t="s">
        <v>54</v>
      </c>
      <c r="P53" s="3" t="s">
        <v>19</v>
      </c>
      <c r="Q53" s="3" t="s">
        <v>20</v>
      </c>
      <c r="R53" s="2">
        <v>43407.491226851853</v>
      </c>
      <c r="S53" s="2">
        <v>43407.491226851853</v>
      </c>
      <c r="T53" s="2">
        <v>43407.497557870367</v>
      </c>
      <c r="U53" s="2">
        <v>43407.497557870367</v>
      </c>
      <c r="V53" s="3"/>
      <c r="W53" s="8">
        <f t="shared" si="2"/>
        <v>43407.487372685187</v>
      </c>
      <c r="X53" s="9">
        <f t="shared" si="3"/>
        <v>3.7268518499331549E-3</v>
      </c>
      <c r="Y53" s="9">
        <f t="shared" si="4"/>
        <v>3.7268518499331549E-3</v>
      </c>
      <c r="Z53" s="10"/>
      <c r="AA53" s="10">
        <f t="shared" si="5"/>
        <v>0</v>
      </c>
      <c r="AB53" s="10">
        <f t="shared" si="6"/>
        <v>2.5694444411783479E-3</v>
      </c>
      <c r="AC53" s="10"/>
      <c r="AD53" s="10"/>
      <c r="AE53" s="73">
        <f t="shared" si="10"/>
        <v>43407.486805555556</v>
      </c>
      <c r="AF53" s="73">
        <f t="shared" si="11"/>
        <v>43407.493055555555</v>
      </c>
      <c r="AG53" s="26" t="str">
        <f t="shared" si="12"/>
        <v>43407.486805555643407.4930555556</v>
      </c>
      <c r="AH53" s="26" t="str">
        <f>VLOOKUP(AG53,simple_survey!$N$1081:$O$1529,2,FALSE)</f>
        <v>肯定的</v>
      </c>
    </row>
    <row r="54" spans="1:36" s="7" customFormat="1" x14ac:dyDescent="0.4">
      <c r="A54" s="16" t="str">
        <f t="shared" si="0"/>
        <v>-</v>
      </c>
      <c r="B54" s="16" t="str">
        <f t="shared" si="1"/>
        <v>-</v>
      </c>
      <c r="C54" s="7">
        <v>11</v>
      </c>
      <c r="D54" s="2">
        <v>43407.491886574076</v>
      </c>
      <c r="E54" s="3">
        <v>8890</v>
      </c>
      <c r="F54" s="3" t="s">
        <v>113</v>
      </c>
      <c r="G54" s="3">
        <v>0</v>
      </c>
      <c r="H54" s="3">
        <v>625</v>
      </c>
      <c r="I54" s="3">
        <v>4</v>
      </c>
      <c r="J54" s="3">
        <v>2</v>
      </c>
      <c r="K54" s="3"/>
      <c r="L54" s="2">
        <v>43407.497488425928</v>
      </c>
      <c r="M54" s="2">
        <v>43407.505914351852</v>
      </c>
      <c r="N54" s="3" t="s">
        <v>34</v>
      </c>
      <c r="O54" s="3" t="s">
        <v>35</v>
      </c>
      <c r="P54" s="3" t="s">
        <v>45</v>
      </c>
      <c r="Q54" s="3" t="s">
        <v>92</v>
      </c>
      <c r="R54" s="2">
        <v>43407.496157407404</v>
      </c>
      <c r="S54" s="2">
        <v>43407.496157407404</v>
      </c>
      <c r="T54" s="2">
        <v>43407.504895833335</v>
      </c>
      <c r="U54" s="2">
        <v>43407.504895833335</v>
      </c>
      <c r="V54" s="3"/>
      <c r="W54" s="8">
        <f t="shared" si="2"/>
        <v>43407.491886574076</v>
      </c>
      <c r="X54" s="9">
        <f t="shared" si="3"/>
        <v>8.4259259238024242E-3</v>
      </c>
      <c r="Y54" s="9">
        <f t="shared" si="4"/>
        <v>1.6851851847604848E-2</v>
      </c>
      <c r="Z54" s="10"/>
      <c r="AA54" s="10">
        <f t="shared" si="5"/>
        <v>1.3310185240698047E-3</v>
      </c>
      <c r="AB54" s="10">
        <f t="shared" si="6"/>
        <v>5.6018518516793847E-3</v>
      </c>
      <c r="AC54" s="10"/>
      <c r="AD54" s="10"/>
      <c r="AE54" s="73">
        <f t="shared" si="10"/>
        <v>43407.491666666669</v>
      </c>
      <c r="AF54" s="73">
        <f t="shared" si="11"/>
        <v>43407.505555555559</v>
      </c>
      <c r="AG54" s="26" t="str">
        <f t="shared" si="12"/>
        <v>43407.491666666743407.5055555556</v>
      </c>
      <c r="AH54" s="26" t="e">
        <f>VLOOKUP(AG54,simple_survey!$N$1081:$O$1529,2,FALSE)</f>
        <v>#N/A</v>
      </c>
    </row>
    <row r="55" spans="1:36" s="7" customFormat="1" x14ac:dyDescent="0.4">
      <c r="A55" s="16" t="str">
        <f t="shared" ref="A55:A123" si="30">IF(V55&gt;0, "★", "-")</f>
        <v>-</v>
      </c>
      <c r="B55" s="16" t="str">
        <f t="shared" ref="B55:B123" si="31">IF(K55&gt;0, "☆", "-")</f>
        <v>-</v>
      </c>
      <c r="C55" s="7">
        <v>11</v>
      </c>
      <c r="D55" s="2">
        <v>43407.494791666664</v>
      </c>
      <c r="E55" s="3">
        <v>8892</v>
      </c>
      <c r="F55" s="3" t="s">
        <v>18</v>
      </c>
      <c r="G55" s="3">
        <v>1450</v>
      </c>
      <c r="H55" s="3">
        <v>114</v>
      </c>
      <c r="I55" s="3">
        <v>10</v>
      </c>
      <c r="J55" s="3">
        <v>2</v>
      </c>
      <c r="K55" s="3"/>
      <c r="L55" s="2">
        <v>43407.498530092591</v>
      </c>
      <c r="M55" s="2">
        <v>43407.504479166666</v>
      </c>
      <c r="N55" s="3" t="s">
        <v>63</v>
      </c>
      <c r="O55" s="3" t="s">
        <v>64</v>
      </c>
      <c r="P55" s="3" t="s">
        <v>45</v>
      </c>
      <c r="Q55" s="3" t="s">
        <v>92</v>
      </c>
      <c r="R55" s="2">
        <v>43407.497627314813</v>
      </c>
      <c r="S55" s="2">
        <v>43407.497627314813</v>
      </c>
      <c r="T55" s="2">
        <v>43407.508321759262</v>
      </c>
      <c r="U55" s="2">
        <v>43407.508321759262</v>
      </c>
      <c r="V55" s="3"/>
      <c r="W55" s="8">
        <f t="shared" ref="W55:W122" si="32">IF(V55&gt;0,V55,D55)</f>
        <v>43407.494791666664</v>
      </c>
      <c r="X55" s="9">
        <f t="shared" ref="X55:X122" si="33">M55-L55</f>
        <v>5.9490740750334226E-3</v>
      </c>
      <c r="Y55" s="9">
        <f t="shared" si="4"/>
        <v>1.1898148150066845E-2</v>
      </c>
      <c r="Z55" s="10"/>
      <c r="AA55" s="10">
        <f t="shared" ref="AA55:AA122" si="34">IF(IF(A55="☆",K55-R55,L55-R55)&lt;0,0,IF(A55="☆",K55-R55,L55-R55))</f>
        <v>9.0277777781011537E-4</v>
      </c>
      <c r="AB55" s="10">
        <f t="shared" si="6"/>
        <v>3.7384259267128073E-3</v>
      </c>
      <c r="AC55" s="10"/>
      <c r="AD55" s="10"/>
      <c r="AE55" s="73">
        <f t="shared" si="10"/>
        <v>43407.494444444441</v>
      </c>
      <c r="AF55" s="73">
        <f t="shared" si="11"/>
        <v>43407.504166666666</v>
      </c>
      <c r="AG55" s="26" t="str">
        <f t="shared" si="12"/>
        <v>43407.494444444443407.5041666667</v>
      </c>
      <c r="AH55" s="26" t="e">
        <f>VLOOKUP(AG55,simple_survey!$N$1081:$O$1529,2,FALSE)</f>
        <v>#N/A</v>
      </c>
    </row>
    <row r="56" spans="1:36" s="7" customFormat="1" x14ac:dyDescent="0.4">
      <c r="A56" s="16" t="str">
        <f t="shared" si="30"/>
        <v>-</v>
      </c>
      <c r="B56" s="16" t="str">
        <f t="shared" ref="B56:B69" si="35">IF(K56&gt;0, "☆", "-")</f>
        <v>-</v>
      </c>
      <c r="C56" s="7">
        <v>11</v>
      </c>
      <c r="D56" s="2">
        <v>43407.495798611111</v>
      </c>
      <c r="E56" s="3">
        <v>8895</v>
      </c>
      <c r="F56" s="3" t="s">
        <v>18</v>
      </c>
      <c r="G56" s="3">
        <v>4814</v>
      </c>
      <c r="H56" s="3">
        <v>322</v>
      </c>
      <c r="I56" s="3">
        <v>7</v>
      </c>
      <c r="J56" s="3">
        <v>2</v>
      </c>
      <c r="K56" s="3"/>
      <c r="L56" s="2">
        <v>43407.500486111108</v>
      </c>
      <c r="M56" s="2">
        <v>43407.506180555552</v>
      </c>
      <c r="N56" s="3" t="s">
        <v>19</v>
      </c>
      <c r="O56" s="3" t="s">
        <v>20</v>
      </c>
      <c r="P56" s="3" t="s">
        <v>45</v>
      </c>
      <c r="Q56" s="3" t="s">
        <v>92</v>
      </c>
      <c r="R56" s="2">
        <v>43407.499444444446</v>
      </c>
      <c r="S56" s="2">
        <v>43407.500486111108</v>
      </c>
      <c r="T56" s="2">
        <v>43407.506608796299</v>
      </c>
      <c r="U56" s="2">
        <v>43407.508344907408</v>
      </c>
      <c r="V56" s="3"/>
      <c r="W56" s="8">
        <f t="shared" si="32"/>
        <v>43407.495798611111</v>
      </c>
      <c r="X56" s="9">
        <f t="shared" si="33"/>
        <v>5.694444444088731E-3</v>
      </c>
      <c r="Y56" s="9">
        <f t="shared" ref="Y56:Y123" si="36">X56*J56</f>
        <v>1.1388888888177462E-2</v>
      </c>
      <c r="Z56" s="10"/>
      <c r="AA56" s="10">
        <f t="shared" si="34"/>
        <v>1.0416666627861559E-3</v>
      </c>
      <c r="AB56" s="10">
        <f t="shared" ref="AB56:AB123" si="37">IF(IF(B56="☆",(IF(K56&gt;R56,K56-W56,R56-W56)),L56-W56)&lt;0,0,IF(B56="☆",(IF(K56&gt;R56,K56-W56,R56-W56)),L56-W56))</f>
        <v>4.687499997089617E-3</v>
      </c>
      <c r="AC56" s="10"/>
      <c r="AD56" s="10"/>
      <c r="AE56" s="73">
        <f t="shared" si="10"/>
        <v>43407.495138888888</v>
      </c>
      <c r="AF56" s="73">
        <f t="shared" si="11"/>
        <v>43407.505555555559</v>
      </c>
      <c r="AG56" s="26" t="str">
        <f t="shared" si="12"/>
        <v>43407.495138888943407.5055555556</v>
      </c>
      <c r="AH56" s="26" t="e">
        <f>VLOOKUP(AG56,simple_survey!$N$1081:$O$1529,2,FALSE)</f>
        <v>#N/A</v>
      </c>
    </row>
    <row r="57" spans="1:36" s="7" customFormat="1" x14ac:dyDescent="0.4">
      <c r="A57" s="16" t="str">
        <f t="shared" si="30"/>
        <v>-</v>
      </c>
      <c r="B57" s="16" t="str">
        <f t="shared" si="35"/>
        <v>-</v>
      </c>
      <c r="C57" s="7">
        <v>11</v>
      </c>
      <c r="D57" s="2">
        <v>43407.496134259258</v>
      </c>
      <c r="E57" s="3">
        <v>8896</v>
      </c>
      <c r="F57" s="3" t="s">
        <v>113</v>
      </c>
      <c r="G57" s="3">
        <v>0</v>
      </c>
      <c r="H57" s="3">
        <v>875</v>
      </c>
      <c r="I57" s="3">
        <v>6</v>
      </c>
      <c r="J57" s="3">
        <v>2</v>
      </c>
      <c r="K57" s="3"/>
      <c r="L57" s="2">
        <v>43407.501134259262</v>
      </c>
      <c r="M57" s="2">
        <v>43407.514143518521</v>
      </c>
      <c r="N57" s="3" t="s">
        <v>80</v>
      </c>
      <c r="O57" s="3" t="s">
        <v>81</v>
      </c>
      <c r="P57" s="3" t="s">
        <v>29</v>
      </c>
      <c r="Q57" s="3" t="s">
        <v>30</v>
      </c>
      <c r="R57" s="2">
        <v>43407.501006944447</v>
      </c>
      <c r="S57" s="2">
        <v>43407.501006944447</v>
      </c>
      <c r="T57" s="2">
        <v>43407.510833333334</v>
      </c>
      <c r="U57" s="2">
        <v>43407.510833333334</v>
      </c>
      <c r="V57" s="3"/>
      <c r="W57" s="8">
        <f t="shared" si="32"/>
        <v>43407.496134259258</v>
      </c>
      <c r="X57" s="9">
        <f t="shared" si="33"/>
        <v>1.3009259258979E-2</v>
      </c>
      <c r="Y57" s="9">
        <f t="shared" si="36"/>
        <v>2.6018518517958E-2</v>
      </c>
      <c r="Z57" s="10"/>
      <c r="AA57" s="10">
        <f t="shared" si="34"/>
        <v>1.273148154723458E-4</v>
      </c>
      <c r="AB57" s="10">
        <f t="shared" si="37"/>
        <v>5.0000000046566129E-3</v>
      </c>
      <c r="AC57" s="10"/>
      <c r="AD57" s="10"/>
      <c r="AE57" s="73">
        <f t="shared" si="10"/>
        <v>43407.495833333334</v>
      </c>
      <c r="AF57" s="73">
        <f t="shared" si="11"/>
        <v>43407.513888888891</v>
      </c>
      <c r="AG57" s="26" t="str">
        <f t="shared" si="12"/>
        <v>43407.495833333343407.5138888889</v>
      </c>
      <c r="AH57" s="26" t="e">
        <f>VLOOKUP(AG57,simple_survey!$N$1081:$O$1529,2,FALSE)</f>
        <v>#N/A</v>
      </c>
    </row>
    <row r="58" spans="1:36" s="7" customFormat="1" x14ac:dyDescent="0.4">
      <c r="A58" s="16" t="str">
        <f t="shared" si="30"/>
        <v>-</v>
      </c>
      <c r="B58" s="16" t="str">
        <f t="shared" si="35"/>
        <v>-</v>
      </c>
      <c r="C58" s="7">
        <v>11</v>
      </c>
      <c r="D58" s="2">
        <v>43407.497303240743</v>
      </c>
      <c r="E58" s="3">
        <v>8897</v>
      </c>
      <c r="F58" s="3" t="s">
        <v>113</v>
      </c>
      <c r="G58" s="3">
        <v>0</v>
      </c>
      <c r="H58" s="3">
        <v>432</v>
      </c>
      <c r="I58" s="3">
        <v>7</v>
      </c>
      <c r="J58" s="3">
        <v>2</v>
      </c>
      <c r="K58" s="3"/>
      <c r="L58" s="2">
        <v>43407.500520833331</v>
      </c>
      <c r="M58" s="2">
        <v>43407.50880787037</v>
      </c>
      <c r="N58" s="3" t="s">
        <v>19</v>
      </c>
      <c r="O58" s="3" t="s">
        <v>20</v>
      </c>
      <c r="P58" s="3" t="s">
        <v>70</v>
      </c>
      <c r="Q58" s="3" t="s">
        <v>71</v>
      </c>
      <c r="R58" s="2">
        <v>43407.501180555555</v>
      </c>
      <c r="S58" s="2">
        <v>43407.501180555555</v>
      </c>
      <c r="T58" s="2">
        <v>43407.510023148148</v>
      </c>
      <c r="U58" s="2">
        <v>43407.510023148148</v>
      </c>
      <c r="V58" s="3"/>
      <c r="W58" s="8">
        <f t="shared" si="32"/>
        <v>43407.497303240743</v>
      </c>
      <c r="X58" s="9">
        <f t="shared" si="33"/>
        <v>8.2870370388263837E-3</v>
      </c>
      <c r="Y58" s="9">
        <f t="shared" si="36"/>
        <v>1.6574074077652767E-2</v>
      </c>
      <c r="Z58" s="10"/>
      <c r="AA58" s="10">
        <f t="shared" si="34"/>
        <v>0</v>
      </c>
      <c r="AB58" s="10">
        <f t="shared" si="37"/>
        <v>3.2175925880437717E-3</v>
      </c>
      <c r="AC58" s="10"/>
      <c r="AD58" s="10"/>
      <c r="AE58" s="73">
        <f t="shared" si="10"/>
        <v>43407.49722222222</v>
      </c>
      <c r="AF58" s="73">
        <f t="shared" si="11"/>
        <v>43407.508333333331</v>
      </c>
      <c r="AG58" s="26" t="str">
        <f t="shared" si="12"/>
        <v>43407.497222222243407.5083333333</v>
      </c>
      <c r="AH58" s="26" t="e">
        <f>VLOOKUP(AG58,simple_survey!$N$1081:$O$1529,2,FALSE)</f>
        <v>#N/A</v>
      </c>
    </row>
    <row r="59" spans="1:36" s="7" customFormat="1" x14ac:dyDescent="0.4">
      <c r="A59" s="16" t="str">
        <f t="shared" si="30"/>
        <v>-</v>
      </c>
      <c r="B59" s="16" t="str">
        <f t="shared" si="35"/>
        <v>-</v>
      </c>
      <c r="C59" s="7">
        <v>11</v>
      </c>
      <c r="D59" s="2">
        <v>43407.497800925928</v>
      </c>
      <c r="E59" s="3">
        <v>8898</v>
      </c>
      <c r="F59" s="3" t="s">
        <v>33</v>
      </c>
      <c r="G59" s="3">
        <v>4798</v>
      </c>
      <c r="H59" s="3">
        <v>154</v>
      </c>
      <c r="I59" s="3">
        <v>9</v>
      </c>
      <c r="J59" s="3">
        <v>2</v>
      </c>
      <c r="K59" s="3"/>
      <c r="L59" s="2">
        <v>43407.49927083333</v>
      </c>
      <c r="M59" s="2">
        <v>43407.503935185188</v>
      </c>
      <c r="N59" s="3" t="s">
        <v>31</v>
      </c>
      <c r="O59" s="3" t="s">
        <v>32</v>
      </c>
      <c r="P59" s="3" t="s">
        <v>80</v>
      </c>
      <c r="Q59" s="3" t="s">
        <v>81</v>
      </c>
      <c r="R59" s="2">
        <v>43407.500439814816</v>
      </c>
      <c r="S59" s="2">
        <v>43407.500439814816</v>
      </c>
      <c r="T59" s="2">
        <v>43407.506030092591</v>
      </c>
      <c r="U59" s="2">
        <v>43407.506030092591</v>
      </c>
      <c r="V59" s="3"/>
      <c r="W59" s="8">
        <f t="shared" si="32"/>
        <v>43407.497800925928</v>
      </c>
      <c r="X59" s="9">
        <f t="shared" si="33"/>
        <v>4.6643518580822274E-3</v>
      </c>
      <c r="Y59" s="9">
        <f t="shared" si="36"/>
        <v>9.3287037161644548E-3</v>
      </c>
      <c r="Z59" s="10"/>
      <c r="AA59" s="10">
        <f t="shared" si="34"/>
        <v>0</v>
      </c>
      <c r="AB59" s="10">
        <f t="shared" si="37"/>
        <v>1.4699074017698877E-3</v>
      </c>
      <c r="AC59" s="10"/>
      <c r="AD59" s="10"/>
      <c r="AE59" s="73">
        <f t="shared" si="10"/>
        <v>43407.49722222222</v>
      </c>
      <c r="AF59" s="73">
        <f t="shared" si="11"/>
        <v>43407.503472222219</v>
      </c>
      <c r="AG59" s="26" t="str">
        <f t="shared" si="12"/>
        <v>43407.497222222243407.5034722222</v>
      </c>
      <c r="AH59" s="26" t="e">
        <f>VLOOKUP(AG59,simple_survey!$N$1081:$O$1529,2,FALSE)</f>
        <v>#N/A</v>
      </c>
    </row>
    <row r="60" spans="1:36" s="7" customFormat="1" x14ac:dyDescent="0.4">
      <c r="A60" s="16" t="str">
        <f t="shared" ref="A60:A69" si="38">IF(V60&gt;0, "★", "-")</f>
        <v>-</v>
      </c>
      <c r="B60" s="16" t="str">
        <f t="shared" si="35"/>
        <v>☆</v>
      </c>
      <c r="C60" s="7">
        <v>11</v>
      </c>
      <c r="D60" s="2">
        <v>43407.46465277778</v>
      </c>
      <c r="E60" s="3">
        <v>8868</v>
      </c>
      <c r="F60" s="3" t="s">
        <v>18</v>
      </c>
      <c r="G60" s="3">
        <v>4547</v>
      </c>
      <c r="H60" s="3">
        <v>380</v>
      </c>
      <c r="I60" s="3">
        <v>8</v>
      </c>
      <c r="J60" s="3">
        <v>1</v>
      </c>
      <c r="K60" s="2">
        <v>43407.465439814812</v>
      </c>
      <c r="L60" s="3"/>
      <c r="M60" s="3"/>
      <c r="N60" s="3" t="s">
        <v>63</v>
      </c>
      <c r="O60" s="3" t="s">
        <v>64</v>
      </c>
      <c r="P60" s="3" t="s">
        <v>25</v>
      </c>
      <c r="Q60" s="3" t="s">
        <v>26</v>
      </c>
      <c r="R60" s="2">
        <v>43407.466944444444</v>
      </c>
      <c r="S60" s="3"/>
      <c r="T60" s="2">
        <v>43407.474999999999</v>
      </c>
      <c r="U60" s="3"/>
      <c r="V60" s="3"/>
      <c r="W60" s="8">
        <f t="shared" ref="W60:W69" si="39">IF(V60&gt;0,V60,D60)</f>
        <v>43407.46465277778</v>
      </c>
      <c r="X60" s="9">
        <f t="shared" ref="X60:X69" si="40">M60-L60</f>
        <v>0</v>
      </c>
      <c r="Y60" s="9">
        <f t="shared" ref="Y60:Y69" si="41">X60*J60</f>
        <v>0</v>
      </c>
      <c r="Z60" s="29"/>
      <c r="AA60" s="29">
        <f t="shared" ref="AA60:AA69" si="42">IF(IF(A60="☆",K60-R60,L60-R60)&lt;0,0,IF(A60="☆",K60-R60,L60-R60))</f>
        <v>0</v>
      </c>
      <c r="AB60" s="10">
        <f>IF(IF(B60="☆",(IF(K60&gt;R60,K60-W60,R60-W60)),L60-W60)&lt;0,0,IF(B60="☆",(IF(K60&gt;R60,K60-W60,R60-W60)),L60-W60))</f>
        <v>2.2916666639503092E-3</v>
      </c>
      <c r="AC60" s="10"/>
      <c r="AD60" s="10"/>
      <c r="AE60" s="73">
        <f t="shared" si="10"/>
        <v>43407.464583333334</v>
      </c>
      <c r="AF60" s="73">
        <f t="shared" si="11"/>
        <v>0</v>
      </c>
      <c r="AG60" s="26" t="str">
        <f t="shared" si="12"/>
        <v>43407.46458333330</v>
      </c>
      <c r="AH60" s="26" t="e">
        <f>VLOOKUP(AG60,simple_survey!$N$1081:$O$1529,2,FALSE)</f>
        <v>#N/A</v>
      </c>
    </row>
    <row r="61" spans="1:36" s="7" customFormat="1" x14ac:dyDescent="0.4">
      <c r="A61" s="16" t="str">
        <f t="shared" si="38"/>
        <v>★</v>
      </c>
      <c r="B61" s="16" t="str">
        <f t="shared" si="35"/>
        <v>☆</v>
      </c>
      <c r="C61" s="7">
        <v>11</v>
      </c>
      <c r="D61" s="2">
        <v>43407.475729166668</v>
      </c>
      <c r="E61" s="3">
        <v>8874</v>
      </c>
      <c r="F61" s="3" t="s">
        <v>114</v>
      </c>
      <c r="G61" s="3">
        <v>0</v>
      </c>
      <c r="H61" s="3">
        <v>676</v>
      </c>
      <c r="I61" s="3">
        <v>5</v>
      </c>
      <c r="J61" s="3">
        <v>1</v>
      </c>
      <c r="K61" s="2">
        <v>43407.494351851848</v>
      </c>
      <c r="L61" s="3"/>
      <c r="M61" s="3"/>
      <c r="N61" s="3" t="s">
        <v>53</v>
      </c>
      <c r="O61" s="3" t="s">
        <v>54</v>
      </c>
      <c r="P61" s="3" t="s">
        <v>43</v>
      </c>
      <c r="Q61" s="3" t="s">
        <v>44</v>
      </c>
      <c r="R61" s="2">
        <v>43407.482615740744</v>
      </c>
      <c r="S61" s="3"/>
      <c r="T61" s="2">
        <v>43407.485706018517</v>
      </c>
      <c r="U61" s="3"/>
      <c r="V61" s="2">
        <v>43407.482615740744</v>
      </c>
      <c r="W61" s="8">
        <f t="shared" si="39"/>
        <v>43407.482615740744</v>
      </c>
      <c r="X61" s="9">
        <f t="shared" si="40"/>
        <v>0</v>
      </c>
      <c r="Y61" s="9">
        <f t="shared" si="41"/>
        <v>0</v>
      </c>
      <c r="Z61" s="10"/>
      <c r="AA61" s="10">
        <f t="shared" si="42"/>
        <v>0</v>
      </c>
      <c r="AB61" s="10">
        <f>IF(IF(B61="☆",(IF(K61&gt;R61,K61-W61,R61-W61)),L61-W61)&lt;0,0,IF(B61="☆",(IF(K61&gt;R61,K61-W61,R61-W61)),L61-W61))</f>
        <v>1.1736111104255542E-2</v>
      </c>
      <c r="AC61" s="10"/>
      <c r="AD61" s="10"/>
      <c r="AE61" s="73">
        <f t="shared" si="10"/>
        <v>43407.475694444445</v>
      </c>
      <c r="AF61" s="73">
        <f t="shared" si="11"/>
        <v>0</v>
      </c>
      <c r="AG61" s="26" t="str">
        <f t="shared" si="12"/>
        <v>43407.47569444440</v>
      </c>
      <c r="AH61" s="26" t="e">
        <f>VLOOKUP(AG61,simple_survey!$N$1081:$O$1529,2,FALSE)</f>
        <v>#N/A</v>
      </c>
    </row>
    <row r="62" spans="1:36" s="7" customFormat="1" x14ac:dyDescent="0.4">
      <c r="A62" s="16" t="str">
        <f t="shared" si="38"/>
        <v>-</v>
      </c>
      <c r="B62" s="16" t="str">
        <f t="shared" si="35"/>
        <v>☆</v>
      </c>
      <c r="C62" s="7">
        <v>11</v>
      </c>
      <c r="D62" s="2">
        <v>43407.478043981479</v>
      </c>
      <c r="E62" s="3">
        <v>8878</v>
      </c>
      <c r="F62" s="3" t="s">
        <v>18</v>
      </c>
      <c r="G62" s="3">
        <v>4825</v>
      </c>
      <c r="H62" s="3">
        <v>879</v>
      </c>
      <c r="I62" s="3">
        <v>7</v>
      </c>
      <c r="J62" s="3">
        <v>1</v>
      </c>
      <c r="K62" s="2">
        <v>43407.481678240743</v>
      </c>
      <c r="L62" s="3"/>
      <c r="M62" s="3"/>
      <c r="N62" s="3" t="s">
        <v>23</v>
      </c>
      <c r="O62" s="3" t="s">
        <v>24</v>
      </c>
      <c r="P62" s="3" t="s">
        <v>68</v>
      </c>
      <c r="Q62" s="3" t="s">
        <v>69</v>
      </c>
      <c r="R62" s="2">
        <v>43407.481006944443</v>
      </c>
      <c r="S62" s="3"/>
      <c r="T62" s="2">
        <v>43407.488657407404</v>
      </c>
      <c r="U62" s="3"/>
      <c r="V62" s="3"/>
      <c r="W62" s="8">
        <f t="shared" si="39"/>
        <v>43407.478043981479</v>
      </c>
      <c r="X62" s="9">
        <f t="shared" si="40"/>
        <v>0</v>
      </c>
      <c r="Y62" s="9">
        <f t="shared" si="41"/>
        <v>0</v>
      </c>
      <c r="Z62" s="10"/>
      <c r="AA62" s="10">
        <f t="shared" si="42"/>
        <v>0</v>
      </c>
      <c r="AB62" s="10">
        <f>IF(IF(B62="☆",(IF(K62&gt;R62,K62-W62,R62-W62)),L62-W62)&lt;0,0,IF(B62="☆",(IF(K62&gt;R62,K62-W62,R62-W62)),L62-W62))</f>
        <v>3.6342592647997662E-3</v>
      </c>
      <c r="AC62" s="10"/>
      <c r="AD62" s="10"/>
      <c r="AE62" s="73">
        <f t="shared" si="10"/>
        <v>43407.477777777778</v>
      </c>
      <c r="AF62" s="73">
        <f t="shared" si="11"/>
        <v>0</v>
      </c>
      <c r="AG62" s="26" t="str">
        <f t="shared" si="12"/>
        <v>43407.47777777780</v>
      </c>
      <c r="AH62" s="26" t="e">
        <f>VLOOKUP(AG62,simple_survey!$N$1081:$O$1529,2,FALSE)</f>
        <v>#N/A</v>
      </c>
    </row>
    <row r="63" spans="1:36" s="7" customFormat="1" x14ac:dyDescent="0.4">
      <c r="A63" s="16" t="str">
        <f t="shared" si="38"/>
        <v>-</v>
      </c>
      <c r="B63" s="16" t="str">
        <f t="shared" si="35"/>
        <v>☆</v>
      </c>
      <c r="C63" s="7">
        <v>11</v>
      </c>
      <c r="D63" s="2">
        <v>43407.481481481482</v>
      </c>
      <c r="E63" s="3">
        <v>8882</v>
      </c>
      <c r="F63" s="3" t="s">
        <v>18</v>
      </c>
      <c r="G63" s="3">
        <v>1450</v>
      </c>
      <c r="H63" s="3">
        <v>989</v>
      </c>
      <c r="I63" s="3">
        <v>8</v>
      </c>
      <c r="J63" s="3">
        <v>2</v>
      </c>
      <c r="K63" s="2">
        <v>43407.494085648148</v>
      </c>
      <c r="L63" s="3"/>
      <c r="M63" s="3"/>
      <c r="N63" s="3" t="s">
        <v>63</v>
      </c>
      <c r="O63" s="3" t="s">
        <v>64</v>
      </c>
      <c r="P63" s="3" t="s">
        <v>45</v>
      </c>
      <c r="Q63" s="3" t="s">
        <v>92</v>
      </c>
      <c r="R63" s="2">
        <v>43407.490474537037</v>
      </c>
      <c r="S63" s="3"/>
      <c r="T63" s="2">
        <v>43407.501168981478</v>
      </c>
      <c r="U63" s="3"/>
      <c r="V63" s="3"/>
      <c r="W63" s="8">
        <f t="shared" si="39"/>
        <v>43407.481481481482</v>
      </c>
      <c r="X63" s="9">
        <f t="shared" si="40"/>
        <v>0</v>
      </c>
      <c r="Y63" s="9">
        <f t="shared" si="41"/>
        <v>0</v>
      </c>
      <c r="Z63" s="10"/>
      <c r="AA63" s="10">
        <f t="shared" si="42"/>
        <v>0</v>
      </c>
      <c r="AB63" s="10">
        <f>IF(IF(B63="☆",(IF(K63&gt;R63,K63-W63,R63-W63)),L63-W63)&lt;0,0,IF(B63="☆",(IF(K63&gt;R63,K63-W63,R63-W63)),L63-W63))</f>
        <v>1.2604166666278616E-2</v>
      </c>
      <c r="AC63" s="10"/>
      <c r="AD63" s="10"/>
      <c r="AE63" s="73">
        <f t="shared" si="10"/>
        <v>43407.481249999997</v>
      </c>
      <c r="AF63" s="73">
        <f t="shared" si="11"/>
        <v>0</v>
      </c>
      <c r="AG63" s="26" t="str">
        <f t="shared" si="12"/>
        <v>43407.481250</v>
      </c>
      <c r="AH63" s="26" t="e">
        <f>VLOOKUP(AG63,simple_survey!$N$1081:$O$1529,2,FALSE)</f>
        <v>#N/A</v>
      </c>
    </row>
    <row r="64" spans="1:36" s="7" customFormat="1" x14ac:dyDescent="0.4">
      <c r="A64" s="16" t="str">
        <f t="shared" si="38"/>
        <v>-</v>
      </c>
      <c r="B64" s="16" t="str">
        <f t="shared" si="35"/>
        <v>☆</v>
      </c>
      <c r="C64" s="7">
        <v>11</v>
      </c>
      <c r="D64" s="2">
        <v>43407.485983796294</v>
      </c>
      <c r="E64" s="3">
        <v>8885</v>
      </c>
      <c r="F64" s="3" t="s">
        <v>18</v>
      </c>
      <c r="G64" s="3">
        <v>3600</v>
      </c>
      <c r="H64" s="3">
        <v>733</v>
      </c>
      <c r="I64" s="3">
        <v>4</v>
      </c>
      <c r="J64" s="3">
        <v>1</v>
      </c>
      <c r="K64" s="2">
        <v>43407.489398148151</v>
      </c>
      <c r="L64" s="3"/>
      <c r="M64" s="3"/>
      <c r="N64" s="3" t="s">
        <v>76</v>
      </c>
      <c r="O64" s="3" t="s">
        <v>77</v>
      </c>
      <c r="P64" s="3" t="s">
        <v>19</v>
      </c>
      <c r="Q64" s="3" t="s">
        <v>20</v>
      </c>
      <c r="R64" s="2">
        <v>43407.494872685187</v>
      </c>
      <c r="S64" s="3"/>
      <c r="T64" s="2">
        <v>43407.500752314816</v>
      </c>
      <c r="U64" s="3"/>
      <c r="V64" s="3"/>
      <c r="W64" s="8">
        <f t="shared" si="39"/>
        <v>43407.485983796294</v>
      </c>
      <c r="X64" s="9">
        <f t="shared" si="40"/>
        <v>0</v>
      </c>
      <c r="Y64" s="9">
        <f t="shared" si="41"/>
        <v>0</v>
      </c>
      <c r="Z64" s="10"/>
      <c r="AA64" s="10">
        <f t="shared" si="42"/>
        <v>0</v>
      </c>
      <c r="AB64" s="10"/>
      <c r="AC64" s="10"/>
      <c r="AD64" s="10"/>
      <c r="AE64" s="73">
        <f t="shared" si="10"/>
        <v>43407.48541666667</v>
      </c>
      <c r="AF64" s="73">
        <f t="shared" si="11"/>
        <v>0</v>
      </c>
      <c r="AG64" s="26" t="str">
        <f t="shared" si="12"/>
        <v>43407.48541666670</v>
      </c>
      <c r="AH64" s="26" t="e">
        <f>VLOOKUP(AG64,simple_survey!$N$1081:$O$1529,2,FALSE)</f>
        <v>#N/A</v>
      </c>
      <c r="AJ64" s="3" t="s">
        <v>150</v>
      </c>
    </row>
    <row r="65" spans="1:36" s="7" customFormat="1" x14ac:dyDescent="0.4">
      <c r="A65" s="16" t="str">
        <f t="shared" si="38"/>
        <v>-</v>
      </c>
      <c r="B65" s="16" t="str">
        <f t="shared" si="35"/>
        <v>☆</v>
      </c>
      <c r="C65" s="7">
        <v>11</v>
      </c>
      <c r="D65" s="2">
        <v>43407.487696759257</v>
      </c>
      <c r="E65" s="3">
        <v>8888</v>
      </c>
      <c r="F65" s="3" t="s">
        <v>113</v>
      </c>
      <c r="G65" s="3">
        <v>0</v>
      </c>
      <c r="H65" s="3">
        <v>99</v>
      </c>
      <c r="I65" s="3">
        <v>7</v>
      </c>
      <c r="J65" s="3">
        <v>2</v>
      </c>
      <c r="K65" s="2">
        <v>43407.488645833335</v>
      </c>
      <c r="L65" s="3"/>
      <c r="M65" s="3"/>
      <c r="N65" s="3" t="s">
        <v>37</v>
      </c>
      <c r="O65" s="3" t="s">
        <v>38</v>
      </c>
      <c r="P65" s="3" t="s">
        <v>31</v>
      </c>
      <c r="Q65" s="3" t="s">
        <v>32</v>
      </c>
      <c r="R65" s="2">
        <v>43407.497604166667</v>
      </c>
      <c r="S65" s="3"/>
      <c r="T65" s="2">
        <v>43407.502500000002</v>
      </c>
      <c r="U65" s="3"/>
      <c r="V65" s="3"/>
      <c r="W65" s="8">
        <f t="shared" si="39"/>
        <v>43407.487696759257</v>
      </c>
      <c r="X65" s="9">
        <f t="shared" si="40"/>
        <v>0</v>
      </c>
      <c r="Y65" s="9">
        <f t="shared" si="41"/>
        <v>0</v>
      </c>
      <c r="Z65" s="10"/>
      <c r="AA65" s="10">
        <f t="shared" si="42"/>
        <v>0</v>
      </c>
      <c r="AB65" s="10">
        <f>IF(IF(B65="☆",(IF(K65&gt;R65,K65-W65,R65-W65)),L65-W65)&lt;0,0,IF(B65="☆",(IF(K65&gt;R65,K65-W65,R65-W65)),L65-W65))</f>
        <v>9.9074074096279219E-3</v>
      </c>
      <c r="AC65" s="10"/>
      <c r="AD65" s="10"/>
      <c r="AE65" s="73">
        <f t="shared" si="10"/>
        <v>43407.487500000003</v>
      </c>
      <c r="AF65" s="73">
        <f t="shared" si="11"/>
        <v>0</v>
      </c>
      <c r="AG65" s="26" t="str">
        <f t="shared" si="12"/>
        <v>43407.48750</v>
      </c>
      <c r="AH65" s="26" t="e">
        <f>VLOOKUP(AG65,simple_survey!$N$1081:$O$1529,2,FALSE)</f>
        <v>#N/A</v>
      </c>
    </row>
    <row r="66" spans="1:36" s="12" customFormat="1" x14ac:dyDescent="0.4">
      <c r="A66" s="17" t="str">
        <f t="shared" si="38"/>
        <v>-</v>
      </c>
      <c r="B66" s="17" t="str">
        <f t="shared" si="35"/>
        <v>☆</v>
      </c>
      <c r="C66" s="12">
        <v>11</v>
      </c>
      <c r="D66" s="4">
        <v>43407.490405092591</v>
      </c>
      <c r="E66" s="5">
        <v>8889</v>
      </c>
      <c r="F66" s="5" t="s">
        <v>18</v>
      </c>
      <c r="G66" s="5">
        <v>3600</v>
      </c>
      <c r="H66" s="5">
        <v>369</v>
      </c>
      <c r="I66" s="5">
        <v>4</v>
      </c>
      <c r="J66" s="5">
        <v>1</v>
      </c>
      <c r="K66" s="4">
        <v>43407.490648148145</v>
      </c>
      <c r="L66" s="5"/>
      <c r="M66" s="5"/>
      <c r="N66" s="5" t="s">
        <v>48</v>
      </c>
      <c r="O66" s="5" t="s">
        <v>49</v>
      </c>
      <c r="P66" s="5" t="s">
        <v>19</v>
      </c>
      <c r="Q66" s="5" t="s">
        <v>20</v>
      </c>
      <c r="R66" s="4">
        <v>43407.496689814812</v>
      </c>
      <c r="S66" s="5"/>
      <c r="T66" s="4">
        <v>43407.499780092592</v>
      </c>
      <c r="U66" s="5"/>
      <c r="V66" s="5"/>
      <c r="W66" s="13">
        <f t="shared" si="39"/>
        <v>43407.490405092591</v>
      </c>
      <c r="X66" s="18">
        <f t="shared" si="40"/>
        <v>0</v>
      </c>
      <c r="Y66" s="18">
        <f t="shared" si="41"/>
        <v>0</v>
      </c>
      <c r="Z66" s="19"/>
      <c r="AA66" s="19">
        <f t="shared" si="42"/>
        <v>0</v>
      </c>
      <c r="AB66" s="19">
        <f>IF(IF(B66="☆",(IF(K66&gt;R66,K66-W66,R66-W66)),L66-W66)&lt;0,0,IF(B66="☆",(IF(K66&gt;R66,K66-W66,R66-W66)),L66-W66))</f>
        <v>6.284722221607808E-3</v>
      </c>
      <c r="AC66" s="19"/>
      <c r="AD66" s="19"/>
      <c r="AE66" s="73">
        <f t="shared" si="10"/>
        <v>43407.490277777775</v>
      </c>
      <c r="AF66" s="73">
        <f t="shared" si="11"/>
        <v>0</v>
      </c>
      <c r="AG66" s="26" t="str">
        <f t="shared" si="12"/>
        <v>43407.49027777780</v>
      </c>
      <c r="AH66" s="26" t="e">
        <f>VLOOKUP(AG66,simple_survey!$N$1081:$O$1529,2,FALSE)</f>
        <v>#N/A</v>
      </c>
      <c r="AJ66" s="5" t="s">
        <v>149</v>
      </c>
    </row>
    <row r="67" spans="1:36" s="23" customFormat="1" x14ac:dyDescent="0.4">
      <c r="A67" s="20" t="str">
        <f t="shared" si="38"/>
        <v>★</v>
      </c>
      <c r="B67" s="20" t="str">
        <f t="shared" si="35"/>
        <v>-</v>
      </c>
      <c r="C67" s="23">
        <v>12</v>
      </c>
      <c r="D67" s="22">
        <v>43407.481504629628</v>
      </c>
      <c r="E67" s="21">
        <v>8883</v>
      </c>
      <c r="F67" s="21" t="s">
        <v>114</v>
      </c>
      <c r="G67" s="21">
        <v>0</v>
      </c>
      <c r="H67" s="21">
        <v>794</v>
      </c>
      <c r="I67" s="21">
        <v>8</v>
      </c>
      <c r="J67" s="21">
        <v>2</v>
      </c>
      <c r="K67" s="21"/>
      <c r="L67" s="22">
        <v>43407.520740740743</v>
      </c>
      <c r="M67" s="22">
        <v>43407.528194444443</v>
      </c>
      <c r="N67" s="21" t="s">
        <v>45</v>
      </c>
      <c r="O67" s="21" t="s">
        <v>92</v>
      </c>
      <c r="P67" s="21" t="s">
        <v>29</v>
      </c>
      <c r="Q67" s="21" t="s">
        <v>30</v>
      </c>
      <c r="R67" s="22">
        <v>43407.52270833333</v>
      </c>
      <c r="S67" s="22">
        <v>43407.52270833333</v>
      </c>
      <c r="T67" s="22">
        <v>43407.532835648148</v>
      </c>
      <c r="U67" s="22">
        <v>43407.53502314815</v>
      </c>
      <c r="V67" s="22">
        <v>43407.52270833333</v>
      </c>
      <c r="W67" s="24">
        <f t="shared" si="39"/>
        <v>43407.52270833333</v>
      </c>
      <c r="X67" s="25">
        <f t="shared" si="40"/>
        <v>7.4537036998663098E-3</v>
      </c>
      <c r="Y67" s="25">
        <f t="shared" si="41"/>
        <v>1.490740739973262E-2</v>
      </c>
      <c r="Z67" s="26">
        <f>SUM(Y67:Y110)</f>
        <v>0.4017476851659012</v>
      </c>
      <c r="AA67" s="26">
        <f t="shared" si="42"/>
        <v>0</v>
      </c>
      <c r="AB67" s="26">
        <f>IF(IF(B67="☆",(IF(K67&gt;R67,K67-W67,R67-W67)),L67-W67)&lt;0,0,IF(B67="☆",(IF(K67&gt;R67,K67-W67,R67-W67)),L67-W67))</f>
        <v>0</v>
      </c>
      <c r="AC67" s="26">
        <f>AVERAGE(AB67:AB110)</f>
        <v>1.093116181679458E-2</v>
      </c>
      <c r="AD67" s="26">
        <f>MEDIAN(AB67:AB110)</f>
        <v>9.930555555911269E-3</v>
      </c>
      <c r="AE67" s="73">
        <f t="shared" ref="AE67:AE130" si="43">INT(D67*1440)/1440</f>
        <v>43407.481249999997</v>
      </c>
      <c r="AF67" s="73">
        <f t="shared" ref="AF67:AF130" si="44">INT(M67*1440)/1440</f>
        <v>43407.527777777781</v>
      </c>
      <c r="AG67" s="26" t="str">
        <f t="shared" ref="AG67:AG130" si="45">CONCATENATE(AE67,AF67)</f>
        <v>43407.4812543407.5277777778</v>
      </c>
      <c r="AH67" s="26" t="e">
        <f>VLOOKUP(AG67,simple_survey!$N$1081:$O$1529,2,FALSE)</f>
        <v>#N/A</v>
      </c>
      <c r="AJ67" s="21"/>
    </row>
    <row r="68" spans="1:36" s="7" customFormat="1" x14ac:dyDescent="0.4">
      <c r="A68" s="16" t="str">
        <f t="shared" si="38"/>
        <v>★</v>
      </c>
      <c r="B68" s="16" t="str">
        <f t="shared" si="35"/>
        <v>-</v>
      </c>
      <c r="C68" s="7">
        <v>12</v>
      </c>
      <c r="D68" s="2">
        <v>43407.493622685186</v>
      </c>
      <c r="E68" s="3">
        <v>8891</v>
      </c>
      <c r="F68" s="3" t="s">
        <v>33</v>
      </c>
      <c r="G68" s="3">
        <v>4804</v>
      </c>
      <c r="H68" s="3">
        <v>457</v>
      </c>
      <c r="I68" s="3">
        <v>5</v>
      </c>
      <c r="J68" s="3">
        <v>4</v>
      </c>
      <c r="K68" s="3"/>
      <c r="L68" s="2">
        <v>43407.49858796296</v>
      </c>
      <c r="M68" s="2">
        <v>43407.505844907406</v>
      </c>
      <c r="N68" s="3" t="s">
        <v>55</v>
      </c>
      <c r="O68" s="3" t="s">
        <v>56</v>
      </c>
      <c r="P68" s="3" t="s">
        <v>48</v>
      </c>
      <c r="Q68" s="3" t="s">
        <v>49</v>
      </c>
      <c r="R68" s="2">
        <v>43407.500555555554</v>
      </c>
      <c r="S68" s="2">
        <v>43407.500555555554</v>
      </c>
      <c r="T68" s="2">
        <v>43407.514039351852</v>
      </c>
      <c r="U68" s="2">
        <v>43407.514039351852</v>
      </c>
      <c r="V68" s="2">
        <v>43407.500555555554</v>
      </c>
      <c r="W68" s="8">
        <f t="shared" si="39"/>
        <v>43407.500555555554</v>
      </c>
      <c r="X68" s="9">
        <f t="shared" si="40"/>
        <v>7.2569444455439225E-3</v>
      </c>
      <c r="Y68" s="9">
        <f t="shared" si="41"/>
        <v>2.902777778217569E-2</v>
      </c>
      <c r="Z68" s="10"/>
      <c r="AA68" s="10">
        <f t="shared" si="42"/>
        <v>0</v>
      </c>
      <c r="AB68" s="10">
        <f>IF(IF(B68="☆",(IF(K68&gt;R68,K68-W68,R68-W68)),L68-W68)&lt;0,0,IF(B68="☆",(IF(K68&gt;R68,K68-W68,R68-W68)),L68-W68))</f>
        <v>0</v>
      </c>
      <c r="AC68" s="10"/>
      <c r="AD68" s="10"/>
      <c r="AE68" s="73">
        <f t="shared" si="43"/>
        <v>43407.493055555555</v>
      </c>
      <c r="AF68" s="73">
        <f t="shared" si="44"/>
        <v>43407.505555555559</v>
      </c>
      <c r="AG68" s="26" t="str">
        <f t="shared" si="45"/>
        <v>43407.493055555643407.5055555556</v>
      </c>
      <c r="AH68" s="26" t="e">
        <f>VLOOKUP(AG68,simple_survey!$N$1081:$O$1529,2,FALSE)</f>
        <v>#N/A</v>
      </c>
    </row>
    <row r="69" spans="1:36" s="7" customFormat="1" x14ac:dyDescent="0.4">
      <c r="A69" s="16" t="str">
        <f t="shared" si="38"/>
        <v>★</v>
      </c>
      <c r="B69" s="16" t="str">
        <f t="shared" si="35"/>
        <v>-</v>
      </c>
      <c r="C69" s="7">
        <v>12</v>
      </c>
      <c r="D69" s="2">
        <v>43407.495520833334</v>
      </c>
      <c r="E69" s="3">
        <v>8893</v>
      </c>
      <c r="F69" s="3" t="s">
        <v>18</v>
      </c>
      <c r="G69" s="3">
        <v>4817</v>
      </c>
      <c r="H69" s="3">
        <v>602</v>
      </c>
      <c r="I69" s="3">
        <v>8</v>
      </c>
      <c r="J69" s="3">
        <v>2</v>
      </c>
      <c r="K69" s="3"/>
      <c r="L69" s="2">
        <v>43407.501851851855</v>
      </c>
      <c r="M69" s="2">
        <v>43407.508287037039</v>
      </c>
      <c r="N69" s="3" t="s">
        <v>21</v>
      </c>
      <c r="O69" s="3" t="s">
        <v>22</v>
      </c>
      <c r="P69" s="3" t="s">
        <v>78</v>
      </c>
      <c r="Q69" s="3" t="s">
        <v>79</v>
      </c>
      <c r="R69" s="2">
        <v>43407.502453703702</v>
      </c>
      <c r="S69" s="2">
        <v>43407.502453703702</v>
      </c>
      <c r="T69" s="2">
        <v>43407.509722222225</v>
      </c>
      <c r="U69" s="2">
        <v>43407.509722222225</v>
      </c>
      <c r="V69" s="2">
        <v>43407.502453703702</v>
      </c>
      <c r="W69" s="8">
        <f t="shared" si="39"/>
        <v>43407.502453703702</v>
      </c>
      <c r="X69" s="9">
        <f t="shared" si="40"/>
        <v>6.435185183363501E-3</v>
      </c>
      <c r="Y69" s="9">
        <f t="shared" si="41"/>
        <v>1.2870370366727002E-2</v>
      </c>
      <c r="Z69" s="10"/>
      <c r="AA69" s="10">
        <f t="shared" si="42"/>
        <v>0</v>
      </c>
      <c r="AB69" s="10">
        <f>IF(IF(B69="☆",(IF(K69&gt;R69,K69-W69,R69-W69)),L69-W69)&lt;0,0,IF(B69="☆",(IF(K69&gt;R69,K69-W69,R69-W69)),L69-W69))</f>
        <v>0</v>
      </c>
      <c r="AC69" s="10"/>
      <c r="AD69" s="10"/>
      <c r="AE69" s="73">
        <f t="shared" si="43"/>
        <v>43407.495138888888</v>
      </c>
      <c r="AF69" s="73">
        <f t="shared" si="44"/>
        <v>43407.507638888892</v>
      </c>
      <c r="AG69" s="26" t="str">
        <f t="shared" si="45"/>
        <v>43407.495138888943407.5076388889</v>
      </c>
      <c r="AH69" s="26" t="str">
        <f>VLOOKUP(AG69,simple_survey!$N$1081:$O$1529,2,FALSE)</f>
        <v>肯定的</v>
      </c>
    </row>
    <row r="70" spans="1:36" s="7" customFormat="1" x14ac:dyDescent="0.4">
      <c r="A70" s="16" t="str">
        <f t="shared" si="30"/>
        <v>-</v>
      </c>
      <c r="B70" s="16" t="str">
        <f t="shared" si="31"/>
        <v>-</v>
      </c>
      <c r="C70" s="7">
        <v>12</v>
      </c>
      <c r="D70" s="2">
        <v>43407.500127314815</v>
      </c>
      <c r="E70" s="3">
        <v>8899</v>
      </c>
      <c r="F70" s="3" t="s">
        <v>18</v>
      </c>
      <c r="G70" s="3">
        <v>4764</v>
      </c>
      <c r="H70" s="3">
        <v>268</v>
      </c>
      <c r="I70" s="3">
        <v>10</v>
      </c>
      <c r="J70" s="3">
        <v>6</v>
      </c>
      <c r="K70" s="3"/>
      <c r="L70" s="2">
        <v>43407.516562500001</v>
      </c>
      <c r="M70" s="2">
        <v>43407.521261574075</v>
      </c>
      <c r="N70" s="3" t="s">
        <v>25</v>
      </c>
      <c r="O70" s="3" t="s">
        <v>26</v>
      </c>
      <c r="P70" s="3" t="s">
        <v>19</v>
      </c>
      <c r="Q70" s="3" t="s">
        <v>20</v>
      </c>
      <c r="R70" s="2">
        <v>43407.517754629633</v>
      </c>
      <c r="S70" s="2">
        <v>43407.517754629633</v>
      </c>
      <c r="T70" s="2">
        <v>43407.528993055559</v>
      </c>
      <c r="U70" s="2">
        <v>43407.528993055559</v>
      </c>
      <c r="V70" s="3"/>
      <c r="W70" s="8">
        <f t="shared" si="32"/>
        <v>43407.500127314815</v>
      </c>
      <c r="X70" s="9">
        <f t="shared" si="33"/>
        <v>4.6990740738692693E-3</v>
      </c>
      <c r="Y70" s="9">
        <f t="shared" si="36"/>
        <v>2.8194444443215616E-2</v>
      </c>
      <c r="Z70" s="10"/>
      <c r="AA70" s="10">
        <f t="shared" si="34"/>
        <v>0</v>
      </c>
      <c r="AB70" s="10">
        <f t="shared" si="37"/>
        <v>1.6435185185400769E-2</v>
      </c>
      <c r="AC70" s="10"/>
      <c r="AD70" s="10"/>
      <c r="AE70" s="73">
        <f t="shared" si="43"/>
        <v>43407.5</v>
      </c>
      <c r="AF70" s="73">
        <f t="shared" si="44"/>
        <v>43407.520833333336</v>
      </c>
      <c r="AG70" s="26" t="str">
        <f t="shared" si="45"/>
        <v>43407.543407.5208333333</v>
      </c>
      <c r="AH70" s="26" t="e">
        <f>VLOOKUP(AG70,simple_survey!$N$1081:$O$1529,2,FALSE)</f>
        <v>#N/A</v>
      </c>
    </row>
    <row r="71" spans="1:36" s="7" customFormat="1" x14ac:dyDescent="0.4">
      <c r="A71" s="16" t="str">
        <f t="shared" si="30"/>
        <v>-</v>
      </c>
      <c r="B71" s="16" t="str">
        <f t="shared" si="31"/>
        <v>-</v>
      </c>
      <c r="C71" s="7">
        <v>12</v>
      </c>
      <c r="D71" s="2">
        <v>43407.502465277779</v>
      </c>
      <c r="E71" s="3">
        <v>8901</v>
      </c>
      <c r="F71" s="3" t="s">
        <v>114</v>
      </c>
      <c r="G71" s="3">
        <v>0</v>
      </c>
      <c r="H71" s="3">
        <v>503</v>
      </c>
      <c r="I71" s="3">
        <v>6</v>
      </c>
      <c r="J71" s="3">
        <v>2</v>
      </c>
      <c r="K71" s="3"/>
      <c r="L71" s="2">
        <v>43407.506249999999</v>
      </c>
      <c r="M71" s="2">
        <v>43407.518819444442</v>
      </c>
      <c r="N71" s="3" t="s">
        <v>34</v>
      </c>
      <c r="O71" s="3" t="s">
        <v>35</v>
      </c>
      <c r="P71" s="3" t="s">
        <v>31</v>
      </c>
      <c r="Q71" s="3" t="s">
        <v>32</v>
      </c>
      <c r="R71" s="2">
        <v>43407.509606481479</v>
      </c>
      <c r="S71" s="2">
        <v>43407.509606481479</v>
      </c>
      <c r="T71" s="2">
        <v>43407.523530092592</v>
      </c>
      <c r="U71" s="2">
        <v>43407.523530092592</v>
      </c>
      <c r="V71" s="3"/>
      <c r="W71" s="8">
        <f t="shared" si="32"/>
        <v>43407.502465277779</v>
      </c>
      <c r="X71" s="9">
        <f t="shared" si="33"/>
        <v>1.2569444443215616E-2</v>
      </c>
      <c r="Y71" s="9">
        <f t="shared" si="36"/>
        <v>2.5138888886431232E-2</v>
      </c>
      <c r="Z71" s="10"/>
      <c r="AA71" s="10">
        <f t="shared" si="34"/>
        <v>0</v>
      </c>
      <c r="AB71" s="10">
        <f t="shared" si="37"/>
        <v>3.7847222192795016E-3</v>
      </c>
      <c r="AC71" s="10"/>
      <c r="AD71" s="10"/>
      <c r="AE71" s="73">
        <f t="shared" si="43"/>
        <v>43407.502083333333</v>
      </c>
      <c r="AF71" s="73">
        <f t="shared" si="44"/>
        <v>43407.518750000003</v>
      </c>
      <c r="AG71" s="26" t="str">
        <f t="shared" si="45"/>
        <v>43407.502083333343407.51875</v>
      </c>
      <c r="AH71" s="26" t="e">
        <f>VLOOKUP(AG71,simple_survey!$N$1081:$O$1529,2,FALSE)</f>
        <v>#N/A</v>
      </c>
    </row>
    <row r="72" spans="1:36" s="7" customFormat="1" x14ac:dyDescent="0.4">
      <c r="A72" s="16" t="str">
        <f t="shared" si="30"/>
        <v>-</v>
      </c>
      <c r="B72" s="16" t="str">
        <f t="shared" si="31"/>
        <v>-</v>
      </c>
      <c r="C72" s="7">
        <v>12</v>
      </c>
      <c r="D72" s="2">
        <v>43407.503333333334</v>
      </c>
      <c r="E72" s="3">
        <v>8902</v>
      </c>
      <c r="F72" s="3" t="s">
        <v>18</v>
      </c>
      <c r="G72" s="3">
        <v>3600</v>
      </c>
      <c r="H72" s="3">
        <v>216</v>
      </c>
      <c r="I72" s="3">
        <v>5</v>
      </c>
      <c r="J72" s="3">
        <v>1</v>
      </c>
      <c r="K72" s="3"/>
      <c r="L72" s="2">
        <v>43407.509074074071</v>
      </c>
      <c r="M72" s="2">
        <v>43407.512858796297</v>
      </c>
      <c r="N72" s="3" t="s">
        <v>19</v>
      </c>
      <c r="O72" s="3" t="s">
        <v>20</v>
      </c>
      <c r="P72" s="3" t="s">
        <v>29</v>
      </c>
      <c r="Q72" s="3" t="s">
        <v>30</v>
      </c>
      <c r="R72" s="2">
        <v>43407.51222222222</v>
      </c>
      <c r="S72" s="2">
        <v>43407.51222222222</v>
      </c>
      <c r="T72" s="2">
        <v>43407.520254629628</v>
      </c>
      <c r="U72" s="2">
        <v>43407.520254629628</v>
      </c>
      <c r="V72" s="3"/>
      <c r="W72" s="8">
        <f t="shared" si="32"/>
        <v>43407.503333333334</v>
      </c>
      <c r="X72" s="9">
        <f t="shared" si="33"/>
        <v>3.7847222265554592E-3</v>
      </c>
      <c r="Y72" s="9">
        <f t="shared" si="36"/>
        <v>3.7847222265554592E-3</v>
      </c>
      <c r="Z72" s="10"/>
      <c r="AA72" s="10">
        <f t="shared" si="34"/>
        <v>0</v>
      </c>
      <c r="AB72" s="10">
        <f t="shared" si="37"/>
        <v>5.7407407366554253E-3</v>
      </c>
      <c r="AC72" s="10"/>
      <c r="AD72" s="10"/>
      <c r="AE72" s="73">
        <f t="shared" si="43"/>
        <v>43407.50277777778</v>
      </c>
      <c r="AF72" s="73">
        <f t="shared" si="44"/>
        <v>43407.512499999997</v>
      </c>
      <c r="AG72" s="26" t="str">
        <f t="shared" si="45"/>
        <v>43407.502777777843407.5125</v>
      </c>
      <c r="AH72" s="26" t="e">
        <f>VLOOKUP(AG72,simple_survey!$N$1081:$O$1529,2,FALSE)</f>
        <v>#N/A</v>
      </c>
    </row>
    <row r="73" spans="1:36" s="7" customFormat="1" x14ac:dyDescent="0.4">
      <c r="A73" s="16" t="str">
        <f>IF(V73&gt;0, "★", "-")</f>
        <v>★</v>
      </c>
      <c r="B73" s="16" t="str">
        <f>IF(K73&gt;0, "☆", "-")</f>
        <v>-</v>
      </c>
      <c r="C73" s="7">
        <v>12</v>
      </c>
      <c r="D73" s="2">
        <v>43407.504733796297</v>
      </c>
      <c r="E73" s="3">
        <v>8903</v>
      </c>
      <c r="F73" s="3" t="s">
        <v>33</v>
      </c>
      <c r="G73" s="3">
        <v>4836</v>
      </c>
      <c r="H73" s="3">
        <v>115</v>
      </c>
      <c r="I73" s="3">
        <v>7</v>
      </c>
      <c r="J73" s="3">
        <v>2</v>
      </c>
      <c r="K73" s="3"/>
      <c r="L73" s="2">
        <v>43407.514837962961</v>
      </c>
      <c r="M73" s="2">
        <v>43407.518935185188</v>
      </c>
      <c r="N73" s="3" t="s">
        <v>31</v>
      </c>
      <c r="O73" s="3" t="s">
        <v>32</v>
      </c>
      <c r="P73" s="3" t="s">
        <v>72</v>
      </c>
      <c r="Q73" s="3" t="s">
        <v>73</v>
      </c>
      <c r="R73" s="2">
        <v>43407.518472222226</v>
      </c>
      <c r="S73" s="2">
        <v>43407.518472222226</v>
      </c>
      <c r="T73" s="2">
        <v>43407.52615740741</v>
      </c>
      <c r="U73" s="2">
        <v>43407.521863425929</v>
      </c>
      <c r="V73" s="2">
        <v>43407.511666666665</v>
      </c>
      <c r="W73" s="8">
        <f t="shared" si="32"/>
        <v>43407.511666666665</v>
      </c>
      <c r="X73" s="9">
        <f t="shared" si="33"/>
        <v>4.0972222268464975E-3</v>
      </c>
      <c r="Y73" s="9">
        <f t="shared" si="36"/>
        <v>8.194444453692995E-3</v>
      </c>
      <c r="AA73" s="10">
        <f t="shared" si="34"/>
        <v>0</v>
      </c>
      <c r="AB73" s="10">
        <f t="shared" si="37"/>
        <v>3.1712962954770774E-3</v>
      </c>
      <c r="AE73" s="73">
        <f t="shared" si="43"/>
        <v>43407.504166666666</v>
      </c>
      <c r="AF73" s="73">
        <f t="shared" si="44"/>
        <v>43407.518750000003</v>
      </c>
      <c r="AG73" s="26" t="str">
        <f t="shared" si="45"/>
        <v>43407.504166666743407.51875</v>
      </c>
      <c r="AH73" s="26" t="e">
        <f>VLOOKUP(AG73,simple_survey!$N$1081:$O$1529,2,FALSE)</f>
        <v>#N/A</v>
      </c>
    </row>
    <row r="74" spans="1:36" s="7" customFormat="1" x14ac:dyDescent="0.4">
      <c r="A74" s="16" t="str">
        <f>IF(V74&gt;0, "★", "-")</f>
        <v>-</v>
      </c>
      <c r="B74" s="16" t="str">
        <f>IF(K74&gt;0, "☆", "-")</f>
        <v>-</v>
      </c>
      <c r="C74" s="7">
        <v>12</v>
      </c>
      <c r="D74" s="2">
        <v>43407.505312499998</v>
      </c>
      <c r="E74" s="3">
        <v>8904</v>
      </c>
      <c r="F74" s="3" t="s">
        <v>18</v>
      </c>
      <c r="G74" s="3">
        <v>4033</v>
      </c>
      <c r="H74" s="3">
        <v>615</v>
      </c>
      <c r="I74" s="3">
        <v>9</v>
      </c>
      <c r="J74" s="3">
        <v>2</v>
      </c>
      <c r="K74" s="3"/>
      <c r="L74" s="2">
        <v>43407.522094907406</v>
      </c>
      <c r="M74" s="2">
        <v>43407.526817129627</v>
      </c>
      <c r="N74" s="3" t="s">
        <v>25</v>
      </c>
      <c r="O74" s="3" t="s">
        <v>26</v>
      </c>
      <c r="P74" s="3" t="s">
        <v>65</v>
      </c>
      <c r="Q74" s="3" t="s">
        <v>66</v>
      </c>
      <c r="R74" s="2">
        <v>43407.525358796294</v>
      </c>
      <c r="S74" s="2">
        <v>43407.525358796294</v>
      </c>
      <c r="T74" s="2">
        <v>43407.533101851855</v>
      </c>
      <c r="U74" s="2">
        <v>43407.533101851855</v>
      </c>
      <c r="V74" s="3"/>
      <c r="W74" s="8">
        <f>IF(V74&gt;0,V74,D74)</f>
        <v>43407.505312499998</v>
      </c>
      <c r="X74" s="9">
        <f>M74-L74</f>
        <v>4.7222222201526165E-3</v>
      </c>
      <c r="Y74" s="9">
        <f t="shared" si="36"/>
        <v>9.444444440305233E-3</v>
      </c>
      <c r="Z74" s="10"/>
      <c r="AA74" s="10">
        <f>IF(IF(A74="☆",K74-R74,L74-R74)&lt;0,0,IF(A74="☆",K74-R74,L74-R74))</f>
        <v>0</v>
      </c>
      <c r="AB74" s="10">
        <f t="shared" si="37"/>
        <v>1.6782407408754807E-2</v>
      </c>
      <c r="AC74" s="10"/>
      <c r="AD74" s="10"/>
      <c r="AE74" s="73">
        <f t="shared" si="43"/>
        <v>43407.504861111112</v>
      </c>
      <c r="AF74" s="73">
        <f t="shared" si="44"/>
        <v>43407.526388888888</v>
      </c>
      <c r="AG74" s="26" t="str">
        <f t="shared" si="45"/>
        <v>43407.504861111143407.5263888889</v>
      </c>
      <c r="AH74" s="26" t="e">
        <f>VLOOKUP(AG74,simple_survey!$N$1081:$O$1529,2,FALSE)</f>
        <v>#N/A</v>
      </c>
    </row>
    <row r="75" spans="1:36" s="7" customFormat="1" x14ac:dyDescent="0.4">
      <c r="A75" s="16" t="str">
        <f>IF(V75&gt;0, "★", "-")</f>
        <v>-</v>
      </c>
      <c r="B75" s="16" t="str">
        <f>IF(K75&gt;0, "☆", "-")</f>
        <v>-</v>
      </c>
      <c r="C75" s="7">
        <v>12</v>
      </c>
      <c r="D75" s="2">
        <v>43407.508217592593</v>
      </c>
      <c r="E75" s="3">
        <v>8906</v>
      </c>
      <c r="F75" s="3" t="s">
        <v>113</v>
      </c>
      <c r="G75" s="3">
        <v>0</v>
      </c>
      <c r="H75" s="3">
        <v>876</v>
      </c>
      <c r="I75" s="3">
        <v>8</v>
      </c>
      <c r="J75" s="3">
        <v>2</v>
      </c>
      <c r="K75" s="3"/>
      <c r="L75" s="2">
        <v>43407.513472222221</v>
      </c>
      <c r="M75" s="2">
        <v>43407.531157407408</v>
      </c>
      <c r="N75" s="3" t="s">
        <v>50</v>
      </c>
      <c r="O75" s="3" t="s">
        <v>51</v>
      </c>
      <c r="P75" s="3" t="s">
        <v>48</v>
      </c>
      <c r="Q75" s="3" t="s">
        <v>49</v>
      </c>
      <c r="R75" s="2">
        <v>43407.513321759259</v>
      </c>
      <c r="S75" s="2">
        <v>43407.513321759259</v>
      </c>
      <c r="T75" s="2">
        <v>43407.539768518516</v>
      </c>
      <c r="U75" s="2">
        <v>43407.539768518516</v>
      </c>
      <c r="V75" s="3"/>
      <c r="W75" s="8">
        <f>IF(V75&gt;0,V75,D75)</f>
        <v>43407.508217592593</v>
      </c>
      <c r="X75" s="9">
        <f>M75-L75</f>
        <v>1.7685185186564922E-2</v>
      </c>
      <c r="Y75" s="9">
        <f t="shared" si="36"/>
        <v>3.5370370373129845E-2</v>
      </c>
      <c r="Z75" s="10"/>
      <c r="AA75" s="10">
        <f>IF(IF(A75="☆",K75-R75,L75-R75)&lt;0,0,IF(A75="☆",K75-R75,L75-R75))</f>
        <v>1.5046296175569296E-4</v>
      </c>
      <c r="AB75" s="10">
        <f t="shared" si="37"/>
        <v>5.2546296283253469E-3</v>
      </c>
      <c r="AC75" s="10"/>
      <c r="AD75" s="10"/>
      <c r="AE75" s="73">
        <f t="shared" si="43"/>
        <v>43407.507638888892</v>
      </c>
      <c r="AF75" s="73">
        <f t="shared" si="44"/>
        <v>43407.530555555553</v>
      </c>
      <c r="AG75" s="26" t="str">
        <f t="shared" si="45"/>
        <v>43407.507638888943407.5305555556</v>
      </c>
      <c r="AH75" s="26" t="e">
        <f>VLOOKUP(AG75,simple_survey!$N$1081:$O$1529,2,FALSE)</f>
        <v>#N/A</v>
      </c>
    </row>
    <row r="76" spans="1:36" s="7" customFormat="1" x14ac:dyDescent="0.4">
      <c r="A76" s="16" t="str">
        <f t="shared" si="30"/>
        <v>-</v>
      </c>
      <c r="B76" s="16" t="str">
        <f t="shared" si="31"/>
        <v>-</v>
      </c>
      <c r="C76" s="7">
        <v>12</v>
      </c>
      <c r="D76" s="2">
        <v>43407.512152777781</v>
      </c>
      <c r="E76" s="3">
        <v>8909</v>
      </c>
      <c r="F76" s="3" t="s">
        <v>113</v>
      </c>
      <c r="G76" s="3">
        <v>0</v>
      </c>
      <c r="H76" s="3">
        <v>622</v>
      </c>
      <c r="I76" s="3">
        <v>6</v>
      </c>
      <c r="J76" s="3">
        <v>1</v>
      </c>
      <c r="K76" s="3"/>
      <c r="L76" s="2">
        <v>43407.523414351854</v>
      </c>
      <c r="M76" s="2">
        <v>43407.527499999997</v>
      </c>
      <c r="N76" s="3" t="s">
        <v>80</v>
      </c>
      <c r="O76" s="3" t="s">
        <v>81</v>
      </c>
      <c r="P76" s="3" t="s">
        <v>50</v>
      </c>
      <c r="Q76" s="3" t="s">
        <v>51</v>
      </c>
      <c r="R76" s="2">
        <v>43407.525555555556</v>
      </c>
      <c r="S76" s="2">
        <v>43407.525555555556</v>
      </c>
      <c r="T76" s="2">
        <v>43407.529016203705</v>
      </c>
      <c r="U76" s="2">
        <v>43407.529016203705</v>
      </c>
      <c r="V76" s="3"/>
      <c r="W76" s="8">
        <f t="shared" si="32"/>
        <v>43407.512152777781</v>
      </c>
      <c r="X76" s="9">
        <f t="shared" si="33"/>
        <v>4.0856481427908875E-3</v>
      </c>
      <c r="Y76" s="9">
        <f t="shared" si="36"/>
        <v>4.0856481427908875E-3</v>
      </c>
      <c r="Z76" s="10"/>
      <c r="AA76" s="10">
        <f t="shared" si="34"/>
        <v>0</v>
      </c>
      <c r="AB76" s="10">
        <f t="shared" si="37"/>
        <v>1.1261574072705116E-2</v>
      </c>
      <c r="AC76" s="10"/>
      <c r="AD76" s="10"/>
      <c r="AE76" s="73">
        <f t="shared" si="43"/>
        <v>43407.511805555558</v>
      </c>
      <c r="AF76" s="73">
        <f t="shared" si="44"/>
        <v>43407.527083333334</v>
      </c>
      <c r="AG76" s="26" t="str">
        <f t="shared" si="45"/>
        <v>43407.511805555643407.5270833333</v>
      </c>
      <c r="AH76" s="26" t="e">
        <f>VLOOKUP(AG76,simple_survey!$N$1081:$O$1529,2,FALSE)</f>
        <v>#N/A</v>
      </c>
    </row>
    <row r="77" spans="1:36" s="7" customFormat="1" x14ac:dyDescent="0.4">
      <c r="A77" s="16" t="str">
        <f t="shared" si="30"/>
        <v>-</v>
      </c>
      <c r="B77" s="16" t="str">
        <f t="shared" si="31"/>
        <v>-</v>
      </c>
      <c r="C77" s="7">
        <v>12</v>
      </c>
      <c r="D77" s="2">
        <v>43407.514432870368</v>
      </c>
      <c r="E77" s="3">
        <v>8915</v>
      </c>
      <c r="F77" s="3" t="s">
        <v>33</v>
      </c>
      <c r="G77" s="3">
        <v>3698</v>
      </c>
      <c r="H77" s="3">
        <v>214</v>
      </c>
      <c r="I77" s="3">
        <v>10</v>
      </c>
      <c r="J77" s="3">
        <v>2</v>
      </c>
      <c r="K77" s="3"/>
      <c r="L77" s="2">
        <v>43407.525243055556</v>
      </c>
      <c r="M77" s="2">
        <v>43407.53328703704</v>
      </c>
      <c r="N77" s="3" t="s">
        <v>19</v>
      </c>
      <c r="O77" s="3" t="s">
        <v>20</v>
      </c>
      <c r="P77" s="3" t="s">
        <v>59</v>
      </c>
      <c r="Q77" s="3" t="s">
        <v>60</v>
      </c>
      <c r="R77" s="2">
        <v>43407.529340277775</v>
      </c>
      <c r="S77" s="2">
        <v>43407.529340277775</v>
      </c>
      <c r="T77" s="2">
        <v>43407.535902777781</v>
      </c>
      <c r="U77" s="2">
        <v>43407.535902777781</v>
      </c>
      <c r="V77" s="3"/>
      <c r="W77" s="8">
        <f t="shared" si="32"/>
        <v>43407.514432870368</v>
      </c>
      <c r="X77" s="9">
        <f t="shared" si="33"/>
        <v>8.0439814846613444E-3</v>
      </c>
      <c r="Y77" s="9">
        <f t="shared" si="36"/>
        <v>1.6087962969322689E-2</v>
      </c>
      <c r="Z77" s="10"/>
      <c r="AA77" s="10">
        <f t="shared" si="34"/>
        <v>0</v>
      </c>
      <c r="AB77" s="10">
        <f t="shared" si="37"/>
        <v>1.0810185187438037E-2</v>
      </c>
      <c r="AC77" s="10"/>
      <c r="AD77" s="10"/>
      <c r="AE77" s="73">
        <f t="shared" si="43"/>
        <v>43407.513888888891</v>
      </c>
      <c r="AF77" s="73">
        <f t="shared" si="44"/>
        <v>43407.532638888886</v>
      </c>
      <c r="AG77" s="26" t="str">
        <f t="shared" si="45"/>
        <v>43407.513888888943407.5326388889</v>
      </c>
      <c r="AH77" s="26" t="e">
        <f>VLOOKUP(AG77,simple_survey!$N$1081:$O$1529,2,FALSE)</f>
        <v>#N/A</v>
      </c>
    </row>
    <row r="78" spans="1:36" s="7" customFormat="1" x14ac:dyDescent="0.4">
      <c r="A78" s="16" t="str">
        <f>IF(V78&gt;0, "★", "-")</f>
        <v>-</v>
      </c>
      <c r="B78" s="16" t="str">
        <f>IF(K78&gt;0, "☆", "-")</f>
        <v>-</v>
      </c>
      <c r="C78" s="7">
        <v>12</v>
      </c>
      <c r="D78" s="2">
        <v>43407.515405092592</v>
      </c>
      <c r="E78" s="3">
        <v>8918</v>
      </c>
      <c r="F78" s="3" t="s">
        <v>113</v>
      </c>
      <c r="G78" s="3">
        <v>0</v>
      </c>
      <c r="H78" s="3">
        <v>410</v>
      </c>
      <c r="I78" s="3">
        <v>7</v>
      </c>
      <c r="J78" s="3">
        <v>2</v>
      </c>
      <c r="K78" s="3"/>
      <c r="L78" s="2">
        <v>43407.525995370372</v>
      </c>
      <c r="M78" s="2">
        <v>43407.531261574077</v>
      </c>
      <c r="N78" s="3" t="s">
        <v>45</v>
      </c>
      <c r="O78" s="3" t="s">
        <v>92</v>
      </c>
      <c r="P78" s="3" t="s">
        <v>25</v>
      </c>
      <c r="Q78" s="3" t="s">
        <v>26</v>
      </c>
      <c r="R78" s="2">
        <v>43407.527268518519</v>
      </c>
      <c r="S78" s="2">
        <v>43407.527268518519</v>
      </c>
      <c r="T78" s="2">
        <v>43407.536111111112</v>
      </c>
      <c r="U78" s="2">
        <v>43407.536458333336</v>
      </c>
      <c r="V78" s="3"/>
      <c r="W78" s="8">
        <f t="shared" si="32"/>
        <v>43407.515405092592</v>
      </c>
      <c r="X78" s="9">
        <f t="shared" si="33"/>
        <v>5.2662037051049992E-3</v>
      </c>
      <c r="Y78" s="9">
        <f t="shared" si="36"/>
        <v>1.0532407410209998E-2</v>
      </c>
      <c r="Z78" s="10"/>
      <c r="AA78" s="10">
        <f t="shared" si="34"/>
        <v>0</v>
      </c>
      <c r="AB78" s="10">
        <f t="shared" si="37"/>
        <v>1.0590277779556345E-2</v>
      </c>
      <c r="AC78" s="10"/>
      <c r="AD78" s="10"/>
      <c r="AE78" s="73">
        <f t="shared" si="43"/>
        <v>43407.515277777777</v>
      </c>
      <c r="AF78" s="73">
        <f t="shared" si="44"/>
        <v>43407.53125</v>
      </c>
      <c r="AG78" s="26" t="str">
        <f t="shared" si="45"/>
        <v>43407.515277777843407.53125</v>
      </c>
      <c r="AH78" s="26" t="e">
        <f>VLOOKUP(AG78,simple_survey!$N$1081:$O$1529,2,FALSE)</f>
        <v>#N/A</v>
      </c>
    </row>
    <row r="79" spans="1:36" s="7" customFormat="1" x14ac:dyDescent="0.4">
      <c r="A79" s="16" t="str">
        <f>IF(V79&gt;0, "★", "-")</f>
        <v>-</v>
      </c>
      <c r="B79" s="16" t="str">
        <f>IF(K79&gt;0, "☆", "-")</f>
        <v>-</v>
      </c>
      <c r="C79" s="7">
        <v>12</v>
      </c>
      <c r="D79" s="2">
        <v>43407.518819444442</v>
      </c>
      <c r="E79" s="3">
        <v>8920</v>
      </c>
      <c r="F79" s="3" t="s">
        <v>33</v>
      </c>
      <c r="G79" s="3">
        <v>1769</v>
      </c>
      <c r="H79" s="3">
        <v>631</v>
      </c>
      <c r="I79" s="3">
        <v>2</v>
      </c>
      <c r="J79" s="3">
        <v>2</v>
      </c>
      <c r="K79" s="3"/>
      <c r="L79" s="2">
        <v>43407.526701388888</v>
      </c>
      <c r="M79" s="2">
        <v>43407.538101851853</v>
      </c>
      <c r="N79" s="3" t="s">
        <v>29</v>
      </c>
      <c r="O79" s="3" t="s">
        <v>30</v>
      </c>
      <c r="P79" s="3" t="s">
        <v>80</v>
      </c>
      <c r="Q79" s="3" t="s">
        <v>81</v>
      </c>
      <c r="R79" s="2">
        <v>43407.527233796296</v>
      </c>
      <c r="S79" s="2">
        <v>43407.527233796296</v>
      </c>
      <c r="T79" s="2">
        <v>43407.537824074076</v>
      </c>
      <c r="U79" s="2">
        <v>43407.549814814818</v>
      </c>
      <c r="V79" s="3"/>
      <c r="W79" s="8">
        <f t="shared" si="32"/>
        <v>43407.518819444442</v>
      </c>
      <c r="X79" s="9">
        <f t="shared" si="33"/>
        <v>1.1400462964957114E-2</v>
      </c>
      <c r="Y79" s="9">
        <f t="shared" si="36"/>
        <v>2.2800925929914229E-2</v>
      </c>
      <c r="Z79" s="10"/>
      <c r="AA79" s="10">
        <f t="shared" si="34"/>
        <v>0</v>
      </c>
      <c r="AB79" s="10">
        <f t="shared" si="37"/>
        <v>7.8819444461259991E-3</v>
      </c>
      <c r="AC79" s="10"/>
      <c r="AD79" s="10"/>
      <c r="AE79" s="73">
        <f t="shared" si="43"/>
        <v>43407.518750000003</v>
      </c>
      <c r="AF79" s="73">
        <f t="shared" si="44"/>
        <v>43407.537499999999</v>
      </c>
      <c r="AG79" s="26" t="str">
        <f t="shared" si="45"/>
        <v>43407.5187543407.5375</v>
      </c>
      <c r="AH79" s="26" t="str">
        <f>VLOOKUP(AG79,simple_survey!$N$1081:$O$1529,2,FALSE)</f>
        <v>肯定的</v>
      </c>
    </row>
    <row r="80" spans="1:36" s="7" customFormat="1" x14ac:dyDescent="0.4">
      <c r="A80" s="16" t="str">
        <f>IF(V80&gt;0, "★", "-")</f>
        <v>-</v>
      </c>
      <c r="B80" s="16" t="str">
        <f>IF(K80&gt;0, "☆", "-")</f>
        <v>-</v>
      </c>
      <c r="C80" s="7">
        <v>12</v>
      </c>
      <c r="D80" s="2">
        <v>43407.519375000003</v>
      </c>
      <c r="E80" s="3">
        <v>8921</v>
      </c>
      <c r="F80" s="3" t="s">
        <v>113</v>
      </c>
      <c r="G80" s="3">
        <v>0</v>
      </c>
      <c r="H80" s="3">
        <v>394</v>
      </c>
      <c r="I80" s="3">
        <v>7</v>
      </c>
      <c r="J80" s="3">
        <v>1</v>
      </c>
      <c r="K80" s="3"/>
      <c r="L80" s="2">
        <v>43407.526087962964</v>
      </c>
      <c r="M80" s="2">
        <v>43407.533576388887</v>
      </c>
      <c r="N80" s="3" t="s">
        <v>45</v>
      </c>
      <c r="O80" s="3" t="s">
        <v>92</v>
      </c>
      <c r="P80" s="3" t="s">
        <v>29</v>
      </c>
      <c r="Q80" s="3" t="s">
        <v>30</v>
      </c>
      <c r="R80" s="2">
        <v>43407.527962962966</v>
      </c>
      <c r="S80" s="2">
        <v>43407.527962962966</v>
      </c>
      <c r="T80" s="2">
        <v>43407.540405092594</v>
      </c>
      <c r="U80" s="2">
        <v>43407.540405092594</v>
      </c>
      <c r="V80" s="3"/>
      <c r="W80" s="8">
        <f t="shared" si="32"/>
        <v>43407.519375000003</v>
      </c>
      <c r="X80" s="9">
        <f t="shared" si="33"/>
        <v>7.4884259229293093E-3</v>
      </c>
      <c r="Y80" s="9">
        <f t="shared" si="36"/>
        <v>7.4884259229293093E-3</v>
      </c>
      <c r="Z80" s="10"/>
      <c r="AA80" s="10">
        <f t="shared" si="34"/>
        <v>0</v>
      </c>
      <c r="AB80" s="10">
        <f t="shared" si="37"/>
        <v>6.7129629605915397E-3</v>
      </c>
      <c r="AC80" s="10"/>
      <c r="AD80" s="10"/>
      <c r="AE80" s="73">
        <f t="shared" si="43"/>
        <v>43407.518750000003</v>
      </c>
      <c r="AF80" s="73">
        <f t="shared" si="44"/>
        <v>43407.533333333333</v>
      </c>
      <c r="AG80" s="26" t="str">
        <f t="shared" si="45"/>
        <v>43407.5187543407.5333333333</v>
      </c>
      <c r="AH80" s="26" t="e">
        <f>VLOOKUP(AG80,simple_survey!$N$1081:$O$1529,2,FALSE)</f>
        <v>#N/A</v>
      </c>
    </row>
    <row r="81" spans="1:34" s="7" customFormat="1" x14ac:dyDescent="0.4">
      <c r="A81" s="16" t="str">
        <f>IF(V81&gt;0, "★", "-")</f>
        <v>★</v>
      </c>
      <c r="B81" s="16" t="str">
        <f>IF(K81&gt;0, "☆", "-")</f>
        <v>-</v>
      </c>
      <c r="C81" s="7">
        <v>12</v>
      </c>
      <c r="D81" s="2">
        <v>43407.521122685182</v>
      </c>
      <c r="E81" s="3">
        <v>8922</v>
      </c>
      <c r="F81" s="3" t="s">
        <v>18</v>
      </c>
      <c r="G81" s="3">
        <v>4807</v>
      </c>
      <c r="H81" s="3">
        <v>225</v>
      </c>
      <c r="I81" s="3">
        <v>3</v>
      </c>
      <c r="J81" s="3">
        <v>4</v>
      </c>
      <c r="K81" s="3"/>
      <c r="L81" s="2">
        <v>43407.531493055554</v>
      </c>
      <c r="M81" s="2">
        <v>43407.534722222219</v>
      </c>
      <c r="N81" s="3" t="s">
        <v>37</v>
      </c>
      <c r="O81" s="3" t="s">
        <v>38</v>
      </c>
      <c r="P81" s="3" t="s">
        <v>31</v>
      </c>
      <c r="Q81" s="3" t="s">
        <v>32</v>
      </c>
      <c r="R81" s="2">
        <v>43407.52952546296</v>
      </c>
      <c r="S81" s="2">
        <v>43407.529976851853</v>
      </c>
      <c r="T81" s="2">
        <v>43407.536689814813</v>
      </c>
      <c r="U81" s="2">
        <v>43407.537141203706</v>
      </c>
      <c r="V81" s="2">
        <v>43407.528055555558</v>
      </c>
      <c r="W81" s="8">
        <f t="shared" si="32"/>
        <v>43407.528055555558</v>
      </c>
      <c r="X81" s="9">
        <f t="shared" si="33"/>
        <v>3.2291666648234241E-3</v>
      </c>
      <c r="Y81" s="9">
        <f t="shared" si="36"/>
        <v>1.2916666659293696E-2</v>
      </c>
      <c r="Z81" s="10"/>
      <c r="AA81" s="10">
        <f t="shared" si="34"/>
        <v>1.9675925941555761E-3</v>
      </c>
      <c r="AB81" s="10">
        <f t="shared" si="37"/>
        <v>3.4374999959254637E-3</v>
      </c>
      <c r="AC81" s="10"/>
      <c r="AD81" s="10"/>
      <c r="AE81" s="73">
        <f t="shared" si="43"/>
        <v>43407.520833333336</v>
      </c>
      <c r="AF81" s="73">
        <f t="shared" si="44"/>
        <v>43407.534722222219</v>
      </c>
      <c r="AG81" s="26" t="str">
        <f t="shared" si="45"/>
        <v>43407.520833333343407.5347222222</v>
      </c>
      <c r="AH81" s="26" t="str">
        <f>VLOOKUP(AG81,simple_survey!$N$1081:$O$1529,2,FALSE)</f>
        <v>肯定的</v>
      </c>
    </row>
    <row r="82" spans="1:34" s="7" customFormat="1" x14ac:dyDescent="0.4">
      <c r="A82" s="16" t="str">
        <f t="shared" si="30"/>
        <v>-</v>
      </c>
      <c r="B82" s="16" t="str">
        <f t="shared" si="31"/>
        <v>-</v>
      </c>
      <c r="C82" s="7">
        <v>12</v>
      </c>
      <c r="D82" s="2">
        <v>43407.521921296298</v>
      </c>
      <c r="E82" s="3">
        <v>8923</v>
      </c>
      <c r="F82" s="3" t="s">
        <v>114</v>
      </c>
      <c r="G82" s="3">
        <v>0</v>
      </c>
      <c r="H82" s="3">
        <v>160</v>
      </c>
      <c r="I82" s="3">
        <v>1</v>
      </c>
      <c r="J82" s="3">
        <v>2</v>
      </c>
      <c r="K82" s="3"/>
      <c r="L82" s="2">
        <v>43407.530497685184</v>
      </c>
      <c r="M82" s="2">
        <v>43407.538518518515</v>
      </c>
      <c r="N82" s="3" t="s">
        <v>55</v>
      </c>
      <c r="O82" s="3" t="s">
        <v>56</v>
      </c>
      <c r="P82" s="3" t="s">
        <v>65</v>
      </c>
      <c r="Q82" s="3" t="s">
        <v>66</v>
      </c>
      <c r="R82" s="2">
        <v>43407.531678240739</v>
      </c>
      <c r="S82" s="2">
        <v>43407.531678240739</v>
      </c>
      <c r="T82" s="2">
        <v>43407.546851851854</v>
      </c>
      <c r="U82" s="2">
        <v>43407.546851851854</v>
      </c>
      <c r="V82" s="3"/>
      <c r="W82" s="8">
        <f t="shared" si="32"/>
        <v>43407.521921296298</v>
      </c>
      <c r="X82" s="9">
        <f t="shared" si="33"/>
        <v>8.0208333311020397E-3</v>
      </c>
      <c r="Y82" s="9">
        <f t="shared" si="36"/>
        <v>1.6041666662204079E-2</v>
      </c>
      <c r="Z82" s="10"/>
      <c r="AA82" s="10">
        <f t="shared" si="34"/>
        <v>0</v>
      </c>
      <c r="AB82" s="10">
        <f t="shared" si="37"/>
        <v>8.5763888855581172E-3</v>
      </c>
      <c r="AC82" s="10"/>
      <c r="AD82" s="10"/>
      <c r="AE82" s="73">
        <f t="shared" si="43"/>
        <v>43407.521527777775</v>
      </c>
      <c r="AF82" s="73">
        <f t="shared" si="44"/>
        <v>43407.538194444445</v>
      </c>
      <c r="AG82" s="26" t="str">
        <f t="shared" si="45"/>
        <v>43407.521527777843407.5381944444</v>
      </c>
      <c r="AH82" s="26" t="e">
        <f>VLOOKUP(AG82,simple_survey!$N$1081:$O$1529,2,FALSE)</f>
        <v>#N/A</v>
      </c>
    </row>
    <row r="83" spans="1:34" s="7" customFormat="1" x14ac:dyDescent="0.4">
      <c r="A83" s="16" t="str">
        <f t="shared" si="30"/>
        <v>★</v>
      </c>
      <c r="B83" s="16" t="str">
        <f t="shared" si="31"/>
        <v>-</v>
      </c>
      <c r="C83" s="7">
        <v>12</v>
      </c>
      <c r="D83" s="2">
        <v>43407.522476851853</v>
      </c>
      <c r="E83" s="3">
        <v>8924</v>
      </c>
      <c r="F83" s="3" t="s">
        <v>115</v>
      </c>
      <c r="G83" s="3">
        <v>4816</v>
      </c>
      <c r="H83" s="3">
        <v>373</v>
      </c>
      <c r="I83" s="3">
        <v>9</v>
      </c>
      <c r="J83" s="3">
        <v>2</v>
      </c>
      <c r="K83" s="3"/>
      <c r="L83" s="2">
        <v>43407.536574074074</v>
      </c>
      <c r="M83" s="2">
        <v>43407.539826388886</v>
      </c>
      <c r="N83" s="3" t="s">
        <v>50</v>
      </c>
      <c r="O83" s="3" t="s">
        <v>51</v>
      </c>
      <c r="P83" s="3" t="s">
        <v>91</v>
      </c>
      <c r="Q83" s="3" t="s">
        <v>36</v>
      </c>
      <c r="R83" s="2">
        <v>43407.539664351854</v>
      </c>
      <c r="S83" s="2">
        <v>43407.539664351854</v>
      </c>
      <c r="T83" s="2">
        <v>43407.544918981483</v>
      </c>
      <c r="U83" s="2">
        <v>43407.544918981483</v>
      </c>
      <c r="V83" s="2">
        <v>43407.529166666667</v>
      </c>
      <c r="W83" s="8">
        <f t="shared" si="32"/>
        <v>43407.529166666667</v>
      </c>
      <c r="X83" s="9">
        <f t="shared" si="33"/>
        <v>3.2523148111067712E-3</v>
      </c>
      <c r="Y83" s="9">
        <f t="shared" si="36"/>
        <v>6.5046296222135425E-3</v>
      </c>
      <c r="Z83" s="10"/>
      <c r="AA83" s="10">
        <f t="shared" si="34"/>
        <v>0</v>
      </c>
      <c r="AB83" s="10">
        <f t="shared" si="37"/>
        <v>7.4074074072996154E-3</v>
      </c>
      <c r="AC83" s="10"/>
      <c r="AD83" s="10"/>
      <c r="AE83" s="73">
        <f t="shared" si="43"/>
        <v>43407.522222222222</v>
      </c>
      <c r="AF83" s="73">
        <f t="shared" si="44"/>
        <v>43407.539583333331</v>
      </c>
      <c r="AG83" s="26" t="str">
        <f t="shared" si="45"/>
        <v>43407.522222222243407.5395833333</v>
      </c>
      <c r="AH83" s="26" t="e">
        <f>VLOOKUP(AG83,simple_survey!$N$1081:$O$1529,2,FALSE)</f>
        <v>#N/A</v>
      </c>
    </row>
    <row r="84" spans="1:34" s="7" customFormat="1" x14ac:dyDescent="0.4">
      <c r="A84" s="16" t="str">
        <f t="shared" si="30"/>
        <v>-</v>
      </c>
      <c r="B84" s="16" t="str">
        <f t="shared" si="31"/>
        <v>-</v>
      </c>
      <c r="C84" s="7">
        <v>12</v>
      </c>
      <c r="D84" s="2">
        <v>43407.522546296299</v>
      </c>
      <c r="E84" s="3">
        <v>8925</v>
      </c>
      <c r="F84" s="3" t="s">
        <v>33</v>
      </c>
      <c r="G84" s="3">
        <v>1986</v>
      </c>
      <c r="H84" s="3">
        <v>486</v>
      </c>
      <c r="I84" s="3">
        <v>2</v>
      </c>
      <c r="J84" s="3">
        <v>4</v>
      </c>
      <c r="K84" s="3"/>
      <c r="L84" s="2">
        <v>43407.530775462961</v>
      </c>
      <c r="M84" s="2">
        <v>43407.544374999998</v>
      </c>
      <c r="N84" s="3" t="s">
        <v>48</v>
      </c>
      <c r="O84" s="3" t="s">
        <v>49</v>
      </c>
      <c r="P84" s="3" t="s">
        <v>29</v>
      </c>
      <c r="Q84" s="3" t="s">
        <v>30</v>
      </c>
      <c r="R84" s="2">
        <v>43407.53197916667</v>
      </c>
      <c r="S84" s="2">
        <v>43407.53197916667</v>
      </c>
      <c r="T84" s="2">
        <v>43407.539918981478</v>
      </c>
      <c r="U84" s="2">
        <v>43407.539918981478</v>
      </c>
      <c r="V84" s="3"/>
      <c r="W84" s="8">
        <f t="shared" si="32"/>
        <v>43407.522546296299</v>
      </c>
      <c r="X84" s="9">
        <f t="shared" si="33"/>
        <v>1.3599537036498077E-2</v>
      </c>
      <c r="Y84" s="9">
        <f t="shared" si="36"/>
        <v>5.4398148145992309E-2</v>
      </c>
      <c r="Z84" s="10"/>
      <c r="AA84" s="10">
        <f t="shared" si="34"/>
        <v>0</v>
      </c>
      <c r="AB84" s="10">
        <f t="shared" si="37"/>
        <v>8.2291666622040793E-3</v>
      </c>
      <c r="AC84" s="10"/>
      <c r="AD84" s="10"/>
      <c r="AE84" s="73">
        <f t="shared" si="43"/>
        <v>43407.522222222222</v>
      </c>
      <c r="AF84" s="73">
        <f t="shared" si="44"/>
        <v>43407.543749999997</v>
      </c>
      <c r="AG84" s="26" t="str">
        <f t="shared" si="45"/>
        <v>43407.522222222243407.54375</v>
      </c>
      <c r="AH84" s="26" t="e">
        <f>VLOOKUP(AG84,simple_survey!$N$1081:$O$1529,2,FALSE)</f>
        <v>#N/A</v>
      </c>
    </row>
    <row r="85" spans="1:34" s="7" customFormat="1" x14ac:dyDescent="0.4">
      <c r="A85" s="16" t="str">
        <f t="shared" si="30"/>
        <v>-</v>
      </c>
      <c r="B85" s="16" t="str">
        <f t="shared" si="31"/>
        <v>-</v>
      </c>
      <c r="C85" s="7">
        <v>12</v>
      </c>
      <c r="D85" s="2">
        <v>43407.522881944446</v>
      </c>
      <c r="E85" s="3">
        <v>8926</v>
      </c>
      <c r="F85" s="3" t="s">
        <v>33</v>
      </c>
      <c r="G85" s="3">
        <v>1076</v>
      </c>
      <c r="H85" s="3">
        <v>653</v>
      </c>
      <c r="I85" s="3">
        <v>3</v>
      </c>
      <c r="J85" s="3">
        <v>1</v>
      </c>
      <c r="K85" s="3"/>
      <c r="L85" s="2">
        <v>43407.542997685188</v>
      </c>
      <c r="M85" s="2">
        <v>43407.551053240742</v>
      </c>
      <c r="N85" s="3" t="s">
        <v>27</v>
      </c>
      <c r="O85" s="3" t="s">
        <v>28</v>
      </c>
      <c r="P85" s="3" t="s">
        <v>29</v>
      </c>
      <c r="Q85" s="3" t="s">
        <v>30</v>
      </c>
      <c r="R85" s="2">
        <v>43407.544421296298</v>
      </c>
      <c r="S85" s="2">
        <v>43407.544421296298</v>
      </c>
      <c r="T85" s="2">
        <v>43407.554849537039</v>
      </c>
      <c r="U85" s="2">
        <v>43407.55740740741</v>
      </c>
      <c r="V85" s="3"/>
      <c r="W85" s="8">
        <f t="shared" si="32"/>
        <v>43407.522881944446</v>
      </c>
      <c r="X85" s="9">
        <f t="shared" si="33"/>
        <v>8.0555555541650392E-3</v>
      </c>
      <c r="Y85" s="9">
        <f t="shared" si="36"/>
        <v>8.0555555541650392E-3</v>
      </c>
      <c r="Z85" s="10"/>
      <c r="AA85" s="10">
        <f t="shared" si="34"/>
        <v>0</v>
      </c>
      <c r="AB85" s="10">
        <f t="shared" si="37"/>
        <v>2.011574074276723E-2</v>
      </c>
      <c r="AC85" s="10"/>
      <c r="AD85" s="10"/>
      <c r="AE85" s="73">
        <f t="shared" si="43"/>
        <v>43407.522222222222</v>
      </c>
      <c r="AF85" s="73">
        <f t="shared" si="44"/>
        <v>43407.550694444442</v>
      </c>
      <c r="AG85" s="26" t="str">
        <f t="shared" si="45"/>
        <v>43407.522222222243407.5506944444</v>
      </c>
      <c r="AH85" s="26" t="e">
        <f>VLOOKUP(AG85,simple_survey!$N$1081:$O$1529,2,FALSE)</f>
        <v>#N/A</v>
      </c>
    </row>
    <row r="86" spans="1:34" s="7" customFormat="1" x14ac:dyDescent="0.4">
      <c r="A86" s="16" t="str">
        <f t="shared" si="30"/>
        <v>★</v>
      </c>
      <c r="B86" s="16" t="str">
        <f>IF(K86&gt;0, "☆", "-")</f>
        <v>-</v>
      </c>
      <c r="C86" s="7">
        <v>12</v>
      </c>
      <c r="D86" s="2">
        <v>43407.52753472222</v>
      </c>
      <c r="E86" s="3">
        <v>8927</v>
      </c>
      <c r="F86" s="3" t="s">
        <v>18</v>
      </c>
      <c r="G86" s="3">
        <v>3621</v>
      </c>
      <c r="H86" s="3">
        <v>125</v>
      </c>
      <c r="I86" s="3">
        <v>10</v>
      </c>
      <c r="J86" s="3">
        <v>2</v>
      </c>
      <c r="K86" s="3"/>
      <c r="L86" s="2">
        <v>43407.535821759258</v>
      </c>
      <c r="M86" s="2">
        <v>43407.552731481483</v>
      </c>
      <c r="N86" s="3" t="s">
        <v>37</v>
      </c>
      <c r="O86" s="3" t="s">
        <v>38</v>
      </c>
      <c r="P86" s="3" t="s">
        <v>27</v>
      </c>
      <c r="Q86" s="3" t="s">
        <v>28</v>
      </c>
      <c r="R86" s="2">
        <v>43407.537430555552</v>
      </c>
      <c r="S86" s="2">
        <v>43407.538553240738</v>
      </c>
      <c r="T86" s="2">
        <v>43407.550844907404</v>
      </c>
      <c r="U86" s="2">
        <v>43407.552245370367</v>
      </c>
      <c r="V86" s="2">
        <v>43407.534456018519</v>
      </c>
      <c r="W86" s="8">
        <f t="shared" si="32"/>
        <v>43407.534456018519</v>
      </c>
      <c r="X86" s="9">
        <f t="shared" si="33"/>
        <v>1.6909722224227153E-2</v>
      </c>
      <c r="Y86" s="9">
        <f t="shared" si="36"/>
        <v>3.3819444448454306E-2</v>
      </c>
      <c r="Z86" s="10"/>
      <c r="AA86" s="10">
        <f t="shared" si="34"/>
        <v>0</v>
      </c>
      <c r="AB86" s="10">
        <f t="shared" si="37"/>
        <v>1.3657407398568466E-3</v>
      </c>
      <c r="AC86" s="10"/>
      <c r="AD86" s="10"/>
      <c r="AE86" s="73">
        <f t="shared" si="43"/>
        <v>43407.527083333334</v>
      </c>
      <c r="AF86" s="73">
        <f t="shared" si="44"/>
        <v>43407.552083333336</v>
      </c>
      <c r="AG86" s="26" t="str">
        <f t="shared" si="45"/>
        <v>43407.527083333343407.5520833333</v>
      </c>
      <c r="AH86" s="26" t="e">
        <f>VLOOKUP(AG86,simple_survey!$N$1081:$O$1529,2,FALSE)</f>
        <v>#N/A</v>
      </c>
    </row>
    <row r="87" spans="1:34" s="7" customFormat="1" x14ac:dyDescent="0.4">
      <c r="A87" s="16" t="str">
        <f t="shared" si="30"/>
        <v>-</v>
      </c>
      <c r="B87" s="16" t="str">
        <f>IF(K87&gt;0, "☆", "-")</f>
        <v>-</v>
      </c>
      <c r="C87" s="7">
        <v>12</v>
      </c>
      <c r="D87" s="2">
        <v>43407.530902777777</v>
      </c>
      <c r="E87" s="3">
        <v>8928</v>
      </c>
      <c r="F87" s="3" t="s">
        <v>114</v>
      </c>
      <c r="G87" s="3">
        <v>0</v>
      </c>
      <c r="H87" s="3">
        <v>103</v>
      </c>
      <c r="I87" s="3">
        <v>9</v>
      </c>
      <c r="J87" s="3">
        <v>3</v>
      </c>
      <c r="K87" s="3"/>
      <c r="L87" s="2">
        <v>43407.545914351853</v>
      </c>
      <c r="M87" s="2">
        <v>43407.551886574074</v>
      </c>
      <c r="N87" s="3" t="s">
        <v>31</v>
      </c>
      <c r="O87" s="3" t="s">
        <v>32</v>
      </c>
      <c r="P87" s="3" t="s">
        <v>23</v>
      </c>
      <c r="Q87" s="3" t="s">
        <v>24</v>
      </c>
      <c r="R87" s="2">
        <v>43407.551979166667</v>
      </c>
      <c r="S87" s="2">
        <v>43407.551979166667</v>
      </c>
      <c r="T87" s="2">
        <v>43407.562141203707</v>
      </c>
      <c r="U87" s="2">
        <v>43407.562141203707</v>
      </c>
      <c r="V87" s="3"/>
      <c r="W87" s="8">
        <f t="shared" si="32"/>
        <v>43407.530902777777</v>
      </c>
      <c r="X87" s="9">
        <f t="shared" si="33"/>
        <v>5.9722222213167697E-3</v>
      </c>
      <c r="Y87" s="9">
        <f t="shared" si="36"/>
        <v>1.7916666663950309E-2</v>
      </c>
      <c r="Z87" s="10"/>
      <c r="AA87" s="10">
        <f t="shared" si="34"/>
        <v>0</v>
      </c>
      <c r="AB87" s="10">
        <f t="shared" si="37"/>
        <v>1.5011574076197576E-2</v>
      </c>
      <c r="AC87" s="10"/>
      <c r="AD87" s="10"/>
      <c r="AE87" s="73">
        <f t="shared" si="43"/>
        <v>43407.530555555553</v>
      </c>
      <c r="AF87" s="73">
        <f t="shared" si="44"/>
        <v>43407.551388888889</v>
      </c>
      <c r="AG87" s="26" t="str">
        <f t="shared" si="45"/>
        <v>43407.530555555643407.5513888889</v>
      </c>
      <c r="AH87" s="26" t="e">
        <f>VLOOKUP(AG87,simple_survey!$N$1081:$O$1529,2,FALSE)</f>
        <v>#N/A</v>
      </c>
    </row>
    <row r="88" spans="1:34" s="7" customFormat="1" x14ac:dyDescent="0.4">
      <c r="A88" s="16" t="str">
        <f t="shared" si="30"/>
        <v>-</v>
      </c>
      <c r="B88" s="16" t="str">
        <f t="shared" si="31"/>
        <v>-</v>
      </c>
      <c r="C88" s="7">
        <v>12</v>
      </c>
      <c r="D88" s="2">
        <v>43407.532418981478</v>
      </c>
      <c r="E88" s="3">
        <v>8931</v>
      </c>
      <c r="F88" s="3" t="s">
        <v>113</v>
      </c>
      <c r="G88" s="3">
        <v>0</v>
      </c>
      <c r="H88" s="3">
        <v>285</v>
      </c>
      <c r="I88" s="3">
        <v>2</v>
      </c>
      <c r="J88" s="3">
        <v>1</v>
      </c>
      <c r="K88" s="3"/>
      <c r="L88" s="2">
        <v>43407.551053240742</v>
      </c>
      <c r="M88" s="2">
        <v>43407.554918981485</v>
      </c>
      <c r="N88" s="3" t="s">
        <v>50</v>
      </c>
      <c r="O88" s="3" t="s">
        <v>51</v>
      </c>
      <c r="P88" s="3" t="s">
        <v>74</v>
      </c>
      <c r="Q88" s="3" t="s">
        <v>75</v>
      </c>
      <c r="R88" s="2">
        <v>43407.551168981481</v>
      </c>
      <c r="S88" s="2">
        <v>43407.552442129629</v>
      </c>
      <c r="T88" s="2">
        <v>43407.556597222225</v>
      </c>
      <c r="U88" s="2">
        <v>43407.557870370372</v>
      </c>
      <c r="V88" s="3"/>
      <c r="W88" s="8">
        <f t="shared" si="32"/>
        <v>43407.532418981478</v>
      </c>
      <c r="X88" s="9">
        <f t="shared" si="33"/>
        <v>3.8657407421851531E-3</v>
      </c>
      <c r="Y88" s="9">
        <f t="shared" si="36"/>
        <v>3.8657407421851531E-3</v>
      </c>
      <c r="Z88" s="10"/>
      <c r="AA88" s="10">
        <f t="shared" si="34"/>
        <v>0</v>
      </c>
      <c r="AB88" s="10">
        <f t="shared" si="37"/>
        <v>1.863425926421769E-2</v>
      </c>
      <c r="AC88" s="10"/>
      <c r="AD88" s="10"/>
      <c r="AE88" s="73">
        <f t="shared" si="43"/>
        <v>43407.531944444447</v>
      </c>
      <c r="AF88" s="73">
        <f t="shared" si="44"/>
        <v>43407.554861111108</v>
      </c>
      <c r="AG88" s="26" t="str">
        <f t="shared" si="45"/>
        <v>43407.531944444443407.5548611111</v>
      </c>
      <c r="AH88" s="26" t="e">
        <f>VLOOKUP(AG88,simple_survey!$N$1081:$O$1529,2,FALSE)</f>
        <v>#N/A</v>
      </c>
    </row>
    <row r="89" spans="1:34" s="7" customFormat="1" x14ac:dyDescent="0.4">
      <c r="A89" s="16" t="str">
        <f t="shared" si="30"/>
        <v>-</v>
      </c>
      <c r="B89" s="16" t="str">
        <f t="shared" si="31"/>
        <v>-</v>
      </c>
      <c r="C89" s="7">
        <v>12</v>
      </c>
      <c r="D89" s="2">
        <v>43407.533217592594</v>
      </c>
      <c r="E89" s="3">
        <v>8932</v>
      </c>
      <c r="F89" s="3" t="s">
        <v>18</v>
      </c>
      <c r="G89" s="3">
        <v>4802</v>
      </c>
      <c r="H89" s="3">
        <v>397</v>
      </c>
      <c r="I89" s="3">
        <v>4</v>
      </c>
      <c r="J89" s="3">
        <v>1</v>
      </c>
      <c r="K89" s="3"/>
      <c r="L89" s="2">
        <v>43407.539606481485</v>
      </c>
      <c r="M89" s="2">
        <v>43407.545347222222</v>
      </c>
      <c r="N89" s="3" t="s">
        <v>19</v>
      </c>
      <c r="O89" s="3" t="s">
        <v>20</v>
      </c>
      <c r="P89" s="3" t="s">
        <v>29</v>
      </c>
      <c r="Q89" s="3" t="s">
        <v>30</v>
      </c>
      <c r="R89" s="2">
        <v>43407.540243055555</v>
      </c>
      <c r="S89" s="2">
        <v>43407.543171296296</v>
      </c>
      <c r="T89" s="2">
        <v>43407.548275462963</v>
      </c>
      <c r="U89" s="2">
        <v>43407.553263888891</v>
      </c>
      <c r="V89" s="3"/>
      <c r="W89" s="8">
        <f t="shared" si="32"/>
        <v>43407.533217592594</v>
      </c>
      <c r="X89" s="9">
        <f t="shared" si="33"/>
        <v>5.7407407366554253E-3</v>
      </c>
      <c r="Y89" s="9">
        <f t="shared" si="36"/>
        <v>5.7407407366554253E-3</v>
      </c>
      <c r="Z89" s="10"/>
      <c r="AA89" s="10">
        <f t="shared" si="34"/>
        <v>0</v>
      </c>
      <c r="AB89" s="10">
        <f t="shared" si="37"/>
        <v>6.3888888907968067E-3</v>
      </c>
      <c r="AC89" s="10"/>
      <c r="AD89" s="10"/>
      <c r="AE89" s="73">
        <f t="shared" si="43"/>
        <v>43407.532638888886</v>
      </c>
      <c r="AF89" s="73">
        <f t="shared" si="44"/>
        <v>43407.545138888891</v>
      </c>
      <c r="AG89" s="26" t="str">
        <f t="shared" si="45"/>
        <v>43407.532638888943407.5451388889</v>
      </c>
      <c r="AH89" s="26" t="e">
        <f>VLOOKUP(AG89,simple_survey!$N$1081:$O$1529,2,FALSE)</f>
        <v>#N/A</v>
      </c>
    </row>
    <row r="90" spans="1:34" s="7" customFormat="1" x14ac:dyDescent="0.4">
      <c r="A90" s="16" t="str">
        <f t="shared" si="30"/>
        <v>-</v>
      </c>
      <c r="B90" s="16" t="str">
        <f t="shared" si="31"/>
        <v>-</v>
      </c>
      <c r="C90" s="7">
        <v>12</v>
      </c>
      <c r="D90" s="2">
        <v>43407.534212962964</v>
      </c>
      <c r="E90" s="3">
        <v>8933</v>
      </c>
      <c r="F90" s="3" t="s">
        <v>18</v>
      </c>
      <c r="G90" s="3">
        <v>4713</v>
      </c>
      <c r="H90" s="3">
        <v>563</v>
      </c>
      <c r="I90" s="3">
        <v>4</v>
      </c>
      <c r="J90" s="3">
        <v>1</v>
      </c>
      <c r="K90" s="3"/>
      <c r="L90" s="2">
        <v>43407.540046296293</v>
      </c>
      <c r="M90" s="2">
        <v>43407.542800925927</v>
      </c>
      <c r="N90" s="3" t="s">
        <v>19</v>
      </c>
      <c r="O90" s="3" t="s">
        <v>20</v>
      </c>
      <c r="P90" s="3" t="s">
        <v>37</v>
      </c>
      <c r="Q90" s="3" t="s">
        <v>38</v>
      </c>
      <c r="R90" s="2">
        <v>43407.540775462963</v>
      </c>
      <c r="S90" s="2">
        <v>43407.54351851852</v>
      </c>
      <c r="T90" s="2">
        <v>43407.548530092594</v>
      </c>
      <c r="U90" s="2">
        <v>43407.55127314815</v>
      </c>
      <c r="V90" s="3"/>
      <c r="W90" s="8">
        <f t="shared" si="32"/>
        <v>43407.534212962964</v>
      </c>
      <c r="X90" s="9">
        <f t="shared" si="33"/>
        <v>2.754629633272998E-3</v>
      </c>
      <c r="Y90" s="9">
        <f t="shared" si="36"/>
        <v>2.754629633272998E-3</v>
      </c>
      <c r="Z90" s="10"/>
      <c r="AA90" s="10">
        <f t="shared" si="34"/>
        <v>0</v>
      </c>
      <c r="AB90" s="10">
        <f t="shared" si="37"/>
        <v>5.8333333290647715E-3</v>
      </c>
      <c r="AC90" s="10"/>
      <c r="AD90" s="10"/>
      <c r="AE90" s="73">
        <f t="shared" si="43"/>
        <v>43407.53402777778</v>
      </c>
      <c r="AF90" s="73">
        <f t="shared" si="44"/>
        <v>43407.542361111111</v>
      </c>
      <c r="AG90" s="26" t="str">
        <f t="shared" si="45"/>
        <v>43407.534027777843407.5423611111</v>
      </c>
      <c r="AH90" s="26" t="e">
        <f>VLOOKUP(AG90,simple_survey!$N$1081:$O$1529,2,FALSE)</f>
        <v>#N/A</v>
      </c>
    </row>
    <row r="91" spans="1:34" s="7" customFormat="1" x14ac:dyDescent="0.4">
      <c r="A91" s="16" t="str">
        <f t="shared" si="30"/>
        <v>-</v>
      </c>
      <c r="B91" s="16" t="str">
        <f t="shared" si="31"/>
        <v>-</v>
      </c>
      <c r="C91" s="7">
        <v>12</v>
      </c>
      <c r="D91" s="2">
        <v>43407.540381944447</v>
      </c>
      <c r="E91" s="3">
        <v>8937</v>
      </c>
      <c r="F91" s="3" t="s">
        <v>33</v>
      </c>
      <c r="G91" s="3">
        <v>4146</v>
      </c>
      <c r="H91" s="3">
        <v>989</v>
      </c>
      <c r="I91" s="3">
        <v>1</v>
      </c>
      <c r="J91" s="3">
        <v>2</v>
      </c>
      <c r="K91" s="3"/>
      <c r="L91" s="2">
        <v>43407.544178240743</v>
      </c>
      <c r="M91" s="2">
        <v>43407.550081018519</v>
      </c>
      <c r="N91" s="3" t="s">
        <v>23</v>
      </c>
      <c r="O91" s="3" t="s">
        <v>24</v>
      </c>
      <c r="P91" s="3" t="s">
        <v>31</v>
      </c>
      <c r="Q91" s="3" t="s">
        <v>32</v>
      </c>
      <c r="R91" s="2">
        <v>43407.544479166667</v>
      </c>
      <c r="S91" s="2">
        <v>43407.544479166667</v>
      </c>
      <c r="T91" s="2">
        <v>43407.552708333336</v>
      </c>
      <c r="U91" s="2">
        <v>43407.552708333336</v>
      </c>
      <c r="V91" s="3"/>
      <c r="W91" s="8">
        <f t="shared" si="32"/>
        <v>43407.540381944447</v>
      </c>
      <c r="X91" s="9">
        <f t="shared" si="33"/>
        <v>5.9027777751907706E-3</v>
      </c>
      <c r="Y91" s="9">
        <f t="shared" si="36"/>
        <v>1.1805555550381541E-2</v>
      </c>
      <c r="Z91" s="10"/>
      <c r="AA91" s="10">
        <f t="shared" si="34"/>
        <v>0</v>
      </c>
      <c r="AB91" s="10">
        <f t="shared" si="37"/>
        <v>3.796296296059154E-3</v>
      </c>
      <c r="AC91" s="10"/>
      <c r="AD91" s="10"/>
      <c r="AE91" s="73">
        <f t="shared" si="43"/>
        <v>43407.540277777778</v>
      </c>
      <c r="AF91" s="73">
        <f t="shared" si="44"/>
        <v>43407.55</v>
      </c>
      <c r="AG91" s="26" t="str">
        <f t="shared" si="45"/>
        <v>43407.540277777843407.55</v>
      </c>
      <c r="AH91" s="26" t="e">
        <f>VLOOKUP(AG91,simple_survey!$N$1081:$O$1529,2,FALSE)</f>
        <v>#N/A</v>
      </c>
    </row>
    <row r="92" spans="1:34" s="7" customFormat="1" x14ac:dyDescent="0.4">
      <c r="A92" s="16" t="str">
        <f t="shared" si="30"/>
        <v>-</v>
      </c>
      <c r="B92" s="16" t="str">
        <f t="shared" si="31"/>
        <v>☆</v>
      </c>
      <c r="C92" s="7">
        <v>12</v>
      </c>
      <c r="D92" s="2">
        <v>43407.540717592594</v>
      </c>
      <c r="E92" s="3">
        <v>8938</v>
      </c>
      <c r="F92" s="3" t="s">
        <v>33</v>
      </c>
      <c r="G92" s="3">
        <v>3698</v>
      </c>
      <c r="H92" s="3">
        <v>369</v>
      </c>
      <c r="I92" s="3">
        <v>4</v>
      </c>
      <c r="J92" s="3">
        <v>2</v>
      </c>
      <c r="K92" s="2">
        <v>43407.541122685187</v>
      </c>
      <c r="L92" s="3"/>
      <c r="M92" s="3"/>
      <c r="N92" s="3" t="s">
        <v>37</v>
      </c>
      <c r="O92" s="3" t="s">
        <v>38</v>
      </c>
      <c r="P92" s="3" t="s">
        <v>29</v>
      </c>
      <c r="Q92" s="3" t="s">
        <v>30</v>
      </c>
      <c r="R92" s="2">
        <v>43407.547129629631</v>
      </c>
      <c r="S92" s="3"/>
      <c r="T92" s="2">
        <v>43407.550509259258</v>
      </c>
      <c r="U92" s="3"/>
      <c r="V92" s="3"/>
      <c r="W92" s="8">
        <f t="shared" si="32"/>
        <v>43407.540717592594</v>
      </c>
      <c r="X92" s="9">
        <f t="shared" si="33"/>
        <v>0</v>
      </c>
      <c r="Y92" s="9">
        <f t="shared" si="36"/>
        <v>0</v>
      </c>
      <c r="Z92" s="10"/>
      <c r="AA92" s="10">
        <f t="shared" si="34"/>
        <v>0</v>
      </c>
      <c r="AB92" s="10">
        <f t="shared" si="37"/>
        <v>6.4120370370801538E-3</v>
      </c>
      <c r="AC92" s="10"/>
      <c r="AD92" s="10"/>
      <c r="AE92" s="73">
        <f t="shared" si="43"/>
        <v>43407.540277777778</v>
      </c>
      <c r="AF92" s="73">
        <f t="shared" si="44"/>
        <v>0</v>
      </c>
      <c r="AG92" s="26" t="str">
        <f t="shared" si="45"/>
        <v>43407.54027777780</v>
      </c>
      <c r="AH92" s="26" t="e">
        <f>VLOOKUP(AG92,simple_survey!$N$1081:$O$1529,2,FALSE)</f>
        <v>#N/A</v>
      </c>
    </row>
    <row r="93" spans="1:34" s="7" customFormat="1" x14ac:dyDescent="0.4">
      <c r="A93" s="16" t="str">
        <f t="shared" ref="A93:A111" si="46">IF(V93&gt;0, "★", "-")</f>
        <v>★</v>
      </c>
      <c r="B93" s="16" t="str">
        <f t="shared" ref="B93:B111" si="47">IF(K93&gt;0, "☆", "-")</f>
        <v>☆</v>
      </c>
      <c r="C93" s="7">
        <v>12</v>
      </c>
      <c r="D93" s="2">
        <v>43407.471956018519</v>
      </c>
      <c r="E93" s="3">
        <v>8872</v>
      </c>
      <c r="F93" s="3" t="s">
        <v>114</v>
      </c>
      <c r="G93" s="3">
        <v>0</v>
      </c>
      <c r="H93" s="3">
        <v>732</v>
      </c>
      <c r="I93" s="3">
        <v>9</v>
      </c>
      <c r="J93" s="3">
        <v>1</v>
      </c>
      <c r="K93" s="2">
        <v>43407.475416666668</v>
      </c>
      <c r="L93" s="3"/>
      <c r="M93" s="3"/>
      <c r="N93" s="3" t="s">
        <v>53</v>
      </c>
      <c r="O93" s="3" t="s">
        <v>54</v>
      </c>
      <c r="P93" s="3" t="s">
        <v>43</v>
      </c>
      <c r="Q93" s="3" t="s">
        <v>44</v>
      </c>
      <c r="R93" s="2">
        <v>43407.513449074075</v>
      </c>
      <c r="S93" s="3"/>
      <c r="T93" s="2">
        <v>43407.516539351855</v>
      </c>
      <c r="U93" s="3"/>
      <c r="V93" s="2">
        <v>43407.513449074075</v>
      </c>
      <c r="W93" s="8">
        <f t="shared" ref="W93:W111" si="48">IF(V93&gt;0,V93,D93)</f>
        <v>43407.513449074075</v>
      </c>
      <c r="X93" s="9">
        <f t="shared" ref="X93:X111" si="49">M93-L93</f>
        <v>0</v>
      </c>
      <c r="Y93" s="9">
        <f t="shared" ref="Y93:Y111" si="50">X93*J93</f>
        <v>0</v>
      </c>
      <c r="Z93" s="10"/>
      <c r="AA93" s="10">
        <f t="shared" ref="AA93:AA111" si="51">IF(IF(A93="☆",K93-R93,L93-R93)&lt;0,0,IF(A93="☆",K93-R93,L93-R93))</f>
        <v>0</v>
      </c>
      <c r="AB93" s="10">
        <f t="shared" ref="AB93:AB100" si="52">IF(IF(B93="☆",(IF(K93&gt;R93,K93-W93,R93-W93)),L93-W93)&lt;0,0,IF(B93="☆",(IF(K93&gt;R93,K93-W93,R93-W93)),L93-W93))</f>
        <v>0</v>
      </c>
      <c r="AC93" s="10"/>
      <c r="AD93" s="10"/>
      <c r="AE93" s="73">
        <f t="shared" si="43"/>
        <v>43407.47152777778</v>
      </c>
      <c r="AF93" s="73">
        <f t="shared" si="44"/>
        <v>0</v>
      </c>
      <c r="AG93" s="26" t="str">
        <f t="shared" si="45"/>
        <v>43407.47152777780</v>
      </c>
      <c r="AH93" s="26" t="e">
        <f>VLOOKUP(AG93,simple_survey!$N$1081:$O$1529,2,FALSE)</f>
        <v>#N/A</v>
      </c>
    </row>
    <row r="94" spans="1:34" s="7" customFormat="1" x14ac:dyDescent="0.4">
      <c r="A94" s="16" t="str">
        <f t="shared" si="46"/>
        <v>★</v>
      </c>
      <c r="B94" s="16" t="str">
        <f t="shared" si="47"/>
        <v>☆</v>
      </c>
      <c r="C94" s="7">
        <v>12</v>
      </c>
      <c r="D94" s="2">
        <v>43407.495625000003</v>
      </c>
      <c r="E94" s="3">
        <v>8894</v>
      </c>
      <c r="F94" s="3" t="s">
        <v>33</v>
      </c>
      <c r="G94" s="3">
        <v>2737</v>
      </c>
      <c r="H94" s="3">
        <v>459</v>
      </c>
      <c r="I94" s="3">
        <v>6</v>
      </c>
      <c r="J94" s="3">
        <v>1</v>
      </c>
      <c r="K94" s="2">
        <v>43407.495879629627</v>
      </c>
      <c r="L94" s="3"/>
      <c r="M94" s="3"/>
      <c r="N94" s="3" t="s">
        <v>27</v>
      </c>
      <c r="O94" s="3" t="s">
        <v>28</v>
      </c>
      <c r="P94" s="3" t="s">
        <v>34</v>
      </c>
      <c r="Q94" s="3" t="s">
        <v>35</v>
      </c>
      <c r="R94" s="2">
        <v>43407.502557870372</v>
      </c>
      <c r="S94" s="3"/>
      <c r="T94" s="2">
        <v>43407.507395833331</v>
      </c>
      <c r="U94" s="3"/>
      <c r="V94" s="2">
        <v>43407.502557870372</v>
      </c>
      <c r="W94" s="8">
        <f t="shared" si="48"/>
        <v>43407.502557870372</v>
      </c>
      <c r="X94" s="9">
        <f t="shared" si="49"/>
        <v>0</v>
      </c>
      <c r="Y94" s="9">
        <f t="shared" si="50"/>
        <v>0</v>
      </c>
      <c r="AA94" s="10">
        <f t="shared" si="51"/>
        <v>0</v>
      </c>
      <c r="AB94" s="10">
        <f t="shared" si="52"/>
        <v>0</v>
      </c>
      <c r="AE94" s="73">
        <f t="shared" si="43"/>
        <v>43407.495138888888</v>
      </c>
      <c r="AF94" s="73">
        <f t="shared" si="44"/>
        <v>0</v>
      </c>
      <c r="AG94" s="26" t="str">
        <f t="shared" si="45"/>
        <v>43407.49513888890</v>
      </c>
      <c r="AH94" s="26" t="e">
        <f>VLOOKUP(AG94,simple_survey!$N$1081:$O$1529,2,FALSE)</f>
        <v>#N/A</v>
      </c>
    </row>
    <row r="95" spans="1:34" s="7" customFormat="1" x14ac:dyDescent="0.4">
      <c r="A95" s="16" t="str">
        <f t="shared" si="46"/>
        <v>-</v>
      </c>
      <c r="B95" s="16" t="str">
        <f t="shared" si="47"/>
        <v>☆</v>
      </c>
      <c r="C95" s="7">
        <v>12</v>
      </c>
      <c r="D95" s="2">
        <v>43407.501886574071</v>
      </c>
      <c r="E95" s="3">
        <v>8900</v>
      </c>
      <c r="F95" s="3" t="s">
        <v>52</v>
      </c>
      <c r="G95" s="3">
        <v>4808</v>
      </c>
      <c r="H95" s="3">
        <v>306</v>
      </c>
      <c r="I95" s="3">
        <v>9</v>
      </c>
      <c r="J95" s="3">
        <v>2</v>
      </c>
      <c r="K95" s="2">
        <v>43407.51363425926</v>
      </c>
      <c r="L95" s="3"/>
      <c r="M95" s="3"/>
      <c r="N95" s="3" t="s">
        <v>27</v>
      </c>
      <c r="O95" s="3" t="s">
        <v>28</v>
      </c>
      <c r="P95" s="3" t="s">
        <v>37</v>
      </c>
      <c r="Q95" s="3" t="s">
        <v>38</v>
      </c>
      <c r="R95" s="2">
        <v>43407.511157407411</v>
      </c>
      <c r="S95" s="3"/>
      <c r="T95" s="2">
        <v>43407.520844907405</v>
      </c>
      <c r="U95" s="3"/>
      <c r="V95" s="3"/>
      <c r="W95" s="8">
        <f t="shared" si="48"/>
        <v>43407.501886574071</v>
      </c>
      <c r="X95" s="9">
        <f t="shared" si="49"/>
        <v>0</v>
      </c>
      <c r="Y95" s="9">
        <f t="shared" si="50"/>
        <v>0</v>
      </c>
      <c r="Z95" s="10"/>
      <c r="AA95" s="10">
        <f t="shared" si="51"/>
        <v>0</v>
      </c>
      <c r="AB95" s="10">
        <f t="shared" si="52"/>
        <v>1.1747685188311152E-2</v>
      </c>
      <c r="AC95" s="10"/>
      <c r="AD95" s="10"/>
      <c r="AE95" s="73">
        <f t="shared" si="43"/>
        <v>43407.501388888886</v>
      </c>
      <c r="AF95" s="73">
        <f t="shared" si="44"/>
        <v>0</v>
      </c>
      <c r="AG95" s="26" t="str">
        <f t="shared" si="45"/>
        <v>43407.50138888890</v>
      </c>
      <c r="AH95" s="26" t="e">
        <f>VLOOKUP(AG95,simple_survey!$N$1081:$O$1529,2,FALSE)</f>
        <v>#N/A</v>
      </c>
    </row>
    <row r="96" spans="1:34" s="7" customFormat="1" x14ac:dyDescent="0.4">
      <c r="A96" s="16" t="str">
        <f t="shared" si="46"/>
        <v>-</v>
      </c>
      <c r="B96" s="16" t="str">
        <f t="shared" si="47"/>
        <v>☆</v>
      </c>
      <c r="C96" s="7">
        <v>12</v>
      </c>
      <c r="D96" s="2">
        <v>43407.506261574075</v>
      </c>
      <c r="E96" s="3">
        <v>8905</v>
      </c>
      <c r="F96" s="3" t="s">
        <v>33</v>
      </c>
      <c r="G96" s="3">
        <v>1340</v>
      </c>
      <c r="H96" s="3">
        <v>535</v>
      </c>
      <c r="I96" s="3">
        <v>7</v>
      </c>
      <c r="J96" s="3">
        <v>1</v>
      </c>
      <c r="K96" s="2">
        <v>43407.506655092591</v>
      </c>
      <c r="L96" s="3"/>
      <c r="M96" s="3"/>
      <c r="N96" s="3" t="s">
        <v>27</v>
      </c>
      <c r="O96" s="3" t="s">
        <v>28</v>
      </c>
      <c r="P96" s="3" t="s">
        <v>37</v>
      </c>
      <c r="Q96" s="3" t="s">
        <v>38</v>
      </c>
      <c r="R96" s="2">
        <v>43407.531990740739</v>
      </c>
      <c r="S96" s="3"/>
      <c r="T96" s="2">
        <v>43407.540983796294</v>
      </c>
      <c r="U96" s="3"/>
      <c r="V96" s="3"/>
      <c r="W96" s="8">
        <f t="shared" si="48"/>
        <v>43407.506261574075</v>
      </c>
      <c r="X96" s="9">
        <f t="shared" si="49"/>
        <v>0</v>
      </c>
      <c r="Y96" s="9">
        <f t="shared" si="50"/>
        <v>0</v>
      </c>
      <c r="Z96" s="10"/>
      <c r="AA96" s="10">
        <f t="shared" si="51"/>
        <v>0</v>
      </c>
      <c r="AB96" s="10">
        <f t="shared" si="52"/>
        <v>2.5729166663950309E-2</v>
      </c>
      <c r="AC96" s="10"/>
      <c r="AD96" s="10"/>
      <c r="AE96" s="73">
        <f t="shared" si="43"/>
        <v>43407.506249999999</v>
      </c>
      <c r="AF96" s="73">
        <f t="shared" si="44"/>
        <v>0</v>
      </c>
      <c r="AG96" s="26" t="str">
        <f t="shared" si="45"/>
        <v>43407.506250</v>
      </c>
      <c r="AH96" s="26" t="e">
        <f>VLOOKUP(AG96,simple_survey!$N$1081:$O$1529,2,FALSE)</f>
        <v>#N/A</v>
      </c>
    </row>
    <row r="97" spans="1:36" s="7" customFormat="1" x14ac:dyDescent="0.4">
      <c r="A97" s="16" t="str">
        <f t="shared" si="46"/>
        <v>-</v>
      </c>
      <c r="B97" s="16" t="str">
        <f t="shared" si="47"/>
        <v>☆</v>
      </c>
      <c r="C97" s="7">
        <v>12</v>
      </c>
      <c r="D97" s="2">
        <v>43407.509097222224</v>
      </c>
      <c r="E97" s="3">
        <v>8907</v>
      </c>
      <c r="F97" s="3" t="s">
        <v>114</v>
      </c>
      <c r="G97" s="3">
        <v>0</v>
      </c>
      <c r="H97" s="3">
        <v>26</v>
      </c>
      <c r="I97" s="3">
        <v>7</v>
      </c>
      <c r="J97" s="3">
        <v>3</v>
      </c>
      <c r="K97" s="2">
        <v>43407.509652777779</v>
      </c>
      <c r="L97" s="3"/>
      <c r="M97" s="3"/>
      <c r="N97" s="3" t="s">
        <v>74</v>
      </c>
      <c r="O97" s="3" t="s">
        <v>75</v>
      </c>
      <c r="P97" s="3" t="s">
        <v>45</v>
      </c>
      <c r="Q97" s="3" t="s">
        <v>92</v>
      </c>
      <c r="R97" s="2">
        <v>43407.528923611113</v>
      </c>
      <c r="S97" s="3"/>
      <c r="T97" s="2">
        <v>43407.535902777781</v>
      </c>
      <c r="U97" s="3"/>
      <c r="V97" s="3"/>
      <c r="W97" s="8">
        <f t="shared" si="48"/>
        <v>43407.509097222224</v>
      </c>
      <c r="X97" s="9">
        <f t="shared" si="49"/>
        <v>0</v>
      </c>
      <c r="Y97" s="9">
        <f t="shared" si="50"/>
        <v>0</v>
      </c>
      <c r="Z97" s="10"/>
      <c r="AA97" s="10">
        <f t="shared" si="51"/>
        <v>0</v>
      </c>
      <c r="AB97" s="10">
        <f t="shared" si="52"/>
        <v>1.9826388888759539E-2</v>
      </c>
      <c r="AC97" s="10"/>
      <c r="AD97" s="10"/>
      <c r="AE97" s="73">
        <f t="shared" si="43"/>
        <v>43407.509027777778</v>
      </c>
      <c r="AF97" s="73">
        <f t="shared" si="44"/>
        <v>0</v>
      </c>
      <c r="AG97" s="26" t="str">
        <f t="shared" si="45"/>
        <v>43407.50902777780</v>
      </c>
      <c r="AH97" s="26" t="e">
        <f>VLOOKUP(AG97,simple_survey!$N$1081:$O$1529,2,FALSE)</f>
        <v>#N/A</v>
      </c>
    </row>
    <row r="98" spans="1:36" s="7" customFormat="1" x14ac:dyDescent="0.4">
      <c r="A98" s="16" t="str">
        <f t="shared" si="46"/>
        <v>-</v>
      </c>
      <c r="B98" s="16" t="str">
        <f t="shared" si="47"/>
        <v>☆</v>
      </c>
      <c r="C98" s="7">
        <v>12</v>
      </c>
      <c r="D98" s="2">
        <v>43407.51222222222</v>
      </c>
      <c r="E98" s="3">
        <v>8910</v>
      </c>
      <c r="F98" s="3" t="s">
        <v>113</v>
      </c>
      <c r="G98" s="3">
        <v>0</v>
      </c>
      <c r="H98" s="3">
        <v>490</v>
      </c>
      <c r="I98" s="3">
        <v>10</v>
      </c>
      <c r="J98" s="3">
        <v>5</v>
      </c>
      <c r="K98" s="2">
        <v>43407.512604166666</v>
      </c>
      <c r="L98" s="3"/>
      <c r="M98" s="3"/>
      <c r="N98" s="3" t="s">
        <v>59</v>
      </c>
      <c r="O98" s="3" t="s">
        <v>60</v>
      </c>
      <c r="P98" s="3" t="s">
        <v>34</v>
      </c>
      <c r="Q98" s="3" t="s">
        <v>35</v>
      </c>
      <c r="R98" s="2">
        <v>43407.534166666665</v>
      </c>
      <c r="S98" s="3"/>
      <c r="T98" s="2">
        <v>43407.539733796293</v>
      </c>
      <c r="U98" s="3"/>
      <c r="V98" s="3"/>
      <c r="W98" s="8">
        <f t="shared" si="48"/>
        <v>43407.51222222222</v>
      </c>
      <c r="X98" s="9">
        <f t="shared" si="49"/>
        <v>0</v>
      </c>
      <c r="Y98" s="9">
        <f t="shared" si="50"/>
        <v>0</v>
      </c>
      <c r="Z98" s="10"/>
      <c r="AA98" s="10">
        <f t="shared" si="51"/>
        <v>0</v>
      </c>
      <c r="AB98" s="10">
        <f t="shared" si="52"/>
        <v>2.1944444444670808E-2</v>
      </c>
      <c r="AC98" s="10"/>
      <c r="AD98" s="10"/>
      <c r="AE98" s="73">
        <f t="shared" si="43"/>
        <v>43407.511805555558</v>
      </c>
      <c r="AF98" s="73">
        <f t="shared" si="44"/>
        <v>0</v>
      </c>
      <c r="AG98" s="26" t="str">
        <f t="shared" si="45"/>
        <v>43407.51180555560</v>
      </c>
      <c r="AH98" s="26" t="e">
        <f>VLOOKUP(AG98,simple_survey!$N$1081:$O$1529,2,FALSE)</f>
        <v>#N/A</v>
      </c>
    </row>
    <row r="99" spans="1:36" s="7" customFormat="1" x14ac:dyDescent="0.4">
      <c r="A99" s="16" t="str">
        <f t="shared" si="46"/>
        <v>-</v>
      </c>
      <c r="B99" s="16" t="str">
        <f t="shared" si="47"/>
        <v>☆</v>
      </c>
      <c r="C99" s="7">
        <v>12</v>
      </c>
      <c r="D99" s="2">
        <v>43407.512789351851</v>
      </c>
      <c r="E99" s="3">
        <v>8911</v>
      </c>
      <c r="F99" s="3" t="s">
        <v>18</v>
      </c>
      <c r="G99" s="3">
        <v>4802</v>
      </c>
      <c r="H99" s="3">
        <v>967</v>
      </c>
      <c r="I99" s="3">
        <v>10</v>
      </c>
      <c r="J99" s="3">
        <v>1</v>
      </c>
      <c r="K99" s="2">
        <v>43407.531076388892</v>
      </c>
      <c r="L99" s="3"/>
      <c r="M99" s="3"/>
      <c r="N99" s="3" t="s">
        <v>19</v>
      </c>
      <c r="O99" s="3" t="s">
        <v>20</v>
      </c>
      <c r="P99" s="3" t="s">
        <v>29</v>
      </c>
      <c r="Q99" s="3" t="s">
        <v>30</v>
      </c>
      <c r="R99" s="2">
        <v>43407.528993055559</v>
      </c>
      <c r="S99" s="3"/>
      <c r="T99" s="2">
        <v>43407.53702546296</v>
      </c>
      <c r="U99" s="3"/>
      <c r="V99" s="3"/>
      <c r="W99" s="8">
        <f t="shared" si="48"/>
        <v>43407.512789351851</v>
      </c>
      <c r="X99" s="9">
        <f t="shared" si="49"/>
        <v>0</v>
      </c>
      <c r="Y99" s="9">
        <f t="shared" si="50"/>
        <v>0</v>
      </c>
      <c r="Z99" s="10"/>
      <c r="AA99" s="10">
        <f t="shared" si="51"/>
        <v>0</v>
      </c>
      <c r="AB99" s="10">
        <f t="shared" si="52"/>
        <v>1.8287037040863652E-2</v>
      </c>
      <c r="AC99" s="10"/>
      <c r="AD99" s="10"/>
      <c r="AE99" s="73">
        <f t="shared" si="43"/>
        <v>43407.512499999997</v>
      </c>
      <c r="AF99" s="73">
        <f t="shared" si="44"/>
        <v>0</v>
      </c>
      <c r="AG99" s="26" t="str">
        <f t="shared" si="45"/>
        <v>43407.51250</v>
      </c>
      <c r="AH99" s="26" t="e">
        <f>VLOOKUP(AG99,simple_survey!$N$1081:$O$1529,2,FALSE)</f>
        <v>#N/A</v>
      </c>
    </row>
    <row r="100" spans="1:36" s="7" customFormat="1" x14ac:dyDescent="0.4">
      <c r="A100" s="16" t="str">
        <f t="shared" si="46"/>
        <v>★</v>
      </c>
      <c r="B100" s="16" t="str">
        <f t="shared" si="47"/>
        <v>☆</v>
      </c>
      <c r="C100" s="7">
        <v>12</v>
      </c>
      <c r="D100" s="2">
        <v>43407.512986111113</v>
      </c>
      <c r="E100" s="3">
        <v>8912</v>
      </c>
      <c r="F100" s="3" t="s">
        <v>33</v>
      </c>
      <c r="G100" s="3">
        <v>2737</v>
      </c>
      <c r="H100" s="3">
        <v>213</v>
      </c>
      <c r="I100" s="3">
        <v>7</v>
      </c>
      <c r="J100" s="3">
        <v>1</v>
      </c>
      <c r="K100" s="2">
        <v>43407.513194444444</v>
      </c>
      <c r="L100" s="3"/>
      <c r="M100" s="3"/>
      <c r="N100" s="3" t="s">
        <v>27</v>
      </c>
      <c r="O100" s="3" t="s">
        <v>28</v>
      </c>
      <c r="P100" s="3" t="s">
        <v>34</v>
      </c>
      <c r="Q100" s="3" t="s">
        <v>35</v>
      </c>
      <c r="R100" s="2">
        <v>43407.530347222222</v>
      </c>
      <c r="S100" s="3"/>
      <c r="T100" s="2">
        <v>43407.536226851851</v>
      </c>
      <c r="U100" s="3"/>
      <c r="V100" s="2">
        <v>43407.519918981481</v>
      </c>
      <c r="W100" s="8">
        <f t="shared" si="48"/>
        <v>43407.519918981481</v>
      </c>
      <c r="X100" s="9">
        <f t="shared" si="49"/>
        <v>0</v>
      </c>
      <c r="Y100" s="9">
        <f t="shared" si="50"/>
        <v>0</v>
      </c>
      <c r="Z100" s="10"/>
      <c r="AA100" s="10">
        <f t="shared" si="51"/>
        <v>0</v>
      </c>
      <c r="AB100" s="10">
        <f t="shared" si="52"/>
        <v>1.0428240741021E-2</v>
      </c>
      <c r="AC100" s="10"/>
      <c r="AD100" s="10"/>
      <c r="AE100" s="73">
        <f t="shared" si="43"/>
        <v>43407.512499999997</v>
      </c>
      <c r="AF100" s="73">
        <f t="shared" si="44"/>
        <v>0</v>
      </c>
      <c r="AG100" s="26" t="str">
        <f t="shared" si="45"/>
        <v>43407.51250</v>
      </c>
      <c r="AH100" s="26" t="e">
        <f>VLOOKUP(AG100,simple_survey!$N$1081:$O$1529,2,FALSE)</f>
        <v>#N/A</v>
      </c>
      <c r="AJ100" s="3" t="s">
        <v>151</v>
      </c>
    </row>
    <row r="101" spans="1:36" s="7" customFormat="1" x14ac:dyDescent="0.4">
      <c r="A101" s="16" t="str">
        <f t="shared" si="46"/>
        <v>-</v>
      </c>
      <c r="B101" s="16" t="str">
        <f t="shared" si="47"/>
        <v>☆</v>
      </c>
      <c r="C101" s="7">
        <v>12</v>
      </c>
      <c r="D101" s="2">
        <v>43407.51390046296</v>
      </c>
      <c r="E101" s="3">
        <v>8913</v>
      </c>
      <c r="F101" s="3" t="s">
        <v>33</v>
      </c>
      <c r="G101" s="3">
        <v>2737</v>
      </c>
      <c r="H101" s="3">
        <v>586</v>
      </c>
      <c r="I101" s="3">
        <v>7</v>
      </c>
      <c r="J101" s="3">
        <v>1</v>
      </c>
      <c r="K101" s="2">
        <v>43407.514050925929</v>
      </c>
      <c r="L101" s="3"/>
      <c r="M101" s="3"/>
      <c r="N101" s="3" t="s">
        <v>27</v>
      </c>
      <c r="O101" s="3" t="s">
        <v>28</v>
      </c>
      <c r="P101" s="3" t="s">
        <v>34</v>
      </c>
      <c r="Q101" s="3" t="s">
        <v>35</v>
      </c>
      <c r="R101" s="2">
        <v>43407.530347222222</v>
      </c>
      <c r="S101" s="3"/>
      <c r="T101" s="2">
        <v>43407.536226851851</v>
      </c>
      <c r="U101" s="3"/>
      <c r="V101" s="3"/>
      <c r="W101" s="8">
        <f t="shared" si="48"/>
        <v>43407.51390046296</v>
      </c>
      <c r="X101" s="9">
        <f t="shared" si="49"/>
        <v>0</v>
      </c>
      <c r="Y101" s="9">
        <f t="shared" si="50"/>
        <v>0</v>
      </c>
      <c r="Z101" s="10"/>
      <c r="AA101" s="10">
        <f t="shared" si="51"/>
        <v>0</v>
      </c>
      <c r="AB101" s="10"/>
      <c r="AC101" s="10"/>
      <c r="AD101" s="10"/>
      <c r="AE101" s="73">
        <f t="shared" si="43"/>
        <v>43407.513888888891</v>
      </c>
      <c r="AF101" s="73">
        <f t="shared" si="44"/>
        <v>0</v>
      </c>
      <c r="AG101" s="26" t="str">
        <f t="shared" si="45"/>
        <v>43407.51388888890</v>
      </c>
      <c r="AH101" s="26" t="e">
        <f>VLOOKUP(AG101,simple_survey!$N$1081:$O$1529,2,FALSE)</f>
        <v>#N/A</v>
      </c>
      <c r="AJ101" s="3" t="s">
        <v>152</v>
      </c>
    </row>
    <row r="102" spans="1:36" s="7" customFormat="1" x14ac:dyDescent="0.4">
      <c r="A102" s="16" t="str">
        <f t="shared" si="46"/>
        <v>-</v>
      </c>
      <c r="B102" s="16" t="str">
        <f t="shared" si="47"/>
        <v>☆</v>
      </c>
      <c r="C102" s="7">
        <v>12</v>
      </c>
      <c r="D102" s="2">
        <v>43407.514201388891</v>
      </c>
      <c r="E102" s="3">
        <v>8914</v>
      </c>
      <c r="F102" s="3" t="s">
        <v>18</v>
      </c>
      <c r="G102" s="3">
        <v>1747</v>
      </c>
      <c r="H102" s="3">
        <v>256</v>
      </c>
      <c r="I102" s="3">
        <v>7</v>
      </c>
      <c r="J102" s="3">
        <v>1</v>
      </c>
      <c r="K102" s="2">
        <v>43407.514444444445</v>
      </c>
      <c r="L102" s="3"/>
      <c r="M102" s="3"/>
      <c r="N102" s="3" t="s">
        <v>19</v>
      </c>
      <c r="O102" s="3" t="s">
        <v>20</v>
      </c>
      <c r="P102" s="3" t="s">
        <v>31</v>
      </c>
      <c r="Q102" s="3" t="s">
        <v>32</v>
      </c>
      <c r="R102" s="2">
        <v>43407.530011574076</v>
      </c>
      <c r="S102" s="3"/>
      <c r="T102" s="2">
        <v>43407.537673611114</v>
      </c>
      <c r="U102" s="3"/>
      <c r="V102" s="3"/>
      <c r="W102" s="8">
        <f t="shared" si="48"/>
        <v>43407.514201388891</v>
      </c>
      <c r="X102" s="9">
        <f t="shared" si="49"/>
        <v>0</v>
      </c>
      <c r="Y102" s="9">
        <f t="shared" si="50"/>
        <v>0</v>
      </c>
      <c r="Z102" s="10"/>
      <c r="AA102" s="10">
        <f t="shared" si="51"/>
        <v>0</v>
      </c>
      <c r="AB102" s="10"/>
      <c r="AC102" s="10"/>
      <c r="AD102" s="10"/>
      <c r="AE102" s="73">
        <f t="shared" si="43"/>
        <v>43407.513888888891</v>
      </c>
      <c r="AF102" s="73">
        <f t="shared" si="44"/>
        <v>0</v>
      </c>
      <c r="AG102" s="26" t="str">
        <f t="shared" si="45"/>
        <v>43407.51388888890</v>
      </c>
      <c r="AH102" s="26" t="e">
        <f>VLOOKUP(AG102,simple_survey!$N$1081:$O$1529,2,FALSE)</f>
        <v>#N/A</v>
      </c>
      <c r="AJ102" s="3" t="s">
        <v>153</v>
      </c>
    </row>
    <row r="103" spans="1:36" s="7" customFormat="1" x14ac:dyDescent="0.4">
      <c r="A103" s="16" t="str">
        <f t="shared" si="46"/>
        <v>-</v>
      </c>
      <c r="B103" s="16" t="str">
        <f t="shared" si="47"/>
        <v>☆</v>
      </c>
      <c r="C103" s="7">
        <v>12</v>
      </c>
      <c r="D103" s="2">
        <v>43407.514872685184</v>
      </c>
      <c r="E103" s="3">
        <v>8916</v>
      </c>
      <c r="F103" s="3" t="s">
        <v>18</v>
      </c>
      <c r="G103" s="3">
        <v>1747</v>
      </c>
      <c r="H103" s="3">
        <v>301</v>
      </c>
      <c r="I103" s="3">
        <v>7</v>
      </c>
      <c r="J103" s="3">
        <v>1</v>
      </c>
      <c r="K103" s="2">
        <v>43407.515011574076</v>
      </c>
      <c r="L103" s="3"/>
      <c r="M103" s="3"/>
      <c r="N103" s="3" t="s">
        <v>19</v>
      </c>
      <c r="O103" s="3" t="s">
        <v>20</v>
      </c>
      <c r="P103" s="3" t="s">
        <v>31</v>
      </c>
      <c r="Q103" s="3" t="s">
        <v>32</v>
      </c>
      <c r="R103" s="2">
        <v>43407.525717592594</v>
      </c>
      <c r="S103" s="3"/>
      <c r="T103" s="2">
        <v>43407.533379629633</v>
      </c>
      <c r="U103" s="3"/>
      <c r="V103" s="3"/>
      <c r="W103" s="8">
        <f t="shared" si="48"/>
        <v>43407.514872685184</v>
      </c>
      <c r="X103" s="9">
        <f t="shared" si="49"/>
        <v>0</v>
      </c>
      <c r="Y103" s="9">
        <f t="shared" si="50"/>
        <v>0</v>
      </c>
      <c r="Z103" s="10"/>
      <c r="AA103" s="10">
        <f t="shared" si="51"/>
        <v>0</v>
      </c>
      <c r="AB103" s="10">
        <f t="shared" ref="AB103:AB111" si="53">IF(IF(B103="☆",(IF(K103&gt;R103,K103-W103,R103-W103)),L103-W103)&lt;0,0,IF(B103="☆",(IF(K103&gt;R103,K103-W103,R103-W103)),L103-W103))</f>
        <v>1.0844907410501037E-2</v>
      </c>
      <c r="AC103" s="10"/>
      <c r="AD103" s="10"/>
      <c r="AE103" s="73">
        <f t="shared" si="43"/>
        <v>43407.51458333333</v>
      </c>
      <c r="AF103" s="73">
        <f t="shared" si="44"/>
        <v>0</v>
      </c>
      <c r="AG103" s="26" t="str">
        <f t="shared" si="45"/>
        <v>43407.51458333330</v>
      </c>
      <c r="AH103" s="26" t="e">
        <f>VLOOKUP(AG103,simple_survey!$N$1081:$O$1529,2,FALSE)</f>
        <v>#N/A</v>
      </c>
      <c r="AJ103" s="3" t="s">
        <v>154</v>
      </c>
    </row>
    <row r="104" spans="1:36" s="7" customFormat="1" x14ac:dyDescent="0.4">
      <c r="A104" s="16" t="str">
        <f t="shared" si="46"/>
        <v>-</v>
      </c>
      <c r="B104" s="16" t="str">
        <f t="shared" si="47"/>
        <v>☆</v>
      </c>
      <c r="C104" s="7">
        <v>12</v>
      </c>
      <c r="D104" s="2">
        <v>43407.515115740738</v>
      </c>
      <c r="E104" s="3">
        <v>8917</v>
      </c>
      <c r="F104" s="3" t="s">
        <v>114</v>
      </c>
      <c r="G104" s="3">
        <v>0</v>
      </c>
      <c r="H104" s="3">
        <v>288</v>
      </c>
      <c r="I104" s="3">
        <v>9</v>
      </c>
      <c r="J104" s="3">
        <v>2</v>
      </c>
      <c r="K104" s="2">
        <v>43407.51903935185</v>
      </c>
      <c r="L104" s="3"/>
      <c r="M104" s="3"/>
      <c r="N104" s="3" t="s">
        <v>55</v>
      </c>
      <c r="O104" s="3" t="s">
        <v>56</v>
      </c>
      <c r="P104" s="3" t="s">
        <v>65</v>
      </c>
      <c r="Q104" s="3" t="s">
        <v>66</v>
      </c>
      <c r="R104" s="2">
        <v>43407.54550925926</v>
      </c>
      <c r="S104" s="3"/>
      <c r="T104" s="2">
        <v>43407.560682870368</v>
      </c>
      <c r="U104" s="3"/>
      <c r="V104" s="3"/>
      <c r="W104" s="8">
        <f t="shared" si="48"/>
        <v>43407.515115740738</v>
      </c>
      <c r="X104" s="9">
        <f t="shared" si="49"/>
        <v>0</v>
      </c>
      <c r="Y104" s="9">
        <f t="shared" si="50"/>
        <v>0</v>
      </c>
      <c r="Z104" s="10"/>
      <c r="AA104" s="10">
        <f t="shared" si="51"/>
        <v>0</v>
      </c>
      <c r="AB104" s="10">
        <f t="shared" si="53"/>
        <v>3.0393518522032537E-2</v>
      </c>
      <c r="AC104" s="10"/>
      <c r="AD104" s="10"/>
      <c r="AE104" s="73">
        <f t="shared" si="43"/>
        <v>43407.51458333333</v>
      </c>
      <c r="AF104" s="73">
        <f t="shared" si="44"/>
        <v>0</v>
      </c>
      <c r="AG104" s="26" t="str">
        <f t="shared" si="45"/>
        <v>43407.51458333330</v>
      </c>
      <c r="AH104" s="26" t="e">
        <f>VLOOKUP(AG104,simple_survey!$N$1081:$O$1529,2,FALSE)</f>
        <v>#N/A</v>
      </c>
    </row>
    <row r="105" spans="1:36" s="7" customFormat="1" x14ac:dyDescent="0.4">
      <c r="A105" s="16" t="str">
        <f t="shared" si="46"/>
        <v>-</v>
      </c>
      <c r="B105" s="16" t="str">
        <f t="shared" si="47"/>
        <v>☆</v>
      </c>
      <c r="C105" s="7">
        <v>12</v>
      </c>
      <c r="D105" s="2">
        <v>43407.517048611109</v>
      </c>
      <c r="E105" s="3">
        <v>8919</v>
      </c>
      <c r="F105" s="3" t="s">
        <v>114</v>
      </c>
      <c r="G105" s="3">
        <v>0</v>
      </c>
      <c r="H105" s="3">
        <v>378</v>
      </c>
      <c r="I105" s="3">
        <v>8</v>
      </c>
      <c r="J105" s="3">
        <v>3</v>
      </c>
      <c r="K105" s="2">
        <v>43407.545324074075</v>
      </c>
      <c r="L105" s="3"/>
      <c r="M105" s="3"/>
      <c r="N105" s="3" t="s">
        <v>72</v>
      </c>
      <c r="O105" s="3" t="s">
        <v>73</v>
      </c>
      <c r="P105" s="3" t="s">
        <v>31</v>
      </c>
      <c r="Q105" s="3" t="s">
        <v>32</v>
      </c>
      <c r="R105" s="2">
        <v>43407.543587962966</v>
      </c>
      <c r="S105" s="3"/>
      <c r="T105" s="2">
        <v>43407.550729166665</v>
      </c>
      <c r="U105" s="3"/>
      <c r="V105" s="3"/>
      <c r="W105" s="8">
        <f t="shared" si="48"/>
        <v>43407.517048611109</v>
      </c>
      <c r="X105" s="9">
        <f t="shared" si="49"/>
        <v>0</v>
      </c>
      <c r="Y105" s="9">
        <f t="shared" si="50"/>
        <v>0</v>
      </c>
      <c r="Z105" s="10"/>
      <c r="AA105" s="10">
        <f t="shared" si="51"/>
        <v>0</v>
      </c>
      <c r="AB105" s="10">
        <f t="shared" si="53"/>
        <v>2.8275462966121268E-2</v>
      </c>
      <c r="AC105" s="10"/>
      <c r="AD105" s="10"/>
      <c r="AE105" s="73">
        <f t="shared" si="43"/>
        <v>43407.51666666667</v>
      </c>
      <c r="AF105" s="73">
        <f t="shared" si="44"/>
        <v>0</v>
      </c>
      <c r="AG105" s="26" t="str">
        <f t="shared" si="45"/>
        <v>43407.51666666670</v>
      </c>
      <c r="AH105" s="26" t="e">
        <f>VLOOKUP(AG105,simple_survey!$N$1081:$O$1529,2,FALSE)</f>
        <v>#N/A</v>
      </c>
    </row>
    <row r="106" spans="1:36" s="7" customFormat="1" x14ac:dyDescent="0.4">
      <c r="A106" s="16" t="str">
        <f t="shared" si="46"/>
        <v>-</v>
      </c>
      <c r="B106" s="16" t="str">
        <f t="shared" si="47"/>
        <v>☆</v>
      </c>
      <c r="C106" s="7">
        <v>12</v>
      </c>
      <c r="D106" s="2">
        <v>43407.532129629632</v>
      </c>
      <c r="E106" s="3">
        <v>8929</v>
      </c>
      <c r="F106" s="3" t="s">
        <v>18</v>
      </c>
      <c r="G106" s="3">
        <v>4802</v>
      </c>
      <c r="H106" s="3">
        <v>51</v>
      </c>
      <c r="I106" s="3">
        <v>1</v>
      </c>
      <c r="J106" s="3">
        <v>1</v>
      </c>
      <c r="K106" s="2">
        <v>43407.532569444447</v>
      </c>
      <c r="L106" s="3"/>
      <c r="M106" s="3"/>
      <c r="N106" s="3" t="s">
        <v>19</v>
      </c>
      <c r="O106" s="3" t="s">
        <v>20</v>
      </c>
      <c r="P106" s="3" t="s">
        <v>29</v>
      </c>
      <c r="Q106" s="3" t="s">
        <v>30</v>
      </c>
      <c r="R106" s="2">
        <v>43407.541562500002</v>
      </c>
      <c r="S106" s="3"/>
      <c r="T106" s="2">
        <v>43407.552916666667</v>
      </c>
      <c r="U106" s="3"/>
      <c r="V106" s="3"/>
      <c r="W106" s="8">
        <f t="shared" si="48"/>
        <v>43407.532129629632</v>
      </c>
      <c r="X106" s="9">
        <f t="shared" si="49"/>
        <v>0</v>
      </c>
      <c r="Y106" s="9">
        <f t="shared" si="50"/>
        <v>0</v>
      </c>
      <c r="Z106" s="10"/>
      <c r="AA106" s="10">
        <f t="shared" si="51"/>
        <v>0</v>
      </c>
      <c r="AB106" s="10">
        <f t="shared" si="53"/>
        <v>9.4328703708015382E-3</v>
      </c>
      <c r="AC106" s="10"/>
      <c r="AD106" s="10"/>
      <c r="AE106" s="73">
        <f t="shared" si="43"/>
        <v>43407.531944444447</v>
      </c>
      <c r="AF106" s="73">
        <f t="shared" si="44"/>
        <v>0</v>
      </c>
      <c r="AG106" s="26" t="str">
        <f t="shared" si="45"/>
        <v>43407.53194444440</v>
      </c>
      <c r="AH106" s="26" t="e">
        <f>VLOOKUP(AG106,simple_survey!$N$1081:$O$1529,2,FALSE)</f>
        <v>#N/A</v>
      </c>
    </row>
    <row r="107" spans="1:36" s="7" customFormat="1" x14ac:dyDescent="0.4">
      <c r="A107" s="16" t="str">
        <f t="shared" si="46"/>
        <v>-</v>
      </c>
      <c r="B107" s="16" t="str">
        <f t="shared" si="47"/>
        <v>☆</v>
      </c>
      <c r="C107" s="7">
        <v>12</v>
      </c>
      <c r="D107" s="2">
        <v>43407.532418981478</v>
      </c>
      <c r="E107" s="3">
        <v>8930</v>
      </c>
      <c r="F107" s="3" t="s">
        <v>18</v>
      </c>
      <c r="G107" s="3">
        <v>1747</v>
      </c>
      <c r="H107" s="3">
        <v>271</v>
      </c>
      <c r="I107" s="3">
        <v>10</v>
      </c>
      <c r="J107" s="3">
        <v>1</v>
      </c>
      <c r="K107" s="2">
        <v>43407.546956018516</v>
      </c>
      <c r="L107" s="3"/>
      <c r="M107" s="3"/>
      <c r="N107" s="3" t="s">
        <v>34</v>
      </c>
      <c r="O107" s="3" t="s">
        <v>35</v>
      </c>
      <c r="P107" s="3" t="s">
        <v>31</v>
      </c>
      <c r="Q107" s="3" t="s">
        <v>32</v>
      </c>
      <c r="R107" s="2">
        <v>43407.545034722221</v>
      </c>
      <c r="S107" s="3"/>
      <c r="T107" s="2">
        <v>43407.560185185182</v>
      </c>
      <c r="U107" s="3"/>
      <c r="V107" s="3"/>
      <c r="W107" s="8">
        <f t="shared" si="48"/>
        <v>43407.532418981478</v>
      </c>
      <c r="X107" s="9">
        <f t="shared" si="49"/>
        <v>0</v>
      </c>
      <c r="Y107" s="9">
        <f t="shared" si="50"/>
        <v>0</v>
      </c>
      <c r="Z107" s="10"/>
      <c r="AA107" s="10">
        <f t="shared" si="51"/>
        <v>0</v>
      </c>
      <c r="AB107" s="10">
        <f t="shared" si="53"/>
        <v>1.4537037037371192E-2</v>
      </c>
      <c r="AC107" s="10"/>
      <c r="AD107" s="10"/>
      <c r="AE107" s="73">
        <f t="shared" si="43"/>
        <v>43407.531944444447</v>
      </c>
      <c r="AF107" s="73">
        <f t="shared" si="44"/>
        <v>0</v>
      </c>
      <c r="AG107" s="26" t="str">
        <f t="shared" si="45"/>
        <v>43407.53194444440</v>
      </c>
      <c r="AH107" s="26" t="e">
        <f>VLOOKUP(AG107,simple_survey!$N$1081:$O$1529,2,FALSE)</f>
        <v>#N/A</v>
      </c>
    </row>
    <row r="108" spans="1:36" s="7" customFormat="1" x14ac:dyDescent="0.4">
      <c r="A108" s="16" t="str">
        <f t="shared" si="46"/>
        <v>-</v>
      </c>
      <c r="B108" s="16" t="str">
        <f t="shared" si="47"/>
        <v>☆</v>
      </c>
      <c r="C108" s="7">
        <v>12</v>
      </c>
      <c r="D108" s="2">
        <v>43407.536134259259</v>
      </c>
      <c r="E108" s="3">
        <v>8934</v>
      </c>
      <c r="F108" s="3" t="s">
        <v>33</v>
      </c>
      <c r="G108" s="3">
        <v>3674</v>
      </c>
      <c r="H108" s="3">
        <v>508</v>
      </c>
      <c r="I108" s="3">
        <v>1</v>
      </c>
      <c r="J108" s="3">
        <v>1</v>
      </c>
      <c r="K108" s="2">
        <v>43407.53696759259</v>
      </c>
      <c r="L108" s="3"/>
      <c r="M108" s="3"/>
      <c r="N108" s="3" t="s">
        <v>78</v>
      </c>
      <c r="O108" s="3" t="s">
        <v>79</v>
      </c>
      <c r="P108" s="3" t="s">
        <v>68</v>
      </c>
      <c r="Q108" s="3" t="s">
        <v>69</v>
      </c>
      <c r="R108" s="2">
        <v>43407.554976851854</v>
      </c>
      <c r="S108" s="3"/>
      <c r="T108" s="2">
        <v>43407.562060185184</v>
      </c>
      <c r="U108" s="3"/>
      <c r="V108" s="3"/>
      <c r="W108" s="8">
        <f t="shared" si="48"/>
        <v>43407.536134259259</v>
      </c>
      <c r="X108" s="9">
        <f t="shared" si="49"/>
        <v>0</v>
      </c>
      <c r="Y108" s="9">
        <f t="shared" si="50"/>
        <v>0</v>
      </c>
      <c r="Z108" s="10"/>
      <c r="AA108" s="10">
        <f t="shared" si="51"/>
        <v>0</v>
      </c>
      <c r="AB108" s="10">
        <f t="shared" si="53"/>
        <v>1.8842592595319729E-2</v>
      </c>
      <c r="AC108" s="10"/>
      <c r="AD108" s="10"/>
      <c r="AE108" s="73">
        <f t="shared" si="43"/>
        <v>43407.536111111112</v>
      </c>
      <c r="AF108" s="73">
        <f t="shared" si="44"/>
        <v>0</v>
      </c>
      <c r="AG108" s="26" t="str">
        <f t="shared" si="45"/>
        <v>43407.53611111110</v>
      </c>
      <c r="AH108" s="26" t="e">
        <f>VLOOKUP(AG108,simple_survey!$N$1081:$O$1529,2,FALSE)</f>
        <v>#N/A</v>
      </c>
    </row>
    <row r="109" spans="1:36" s="7" customFormat="1" x14ac:dyDescent="0.4">
      <c r="A109" s="16" t="str">
        <f t="shared" si="46"/>
        <v>-</v>
      </c>
      <c r="B109" s="16" t="str">
        <f t="shared" si="47"/>
        <v>☆</v>
      </c>
      <c r="C109" s="7">
        <v>12</v>
      </c>
      <c r="D109" s="2">
        <v>43407.536157407405</v>
      </c>
      <c r="E109" s="3">
        <v>8935</v>
      </c>
      <c r="F109" s="3" t="s">
        <v>113</v>
      </c>
      <c r="G109" s="3">
        <v>0</v>
      </c>
      <c r="H109" s="3">
        <v>254</v>
      </c>
      <c r="I109" s="3">
        <v>4</v>
      </c>
      <c r="J109" s="3">
        <v>4</v>
      </c>
      <c r="K109" s="2">
        <v>43407.536793981482</v>
      </c>
      <c r="L109" s="3"/>
      <c r="M109" s="3"/>
      <c r="N109" s="3" t="s">
        <v>63</v>
      </c>
      <c r="O109" s="3" t="s">
        <v>64</v>
      </c>
      <c r="P109" s="3" t="s">
        <v>25</v>
      </c>
      <c r="Q109" s="3" t="s">
        <v>26</v>
      </c>
      <c r="R109" s="2">
        <v>43407.558634259258</v>
      </c>
      <c r="S109" s="3"/>
      <c r="T109" s="2">
        <v>43407.570601851854</v>
      </c>
      <c r="U109" s="3"/>
      <c r="V109" s="3"/>
      <c r="W109" s="8">
        <f t="shared" si="48"/>
        <v>43407.536157407405</v>
      </c>
      <c r="X109" s="9">
        <f t="shared" si="49"/>
        <v>0</v>
      </c>
      <c r="Y109" s="9">
        <f t="shared" si="50"/>
        <v>0</v>
      </c>
      <c r="Z109" s="10"/>
      <c r="AA109" s="10">
        <f t="shared" si="51"/>
        <v>0</v>
      </c>
      <c r="AB109" s="10">
        <f t="shared" si="53"/>
        <v>2.2476851852843538E-2</v>
      </c>
      <c r="AC109" s="10"/>
      <c r="AD109" s="10"/>
      <c r="AE109" s="73">
        <f t="shared" si="43"/>
        <v>43407.536111111112</v>
      </c>
      <c r="AF109" s="73">
        <f t="shared" si="44"/>
        <v>0</v>
      </c>
      <c r="AG109" s="26" t="str">
        <f t="shared" si="45"/>
        <v>43407.53611111110</v>
      </c>
      <c r="AH109" s="26" t="e">
        <f>VLOOKUP(AG109,simple_survey!$N$1081:$O$1529,2,FALSE)</f>
        <v>#N/A</v>
      </c>
    </row>
    <row r="110" spans="1:36" s="12" customFormat="1" x14ac:dyDescent="0.4">
      <c r="A110" s="17" t="str">
        <f t="shared" si="46"/>
        <v>-</v>
      </c>
      <c r="B110" s="17" t="str">
        <f t="shared" si="47"/>
        <v>☆</v>
      </c>
      <c r="C110" s="12">
        <v>12</v>
      </c>
      <c r="D110" s="4">
        <v>43407.536319444444</v>
      </c>
      <c r="E110" s="5">
        <v>8936</v>
      </c>
      <c r="F110" s="5" t="s">
        <v>18</v>
      </c>
      <c r="G110" s="5">
        <v>4365</v>
      </c>
      <c r="H110" s="5">
        <v>221</v>
      </c>
      <c r="I110" s="5">
        <v>3</v>
      </c>
      <c r="J110" s="5">
        <v>1</v>
      </c>
      <c r="K110" s="4">
        <v>43407.536574074074</v>
      </c>
      <c r="L110" s="5"/>
      <c r="M110" s="5"/>
      <c r="N110" s="5" t="s">
        <v>19</v>
      </c>
      <c r="O110" s="5" t="s">
        <v>20</v>
      </c>
      <c r="P110" s="5" t="s">
        <v>29</v>
      </c>
      <c r="Q110" s="5" t="s">
        <v>30</v>
      </c>
      <c r="R110" s="4">
        <v>43407.549027777779</v>
      </c>
      <c r="S110" s="5"/>
      <c r="T110" s="4">
        <v>43407.557060185187</v>
      </c>
      <c r="U110" s="5"/>
      <c r="V110" s="5"/>
      <c r="W110" s="13">
        <f t="shared" si="48"/>
        <v>43407.536319444444</v>
      </c>
      <c r="X110" s="18">
        <f t="shared" si="49"/>
        <v>0</v>
      </c>
      <c r="Y110" s="18">
        <f t="shared" si="50"/>
        <v>0</v>
      </c>
      <c r="Z110" s="19"/>
      <c r="AA110" s="19">
        <f t="shared" si="51"/>
        <v>0</v>
      </c>
      <c r="AB110" s="19">
        <f t="shared" si="53"/>
        <v>1.2708333335467614E-2</v>
      </c>
      <c r="AC110" s="19"/>
      <c r="AD110" s="19"/>
      <c r="AE110" s="73">
        <f t="shared" si="43"/>
        <v>43407.536111111112</v>
      </c>
      <c r="AF110" s="73">
        <f t="shared" si="44"/>
        <v>0</v>
      </c>
      <c r="AG110" s="26" t="str">
        <f t="shared" si="45"/>
        <v>43407.53611111110</v>
      </c>
      <c r="AH110" s="26" t="e">
        <f>VLOOKUP(AG110,simple_survey!$N$1081:$O$1529,2,FALSE)</f>
        <v>#N/A</v>
      </c>
    </row>
    <row r="111" spans="1:36" s="23" customFormat="1" x14ac:dyDescent="0.4">
      <c r="A111" s="20" t="str">
        <f t="shared" si="46"/>
        <v>★</v>
      </c>
      <c r="B111" s="20" t="str">
        <f t="shared" si="47"/>
        <v>-</v>
      </c>
      <c r="C111" s="23">
        <v>13</v>
      </c>
      <c r="D111" s="22">
        <v>43407.510798611111</v>
      </c>
      <c r="E111" s="21">
        <v>8908</v>
      </c>
      <c r="F111" s="21" t="s">
        <v>18</v>
      </c>
      <c r="G111" s="21">
        <v>4813</v>
      </c>
      <c r="H111" s="21">
        <v>49</v>
      </c>
      <c r="I111" s="21">
        <v>5</v>
      </c>
      <c r="J111" s="21">
        <v>2</v>
      </c>
      <c r="K111" s="21"/>
      <c r="L111" s="22">
        <v>43407.550625000003</v>
      </c>
      <c r="M111" s="22">
        <v>43407.557337962964</v>
      </c>
      <c r="N111" s="21" t="s">
        <v>37</v>
      </c>
      <c r="O111" s="21" t="s">
        <v>38</v>
      </c>
      <c r="P111" s="21" t="s">
        <v>45</v>
      </c>
      <c r="Q111" s="21" t="s">
        <v>92</v>
      </c>
      <c r="R111" s="22">
        <v>43407.552442129629</v>
      </c>
      <c r="S111" s="22">
        <v>43407.552442129629</v>
      </c>
      <c r="T111" s="22">
        <v>43407.563136574077</v>
      </c>
      <c r="U111" s="22">
        <v>43407.563136574077</v>
      </c>
      <c r="V111" s="22">
        <v>43407.552442129629</v>
      </c>
      <c r="W111" s="24">
        <f t="shared" si="48"/>
        <v>43407.552442129629</v>
      </c>
      <c r="X111" s="25">
        <f t="shared" si="49"/>
        <v>6.7129629605915397E-3</v>
      </c>
      <c r="Y111" s="25">
        <f t="shared" si="50"/>
        <v>1.3425925921183079E-2</v>
      </c>
      <c r="Z111" s="26">
        <f>SUM(Y111:Y161)</f>
        <v>0.41923611106176395</v>
      </c>
      <c r="AA111" s="26">
        <f t="shared" si="51"/>
        <v>0</v>
      </c>
      <c r="AB111" s="26">
        <f t="shared" si="53"/>
        <v>0</v>
      </c>
      <c r="AC111" s="26">
        <f>AVERAGE(AB111:AB161)</f>
        <v>9.7424768514015759E-3</v>
      </c>
      <c r="AD111" s="26">
        <f>MEDIAN(AB111:AB161)</f>
        <v>9.2418981439550407E-3</v>
      </c>
      <c r="AE111" s="73">
        <f t="shared" si="43"/>
        <v>43407.510416666664</v>
      </c>
      <c r="AF111" s="73">
        <f t="shared" si="44"/>
        <v>43407.556944444441</v>
      </c>
      <c r="AG111" s="26" t="str">
        <f t="shared" si="45"/>
        <v>43407.510416666743407.5569444444</v>
      </c>
      <c r="AH111" s="26" t="str">
        <f>VLOOKUP(AG111,simple_survey!$N$1081:$O$1529,2,FALSE)</f>
        <v>肯定的</v>
      </c>
    </row>
    <row r="112" spans="1:36" s="7" customFormat="1" x14ac:dyDescent="0.4">
      <c r="A112" s="16" t="str">
        <f t="shared" si="30"/>
        <v>★</v>
      </c>
      <c r="B112" s="16" t="str">
        <f t="shared" si="31"/>
        <v>-</v>
      </c>
      <c r="C112" s="7">
        <v>13</v>
      </c>
      <c r="D112" s="2">
        <v>43407.542337962965</v>
      </c>
      <c r="E112" s="3">
        <v>8939</v>
      </c>
      <c r="F112" s="3" t="s">
        <v>33</v>
      </c>
      <c r="G112" s="3">
        <v>4839</v>
      </c>
      <c r="H112" s="3">
        <v>983</v>
      </c>
      <c r="I112" s="3">
        <v>1</v>
      </c>
      <c r="J112" s="3">
        <v>1</v>
      </c>
      <c r="K112" s="3"/>
      <c r="L112" s="2">
        <v>43407.556840277779</v>
      </c>
      <c r="M112" s="2">
        <v>43407.577349537038</v>
      </c>
      <c r="N112" s="3" t="s">
        <v>45</v>
      </c>
      <c r="O112" s="3" t="s">
        <v>92</v>
      </c>
      <c r="P112" s="3" t="s">
        <v>76</v>
      </c>
      <c r="Q112" s="3" t="s">
        <v>77</v>
      </c>
      <c r="R112" s="2">
        <v>43407.558946759258</v>
      </c>
      <c r="S112" s="2">
        <v>43407.558946759258</v>
      </c>
      <c r="T112" s="2">
        <v>43407.570532407408</v>
      </c>
      <c r="U112" s="2">
        <v>43407.580347222225</v>
      </c>
      <c r="V112" s="2">
        <v>43407.549270833333</v>
      </c>
      <c r="W112" s="8">
        <f t="shared" si="32"/>
        <v>43407.549270833333</v>
      </c>
      <c r="X112" s="9">
        <f t="shared" si="33"/>
        <v>2.0509259258687962E-2</v>
      </c>
      <c r="Y112" s="9">
        <f t="shared" si="36"/>
        <v>2.0509259258687962E-2</v>
      </c>
      <c r="Z112" s="10"/>
      <c r="AA112" s="10">
        <f t="shared" si="34"/>
        <v>0</v>
      </c>
      <c r="AB112" s="10">
        <f t="shared" si="37"/>
        <v>7.5694444458349608E-3</v>
      </c>
      <c r="AC112" s="10"/>
      <c r="AD112" s="10"/>
      <c r="AE112" s="73">
        <f t="shared" si="43"/>
        <v>43407.541666666664</v>
      </c>
      <c r="AF112" s="73">
        <f t="shared" si="44"/>
        <v>43407.57708333333</v>
      </c>
      <c r="AG112" s="26" t="str">
        <f t="shared" si="45"/>
        <v>43407.541666666743407.5770833333</v>
      </c>
      <c r="AH112" s="26" t="e">
        <f>VLOOKUP(AG112,simple_survey!$N$1081:$O$1529,2,FALSE)</f>
        <v>#N/A</v>
      </c>
    </row>
    <row r="113" spans="1:34" s="7" customFormat="1" x14ac:dyDescent="0.4">
      <c r="A113" s="16" t="str">
        <f t="shared" si="30"/>
        <v>-</v>
      </c>
      <c r="B113" s="16" t="str">
        <f t="shared" si="31"/>
        <v>-</v>
      </c>
      <c r="C113" s="7">
        <v>13</v>
      </c>
      <c r="D113" s="2">
        <v>43407.543923611112</v>
      </c>
      <c r="E113" s="3">
        <v>8940</v>
      </c>
      <c r="F113" s="3" t="s">
        <v>113</v>
      </c>
      <c r="G113" s="3">
        <v>0</v>
      </c>
      <c r="H113" s="3">
        <v>278</v>
      </c>
      <c r="I113" s="3">
        <v>4</v>
      </c>
      <c r="J113" s="3">
        <v>2</v>
      </c>
      <c r="K113" s="3"/>
      <c r="L113" s="2">
        <v>43407.549456018518</v>
      </c>
      <c r="M113" s="2">
        <v>43407.563020833331</v>
      </c>
      <c r="N113" s="3" t="s">
        <v>65</v>
      </c>
      <c r="O113" s="3" t="s">
        <v>66</v>
      </c>
      <c r="P113" s="3" t="s">
        <v>27</v>
      </c>
      <c r="Q113" s="3" t="s">
        <v>28</v>
      </c>
      <c r="R113" s="2">
        <v>43407.550219907411</v>
      </c>
      <c r="S113" s="2">
        <v>43407.550219907411</v>
      </c>
      <c r="T113" s="2">
        <v>43407.560474537036</v>
      </c>
      <c r="U113" s="2">
        <v>43407.569733796299</v>
      </c>
      <c r="V113" s="3"/>
      <c r="W113" s="8">
        <f t="shared" si="32"/>
        <v>43407.543923611112</v>
      </c>
      <c r="X113" s="9">
        <f t="shared" si="33"/>
        <v>1.3564814813435078E-2</v>
      </c>
      <c r="Y113" s="9">
        <f t="shared" si="36"/>
        <v>2.7129629626870155E-2</v>
      </c>
      <c r="Z113" s="10"/>
      <c r="AA113" s="10">
        <f t="shared" si="34"/>
        <v>0</v>
      </c>
      <c r="AB113" s="10">
        <f t="shared" si="37"/>
        <v>5.5324074055533856E-3</v>
      </c>
      <c r="AC113" s="10"/>
      <c r="AD113" s="10"/>
      <c r="AE113" s="73">
        <f t="shared" si="43"/>
        <v>43407.543749999997</v>
      </c>
      <c r="AF113" s="73">
        <f t="shared" si="44"/>
        <v>43407.5625</v>
      </c>
      <c r="AG113" s="26" t="str">
        <f t="shared" si="45"/>
        <v>43407.5437543407.5625</v>
      </c>
      <c r="AH113" s="26" t="str">
        <f>VLOOKUP(AG113,simple_survey!$N$1081:$O$1529,2,FALSE)</f>
        <v>肯定的</v>
      </c>
    </row>
    <row r="114" spans="1:34" s="7" customFormat="1" x14ac:dyDescent="0.4">
      <c r="A114" s="16" t="str">
        <f t="shared" si="30"/>
        <v>-</v>
      </c>
      <c r="B114" s="16" t="str">
        <f t="shared" si="31"/>
        <v>-</v>
      </c>
      <c r="C114" s="7">
        <v>13</v>
      </c>
      <c r="D114" s="2">
        <v>43407.546747685185</v>
      </c>
      <c r="E114" s="3">
        <v>8943</v>
      </c>
      <c r="F114" s="3" t="s">
        <v>113</v>
      </c>
      <c r="G114" s="3">
        <v>0</v>
      </c>
      <c r="H114" s="3">
        <v>911</v>
      </c>
      <c r="I114" s="3">
        <v>2</v>
      </c>
      <c r="J114" s="3">
        <v>2</v>
      </c>
      <c r="K114" s="3"/>
      <c r="L114" s="2">
        <v>43407.557928240742</v>
      </c>
      <c r="M114" s="2">
        <v>43407.564039351855</v>
      </c>
      <c r="N114" s="3" t="s">
        <v>34</v>
      </c>
      <c r="O114" s="3" t="s">
        <v>35</v>
      </c>
      <c r="P114" s="3" t="s">
        <v>29</v>
      </c>
      <c r="Q114" s="3" t="s">
        <v>30</v>
      </c>
      <c r="R114" s="2">
        <v>43407.561909722222</v>
      </c>
      <c r="S114" s="2">
        <v>43407.561909722222</v>
      </c>
      <c r="T114" s="2">
        <v>43407.569861111115</v>
      </c>
      <c r="U114" s="2">
        <v>43407.569861111115</v>
      </c>
      <c r="V114" s="3"/>
      <c r="W114" s="8">
        <f t="shared" si="32"/>
        <v>43407.546747685185</v>
      </c>
      <c r="X114" s="9">
        <f t="shared" si="33"/>
        <v>6.1111111135687679E-3</v>
      </c>
      <c r="Y114" s="9">
        <f t="shared" si="36"/>
        <v>1.2222222227137536E-2</v>
      </c>
      <c r="Z114" s="10"/>
      <c r="AA114" s="10">
        <f t="shared" si="34"/>
        <v>0</v>
      </c>
      <c r="AB114" s="10">
        <f t="shared" si="37"/>
        <v>1.1180555557075422E-2</v>
      </c>
      <c r="AC114" s="10"/>
      <c r="AD114" s="10"/>
      <c r="AE114" s="73">
        <f t="shared" si="43"/>
        <v>43407.546527777777</v>
      </c>
      <c r="AF114" s="73">
        <f t="shared" si="44"/>
        <v>43407.563888888886</v>
      </c>
      <c r="AG114" s="26" t="str">
        <f t="shared" si="45"/>
        <v>43407.546527777843407.5638888889</v>
      </c>
      <c r="AH114" s="26" t="e">
        <f>VLOOKUP(AG114,simple_survey!$N$1081:$O$1529,2,FALSE)</f>
        <v>#N/A</v>
      </c>
    </row>
    <row r="115" spans="1:34" s="7" customFormat="1" x14ac:dyDescent="0.4">
      <c r="A115" s="16" t="str">
        <f t="shared" si="30"/>
        <v>-</v>
      </c>
      <c r="B115" s="16" t="str">
        <f t="shared" si="31"/>
        <v>-</v>
      </c>
      <c r="C115" s="7">
        <v>13</v>
      </c>
      <c r="D115" s="2">
        <v>43407.547638888886</v>
      </c>
      <c r="E115" s="3">
        <v>8944</v>
      </c>
      <c r="F115" s="3" t="s">
        <v>33</v>
      </c>
      <c r="G115" s="3">
        <v>1769</v>
      </c>
      <c r="H115" s="3">
        <v>358</v>
      </c>
      <c r="I115" s="3">
        <v>3</v>
      </c>
      <c r="J115" s="3">
        <v>2</v>
      </c>
      <c r="K115" s="3"/>
      <c r="L115" s="2">
        <v>43407.559710648151</v>
      </c>
      <c r="M115" s="2">
        <v>43407.58253472222</v>
      </c>
      <c r="N115" s="3" t="s">
        <v>53</v>
      </c>
      <c r="O115" s="3" t="s">
        <v>54</v>
      </c>
      <c r="P115" s="3" t="s">
        <v>65</v>
      </c>
      <c r="Q115" s="3" t="s">
        <v>66</v>
      </c>
      <c r="R115" s="2">
        <v>43407.560381944444</v>
      </c>
      <c r="S115" s="2">
        <v>43407.560381944444</v>
      </c>
      <c r="T115" s="2">
        <v>43407.573252314818</v>
      </c>
      <c r="U115" s="2">
        <v>43407.58152777778</v>
      </c>
      <c r="V115" s="3"/>
      <c r="W115" s="8">
        <f t="shared" si="32"/>
        <v>43407.547638888886</v>
      </c>
      <c r="X115" s="9">
        <f t="shared" si="33"/>
        <v>2.2824074068921618E-2</v>
      </c>
      <c r="Y115" s="9">
        <f t="shared" si="36"/>
        <v>4.5648148137843236E-2</v>
      </c>
      <c r="Z115" s="10"/>
      <c r="AA115" s="10">
        <f t="shared" si="34"/>
        <v>0</v>
      </c>
      <c r="AB115" s="10">
        <f t="shared" si="37"/>
        <v>1.2071759265381843E-2</v>
      </c>
      <c r="AC115" s="10"/>
      <c r="AD115" s="10"/>
      <c r="AE115" s="73">
        <f t="shared" si="43"/>
        <v>43407.547222222223</v>
      </c>
      <c r="AF115" s="73">
        <f t="shared" si="44"/>
        <v>43407.581944444442</v>
      </c>
      <c r="AG115" s="26" t="str">
        <f t="shared" si="45"/>
        <v>43407.547222222243407.5819444444</v>
      </c>
      <c r="AH115" s="26" t="str">
        <f>VLOOKUP(AG115,simple_survey!$N$1081:$O$1529,2,FALSE)</f>
        <v>肯定的</v>
      </c>
    </row>
    <row r="116" spans="1:34" s="7" customFormat="1" x14ac:dyDescent="0.4">
      <c r="A116" s="16" t="str">
        <f>IF(V116&gt;0, "★", "-")</f>
        <v>-</v>
      </c>
      <c r="B116" s="16" t="str">
        <f>IF(K116&gt;0, "☆", "-")</f>
        <v>-</v>
      </c>
      <c r="C116" s="7">
        <v>13</v>
      </c>
      <c r="D116" s="2">
        <v>43407.553831018522</v>
      </c>
      <c r="E116" s="3">
        <v>8945</v>
      </c>
      <c r="F116" s="3" t="s">
        <v>113</v>
      </c>
      <c r="G116" s="3">
        <v>0</v>
      </c>
      <c r="H116" s="3">
        <v>599</v>
      </c>
      <c r="I116" s="3">
        <v>6</v>
      </c>
      <c r="J116" s="3">
        <v>2</v>
      </c>
      <c r="K116" s="3"/>
      <c r="L116" s="2">
        <v>43407.56318287037</v>
      </c>
      <c r="M116" s="2">
        <v>43407.581597222219</v>
      </c>
      <c r="N116" s="3" t="s">
        <v>65</v>
      </c>
      <c r="O116" s="3" t="s">
        <v>66</v>
      </c>
      <c r="P116" s="3" t="s">
        <v>57</v>
      </c>
      <c r="Q116" s="3" t="s">
        <v>58</v>
      </c>
      <c r="R116" s="2">
        <v>43407.566886574074</v>
      </c>
      <c r="S116" s="2">
        <v>43407.566886574074</v>
      </c>
      <c r="T116" s="2">
        <v>43407.577465277776</v>
      </c>
      <c r="U116" s="2">
        <v>43407.580590277779</v>
      </c>
      <c r="V116" s="3"/>
      <c r="W116" s="8">
        <f t="shared" si="32"/>
        <v>43407.553831018522</v>
      </c>
      <c r="X116" s="9">
        <f t="shared" si="33"/>
        <v>1.841435184906004E-2</v>
      </c>
      <c r="Y116" s="9">
        <f t="shared" si="36"/>
        <v>3.682870369812008E-2</v>
      </c>
      <c r="Z116" s="10"/>
      <c r="AA116" s="10">
        <f t="shared" si="34"/>
        <v>0</v>
      </c>
      <c r="AB116" s="10">
        <f t="shared" si="37"/>
        <v>9.3518518478958867E-3</v>
      </c>
      <c r="AC116" s="10"/>
      <c r="AD116" s="10"/>
      <c r="AE116" s="73">
        <f t="shared" si="43"/>
        <v>43407.553472222222</v>
      </c>
      <c r="AF116" s="73">
        <f t="shared" si="44"/>
        <v>43407.581250000003</v>
      </c>
      <c r="AG116" s="26" t="str">
        <f t="shared" si="45"/>
        <v>43407.553472222243407.58125</v>
      </c>
      <c r="AH116" s="26" t="e">
        <f>VLOOKUP(AG116,simple_survey!$N$1081:$O$1529,2,FALSE)</f>
        <v>#N/A</v>
      </c>
    </row>
    <row r="117" spans="1:34" s="7" customFormat="1" x14ac:dyDescent="0.4">
      <c r="A117" s="16" t="str">
        <f t="shared" si="30"/>
        <v>-</v>
      </c>
      <c r="B117" s="16" t="str">
        <f t="shared" si="31"/>
        <v>-</v>
      </c>
      <c r="C117" s="7">
        <v>13</v>
      </c>
      <c r="D117" s="2">
        <v>43407.554571759261</v>
      </c>
      <c r="E117" s="3">
        <v>8946</v>
      </c>
      <c r="F117" s="3" t="s">
        <v>18</v>
      </c>
      <c r="G117" s="3">
        <v>3600</v>
      </c>
      <c r="H117" s="3">
        <v>790</v>
      </c>
      <c r="I117" s="3">
        <v>10</v>
      </c>
      <c r="J117" s="3">
        <v>1</v>
      </c>
      <c r="K117" s="3"/>
      <c r="L117" s="2">
        <v>43407.560266203705</v>
      </c>
      <c r="M117" s="2">
        <v>43407.563344907408</v>
      </c>
      <c r="N117" s="3" t="s">
        <v>37</v>
      </c>
      <c r="O117" s="3" t="s">
        <v>38</v>
      </c>
      <c r="P117" s="3" t="s">
        <v>34</v>
      </c>
      <c r="Q117" s="3" t="s">
        <v>35</v>
      </c>
      <c r="R117" s="2">
        <v>43407.560914351852</v>
      </c>
      <c r="S117" s="2">
        <v>43407.560914351852</v>
      </c>
      <c r="T117" s="2">
        <v>43407.567395833335</v>
      </c>
      <c r="U117" s="2">
        <v>43407.567395833335</v>
      </c>
      <c r="V117" s="3"/>
      <c r="W117" s="8">
        <f t="shared" si="32"/>
        <v>43407.554571759261</v>
      </c>
      <c r="X117" s="9">
        <f t="shared" si="33"/>
        <v>3.0787037030677311E-3</v>
      </c>
      <c r="Y117" s="9">
        <f t="shared" si="36"/>
        <v>3.0787037030677311E-3</v>
      </c>
      <c r="Z117" s="10"/>
      <c r="AA117" s="10">
        <f t="shared" si="34"/>
        <v>0</v>
      </c>
      <c r="AB117" s="10">
        <f t="shared" si="37"/>
        <v>5.694444444088731E-3</v>
      </c>
      <c r="AC117" s="10"/>
      <c r="AD117" s="10"/>
      <c r="AE117" s="73">
        <f t="shared" si="43"/>
        <v>43407.554166666669</v>
      </c>
      <c r="AF117" s="73">
        <f t="shared" si="44"/>
        <v>43407.563194444447</v>
      </c>
      <c r="AG117" s="26" t="str">
        <f t="shared" si="45"/>
        <v>43407.554166666743407.5631944444</v>
      </c>
      <c r="AH117" s="26" t="e">
        <f>VLOOKUP(AG117,simple_survey!$N$1081:$O$1529,2,FALSE)</f>
        <v>#N/A</v>
      </c>
    </row>
    <row r="118" spans="1:34" s="7" customFormat="1" x14ac:dyDescent="0.4">
      <c r="A118" s="16" t="str">
        <f t="shared" si="30"/>
        <v>-</v>
      </c>
      <c r="B118" s="16" t="str">
        <f t="shared" si="31"/>
        <v>-</v>
      </c>
      <c r="C118" s="7">
        <v>13</v>
      </c>
      <c r="D118" s="2">
        <v>43407.554791666669</v>
      </c>
      <c r="E118" s="3">
        <v>8947</v>
      </c>
      <c r="F118" s="3" t="s">
        <v>67</v>
      </c>
      <c r="G118" s="3">
        <v>4862</v>
      </c>
      <c r="H118" s="3">
        <v>874</v>
      </c>
      <c r="I118" s="3">
        <v>5</v>
      </c>
      <c r="J118" s="3">
        <v>3</v>
      </c>
      <c r="K118" s="3"/>
      <c r="L118" s="2">
        <v>43407.573935185188</v>
      </c>
      <c r="M118" s="2">
        <v>43407.5780787037</v>
      </c>
      <c r="N118" s="3" t="s">
        <v>23</v>
      </c>
      <c r="O118" s="3" t="s">
        <v>24</v>
      </c>
      <c r="P118" s="3" t="s">
        <v>31</v>
      </c>
      <c r="Q118" s="3" t="s">
        <v>32</v>
      </c>
      <c r="R118" s="2">
        <v>43407.571168981478</v>
      </c>
      <c r="S118" s="2">
        <v>43407.572881944441</v>
      </c>
      <c r="T118" s="2">
        <v>43407.580092592594</v>
      </c>
      <c r="U118" s="2">
        <v>43407.581805555557</v>
      </c>
      <c r="V118" s="3"/>
      <c r="W118" s="8">
        <f t="shared" si="32"/>
        <v>43407.554791666669</v>
      </c>
      <c r="X118" s="9">
        <f t="shared" si="33"/>
        <v>4.1435185121372342E-3</v>
      </c>
      <c r="Y118" s="9">
        <f t="shared" si="36"/>
        <v>1.2430555536411703E-2</v>
      </c>
      <c r="Z118" s="10"/>
      <c r="AA118" s="10">
        <f t="shared" si="34"/>
        <v>2.7662037100526504E-3</v>
      </c>
      <c r="AB118" s="10">
        <f t="shared" si="37"/>
        <v>1.9143518518831115E-2</v>
      </c>
      <c r="AC118" s="10"/>
      <c r="AD118" s="10"/>
      <c r="AE118" s="73">
        <f t="shared" si="43"/>
        <v>43407.554166666669</v>
      </c>
      <c r="AF118" s="73">
        <f t="shared" si="44"/>
        <v>43407.577777777777</v>
      </c>
      <c r="AG118" s="26" t="str">
        <f t="shared" si="45"/>
        <v>43407.554166666743407.5777777778</v>
      </c>
      <c r="AH118" s="26" t="e">
        <f>VLOOKUP(AG118,simple_survey!$N$1081:$O$1529,2,FALSE)</f>
        <v>#N/A</v>
      </c>
    </row>
    <row r="119" spans="1:34" s="7" customFormat="1" x14ac:dyDescent="0.4">
      <c r="A119" s="16" t="str">
        <f t="shared" si="30"/>
        <v>★</v>
      </c>
      <c r="B119" s="16" t="str">
        <f t="shared" si="31"/>
        <v>-</v>
      </c>
      <c r="C119" s="7">
        <v>13</v>
      </c>
      <c r="D119" s="2">
        <v>43407.555520833332</v>
      </c>
      <c r="E119" s="3">
        <v>8948</v>
      </c>
      <c r="F119" s="3" t="s">
        <v>33</v>
      </c>
      <c r="G119" s="3">
        <v>4826</v>
      </c>
      <c r="H119" s="3">
        <v>247</v>
      </c>
      <c r="I119" s="3">
        <v>4</v>
      </c>
      <c r="J119" s="3">
        <v>1</v>
      </c>
      <c r="K119" s="3"/>
      <c r="L119" s="2">
        <v>43407.560057870367</v>
      </c>
      <c r="M119" s="2">
        <v>43407.57068287037</v>
      </c>
      <c r="N119" s="3" t="s">
        <v>19</v>
      </c>
      <c r="O119" s="3" t="s">
        <v>20</v>
      </c>
      <c r="P119" s="3" t="s">
        <v>55</v>
      </c>
      <c r="Q119" s="3" t="s">
        <v>56</v>
      </c>
      <c r="R119" s="2">
        <v>43407.5624537037</v>
      </c>
      <c r="S119" s="2">
        <v>43407.5624537037</v>
      </c>
      <c r="T119" s="2">
        <v>43407.576562499999</v>
      </c>
      <c r="U119" s="2">
        <v>43407.577256944445</v>
      </c>
      <c r="V119" s="2">
        <v>43407.5624537037</v>
      </c>
      <c r="W119" s="8">
        <f t="shared" si="32"/>
        <v>43407.5624537037</v>
      </c>
      <c r="X119" s="9">
        <f t="shared" si="33"/>
        <v>1.0625000002619345E-2</v>
      </c>
      <c r="Y119" s="9">
        <f t="shared" si="36"/>
        <v>1.0625000002619345E-2</v>
      </c>
      <c r="Z119" s="10"/>
      <c r="AA119" s="10">
        <f t="shared" si="34"/>
        <v>0</v>
      </c>
      <c r="AB119" s="10">
        <f t="shared" si="37"/>
        <v>0</v>
      </c>
      <c r="AC119" s="10"/>
      <c r="AD119" s="10"/>
      <c r="AE119" s="73">
        <f t="shared" si="43"/>
        <v>43407.554861111108</v>
      </c>
      <c r="AF119" s="73">
        <f t="shared" si="44"/>
        <v>43407.570138888892</v>
      </c>
      <c r="AG119" s="26" t="str">
        <f t="shared" si="45"/>
        <v>43407.554861111143407.5701388889</v>
      </c>
      <c r="AH119" s="26" t="str">
        <f>VLOOKUP(AG119,simple_survey!$N$1081:$O$1529,2,FALSE)</f>
        <v>肯定的</v>
      </c>
    </row>
    <row r="120" spans="1:34" s="7" customFormat="1" x14ac:dyDescent="0.4">
      <c r="A120" s="16" t="str">
        <f t="shared" si="30"/>
        <v>-</v>
      </c>
      <c r="B120" s="16" t="str">
        <f t="shared" si="31"/>
        <v>-</v>
      </c>
      <c r="C120" s="7">
        <v>13</v>
      </c>
      <c r="D120" s="2">
        <v>43407.555555555555</v>
      </c>
      <c r="E120" s="3">
        <v>8949</v>
      </c>
      <c r="F120" s="3" t="s">
        <v>33</v>
      </c>
      <c r="G120" s="3">
        <v>4256</v>
      </c>
      <c r="H120" s="3">
        <v>323</v>
      </c>
      <c r="I120" s="3">
        <v>1</v>
      </c>
      <c r="J120" s="3">
        <v>2</v>
      </c>
      <c r="K120" s="3"/>
      <c r="L120" s="2">
        <v>43407.561516203707</v>
      </c>
      <c r="M120" s="2">
        <v>43407.569560185184</v>
      </c>
      <c r="N120" s="3" t="s">
        <v>39</v>
      </c>
      <c r="O120" s="3" t="s">
        <v>40</v>
      </c>
      <c r="P120" s="3" t="s">
        <v>19</v>
      </c>
      <c r="Q120" s="3" t="s">
        <v>20</v>
      </c>
      <c r="R120" s="2">
        <v>43407.561886574076</v>
      </c>
      <c r="S120" s="2">
        <v>43407.563275462962</v>
      </c>
      <c r="T120" s="2">
        <v>43407.57167824074</v>
      </c>
      <c r="U120" s="2">
        <v>43407.57167824074</v>
      </c>
      <c r="V120" s="3"/>
      <c r="W120" s="8">
        <f t="shared" si="32"/>
        <v>43407.555555555555</v>
      </c>
      <c r="X120" s="9">
        <f t="shared" si="33"/>
        <v>8.0439814773853868E-3</v>
      </c>
      <c r="Y120" s="9">
        <f t="shared" si="36"/>
        <v>1.6087962954770774E-2</v>
      </c>
      <c r="Z120" s="10"/>
      <c r="AA120" s="10">
        <f t="shared" si="34"/>
        <v>0</v>
      </c>
      <c r="AB120" s="10">
        <f t="shared" si="37"/>
        <v>5.9606481518130749E-3</v>
      </c>
      <c r="AC120" s="10"/>
      <c r="AD120" s="10"/>
      <c r="AE120" s="73">
        <f t="shared" si="43"/>
        <v>43407.555555555555</v>
      </c>
      <c r="AF120" s="73">
        <f t="shared" si="44"/>
        <v>43407.569444444445</v>
      </c>
      <c r="AG120" s="26" t="str">
        <f t="shared" si="45"/>
        <v>43407.555555555643407.5694444444</v>
      </c>
      <c r="AH120" s="26" t="e">
        <f>VLOOKUP(AG120,simple_survey!$N$1081:$O$1529,2,FALSE)</f>
        <v>#N/A</v>
      </c>
    </row>
    <row r="121" spans="1:34" s="7" customFormat="1" x14ac:dyDescent="0.4">
      <c r="A121" s="16" t="str">
        <f t="shared" si="30"/>
        <v>★</v>
      </c>
      <c r="B121" s="16" t="str">
        <f t="shared" si="31"/>
        <v>-</v>
      </c>
      <c r="C121" s="7">
        <v>13</v>
      </c>
      <c r="D121" s="2">
        <v>43407.555567129632</v>
      </c>
      <c r="E121" s="3">
        <v>8950</v>
      </c>
      <c r="F121" s="3" t="s">
        <v>33</v>
      </c>
      <c r="G121" s="3">
        <v>4828</v>
      </c>
      <c r="H121" s="3">
        <v>293</v>
      </c>
      <c r="I121" s="3">
        <v>4</v>
      </c>
      <c r="J121" s="3">
        <v>1</v>
      </c>
      <c r="K121" s="3"/>
      <c r="L121" s="2">
        <v>43407.560127314813</v>
      </c>
      <c r="M121" s="2">
        <v>43407.570555555554</v>
      </c>
      <c r="N121" s="3" t="s">
        <v>19</v>
      </c>
      <c r="O121" s="3" t="s">
        <v>20</v>
      </c>
      <c r="P121" s="3" t="s">
        <v>55</v>
      </c>
      <c r="Q121" s="3" t="s">
        <v>56</v>
      </c>
      <c r="R121" s="2">
        <v>43407.562800925924</v>
      </c>
      <c r="S121" s="2">
        <v>43407.562800925924</v>
      </c>
      <c r="T121" s="2">
        <v>43407.576909722222</v>
      </c>
      <c r="U121" s="2">
        <v>43407.576909722222</v>
      </c>
      <c r="V121" s="2">
        <v>43407.5625</v>
      </c>
      <c r="W121" s="8">
        <f t="shared" si="32"/>
        <v>43407.5625</v>
      </c>
      <c r="X121" s="9">
        <f t="shared" si="33"/>
        <v>1.0428240741021E-2</v>
      </c>
      <c r="Y121" s="9">
        <f t="shared" si="36"/>
        <v>1.0428240741021E-2</v>
      </c>
      <c r="Z121" s="10"/>
      <c r="AA121" s="10">
        <f t="shared" si="34"/>
        <v>0</v>
      </c>
      <c r="AB121" s="10">
        <f t="shared" si="37"/>
        <v>0</v>
      </c>
      <c r="AC121" s="10"/>
      <c r="AD121" s="10"/>
      <c r="AE121" s="73">
        <f t="shared" si="43"/>
        <v>43407.555555555555</v>
      </c>
      <c r="AF121" s="73">
        <f t="shared" si="44"/>
        <v>43407.570138888892</v>
      </c>
      <c r="AG121" s="26" t="str">
        <f t="shared" si="45"/>
        <v>43407.555555555643407.5701388889</v>
      </c>
      <c r="AH121" s="26" t="str">
        <f>VLOOKUP(AG121,simple_survey!$N$1081:$O$1529,2,FALSE)</f>
        <v>肯定的</v>
      </c>
    </row>
    <row r="122" spans="1:34" s="7" customFormat="1" x14ac:dyDescent="0.4">
      <c r="A122" s="16" t="str">
        <f t="shared" si="30"/>
        <v>-</v>
      </c>
      <c r="B122" s="16" t="str">
        <f t="shared" si="31"/>
        <v>-</v>
      </c>
      <c r="C122" s="7">
        <v>13</v>
      </c>
      <c r="D122" s="2">
        <v>43407.556504629632</v>
      </c>
      <c r="E122" s="3">
        <v>8952</v>
      </c>
      <c r="F122" s="3" t="s">
        <v>113</v>
      </c>
      <c r="G122" s="3">
        <v>0</v>
      </c>
      <c r="H122" s="3">
        <v>335</v>
      </c>
      <c r="I122" s="3">
        <v>3</v>
      </c>
      <c r="J122" s="3">
        <v>2</v>
      </c>
      <c r="K122" s="3"/>
      <c r="L122" s="2">
        <v>43407.5624537037</v>
      </c>
      <c r="M122" s="2">
        <v>43407.569328703707</v>
      </c>
      <c r="N122" s="3" t="s">
        <v>45</v>
      </c>
      <c r="O122" s="3" t="s">
        <v>92</v>
      </c>
      <c r="P122" s="3" t="s">
        <v>55</v>
      </c>
      <c r="Q122" s="3" t="s">
        <v>56</v>
      </c>
      <c r="R122" s="2">
        <v>43407.563414351855</v>
      </c>
      <c r="S122" s="2">
        <v>43407.563414351855</v>
      </c>
      <c r="T122" s="2">
        <v>43407.567048611112</v>
      </c>
      <c r="U122" s="2">
        <v>43407.567048611112</v>
      </c>
      <c r="V122" s="3"/>
      <c r="W122" s="8">
        <f t="shared" si="32"/>
        <v>43407.556504629632</v>
      </c>
      <c r="X122" s="9">
        <f t="shared" si="33"/>
        <v>6.8750000064028427E-3</v>
      </c>
      <c r="Y122" s="9">
        <f t="shared" si="36"/>
        <v>1.3750000012805685E-2</v>
      </c>
      <c r="Z122" s="10"/>
      <c r="AA122" s="10">
        <f t="shared" si="34"/>
        <v>0</v>
      </c>
      <c r="AB122" s="10">
        <f t="shared" si="37"/>
        <v>5.9490740677574649E-3</v>
      </c>
      <c r="AC122" s="10"/>
      <c r="AD122" s="10"/>
      <c r="AE122" s="73">
        <f t="shared" si="43"/>
        <v>43407.556250000001</v>
      </c>
      <c r="AF122" s="73">
        <f t="shared" si="44"/>
        <v>43407.568749999999</v>
      </c>
      <c r="AG122" s="26" t="str">
        <f t="shared" si="45"/>
        <v>43407.5562543407.56875</v>
      </c>
      <c r="AH122" s="26" t="e">
        <f>VLOOKUP(AG122,simple_survey!$N$1081:$O$1529,2,FALSE)</f>
        <v>#N/A</v>
      </c>
    </row>
    <row r="123" spans="1:34" s="7" customFormat="1" x14ac:dyDescent="0.4">
      <c r="A123" s="16" t="str">
        <f t="shared" si="30"/>
        <v>-</v>
      </c>
      <c r="B123" s="16" t="str">
        <f t="shared" si="31"/>
        <v>-</v>
      </c>
      <c r="C123" s="7">
        <v>13</v>
      </c>
      <c r="D123" s="2">
        <v>43407.557372685187</v>
      </c>
      <c r="E123" s="3">
        <v>8954</v>
      </c>
      <c r="F123" s="3" t="s">
        <v>18</v>
      </c>
      <c r="G123" s="3">
        <v>3428</v>
      </c>
      <c r="H123" s="3">
        <v>590</v>
      </c>
      <c r="I123" s="3">
        <v>2</v>
      </c>
      <c r="J123" s="3">
        <v>5</v>
      </c>
      <c r="K123" s="3"/>
      <c r="L123" s="2">
        <v>43407.5703125</v>
      </c>
      <c r="M123" s="2">
        <v>43407.575648148151</v>
      </c>
      <c r="N123" s="3" t="s">
        <v>19</v>
      </c>
      <c r="O123" s="3" t="s">
        <v>20</v>
      </c>
      <c r="P123" s="3" t="s">
        <v>31</v>
      </c>
      <c r="Q123" s="3" t="s">
        <v>32</v>
      </c>
      <c r="R123" s="2">
        <v>43407.575949074075</v>
      </c>
      <c r="S123" s="2">
        <v>43407.575949074075</v>
      </c>
      <c r="T123" s="2">
        <v>43407.586388888885</v>
      </c>
      <c r="U123" s="2">
        <v>43407.586388888885</v>
      </c>
      <c r="V123" s="3"/>
      <c r="W123" s="8">
        <f t="shared" ref="W123:W179" si="54">IF(V123&gt;0,V123,D123)</f>
        <v>43407.557372685187</v>
      </c>
      <c r="X123" s="9">
        <f t="shared" ref="X123:X179" si="55">M123-L123</f>
        <v>5.3356481512309983E-3</v>
      </c>
      <c r="Y123" s="9">
        <f t="shared" si="36"/>
        <v>2.6678240756154992E-2</v>
      </c>
      <c r="Z123" s="10"/>
      <c r="AA123" s="10">
        <f t="shared" ref="AA123:AA179" si="56">IF(IF(A123="☆",K123-R123,L123-R123)&lt;0,0,IF(A123="☆",K123-R123,L123-R123))</f>
        <v>0</v>
      </c>
      <c r="AB123" s="10">
        <f t="shared" si="37"/>
        <v>1.2939814812853001E-2</v>
      </c>
      <c r="AC123" s="10"/>
      <c r="AD123" s="10"/>
      <c r="AE123" s="73">
        <f t="shared" si="43"/>
        <v>43407.556944444441</v>
      </c>
      <c r="AF123" s="73">
        <f t="shared" si="44"/>
        <v>43407.574999999997</v>
      </c>
      <c r="AG123" s="26" t="str">
        <f t="shared" si="45"/>
        <v>43407.556944444443407.575</v>
      </c>
      <c r="AH123" s="26" t="e">
        <f>VLOOKUP(AG123,simple_survey!$N$1081:$O$1529,2,FALSE)</f>
        <v>#N/A</v>
      </c>
    </row>
    <row r="124" spans="1:34" s="7" customFormat="1" x14ac:dyDescent="0.4">
      <c r="A124" s="16" t="str">
        <f t="shared" ref="A124:A179" si="57">IF(V124&gt;0, "★", "-")</f>
        <v>-</v>
      </c>
      <c r="B124" s="16" t="str">
        <f t="shared" ref="B124:B174" si="58">IF(K124&gt;0, "☆", "-")</f>
        <v>-</v>
      </c>
      <c r="C124" s="7">
        <v>13</v>
      </c>
      <c r="D124" s="2">
        <v>43407.56045138889</v>
      </c>
      <c r="E124" s="3">
        <v>8958</v>
      </c>
      <c r="F124" s="3" t="s">
        <v>33</v>
      </c>
      <c r="G124" s="3">
        <v>3068</v>
      </c>
      <c r="H124" s="3">
        <v>775</v>
      </c>
      <c r="I124" s="3">
        <v>6</v>
      </c>
      <c r="J124" s="3">
        <v>1</v>
      </c>
      <c r="K124" s="3"/>
      <c r="L124" s="2">
        <v>43407.574305555558</v>
      </c>
      <c r="M124" s="2">
        <v>43407.585740740738</v>
      </c>
      <c r="N124" s="3" t="s">
        <v>34</v>
      </c>
      <c r="O124" s="3" t="s">
        <v>35</v>
      </c>
      <c r="P124" s="3" t="s">
        <v>43</v>
      </c>
      <c r="Q124" s="3" t="s">
        <v>44</v>
      </c>
      <c r="R124" s="2">
        <v>43407.571620370371</v>
      </c>
      <c r="S124" s="2">
        <v>43407.574421296296</v>
      </c>
      <c r="T124" s="2">
        <v>43407.58457175926</v>
      </c>
      <c r="U124" s="2">
        <v>43407.589398148149</v>
      </c>
      <c r="V124" s="3"/>
      <c r="W124" s="8">
        <f t="shared" si="54"/>
        <v>43407.56045138889</v>
      </c>
      <c r="X124" s="9">
        <f t="shared" si="55"/>
        <v>1.1435185180744156E-2</v>
      </c>
      <c r="Y124" s="9">
        <f t="shared" ref="Y124:Y180" si="59">X124*J124</f>
        <v>1.1435185180744156E-2</v>
      </c>
      <c r="Z124" s="10"/>
      <c r="AA124" s="10">
        <f t="shared" si="56"/>
        <v>2.6851851871469989E-3</v>
      </c>
      <c r="AB124" s="10">
        <f t="shared" ref="AB124:AB180" si="60">IF(IF(B124="☆",(IF(K124&gt;R124,K124-W124,R124-W124)),L124-W124)&lt;0,0,IF(B124="☆",(IF(K124&gt;R124,K124-W124,R124-W124)),L124-W124))</f>
        <v>1.3854166667442769E-2</v>
      </c>
      <c r="AC124" s="10"/>
      <c r="AD124" s="10"/>
      <c r="AE124" s="73">
        <f t="shared" si="43"/>
        <v>43407.560416666667</v>
      </c>
      <c r="AF124" s="73">
        <f t="shared" si="44"/>
        <v>43407.585416666669</v>
      </c>
      <c r="AG124" s="26" t="str">
        <f t="shared" si="45"/>
        <v>43407.560416666743407.5854166667</v>
      </c>
      <c r="AH124" s="26" t="e">
        <f>VLOOKUP(AG124,simple_survey!$N$1081:$O$1529,2,FALSE)</f>
        <v>#N/A</v>
      </c>
    </row>
    <row r="125" spans="1:34" s="7" customFormat="1" x14ac:dyDescent="0.4">
      <c r="A125" s="16" t="str">
        <f t="shared" si="57"/>
        <v>★</v>
      </c>
      <c r="B125" s="16" t="str">
        <f t="shared" si="58"/>
        <v>-</v>
      </c>
      <c r="C125" s="7">
        <v>13</v>
      </c>
      <c r="D125" s="2">
        <v>43407.561666666668</v>
      </c>
      <c r="E125" s="3">
        <v>8960</v>
      </c>
      <c r="F125" s="3" t="s">
        <v>33</v>
      </c>
      <c r="G125" s="3">
        <v>1889</v>
      </c>
      <c r="H125" s="3">
        <v>623</v>
      </c>
      <c r="I125" s="3">
        <v>5</v>
      </c>
      <c r="J125" s="3">
        <v>1</v>
      </c>
      <c r="K125" s="3"/>
      <c r="L125" s="2">
        <v>43407.566446759258</v>
      </c>
      <c r="M125" s="2">
        <v>43407.568287037036</v>
      </c>
      <c r="N125" s="3" t="s">
        <v>65</v>
      </c>
      <c r="O125" s="3" t="s">
        <v>66</v>
      </c>
      <c r="P125" s="3" t="s">
        <v>29</v>
      </c>
      <c r="Q125" s="3" t="s">
        <v>30</v>
      </c>
      <c r="R125" s="2">
        <v>43407.56858796296</v>
      </c>
      <c r="S125" s="2">
        <v>43407.56858796296</v>
      </c>
      <c r="T125" s="2">
        <v>43407.572847222225</v>
      </c>
      <c r="U125" s="2">
        <v>43407.572847222225</v>
      </c>
      <c r="V125" s="2">
        <v>43407.56858796296</v>
      </c>
      <c r="W125" s="8">
        <f t="shared" si="54"/>
        <v>43407.56858796296</v>
      </c>
      <c r="X125" s="9">
        <f t="shared" si="55"/>
        <v>1.8402777786832303E-3</v>
      </c>
      <c r="Y125" s="9">
        <f t="shared" si="59"/>
        <v>1.8402777786832303E-3</v>
      </c>
      <c r="Z125" s="10"/>
      <c r="AA125" s="10">
        <f t="shared" si="56"/>
        <v>0</v>
      </c>
      <c r="AB125" s="10">
        <f t="shared" si="60"/>
        <v>0</v>
      </c>
      <c r="AC125" s="10"/>
      <c r="AD125" s="10"/>
      <c r="AE125" s="73">
        <f t="shared" si="43"/>
        <v>43407.561111111114</v>
      </c>
      <c r="AF125" s="73">
        <f t="shared" si="44"/>
        <v>43407.568055555559</v>
      </c>
      <c r="AG125" s="26" t="str">
        <f t="shared" si="45"/>
        <v>43407.561111111143407.5680555556</v>
      </c>
      <c r="AH125" s="26" t="e">
        <f>VLOOKUP(AG125,simple_survey!$N$1081:$O$1529,2,FALSE)</f>
        <v>#N/A</v>
      </c>
    </row>
    <row r="126" spans="1:34" s="7" customFormat="1" x14ac:dyDescent="0.4">
      <c r="A126" s="16" t="str">
        <f t="shared" ref="A126:A127" si="61">IF(V126&gt;0, "★", "-")</f>
        <v>-</v>
      </c>
      <c r="B126" s="16" t="str">
        <f t="shared" ref="B126:B127" si="62">IF(K126&gt;0, "☆", "-")</f>
        <v>-</v>
      </c>
      <c r="C126" s="7">
        <v>13</v>
      </c>
      <c r="D126" s="2">
        <v>43407.56322916667</v>
      </c>
      <c r="E126" s="3">
        <v>8964</v>
      </c>
      <c r="F126" s="3" t="s">
        <v>113</v>
      </c>
      <c r="G126" s="3">
        <v>0</v>
      </c>
      <c r="H126" s="3">
        <v>986</v>
      </c>
      <c r="I126" s="3">
        <v>4</v>
      </c>
      <c r="J126" s="3">
        <v>1</v>
      </c>
      <c r="K126" s="3"/>
      <c r="L126" s="2">
        <v>43407.574467592596</v>
      </c>
      <c r="M126" s="2">
        <v>43407.588831018518</v>
      </c>
      <c r="N126" s="3" t="s">
        <v>57</v>
      </c>
      <c r="O126" s="3" t="s">
        <v>58</v>
      </c>
      <c r="P126" s="3" t="s">
        <v>48</v>
      </c>
      <c r="Q126" s="3" t="s">
        <v>49</v>
      </c>
      <c r="R126" s="2">
        <v>43407.57571759259</v>
      </c>
      <c r="S126" s="2">
        <v>43407.575914351852</v>
      </c>
      <c r="T126" s="2">
        <v>43407.586886574078</v>
      </c>
      <c r="U126" s="2">
        <v>43407.593310185184</v>
      </c>
      <c r="V126" s="3"/>
      <c r="W126" s="8">
        <f>IF(V126&gt;0,V126,D126)</f>
        <v>43407.56322916667</v>
      </c>
      <c r="X126" s="9">
        <f>M126-L126</f>
        <v>1.4363425922056194E-2</v>
      </c>
      <c r="Y126" s="9">
        <f t="shared" si="59"/>
        <v>1.4363425922056194E-2</v>
      </c>
      <c r="Z126" s="10"/>
      <c r="AA126" s="10">
        <f>IF(IF(A126="☆",K126-R126,L126-R126)&lt;0,0,IF(A126="☆",K126-R126,L126-R126))</f>
        <v>0</v>
      </c>
      <c r="AB126" s="10">
        <f t="shared" si="60"/>
        <v>1.1238425926421769E-2</v>
      </c>
      <c r="AC126" s="10"/>
      <c r="AD126" s="10"/>
      <c r="AE126" s="73">
        <f t="shared" si="43"/>
        <v>43407.563194444447</v>
      </c>
      <c r="AF126" s="73">
        <f t="shared" si="44"/>
        <v>43407.588194444441</v>
      </c>
      <c r="AG126" s="26" t="str">
        <f t="shared" si="45"/>
        <v>43407.563194444443407.5881944444</v>
      </c>
      <c r="AH126" s="26" t="e">
        <f>VLOOKUP(AG126,simple_survey!$N$1081:$O$1529,2,FALSE)</f>
        <v>#N/A</v>
      </c>
    </row>
    <row r="127" spans="1:34" s="7" customFormat="1" x14ac:dyDescent="0.4">
      <c r="A127" s="16" t="str">
        <f t="shared" si="61"/>
        <v>-</v>
      </c>
      <c r="B127" s="16" t="str">
        <f t="shared" si="62"/>
        <v>-</v>
      </c>
      <c r="C127" s="7">
        <v>13</v>
      </c>
      <c r="D127" s="2">
        <v>43407.563518518517</v>
      </c>
      <c r="E127" s="3">
        <v>8966</v>
      </c>
      <c r="F127" s="3" t="s">
        <v>113</v>
      </c>
      <c r="G127" s="3">
        <v>0</v>
      </c>
      <c r="H127" s="3">
        <v>671</v>
      </c>
      <c r="I127" s="3">
        <v>10</v>
      </c>
      <c r="J127" s="3">
        <v>1</v>
      </c>
      <c r="K127" s="3"/>
      <c r="L127" s="2">
        <v>43407.569861111115</v>
      </c>
      <c r="M127" s="2">
        <v>43407.573680555557</v>
      </c>
      <c r="N127" s="3" t="s">
        <v>74</v>
      </c>
      <c r="O127" s="3" t="s">
        <v>75</v>
      </c>
      <c r="P127" s="3" t="s">
        <v>27</v>
      </c>
      <c r="Q127" s="3" t="s">
        <v>28</v>
      </c>
      <c r="R127" s="2">
        <v>43407.568784722222</v>
      </c>
      <c r="S127" s="2">
        <v>43407.569155092591</v>
      </c>
      <c r="T127" s="2">
        <v>43407.572627314818</v>
      </c>
      <c r="U127" s="2">
        <v>43407.572997685187</v>
      </c>
      <c r="V127" s="3"/>
      <c r="W127" s="8">
        <f t="shared" si="54"/>
        <v>43407.563518518517</v>
      </c>
      <c r="X127" s="9">
        <f t="shared" si="55"/>
        <v>3.8194444423425011E-3</v>
      </c>
      <c r="Y127" s="9">
        <f t="shared" si="59"/>
        <v>3.8194444423425011E-3</v>
      </c>
      <c r="AA127" s="10">
        <f t="shared" si="56"/>
        <v>1.0763888931251131E-3</v>
      </c>
      <c r="AB127" s="10">
        <f t="shared" si="60"/>
        <v>6.3425925982301123E-3</v>
      </c>
      <c r="AE127" s="73">
        <f t="shared" si="43"/>
        <v>43407.563194444447</v>
      </c>
      <c r="AF127" s="73">
        <f t="shared" si="44"/>
        <v>43407.573611111111</v>
      </c>
      <c r="AG127" s="26" t="str">
        <f t="shared" si="45"/>
        <v>43407.563194444443407.5736111111</v>
      </c>
      <c r="AH127" s="26" t="e">
        <f>VLOOKUP(AG127,simple_survey!$N$1081:$O$1529,2,FALSE)</f>
        <v>#N/A</v>
      </c>
    </row>
    <row r="128" spans="1:34" s="7" customFormat="1" x14ac:dyDescent="0.4">
      <c r="A128" s="16" t="str">
        <f t="shared" si="57"/>
        <v>-</v>
      </c>
      <c r="B128" s="16" t="str">
        <f t="shared" si="58"/>
        <v>-</v>
      </c>
      <c r="C128" s="7">
        <v>13</v>
      </c>
      <c r="D128" s="2">
        <v>43407.56417824074</v>
      </c>
      <c r="E128" s="3">
        <v>8967</v>
      </c>
      <c r="F128" s="3" t="s">
        <v>33</v>
      </c>
      <c r="G128" s="3">
        <v>4456</v>
      </c>
      <c r="H128" s="3">
        <v>701</v>
      </c>
      <c r="I128" s="3">
        <v>3</v>
      </c>
      <c r="J128" s="3">
        <v>2</v>
      </c>
      <c r="K128" s="3"/>
      <c r="L128" s="2">
        <v>43407.573923611111</v>
      </c>
      <c r="M128" s="2">
        <v>43407.582361111112</v>
      </c>
      <c r="N128" s="3" t="s">
        <v>45</v>
      </c>
      <c r="O128" s="3" t="s">
        <v>92</v>
      </c>
      <c r="P128" s="3" t="s">
        <v>63</v>
      </c>
      <c r="Q128" s="3" t="s">
        <v>64</v>
      </c>
      <c r="R128" s="2">
        <v>43407.569872685184</v>
      </c>
      <c r="S128" s="2">
        <v>43407.569872685184</v>
      </c>
      <c r="T128" s="2">
        <v>43407.58384259259</v>
      </c>
      <c r="U128" s="2">
        <v>43407.58384259259</v>
      </c>
      <c r="V128" s="3"/>
      <c r="W128" s="8">
        <f t="shared" si="54"/>
        <v>43407.56417824074</v>
      </c>
      <c r="X128" s="9">
        <f t="shared" si="55"/>
        <v>8.4375000005820766E-3</v>
      </c>
      <c r="Y128" s="9">
        <f t="shared" si="59"/>
        <v>1.6875000001164153E-2</v>
      </c>
      <c r="Z128" s="10"/>
      <c r="AA128" s="10">
        <f t="shared" si="56"/>
        <v>4.0509259270038456E-3</v>
      </c>
      <c r="AB128" s="10">
        <f t="shared" si="60"/>
        <v>9.7453703710925765E-3</v>
      </c>
      <c r="AC128" s="10"/>
      <c r="AD128" s="10"/>
      <c r="AE128" s="73">
        <f t="shared" si="43"/>
        <v>43407.563888888886</v>
      </c>
      <c r="AF128" s="73">
        <f t="shared" si="44"/>
        <v>43407.581944444442</v>
      </c>
      <c r="AG128" s="26" t="str">
        <f t="shared" si="45"/>
        <v>43407.563888888943407.5819444444</v>
      </c>
      <c r="AH128" s="26" t="e">
        <f>VLOOKUP(AG128,simple_survey!$N$1081:$O$1529,2,FALSE)</f>
        <v>#N/A</v>
      </c>
    </row>
    <row r="129" spans="1:36" s="7" customFormat="1" x14ac:dyDescent="0.4">
      <c r="A129" s="16" t="str">
        <f t="shared" si="57"/>
        <v>-</v>
      </c>
      <c r="B129" s="16" t="str">
        <f t="shared" si="58"/>
        <v>-</v>
      </c>
      <c r="C129" s="7">
        <v>13</v>
      </c>
      <c r="D129" s="2">
        <v>43407.567615740743</v>
      </c>
      <c r="E129" s="3">
        <v>8973</v>
      </c>
      <c r="F129" s="3" t="s">
        <v>114</v>
      </c>
      <c r="G129" s="3">
        <v>0</v>
      </c>
      <c r="H129" s="3">
        <v>524</v>
      </c>
      <c r="I129" s="3">
        <v>1</v>
      </c>
      <c r="J129" s="3">
        <v>3</v>
      </c>
      <c r="K129" s="3"/>
      <c r="L129" s="2">
        <v>43407.570439814815</v>
      </c>
      <c r="M129" s="2">
        <v>43407.581192129626</v>
      </c>
      <c r="N129" s="3" t="s">
        <v>19</v>
      </c>
      <c r="O129" s="3" t="s">
        <v>20</v>
      </c>
      <c r="P129" s="3" t="s">
        <v>91</v>
      </c>
      <c r="Q129" s="3" t="s">
        <v>36</v>
      </c>
      <c r="R129" s="2">
        <v>43407.57136574074</v>
      </c>
      <c r="S129" s="2">
        <v>43407.57136574074</v>
      </c>
      <c r="T129" s="2">
        <v>43407.587453703702</v>
      </c>
      <c r="U129" s="2">
        <v>43407.587453703702</v>
      </c>
      <c r="V129" s="3"/>
      <c r="W129" s="8">
        <f t="shared" si="54"/>
        <v>43407.567615740743</v>
      </c>
      <c r="X129" s="9">
        <f t="shared" si="55"/>
        <v>1.0752314810815733E-2</v>
      </c>
      <c r="Y129" s="9">
        <f t="shared" si="59"/>
        <v>3.2256944432447199E-2</v>
      </c>
      <c r="Z129" s="10"/>
      <c r="AA129" s="10">
        <f t="shared" si="56"/>
        <v>0</v>
      </c>
      <c r="AB129" s="10">
        <f t="shared" si="60"/>
        <v>2.8240740721230395E-3</v>
      </c>
      <c r="AC129" s="10"/>
      <c r="AD129" s="10"/>
      <c r="AE129" s="73">
        <f t="shared" si="43"/>
        <v>43407.567361111112</v>
      </c>
      <c r="AF129" s="73">
        <f t="shared" si="44"/>
        <v>43407.580555555556</v>
      </c>
      <c r="AG129" s="26" t="str">
        <f t="shared" si="45"/>
        <v>43407.567361111143407.5805555556</v>
      </c>
      <c r="AH129" s="26" t="e">
        <f>VLOOKUP(AG129,simple_survey!$N$1081:$O$1529,2,FALSE)</f>
        <v>#N/A</v>
      </c>
    </row>
    <row r="130" spans="1:36" s="7" customFormat="1" x14ac:dyDescent="0.4">
      <c r="A130" s="16" t="str">
        <f t="shared" si="57"/>
        <v>-</v>
      </c>
      <c r="B130" s="16" t="str">
        <f t="shared" si="58"/>
        <v>-</v>
      </c>
      <c r="C130" s="7">
        <v>13</v>
      </c>
      <c r="D130" s="2">
        <v>43407.570162037038</v>
      </c>
      <c r="E130" s="3">
        <v>8975</v>
      </c>
      <c r="F130" s="3" t="s">
        <v>113</v>
      </c>
      <c r="G130" s="3">
        <v>0</v>
      </c>
      <c r="H130" s="3">
        <v>699</v>
      </c>
      <c r="I130" s="3">
        <v>5</v>
      </c>
      <c r="J130" s="3">
        <v>2</v>
      </c>
      <c r="K130" s="3"/>
      <c r="L130" s="2">
        <v>43407.582615740743</v>
      </c>
      <c r="M130" s="2">
        <v>43407.588240740741</v>
      </c>
      <c r="N130" s="3" t="s">
        <v>57</v>
      </c>
      <c r="O130" s="3" t="s">
        <v>58</v>
      </c>
      <c r="P130" s="3" t="s">
        <v>41</v>
      </c>
      <c r="Q130" s="3" t="s">
        <v>42</v>
      </c>
      <c r="R130" s="2">
        <v>43407.586458333331</v>
      </c>
      <c r="S130" s="2">
        <v>43407.586458333331</v>
      </c>
      <c r="T130" s="2">
        <v>43407.590416666666</v>
      </c>
      <c r="U130" s="2">
        <v>43407.590416666666</v>
      </c>
      <c r="V130" s="3"/>
      <c r="W130" s="8">
        <f t="shared" si="54"/>
        <v>43407.570162037038</v>
      </c>
      <c r="X130" s="9">
        <f t="shared" si="55"/>
        <v>5.6249999979627319E-3</v>
      </c>
      <c r="Y130" s="9">
        <f t="shared" si="59"/>
        <v>1.1249999995925464E-2</v>
      </c>
      <c r="Z130" s="10"/>
      <c r="AA130" s="10">
        <f t="shared" si="56"/>
        <v>0</v>
      </c>
      <c r="AB130" s="10">
        <f t="shared" si="60"/>
        <v>1.2453703704522923E-2</v>
      </c>
      <c r="AC130" s="10"/>
      <c r="AD130" s="10"/>
      <c r="AE130" s="73">
        <f t="shared" si="43"/>
        <v>43407.570138888892</v>
      </c>
      <c r="AF130" s="73">
        <f t="shared" si="44"/>
        <v>43407.588194444441</v>
      </c>
      <c r="AG130" s="26" t="str">
        <f t="shared" si="45"/>
        <v>43407.570138888943407.5881944444</v>
      </c>
      <c r="AH130" s="26" t="e">
        <f>VLOOKUP(AG130,simple_survey!$N$1081:$O$1529,2,FALSE)</f>
        <v>#N/A</v>
      </c>
    </row>
    <row r="131" spans="1:36" s="7" customFormat="1" x14ac:dyDescent="0.4">
      <c r="A131" s="16" t="str">
        <f>IF(V131&gt;0, "★", "-")</f>
        <v>-</v>
      </c>
      <c r="B131" s="16" t="str">
        <f>IF(K131&gt;0, "☆", "-")</f>
        <v>-</v>
      </c>
      <c r="C131" s="7">
        <v>13</v>
      </c>
      <c r="D131" s="2">
        <v>43407.570856481485</v>
      </c>
      <c r="E131" s="3">
        <v>8976</v>
      </c>
      <c r="F131" s="3" t="s">
        <v>18</v>
      </c>
      <c r="G131" s="3">
        <v>2381</v>
      </c>
      <c r="H131" s="3">
        <v>948</v>
      </c>
      <c r="I131" s="3">
        <v>7</v>
      </c>
      <c r="J131" s="3">
        <v>2</v>
      </c>
      <c r="K131" s="3"/>
      <c r="L131" s="2">
        <v>43407.576296296298</v>
      </c>
      <c r="M131" s="2">
        <v>43407.581990740742</v>
      </c>
      <c r="N131" s="3" t="s">
        <v>25</v>
      </c>
      <c r="O131" s="3" t="s">
        <v>26</v>
      </c>
      <c r="P131" s="3" t="s">
        <v>19</v>
      </c>
      <c r="Q131" s="3" t="s">
        <v>20</v>
      </c>
      <c r="R131" s="2">
        <v>43407.5781712963</v>
      </c>
      <c r="S131" s="2">
        <v>43407.5781712963</v>
      </c>
      <c r="T131" s="2">
        <v>43407.586631944447</v>
      </c>
      <c r="U131" s="2">
        <v>43407.58934027778</v>
      </c>
      <c r="V131" s="3"/>
      <c r="W131" s="8">
        <f t="shared" si="54"/>
        <v>43407.570856481485</v>
      </c>
      <c r="X131" s="9">
        <f t="shared" si="55"/>
        <v>5.694444444088731E-3</v>
      </c>
      <c r="Y131" s="9">
        <f t="shared" si="59"/>
        <v>1.1388888888177462E-2</v>
      </c>
      <c r="Z131" s="10"/>
      <c r="AA131" s="10">
        <f t="shared" si="56"/>
        <v>0</v>
      </c>
      <c r="AB131" s="10">
        <f t="shared" si="60"/>
        <v>5.4398148131440394E-3</v>
      </c>
      <c r="AC131" s="10"/>
      <c r="AD131" s="10"/>
      <c r="AE131" s="73">
        <f t="shared" ref="AE131:AE194" si="63">INT(D131*1440)/1440</f>
        <v>43407.570833333331</v>
      </c>
      <c r="AF131" s="73">
        <f t="shared" ref="AF131:AF194" si="64">INT(M131*1440)/1440</f>
        <v>43407.581944444442</v>
      </c>
      <c r="AG131" s="26" t="str">
        <f t="shared" ref="AG131:AG194" si="65">CONCATENATE(AE131,AF131)</f>
        <v>43407.570833333343407.5819444444</v>
      </c>
      <c r="AH131" s="26" t="str">
        <f>VLOOKUP(AG131,simple_survey!$N$1081:$O$1529,2,FALSE)</f>
        <v>肯定的</v>
      </c>
    </row>
    <row r="132" spans="1:36" s="7" customFormat="1" x14ac:dyDescent="0.4">
      <c r="A132" s="16" t="str">
        <f>IF(V132&gt;0, "★", "-")</f>
        <v>-</v>
      </c>
      <c r="B132" s="16" t="str">
        <f>IF(K132&gt;0, "☆", "-")</f>
        <v>-</v>
      </c>
      <c r="C132" s="7">
        <v>13</v>
      </c>
      <c r="D132" s="2">
        <v>43407.572962962964</v>
      </c>
      <c r="E132" s="3">
        <v>8978</v>
      </c>
      <c r="F132" s="3" t="s">
        <v>18</v>
      </c>
      <c r="G132" s="3">
        <v>3600</v>
      </c>
      <c r="H132" s="3">
        <v>477</v>
      </c>
      <c r="I132" s="3">
        <v>2</v>
      </c>
      <c r="J132" s="3">
        <v>1</v>
      </c>
      <c r="K132" s="3"/>
      <c r="L132" s="2">
        <v>43407.582094907404</v>
      </c>
      <c r="M132" s="2">
        <v>43407.590381944443</v>
      </c>
      <c r="N132" s="3" t="s">
        <v>34</v>
      </c>
      <c r="O132" s="3" t="s">
        <v>35</v>
      </c>
      <c r="P132" s="3" t="s">
        <v>41</v>
      </c>
      <c r="Q132" s="3" t="s">
        <v>42</v>
      </c>
      <c r="R132" s="2">
        <v>43407.587083333332</v>
      </c>
      <c r="S132" s="2">
        <v>43407.587083333332</v>
      </c>
      <c r="T132" s="2">
        <v>43407.598009259258</v>
      </c>
      <c r="U132" s="2">
        <v>43407.598009259258</v>
      </c>
      <c r="V132" s="3"/>
      <c r="W132" s="8">
        <f t="shared" si="54"/>
        <v>43407.572962962964</v>
      </c>
      <c r="X132" s="9">
        <f t="shared" si="55"/>
        <v>8.2870370388263837E-3</v>
      </c>
      <c r="Y132" s="9">
        <f t="shared" si="59"/>
        <v>8.2870370388263837E-3</v>
      </c>
      <c r="Z132" s="10"/>
      <c r="AA132" s="10">
        <f t="shared" si="56"/>
        <v>0</v>
      </c>
      <c r="AB132" s="10">
        <f t="shared" si="60"/>
        <v>9.1319444400141947E-3</v>
      </c>
      <c r="AC132" s="10"/>
      <c r="AD132" s="10"/>
      <c r="AE132" s="73">
        <f t="shared" si="63"/>
        <v>43407.572916666664</v>
      </c>
      <c r="AF132" s="73">
        <f t="shared" si="64"/>
        <v>43407.590277777781</v>
      </c>
      <c r="AG132" s="26" t="str">
        <f t="shared" si="65"/>
        <v>43407.572916666743407.5902777778</v>
      </c>
      <c r="AH132" s="26" t="e">
        <f>VLOOKUP(AG132,simple_survey!$N$1081:$O$1529,2,FALSE)</f>
        <v>#N/A</v>
      </c>
    </row>
    <row r="133" spans="1:36" s="7" customFormat="1" x14ac:dyDescent="0.4">
      <c r="A133" s="16" t="str">
        <f t="shared" si="57"/>
        <v>-</v>
      </c>
      <c r="B133" s="16" t="str">
        <f t="shared" si="58"/>
        <v>-</v>
      </c>
      <c r="C133" s="7">
        <v>13</v>
      </c>
      <c r="D133" s="2">
        <v>43407.57539351852</v>
      </c>
      <c r="E133" s="3">
        <v>8982</v>
      </c>
      <c r="F133" s="3" t="s">
        <v>33</v>
      </c>
      <c r="G133" s="3">
        <v>1874</v>
      </c>
      <c r="H133" s="3">
        <v>263</v>
      </c>
      <c r="I133" s="3">
        <v>1</v>
      </c>
      <c r="J133" s="3">
        <v>1</v>
      </c>
      <c r="K133" s="3"/>
      <c r="L133" s="2">
        <v>43407.585960648146</v>
      </c>
      <c r="M133" s="2">
        <v>43407.592812499999</v>
      </c>
      <c r="N133" s="3" t="s">
        <v>50</v>
      </c>
      <c r="O133" s="3" t="s">
        <v>51</v>
      </c>
      <c r="P133" s="3" t="s">
        <v>39</v>
      </c>
      <c r="Q133" s="3" t="s">
        <v>40</v>
      </c>
      <c r="R133" s="2">
        <v>43407.585289351853</v>
      </c>
      <c r="S133" s="2">
        <v>43407.585289351853</v>
      </c>
      <c r="T133" s="2">
        <v>43407.591261574074</v>
      </c>
      <c r="U133" s="2">
        <v>43407.592557870368</v>
      </c>
      <c r="V133" s="3"/>
      <c r="W133" s="8">
        <f t="shared" si="54"/>
        <v>43407.57539351852</v>
      </c>
      <c r="X133" s="9">
        <f t="shared" si="55"/>
        <v>6.8518518528435379E-3</v>
      </c>
      <c r="Y133" s="9">
        <f t="shared" si="59"/>
        <v>6.8518518528435379E-3</v>
      </c>
      <c r="Z133" s="10"/>
      <c r="AA133" s="10">
        <f t="shared" si="56"/>
        <v>6.7129629314877093E-4</v>
      </c>
      <c r="AB133" s="10">
        <f t="shared" si="60"/>
        <v>1.056712962599704E-2</v>
      </c>
      <c r="AC133" s="10"/>
      <c r="AD133" s="10"/>
      <c r="AE133" s="73">
        <f t="shared" si="63"/>
        <v>43407.574999999997</v>
      </c>
      <c r="AF133" s="73">
        <f t="shared" si="64"/>
        <v>43407.592361111114</v>
      </c>
      <c r="AG133" s="26" t="str">
        <f t="shared" si="65"/>
        <v>43407.57543407.5923611111</v>
      </c>
      <c r="AH133" s="26" t="str">
        <f>VLOOKUP(AG133,simple_survey!$N$1081:$O$1529,2,FALSE)</f>
        <v>肯定的</v>
      </c>
    </row>
    <row r="134" spans="1:36" s="7" customFormat="1" x14ac:dyDescent="0.4">
      <c r="A134" s="16" t="str">
        <f t="shared" si="57"/>
        <v>-</v>
      </c>
      <c r="B134" s="16" t="str">
        <f t="shared" si="58"/>
        <v>-</v>
      </c>
      <c r="C134" s="7">
        <v>13</v>
      </c>
      <c r="D134" s="2">
        <v>43407.577650462961</v>
      </c>
      <c r="E134" s="3">
        <v>8984</v>
      </c>
      <c r="F134" s="3" t="s">
        <v>113</v>
      </c>
      <c r="G134" s="3">
        <v>0</v>
      </c>
      <c r="H134" s="3">
        <v>752</v>
      </c>
      <c r="I134" s="3">
        <v>4</v>
      </c>
      <c r="J134" s="3">
        <v>2</v>
      </c>
      <c r="K134" s="3"/>
      <c r="L134" s="2">
        <v>43407.579664351855</v>
      </c>
      <c r="M134" s="2">
        <v>43407.594687500001</v>
      </c>
      <c r="N134" s="3" t="s">
        <v>45</v>
      </c>
      <c r="O134" s="3" t="s">
        <v>92</v>
      </c>
      <c r="P134" s="3" t="s">
        <v>29</v>
      </c>
      <c r="Q134" s="3" t="s">
        <v>30</v>
      </c>
      <c r="R134" s="2">
        <v>43407.580370370371</v>
      </c>
      <c r="S134" s="2">
        <v>43407.580370370371</v>
      </c>
      <c r="T134" s="2">
        <v>43407.592685185184</v>
      </c>
      <c r="U134" s="2">
        <v>43407.592685185184</v>
      </c>
      <c r="V134" s="3"/>
      <c r="W134" s="8">
        <f t="shared" si="54"/>
        <v>43407.577650462961</v>
      </c>
      <c r="X134" s="9">
        <f t="shared" si="55"/>
        <v>1.5023148145701271E-2</v>
      </c>
      <c r="Y134" s="9">
        <f t="shared" si="59"/>
        <v>3.0046296291402541E-2</v>
      </c>
      <c r="Z134" s="10"/>
      <c r="AA134" s="10">
        <f t="shared" si="56"/>
        <v>0</v>
      </c>
      <c r="AB134" s="10">
        <f t="shared" si="60"/>
        <v>2.013888893998228E-3</v>
      </c>
      <c r="AC134" s="10"/>
      <c r="AD134" s="10"/>
      <c r="AE134" s="73">
        <f t="shared" si="63"/>
        <v>43407.57708333333</v>
      </c>
      <c r="AF134" s="73">
        <f t="shared" si="64"/>
        <v>43407.594444444447</v>
      </c>
      <c r="AG134" s="26" t="str">
        <f t="shared" si="65"/>
        <v>43407.577083333343407.5944444444</v>
      </c>
      <c r="AH134" s="26" t="e">
        <f>VLOOKUP(AG134,simple_survey!$N$1081:$O$1529,2,FALSE)</f>
        <v>#N/A</v>
      </c>
    </row>
    <row r="135" spans="1:36" s="7" customFormat="1" x14ac:dyDescent="0.4">
      <c r="A135" s="16" t="str">
        <f t="shared" si="57"/>
        <v>-</v>
      </c>
      <c r="B135" s="16" t="str">
        <f t="shared" si="58"/>
        <v>-</v>
      </c>
      <c r="C135" s="7">
        <v>13</v>
      </c>
      <c r="D135" s="2">
        <v>43407.578668981485</v>
      </c>
      <c r="E135" s="3">
        <v>8986</v>
      </c>
      <c r="F135" s="3" t="s">
        <v>113</v>
      </c>
      <c r="G135" s="3">
        <v>0</v>
      </c>
      <c r="H135" s="3">
        <v>91</v>
      </c>
      <c r="I135" s="3">
        <v>7</v>
      </c>
      <c r="J135" s="3">
        <v>3</v>
      </c>
      <c r="K135" s="3"/>
      <c r="L135" s="2">
        <v>43407.588217592594</v>
      </c>
      <c r="M135" s="2">
        <v>43407.592349537037</v>
      </c>
      <c r="N135" s="3" t="s">
        <v>63</v>
      </c>
      <c r="O135" s="3" t="s">
        <v>64</v>
      </c>
      <c r="P135" s="3" t="s">
        <v>76</v>
      </c>
      <c r="Q135" s="3" t="s">
        <v>77</v>
      </c>
      <c r="R135" s="2">
        <v>43407.59175925926</v>
      </c>
      <c r="S135" s="2">
        <v>43407.59175925926</v>
      </c>
      <c r="T135" s="2">
        <v>43407.599918981483</v>
      </c>
      <c r="U135" s="2">
        <v>43407.599918981483</v>
      </c>
      <c r="V135" s="3"/>
      <c r="W135" s="8">
        <f t="shared" si="54"/>
        <v>43407.578668981485</v>
      </c>
      <c r="X135" s="9">
        <f t="shared" si="55"/>
        <v>4.1319444426335394E-3</v>
      </c>
      <c r="Y135" s="9">
        <f t="shared" si="59"/>
        <v>1.2395833327900618E-2</v>
      </c>
      <c r="Z135" s="10"/>
      <c r="AA135" s="10">
        <f t="shared" si="56"/>
        <v>0</v>
      </c>
      <c r="AB135" s="10">
        <f t="shared" si="60"/>
        <v>9.5486111094942316E-3</v>
      </c>
      <c r="AC135" s="10"/>
      <c r="AD135" s="10"/>
      <c r="AE135" s="73">
        <f t="shared" si="63"/>
        <v>43407.578472222223</v>
      </c>
      <c r="AF135" s="73">
        <f t="shared" si="64"/>
        <v>43407.591666666667</v>
      </c>
      <c r="AG135" s="26" t="str">
        <f t="shared" si="65"/>
        <v>43407.578472222243407.5916666667</v>
      </c>
      <c r="AH135" s="26" t="e">
        <f>VLOOKUP(AG135,simple_survey!$N$1081:$O$1529,2,FALSE)</f>
        <v>#N/A</v>
      </c>
    </row>
    <row r="136" spans="1:36" s="7" customFormat="1" x14ac:dyDescent="0.4">
      <c r="A136" s="16" t="str">
        <f t="shared" si="57"/>
        <v>-</v>
      </c>
      <c r="B136" s="16" t="str">
        <f t="shared" si="58"/>
        <v>-</v>
      </c>
      <c r="C136" s="7">
        <v>13</v>
      </c>
      <c r="D136" s="2">
        <v>43407.580752314818</v>
      </c>
      <c r="E136" s="3">
        <v>8987</v>
      </c>
      <c r="F136" s="3" t="s">
        <v>18</v>
      </c>
      <c r="G136" s="3">
        <v>4797</v>
      </c>
      <c r="H136" s="3">
        <v>985</v>
      </c>
      <c r="I136" s="3">
        <v>3</v>
      </c>
      <c r="J136" s="3">
        <v>2</v>
      </c>
      <c r="K136" s="3"/>
      <c r="L136" s="2">
        <v>43407.58935185185</v>
      </c>
      <c r="M136" s="2">
        <v>43407.594143518516</v>
      </c>
      <c r="N136" s="3" t="s">
        <v>31</v>
      </c>
      <c r="O136" s="3" t="s">
        <v>32</v>
      </c>
      <c r="P136" s="3" t="s">
        <v>76</v>
      </c>
      <c r="Q136" s="3" t="s">
        <v>77</v>
      </c>
      <c r="R136" s="2">
        <v>43407.594085648147</v>
      </c>
      <c r="S136" s="2">
        <v>43407.594085648147</v>
      </c>
      <c r="T136" s="2">
        <v>43407.601365740738</v>
      </c>
      <c r="U136" s="2">
        <v>43407.601365740738</v>
      </c>
      <c r="V136" s="3"/>
      <c r="W136" s="8">
        <f t="shared" si="54"/>
        <v>43407.580752314818</v>
      </c>
      <c r="X136" s="9">
        <f t="shared" si="55"/>
        <v>4.7916666662786156E-3</v>
      </c>
      <c r="Y136" s="9">
        <f t="shared" si="59"/>
        <v>9.5833333325572312E-3</v>
      </c>
      <c r="Z136" s="10"/>
      <c r="AA136" s="10">
        <f t="shared" si="56"/>
        <v>0</v>
      </c>
      <c r="AB136" s="10">
        <f t="shared" si="60"/>
        <v>8.5995370318414643E-3</v>
      </c>
      <c r="AC136" s="10"/>
      <c r="AD136" s="10"/>
      <c r="AE136" s="73">
        <f t="shared" si="63"/>
        <v>43407.580555555556</v>
      </c>
      <c r="AF136" s="73">
        <f t="shared" si="64"/>
        <v>43407.59375</v>
      </c>
      <c r="AG136" s="26" t="str">
        <f t="shared" si="65"/>
        <v>43407.580555555643407.59375</v>
      </c>
      <c r="AH136" s="26" t="str">
        <f>VLOOKUP(AG136,simple_survey!$N$1081:$O$1529,2,FALSE)</f>
        <v>肯定的</v>
      </c>
    </row>
    <row r="137" spans="1:36" s="7" customFormat="1" x14ac:dyDescent="0.4">
      <c r="A137" s="16" t="str">
        <f t="shared" ref="A137:A162" si="66">IF(V137&gt;0, "★", "-")</f>
        <v>-</v>
      </c>
      <c r="B137" s="16" t="str">
        <f t="shared" ref="B137:B162" si="67">IF(K137&gt;0, "☆", "-")</f>
        <v>☆</v>
      </c>
      <c r="C137" s="7">
        <v>13</v>
      </c>
      <c r="D137" s="2">
        <v>43407.544074074074</v>
      </c>
      <c r="E137" s="3">
        <v>8941</v>
      </c>
      <c r="F137" s="3" t="s">
        <v>33</v>
      </c>
      <c r="G137" s="3">
        <v>1769</v>
      </c>
      <c r="H137" s="3">
        <v>412</v>
      </c>
      <c r="I137" s="3">
        <v>3</v>
      </c>
      <c r="J137" s="3">
        <v>2</v>
      </c>
      <c r="K137" s="2">
        <v>43407.547268518516</v>
      </c>
      <c r="L137" s="3"/>
      <c r="M137" s="3"/>
      <c r="N137" s="3" t="s">
        <v>53</v>
      </c>
      <c r="O137" s="3" t="s">
        <v>54</v>
      </c>
      <c r="P137" s="3" t="s">
        <v>37</v>
      </c>
      <c r="Q137" s="3" t="s">
        <v>38</v>
      </c>
      <c r="R137" s="2">
        <v>43407.560289351852</v>
      </c>
      <c r="S137" s="3"/>
      <c r="T137" s="2">
        <v>43407.573564814818</v>
      </c>
      <c r="U137" s="3"/>
      <c r="V137" s="3"/>
      <c r="W137" s="8">
        <f t="shared" ref="W137:W148" si="68">IF(V137&gt;0,V137,D137)</f>
        <v>43407.544074074074</v>
      </c>
      <c r="X137" s="9">
        <f t="shared" ref="X137:X148" si="69">M137-L137</f>
        <v>0</v>
      </c>
      <c r="Y137" s="9">
        <f t="shared" ref="Y137:Y148" si="70">X137*J137</f>
        <v>0</v>
      </c>
      <c r="Z137" s="10"/>
      <c r="AA137" s="10">
        <f t="shared" ref="AA137:AA148" si="71">IF(IF(A137="☆",K137-R137,L137-R137)&lt;0,0,IF(A137="☆",K137-R137,L137-R137))</f>
        <v>0</v>
      </c>
      <c r="AB137" s="10">
        <f>IF(IF(B137="☆",(IF(K137&gt;R137,K137-W137,R137-W137)),L137-W137)&lt;0,0,IF(B137="☆",(IF(K137&gt;R137,K137-W137,R137-W137)),L137-W137))</f>
        <v>1.6215277777519077E-2</v>
      </c>
      <c r="AC137" s="10"/>
      <c r="AD137" s="10"/>
      <c r="AE137" s="73">
        <f t="shared" si="63"/>
        <v>43407.543749999997</v>
      </c>
      <c r="AF137" s="73">
        <f t="shared" si="64"/>
        <v>0</v>
      </c>
      <c r="AG137" s="26" t="str">
        <f t="shared" si="65"/>
        <v>43407.543750</v>
      </c>
      <c r="AH137" s="26" t="e">
        <f>VLOOKUP(AG137,simple_survey!$N$1081:$O$1529,2,FALSE)</f>
        <v>#N/A</v>
      </c>
    </row>
    <row r="138" spans="1:36" s="7" customFormat="1" x14ac:dyDescent="0.4">
      <c r="A138" s="16" t="str">
        <f t="shared" si="66"/>
        <v>-</v>
      </c>
      <c r="B138" s="16" t="str">
        <f t="shared" si="67"/>
        <v>☆</v>
      </c>
      <c r="C138" s="7">
        <v>13</v>
      </c>
      <c r="D138" s="2">
        <v>43407.546122685184</v>
      </c>
      <c r="E138" s="3">
        <v>8942</v>
      </c>
      <c r="F138" s="3" t="s">
        <v>18</v>
      </c>
      <c r="G138" s="3">
        <v>4862</v>
      </c>
      <c r="H138" s="3">
        <v>875</v>
      </c>
      <c r="I138" s="3">
        <v>4</v>
      </c>
      <c r="J138" s="3">
        <v>1</v>
      </c>
      <c r="K138" s="2">
        <v>43407.554398148146</v>
      </c>
      <c r="L138" s="3"/>
      <c r="M138" s="3"/>
      <c r="N138" s="3" t="s">
        <v>23</v>
      </c>
      <c r="O138" s="3" t="s">
        <v>24</v>
      </c>
      <c r="P138" s="3" t="s">
        <v>31</v>
      </c>
      <c r="Q138" s="3" t="s">
        <v>32</v>
      </c>
      <c r="R138" s="2">
        <v>43407.554224537038</v>
      </c>
      <c r="S138" s="3"/>
      <c r="T138" s="2">
        <v>43407.561759259261</v>
      </c>
      <c r="U138" s="3"/>
      <c r="V138" s="3"/>
      <c r="W138" s="8">
        <f t="shared" si="68"/>
        <v>43407.546122685184</v>
      </c>
      <c r="X138" s="9">
        <f t="shared" si="69"/>
        <v>0</v>
      </c>
      <c r="Y138" s="9">
        <f t="shared" si="70"/>
        <v>0</v>
      </c>
      <c r="Z138" s="10"/>
      <c r="AA138" s="10">
        <f t="shared" si="71"/>
        <v>0</v>
      </c>
      <c r="AB138" s="10">
        <f>IF(IF(B138="☆",(IF(K138&gt;R138,K138-W138,R138-W138)),L138-W138)&lt;0,0,IF(B138="☆",(IF(K138&gt;R138,K138-W138,R138-W138)),L138-W138))</f>
        <v>8.2754629620467313E-3</v>
      </c>
      <c r="AC138" s="10"/>
      <c r="AD138" s="10"/>
      <c r="AE138" s="73">
        <f t="shared" si="63"/>
        <v>43407.54583333333</v>
      </c>
      <c r="AF138" s="73">
        <f t="shared" si="64"/>
        <v>0</v>
      </c>
      <c r="AG138" s="26" t="str">
        <f t="shared" si="65"/>
        <v>43407.54583333330</v>
      </c>
      <c r="AH138" s="26" t="e">
        <f>VLOOKUP(AG138,simple_survey!$N$1081:$O$1529,2,FALSE)</f>
        <v>#N/A</v>
      </c>
    </row>
    <row r="139" spans="1:36" s="7" customFormat="1" x14ac:dyDescent="0.4">
      <c r="A139" s="16" t="str">
        <f t="shared" si="66"/>
        <v>★</v>
      </c>
      <c r="B139" s="16" t="str">
        <f t="shared" si="67"/>
        <v>☆</v>
      </c>
      <c r="C139" s="7">
        <v>13</v>
      </c>
      <c r="D139" s="2">
        <v>43407.556446759256</v>
      </c>
      <c r="E139" s="3">
        <v>8951</v>
      </c>
      <c r="F139" s="3" t="s">
        <v>18</v>
      </c>
      <c r="G139" s="3">
        <v>3428</v>
      </c>
      <c r="H139" s="3">
        <v>807</v>
      </c>
      <c r="I139" s="3">
        <v>2</v>
      </c>
      <c r="J139" s="3">
        <v>5</v>
      </c>
      <c r="K139" s="2">
        <v>43407.556770833333</v>
      </c>
      <c r="L139" s="3"/>
      <c r="M139" s="3"/>
      <c r="N139" s="3" t="s">
        <v>19</v>
      </c>
      <c r="O139" s="3" t="s">
        <v>20</v>
      </c>
      <c r="P139" s="3" t="s">
        <v>31</v>
      </c>
      <c r="Q139" s="3" t="s">
        <v>32</v>
      </c>
      <c r="R139" s="2">
        <v>43407.575949074075</v>
      </c>
      <c r="S139" s="3"/>
      <c r="T139" s="2">
        <v>43407.586388888885</v>
      </c>
      <c r="U139" s="3"/>
      <c r="V139" s="2">
        <v>43407.563368055555</v>
      </c>
      <c r="W139" s="8">
        <f t="shared" si="68"/>
        <v>43407.563368055555</v>
      </c>
      <c r="X139" s="9">
        <f t="shared" si="69"/>
        <v>0</v>
      </c>
      <c r="Y139" s="9">
        <f t="shared" si="70"/>
        <v>0</v>
      </c>
      <c r="Z139" s="10"/>
      <c r="AA139" s="10">
        <f t="shared" si="71"/>
        <v>0</v>
      </c>
      <c r="AB139" s="10"/>
      <c r="AC139" s="10"/>
      <c r="AD139" s="10"/>
      <c r="AE139" s="73">
        <f t="shared" si="63"/>
        <v>43407.556250000001</v>
      </c>
      <c r="AF139" s="73">
        <f t="shared" si="64"/>
        <v>0</v>
      </c>
      <c r="AG139" s="26" t="str">
        <f t="shared" si="65"/>
        <v>43407.556250</v>
      </c>
      <c r="AH139" s="26" t="e">
        <f>VLOOKUP(AG139,simple_survey!$N$1081:$O$1529,2,FALSE)</f>
        <v>#N/A</v>
      </c>
      <c r="AJ139" s="3" t="s">
        <v>155</v>
      </c>
    </row>
    <row r="140" spans="1:36" s="7" customFormat="1" x14ac:dyDescent="0.4">
      <c r="A140" s="16" t="str">
        <f t="shared" si="66"/>
        <v>-</v>
      </c>
      <c r="B140" s="16" t="str">
        <f t="shared" si="67"/>
        <v>☆</v>
      </c>
      <c r="C140" s="7">
        <v>13</v>
      </c>
      <c r="D140" s="2">
        <v>43407.55709490741</v>
      </c>
      <c r="E140" s="3">
        <v>8953</v>
      </c>
      <c r="F140" s="3" t="s">
        <v>18</v>
      </c>
      <c r="G140" s="3">
        <v>3428</v>
      </c>
      <c r="H140" s="3">
        <v>887</v>
      </c>
      <c r="I140" s="3">
        <v>2</v>
      </c>
      <c r="J140" s="3">
        <v>1</v>
      </c>
      <c r="K140" s="2">
        <v>43407.557187500002</v>
      </c>
      <c r="L140" s="3"/>
      <c r="M140" s="3"/>
      <c r="N140" s="3" t="s">
        <v>19</v>
      </c>
      <c r="O140" s="3" t="s">
        <v>20</v>
      </c>
      <c r="P140" s="3" t="s">
        <v>31</v>
      </c>
      <c r="Q140" s="3" t="s">
        <v>32</v>
      </c>
      <c r="R140" s="2">
        <v>43407.565763888888</v>
      </c>
      <c r="S140" s="3"/>
      <c r="T140" s="2">
        <v>43407.573425925926</v>
      </c>
      <c r="U140" s="3"/>
      <c r="V140" s="3"/>
      <c r="W140" s="8">
        <f t="shared" si="68"/>
        <v>43407.55709490741</v>
      </c>
      <c r="X140" s="9">
        <f t="shared" si="69"/>
        <v>0</v>
      </c>
      <c r="Y140" s="9">
        <f t="shared" si="70"/>
        <v>0</v>
      </c>
      <c r="Z140" s="10"/>
      <c r="AA140" s="10">
        <f t="shared" si="71"/>
        <v>0</v>
      </c>
      <c r="AB140" s="10">
        <f>IF(IF(B140="☆",(IF(K140&gt;R140,K140-W140,R140-W140)),L140-W140)&lt;0,0,IF(B140="☆",(IF(K140&gt;R140,K140-W140,R140-W140)),L140-W140))</f>
        <v>8.6689814779674634E-3</v>
      </c>
      <c r="AC140" s="10"/>
      <c r="AD140" s="10"/>
      <c r="AE140" s="73">
        <f t="shared" si="63"/>
        <v>43407.556944444441</v>
      </c>
      <c r="AF140" s="73">
        <f t="shared" si="64"/>
        <v>0</v>
      </c>
      <c r="AG140" s="26" t="str">
        <f t="shared" si="65"/>
        <v>43407.55694444440</v>
      </c>
      <c r="AH140" s="26" t="e">
        <f>VLOOKUP(AG140,simple_survey!$N$1081:$O$1529,2,FALSE)</f>
        <v>#N/A</v>
      </c>
      <c r="AJ140" s="3" t="s">
        <v>156</v>
      </c>
    </row>
    <row r="141" spans="1:36" s="7" customFormat="1" x14ac:dyDescent="0.4">
      <c r="A141" s="16" t="str">
        <f t="shared" si="66"/>
        <v>-</v>
      </c>
      <c r="B141" s="16" t="str">
        <f t="shared" si="67"/>
        <v>☆</v>
      </c>
      <c r="C141" s="7">
        <v>13</v>
      </c>
      <c r="D141" s="2">
        <v>43407.559120370373</v>
      </c>
      <c r="E141" s="3">
        <v>8955</v>
      </c>
      <c r="F141" s="3" t="s">
        <v>114</v>
      </c>
      <c r="G141" s="3">
        <v>0</v>
      </c>
      <c r="H141" s="3">
        <v>238</v>
      </c>
      <c r="I141" s="3">
        <v>6</v>
      </c>
      <c r="J141" s="3">
        <v>3</v>
      </c>
      <c r="K141" s="2">
        <v>43407.56013888889</v>
      </c>
      <c r="L141" s="3"/>
      <c r="M141" s="3"/>
      <c r="N141" s="3" t="s">
        <v>80</v>
      </c>
      <c r="O141" s="3" t="s">
        <v>81</v>
      </c>
      <c r="P141" s="3" t="s">
        <v>29</v>
      </c>
      <c r="Q141" s="3" t="s">
        <v>30</v>
      </c>
      <c r="R141" s="2">
        <v>43407.579826388886</v>
      </c>
      <c r="S141" s="3"/>
      <c r="T141" s="2">
        <v>43407.592453703706</v>
      </c>
      <c r="U141" s="3"/>
      <c r="V141" s="3"/>
      <c r="W141" s="8">
        <f t="shared" si="68"/>
        <v>43407.559120370373</v>
      </c>
      <c r="X141" s="9">
        <f t="shared" si="69"/>
        <v>0</v>
      </c>
      <c r="Y141" s="9">
        <f t="shared" si="70"/>
        <v>0</v>
      </c>
      <c r="Z141" s="10"/>
      <c r="AA141" s="10">
        <f t="shared" si="71"/>
        <v>0</v>
      </c>
      <c r="AB141" s="10">
        <f>IF(IF(B141="☆",(IF(K141&gt;R141,K141-W141,R141-W141)),L141-W141)&lt;0,0,IF(B141="☆",(IF(K141&gt;R141,K141-W141,R141-W141)),L141-W141))</f>
        <v>2.0706018513010349E-2</v>
      </c>
      <c r="AC141" s="10"/>
      <c r="AD141" s="10"/>
      <c r="AE141" s="73">
        <f t="shared" si="63"/>
        <v>43407.559027777781</v>
      </c>
      <c r="AF141" s="73">
        <f t="shared" si="64"/>
        <v>0</v>
      </c>
      <c r="AG141" s="26" t="str">
        <f t="shared" si="65"/>
        <v>43407.55902777780</v>
      </c>
      <c r="AH141" s="26" t="e">
        <f>VLOOKUP(AG141,simple_survey!$N$1081:$O$1529,2,FALSE)</f>
        <v>#N/A</v>
      </c>
    </row>
    <row r="142" spans="1:36" s="7" customFormat="1" x14ac:dyDescent="0.4">
      <c r="A142" s="16" t="str">
        <f t="shared" si="66"/>
        <v>-</v>
      </c>
      <c r="B142" s="16" t="str">
        <f t="shared" si="67"/>
        <v>☆</v>
      </c>
      <c r="C142" s="7">
        <v>13</v>
      </c>
      <c r="D142" s="2">
        <v>43407.559155092589</v>
      </c>
      <c r="E142" s="3">
        <v>8956</v>
      </c>
      <c r="F142" s="3" t="s">
        <v>33</v>
      </c>
      <c r="G142" s="3">
        <v>2934</v>
      </c>
      <c r="H142" s="3">
        <v>412</v>
      </c>
      <c r="I142" s="3">
        <v>4</v>
      </c>
      <c r="J142" s="3">
        <v>2</v>
      </c>
      <c r="K142" s="2">
        <v>43407.559293981481</v>
      </c>
      <c r="L142" s="3"/>
      <c r="M142" s="3"/>
      <c r="N142" s="3" t="s">
        <v>43</v>
      </c>
      <c r="O142" s="3" t="s">
        <v>44</v>
      </c>
      <c r="P142" s="3" t="s">
        <v>41</v>
      </c>
      <c r="Q142" s="3" t="s">
        <v>42</v>
      </c>
      <c r="R142" s="2">
        <v>43407.580520833333</v>
      </c>
      <c r="S142" s="3"/>
      <c r="T142" s="2">
        <v>43407.58697916667</v>
      </c>
      <c r="U142" s="3"/>
      <c r="V142" s="3"/>
      <c r="W142" s="8">
        <f t="shared" si="68"/>
        <v>43407.559155092589</v>
      </c>
      <c r="X142" s="9">
        <f t="shared" si="69"/>
        <v>0</v>
      </c>
      <c r="Y142" s="9">
        <f t="shared" si="70"/>
        <v>0</v>
      </c>
      <c r="Z142" s="10"/>
      <c r="AA142" s="10">
        <f t="shared" si="71"/>
        <v>0</v>
      </c>
      <c r="AB142" s="10">
        <f>IF(IF(B142="☆",(IF(K142&gt;R142,K142-W142,R142-W142)),L142-W142)&lt;0,0,IF(B142="☆",(IF(K142&gt;R142,K142-W142,R142-W142)),L142-W142))</f>
        <v>2.1365740743931383E-2</v>
      </c>
      <c r="AC142" s="10"/>
      <c r="AD142" s="10"/>
      <c r="AE142" s="73">
        <f t="shared" si="63"/>
        <v>43407.559027777781</v>
      </c>
      <c r="AF142" s="73">
        <f t="shared" si="64"/>
        <v>0</v>
      </c>
      <c r="AG142" s="26" t="str">
        <f t="shared" si="65"/>
        <v>43407.55902777780</v>
      </c>
      <c r="AH142" s="26" t="e">
        <f>VLOOKUP(AG142,simple_survey!$N$1081:$O$1529,2,FALSE)</f>
        <v>#N/A</v>
      </c>
    </row>
    <row r="143" spans="1:36" s="7" customFormat="1" x14ac:dyDescent="0.4">
      <c r="A143" s="16" t="str">
        <f t="shared" si="66"/>
        <v>-</v>
      </c>
      <c r="B143" s="16" t="str">
        <f t="shared" si="67"/>
        <v>☆</v>
      </c>
      <c r="C143" s="7">
        <v>13</v>
      </c>
      <c r="D143" s="2">
        <v>43407.560335648152</v>
      </c>
      <c r="E143" s="3">
        <v>8957</v>
      </c>
      <c r="F143" s="3" t="s">
        <v>18</v>
      </c>
      <c r="G143" s="3">
        <v>2512</v>
      </c>
      <c r="H143" s="3">
        <v>186</v>
      </c>
      <c r="I143" s="3">
        <v>1</v>
      </c>
      <c r="J143" s="3">
        <v>1</v>
      </c>
      <c r="K143" s="2">
        <v>43407.560902777775</v>
      </c>
      <c r="L143" s="3"/>
      <c r="M143" s="3"/>
      <c r="N143" s="3" t="s">
        <v>19</v>
      </c>
      <c r="O143" s="3" t="s">
        <v>20</v>
      </c>
      <c r="P143" s="3" t="s">
        <v>31</v>
      </c>
      <c r="Q143" s="3" t="s">
        <v>32</v>
      </c>
      <c r="R143" s="2">
        <v>43407.573067129626</v>
      </c>
      <c r="S143" s="3"/>
      <c r="T143" s="2">
        <v>43407.585416666669</v>
      </c>
      <c r="U143" s="3"/>
      <c r="V143" s="3"/>
      <c r="W143" s="8">
        <f t="shared" si="68"/>
        <v>43407.560335648152</v>
      </c>
      <c r="X143" s="9">
        <f t="shared" si="69"/>
        <v>0</v>
      </c>
      <c r="Y143" s="9">
        <f t="shared" si="70"/>
        <v>0</v>
      </c>
      <c r="Z143" s="10"/>
      <c r="AA143" s="10">
        <f t="shared" si="71"/>
        <v>0</v>
      </c>
      <c r="AB143" s="10"/>
      <c r="AC143" s="10"/>
      <c r="AD143" s="10"/>
      <c r="AE143" s="73">
        <f t="shared" si="63"/>
        <v>43407.55972222222</v>
      </c>
      <c r="AF143" s="73">
        <f t="shared" si="64"/>
        <v>0</v>
      </c>
      <c r="AG143" s="26" t="str">
        <f t="shared" si="65"/>
        <v>43407.55972222220</v>
      </c>
      <c r="AH143" s="26" t="e">
        <f>VLOOKUP(AG143,simple_survey!$N$1081:$O$1529,2,FALSE)</f>
        <v>#N/A</v>
      </c>
      <c r="AJ143" s="3" t="s">
        <v>159</v>
      </c>
    </row>
    <row r="144" spans="1:36" s="7" customFormat="1" x14ac:dyDescent="0.4">
      <c r="A144" s="16" t="str">
        <f t="shared" si="66"/>
        <v>-</v>
      </c>
      <c r="B144" s="16" t="str">
        <f t="shared" si="67"/>
        <v>☆</v>
      </c>
      <c r="C144" s="7">
        <v>13</v>
      </c>
      <c r="D144" s="2">
        <v>43407.561168981483</v>
      </c>
      <c r="E144" s="3">
        <v>8959</v>
      </c>
      <c r="F144" s="3" t="s">
        <v>18</v>
      </c>
      <c r="G144" s="3">
        <v>2512</v>
      </c>
      <c r="H144" s="3">
        <v>802</v>
      </c>
      <c r="I144" s="3">
        <v>1</v>
      </c>
      <c r="J144" s="3">
        <v>1</v>
      </c>
      <c r="K144" s="2">
        <v>43407.561331018522</v>
      </c>
      <c r="L144" s="3"/>
      <c r="M144" s="3"/>
      <c r="N144" s="3" t="s">
        <v>19</v>
      </c>
      <c r="O144" s="3" t="s">
        <v>20</v>
      </c>
      <c r="P144" s="3" t="s">
        <v>31</v>
      </c>
      <c r="Q144" s="3" t="s">
        <v>32</v>
      </c>
      <c r="R144" s="2">
        <v>43407.57167824074</v>
      </c>
      <c r="S144" s="3"/>
      <c r="T144" s="2">
        <v>43407.584027777775</v>
      </c>
      <c r="U144" s="3"/>
      <c r="V144" s="3"/>
      <c r="W144" s="8">
        <f t="shared" si="68"/>
        <v>43407.561168981483</v>
      </c>
      <c r="X144" s="9">
        <f t="shared" si="69"/>
        <v>0</v>
      </c>
      <c r="Y144" s="9">
        <f t="shared" si="70"/>
        <v>0</v>
      </c>
      <c r="Z144" s="10"/>
      <c r="AA144" s="10">
        <f t="shared" si="71"/>
        <v>0</v>
      </c>
      <c r="AB144" s="10"/>
      <c r="AC144" s="10"/>
      <c r="AD144" s="10"/>
      <c r="AE144" s="73">
        <f t="shared" si="63"/>
        <v>43407.561111111114</v>
      </c>
      <c r="AF144" s="73">
        <f t="shared" si="64"/>
        <v>0</v>
      </c>
      <c r="AG144" s="26" t="str">
        <f t="shared" si="65"/>
        <v>43407.56111111110</v>
      </c>
      <c r="AH144" s="26" t="e">
        <f>VLOOKUP(AG144,simple_survey!$N$1081:$O$1529,2,FALSE)</f>
        <v>#N/A</v>
      </c>
      <c r="AJ144" s="3" t="s">
        <v>160</v>
      </c>
    </row>
    <row r="145" spans="1:36" s="7" customFormat="1" x14ac:dyDescent="0.4">
      <c r="A145" s="16" t="str">
        <f t="shared" si="66"/>
        <v>-</v>
      </c>
      <c r="B145" s="16" t="str">
        <f t="shared" si="67"/>
        <v>☆</v>
      </c>
      <c r="C145" s="7">
        <v>13</v>
      </c>
      <c r="D145" s="2">
        <v>43407.561851851853</v>
      </c>
      <c r="E145" s="3">
        <v>8961</v>
      </c>
      <c r="F145" s="3" t="s">
        <v>18</v>
      </c>
      <c r="G145" s="3">
        <v>2512</v>
      </c>
      <c r="H145" s="3">
        <v>988</v>
      </c>
      <c r="I145" s="3">
        <v>1</v>
      </c>
      <c r="J145" s="3">
        <v>1</v>
      </c>
      <c r="K145" s="2">
        <v>43407.562731481485</v>
      </c>
      <c r="L145" s="3"/>
      <c r="M145" s="3"/>
      <c r="N145" s="3" t="s">
        <v>19</v>
      </c>
      <c r="O145" s="3" t="s">
        <v>20</v>
      </c>
      <c r="P145" s="3" t="s">
        <v>31</v>
      </c>
      <c r="Q145" s="3" t="s">
        <v>32</v>
      </c>
      <c r="R145" s="2">
        <v>43407.570914351854</v>
      </c>
      <c r="S145" s="3"/>
      <c r="T145" s="2">
        <v>43407.58326388889</v>
      </c>
      <c r="U145" s="3"/>
      <c r="V145" s="3"/>
      <c r="W145" s="8">
        <f t="shared" si="68"/>
        <v>43407.561851851853</v>
      </c>
      <c r="X145" s="9">
        <f t="shared" si="69"/>
        <v>0</v>
      </c>
      <c r="Y145" s="9">
        <f t="shared" si="70"/>
        <v>0</v>
      </c>
      <c r="Z145" s="10"/>
      <c r="AA145" s="10">
        <f t="shared" si="71"/>
        <v>0</v>
      </c>
      <c r="AB145" s="10"/>
      <c r="AC145" s="10"/>
      <c r="AD145" s="10"/>
      <c r="AE145" s="73">
        <f t="shared" si="63"/>
        <v>43407.561805555553</v>
      </c>
      <c r="AF145" s="73">
        <f t="shared" si="64"/>
        <v>0</v>
      </c>
      <c r="AG145" s="26" t="str">
        <f t="shared" si="65"/>
        <v>43407.56180555560</v>
      </c>
      <c r="AH145" s="26" t="e">
        <f>VLOOKUP(AG145,simple_survey!$N$1081:$O$1529,2,FALSE)</f>
        <v>#N/A</v>
      </c>
      <c r="AJ145" s="3" t="s">
        <v>161</v>
      </c>
    </row>
    <row r="146" spans="1:36" s="7" customFormat="1" x14ac:dyDescent="0.4">
      <c r="A146" s="16" t="str">
        <f t="shared" si="66"/>
        <v>-</v>
      </c>
      <c r="B146" s="16" t="str">
        <f t="shared" si="67"/>
        <v>☆</v>
      </c>
      <c r="C146" s="7">
        <v>13</v>
      </c>
      <c r="D146" s="2">
        <v>43407.562037037038</v>
      </c>
      <c r="E146" s="3">
        <v>8962</v>
      </c>
      <c r="F146" s="3" t="s">
        <v>33</v>
      </c>
      <c r="G146" s="3">
        <v>3395</v>
      </c>
      <c r="H146" s="3">
        <v>639</v>
      </c>
      <c r="I146" s="3">
        <v>4</v>
      </c>
      <c r="J146" s="3">
        <v>2</v>
      </c>
      <c r="K146" s="2">
        <v>43407.5624537037</v>
      </c>
      <c r="L146" s="3"/>
      <c r="M146" s="3"/>
      <c r="N146" s="3" t="s">
        <v>31</v>
      </c>
      <c r="O146" s="3" t="s">
        <v>32</v>
      </c>
      <c r="P146" s="3" t="s">
        <v>34</v>
      </c>
      <c r="Q146" s="3" t="s">
        <v>35</v>
      </c>
      <c r="R146" s="2">
        <v>43407.582094907404</v>
      </c>
      <c r="S146" s="3"/>
      <c r="T146" s="2">
        <v>43407.59202546296</v>
      </c>
      <c r="U146" s="3"/>
      <c r="V146" s="3"/>
      <c r="W146" s="8">
        <f t="shared" si="68"/>
        <v>43407.562037037038</v>
      </c>
      <c r="X146" s="9">
        <f t="shared" si="69"/>
        <v>0</v>
      </c>
      <c r="Y146" s="9">
        <f t="shared" si="70"/>
        <v>0</v>
      </c>
      <c r="Z146" s="10"/>
      <c r="AA146" s="10">
        <f t="shared" si="71"/>
        <v>0</v>
      </c>
      <c r="AB146" s="10">
        <f>IF(IF(B146="☆",(IF(K146&gt;R146,K146-W146,R146-W146)),L146-W146)&lt;0,0,IF(B146="☆",(IF(K146&gt;R146,K146-W146,R146-W146)),L146-W146))</f>
        <v>2.0057870366144925E-2</v>
      </c>
      <c r="AC146" s="10"/>
      <c r="AD146" s="10"/>
      <c r="AE146" s="73">
        <f t="shared" si="63"/>
        <v>43407.561805555553</v>
      </c>
      <c r="AF146" s="73">
        <f t="shared" si="64"/>
        <v>0</v>
      </c>
      <c r="AG146" s="26" t="str">
        <f t="shared" si="65"/>
        <v>43407.56180555560</v>
      </c>
      <c r="AH146" s="26" t="e">
        <f>VLOOKUP(AG146,simple_survey!$N$1081:$O$1529,2,FALSE)</f>
        <v>#N/A</v>
      </c>
    </row>
    <row r="147" spans="1:36" s="7" customFormat="1" x14ac:dyDescent="0.4">
      <c r="A147" s="16" t="str">
        <f t="shared" si="66"/>
        <v>-</v>
      </c>
      <c r="B147" s="16" t="str">
        <f t="shared" si="67"/>
        <v>☆</v>
      </c>
      <c r="C147" s="7">
        <v>13</v>
      </c>
      <c r="D147" s="2">
        <v>43407.562939814816</v>
      </c>
      <c r="E147" s="3">
        <v>8963</v>
      </c>
      <c r="F147" s="3" t="s">
        <v>18</v>
      </c>
      <c r="G147" s="3">
        <v>2512</v>
      </c>
      <c r="H147" s="3">
        <v>334</v>
      </c>
      <c r="I147" s="3">
        <v>1</v>
      </c>
      <c r="J147" s="3">
        <v>1</v>
      </c>
      <c r="K147" s="2">
        <v>43407.563125000001</v>
      </c>
      <c r="L147" s="3"/>
      <c r="M147" s="3"/>
      <c r="N147" s="3" t="s">
        <v>19</v>
      </c>
      <c r="O147" s="3" t="s">
        <v>20</v>
      </c>
      <c r="P147" s="3" t="s">
        <v>31</v>
      </c>
      <c r="Q147" s="3" t="s">
        <v>32</v>
      </c>
      <c r="R147" s="2">
        <v>43407.571215277778</v>
      </c>
      <c r="S147" s="3"/>
      <c r="T147" s="2">
        <v>43407.583564814813</v>
      </c>
      <c r="U147" s="3"/>
      <c r="V147" s="3"/>
      <c r="W147" s="8">
        <f t="shared" si="68"/>
        <v>43407.562939814816</v>
      </c>
      <c r="X147" s="9">
        <f t="shared" si="69"/>
        <v>0</v>
      </c>
      <c r="Y147" s="9">
        <f t="shared" si="70"/>
        <v>0</v>
      </c>
      <c r="Z147" s="10"/>
      <c r="AA147" s="10">
        <f t="shared" si="71"/>
        <v>0</v>
      </c>
      <c r="AB147" s="10">
        <f>IF(IF(B147="☆",(IF(K147&gt;R147,K147-W147,R147-W147)),L147-W147)&lt;0,0,IF(B147="☆",(IF(K147&gt;R147,K147-W147,R147-W147)),L147-W147))</f>
        <v>8.2754629620467313E-3</v>
      </c>
      <c r="AC147" s="10"/>
      <c r="AD147" s="10"/>
      <c r="AE147" s="73">
        <f t="shared" si="63"/>
        <v>43407.5625</v>
      </c>
      <c r="AF147" s="73">
        <f t="shared" si="64"/>
        <v>0</v>
      </c>
      <c r="AG147" s="26" t="str">
        <f t="shared" si="65"/>
        <v>43407.56250</v>
      </c>
      <c r="AH147" s="26" t="e">
        <f>VLOOKUP(AG147,simple_survey!$N$1081:$O$1529,2,FALSE)</f>
        <v>#N/A</v>
      </c>
      <c r="AJ147" s="3" t="s">
        <v>158</v>
      </c>
    </row>
    <row r="148" spans="1:36" s="7" customFormat="1" x14ac:dyDescent="0.4">
      <c r="A148" s="16" t="str">
        <f t="shared" si="66"/>
        <v>-</v>
      </c>
      <c r="B148" s="16" t="str">
        <f t="shared" si="67"/>
        <v>☆</v>
      </c>
      <c r="C148" s="7">
        <v>13</v>
      </c>
      <c r="D148" s="2">
        <v>43407.563379629632</v>
      </c>
      <c r="E148" s="3">
        <v>8965</v>
      </c>
      <c r="F148" s="3" t="s">
        <v>18</v>
      </c>
      <c r="G148" s="3">
        <v>2512</v>
      </c>
      <c r="H148" s="3">
        <v>957</v>
      </c>
      <c r="I148" s="3">
        <v>1</v>
      </c>
      <c r="J148" s="3">
        <v>1</v>
      </c>
      <c r="K148" s="2">
        <v>43407.56349537037</v>
      </c>
      <c r="L148" s="3"/>
      <c r="M148" s="3"/>
      <c r="N148" s="3" t="s">
        <v>19</v>
      </c>
      <c r="O148" s="3" t="s">
        <v>20</v>
      </c>
      <c r="P148" s="3" t="s">
        <v>31</v>
      </c>
      <c r="Q148" s="3" t="s">
        <v>32</v>
      </c>
      <c r="R148" s="2">
        <v>43407.571793981479</v>
      </c>
      <c r="S148" s="3"/>
      <c r="T148" s="2">
        <v>43407.584143518521</v>
      </c>
      <c r="U148" s="3"/>
      <c r="V148" s="3"/>
      <c r="W148" s="8">
        <f t="shared" si="68"/>
        <v>43407.563379629632</v>
      </c>
      <c r="X148" s="9">
        <f t="shared" si="69"/>
        <v>0</v>
      </c>
      <c r="Y148" s="9">
        <f t="shared" si="70"/>
        <v>0</v>
      </c>
      <c r="Z148" s="10"/>
      <c r="AA148" s="10">
        <f t="shared" si="71"/>
        <v>0</v>
      </c>
      <c r="AB148" s="10"/>
      <c r="AC148" s="10"/>
      <c r="AD148" s="10"/>
      <c r="AE148" s="73">
        <f t="shared" si="63"/>
        <v>43407.563194444447</v>
      </c>
      <c r="AF148" s="73">
        <f t="shared" si="64"/>
        <v>0</v>
      </c>
      <c r="AG148" s="26" t="str">
        <f t="shared" si="65"/>
        <v>43407.56319444440</v>
      </c>
      <c r="AH148" s="26" t="e">
        <f>VLOOKUP(AG148,simple_survey!$N$1081:$O$1529,2,FALSE)</f>
        <v>#N/A</v>
      </c>
      <c r="AJ148" s="3" t="s">
        <v>157</v>
      </c>
    </row>
    <row r="149" spans="1:36" s="7" customFormat="1" x14ac:dyDescent="0.4">
      <c r="A149" s="16" t="str">
        <f t="shared" si="66"/>
        <v>-</v>
      </c>
      <c r="B149" s="16" t="str">
        <f t="shared" si="67"/>
        <v>☆</v>
      </c>
      <c r="C149" s="7">
        <v>13</v>
      </c>
      <c r="D149" s="2">
        <v>43407.584189814814</v>
      </c>
      <c r="E149" s="3">
        <v>8991</v>
      </c>
      <c r="F149" s="3" t="s">
        <v>33</v>
      </c>
      <c r="G149" s="3">
        <v>1769</v>
      </c>
      <c r="H149" s="3">
        <v>945</v>
      </c>
      <c r="I149" s="3">
        <v>8</v>
      </c>
      <c r="J149" s="3">
        <v>2</v>
      </c>
      <c r="K149" s="2">
        <v>43407.587557870371</v>
      </c>
      <c r="L149" s="3"/>
      <c r="M149" s="3"/>
      <c r="N149" s="3" t="s">
        <v>37</v>
      </c>
      <c r="O149" s="3" t="s">
        <v>38</v>
      </c>
      <c r="P149" s="3" t="s">
        <v>31</v>
      </c>
      <c r="Q149" s="3" t="s">
        <v>32</v>
      </c>
      <c r="R149" s="2">
        <v>43407.588368055556</v>
      </c>
      <c r="S149" s="3"/>
      <c r="T149" s="2">
        <v>43407.594143518516</v>
      </c>
      <c r="U149" s="3"/>
      <c r="V149" s="3"/>
      <c r="W149" s="8">
        <f t="shared" si="54"/>
        <v>43407.584189814814</v>
      </c>
      <c r="X149" s="9">
        <f t="shared" si="55"/>
        <v>0</v>
      </c>
      <c r="Y149" s="9">
        <f t="shared" si="59"/>
        <v>0</v>
      </c>
      <c r="Z149" s="10"/>
      <c r="AA149" s="10">
        <f t="shared" si="56"/>
        <v>0</v>
      </c>
      <c r="AB149" s="10">
        <f t="shared" si="60"/>
        <v>4.1782407424761914E-3</v>
      </c>
      <c r="AC149" s="10"/>
      <c r="AD149" s="10"/>
      <c r="AE149" s="73">
        <f t="shared" si="63"/>
        <v>43407.584027777775</v>
      </c>
      <c r="AF149" s="73">
        <f t="shared" si="64"/>
        <v>0</v>
      </c>
      <c r="AG149" s="26" t="str">
        <f t="shared" si="65"/>
        <v>43407.58402777780</v>
      </c>
      <c r="AH149" s="26" t="e">
        <f>VLOOKUP(AG149,simple_survey!$N$1081:$O$1529,2,FALSE)</f>
        <v>#N/A</v>
      </c>
    </row>
    <row r="150" spans="1:36" s="7" customFormat="1" x14ac:dyDescent="0.4">
      <c r="A150" s="16" t="str">
        <f t="shared" si="66"/>
        <v>★</v>
      </c>
      <c r="B150" s="16" t="str">
        <f t="shared" si="67"/>
        <v>☆</v>
      </c>
      <c r="C150" s="7">
        <v>13</v>
      </c>
      <c r="D150" s="2">
        <v>43407.564409722225</v>
      </c>
      <c r="E150" s="3">
        <v>8968</v>
      </c>
      <c r="F150" s="3" t="s">
        <v>124</v>
      </c>
      <c r="G150" s="3">
        <v>4837</v>
      </c>
      <c r="H150" s="3">
        <v>854</v>
      </c>
      <c r="I150" s="3">
        <v>6</v>
      </c>
      <c r="J150" s="3">
        <v>2</v>
      </c>
      <c r="K150" s="2">
        <v>43407.573842592596</v>
      </c>
      <c r="L150" s="3"/>
      <c r="M150" s="3"/>
      <c r="N150" s="3" t="s">
        <v>48</v>
      </c>
      <c r="O150" s="3" t="s">
        <v>49</v>
      </c>
      <c r="P150" s="3" t="s">
        <v>70</v>
      </c>
      <c r="Q150" s="3" t="s">
        <v>71</v>
      </c>
      <c r="R150" s="2">
        <v>43407.571342592593</v>
      </c>
      <c r="S150" s="3"/>
      <c r="T150" s="2">
        <v>43407.587118055555</v>
      </c>
      <c r="U150" s="3"/>
      <c r="V150" s="2">
        <v>43407.571342592593</v>
      </c>
      <c r="W150" s="8">
        <f t="shared" ref="W150:W162" si="72">IF(V150&gt;0,V150,D150)</f>
        <v>43407.571342592593</v>
      </c>
      <c r="X150" s="9">
        <f t="shared" ref="X150:X162" si="73">M150-L150</f>
        <v>0</v>
      </c>
      <c r="Y150" s="9">
        <f t="shared" ref="Y150:Y162" si="74">X150*J150</f>
        <v>0</v>
      </c>
      <c r="Z150" s="10"/>
      <c r="AA150" s="10">
        <f t="shared" ref="AA150:AA162" si="75">IF(IF(A150="☆",K150-R150,L150-R150)&lt;0,0,IF(A150="☆",K150-R150,L150-R150))</f>
        <v>0</v>
      </c>
      <c r="AB150" s="10">
        <f t="shared" ref="AB150:AB155" si="76">IF(IF(B150="☆",(IF(K150&gt;R150,K150-W150,R150-W150)),L150-W150)&lt;0,0,IF(B150="☆",(IF(K150&gt;R150,K150-W150,R150-W150)),L150-W150))</f>
        <v>2.5000000023283064E-3</v>
      </c>
      <c r="AC150" s="10"/>
      <c r="AD150" s="10"/>
      <c r="AE150" s="73">
        <f t="shared" si="63"/>
        <v>43407.563888888886</v>
      </c>
      <c r="AF150" s="73">
        <f t="shared" si="64"/>
        <v>0</v>
      </c>
      <c r="AG150" s="26" t="str">
        <f t="shared" si="65"/>
        <v>43407.56388888890</v>
      </c>
      <c r="AH150" s="26" t="e">
        <f>VLOOKUP(AG150,simple_survey!$N$1081:$O$1529,2,FALSE)</f>
        <v>#N/A</v>
      </c>
    </row>
    <row r="151" spans="1:36" s="7" customFormat="1" x14ac:dyDescent="0.4">
      <c r="A151" s="16" t="str">
        <f t="shared" si="66"/>
        <v>-</v>
      </c>
      <c r="B151" s="16" t="str">
        <f t="shared" si="67"/>
        <v>☆</v>
      </c>
      <c r="C151" s="7">
        <v>13</v>
      </c>
      <c r="D151" s="2">
        <v>43407.564583333333</v>
      </c>
      <c r="E151" s="3">
        <v>8970</v>
      </c>
      <c r="F151" s="3" t="s">
        <v>113</v>
      </c>
      <c r="G151" s="3">
        <v>0</v>
      </c>
      <c r="H151" s="3">
        <v>907</v>
      </c>
      <c r="I151" s="3">
        <v>1</v>
      </c>
      <c r="J151" s="3">
        <v>2</v>
      </c>
      <c r="K151" s="2">
        <v>43407.565011574072</v>
      </c>
      <c r="L151" s="3"/>
      <c r="M151" s="3"/>
      <c r="N151" s="3" t="s">
        <v>46</v>
      </c>
      <c r="O151" s="3" t="s">
        <v>47</v>
      </c>
      <c r="P151" s="3" t="s">
        <v>48</v>
      </c>
      <c r="Q151" s="3" t="s">
        <v>49</v>
      </c>
      <c r="R151" s="2">
        <v>43407.582129629627</v>
      </c>
      <c r="S151" s="3"/>
      <c r="T151" s="2">
        <v>43407.590775462966</v>
      </c>
      <c r="U151" s="3"/>
      <c r="V151" s="3"/>
      <c r="W151" s="8">
        <f t="shared" si="72"/>
        <v>43407.564583333333</v>
      </c>
      <c r="X151" s="9">
        <f t="shared" si="73"/>
        <v>0</v>
      </c>
      <c r="Y151" s="9">
        <f t="shared" si="74"/>
        <v>0</v>
      </c>
      <c r="Z151" s="10"/>
      <c r="AA151" s="10">
        <f t="shared" si="75"/>
        <v>0</v>
      </c>
      <c r="AB151" s="10">
        <f t="shared" si="76"/>
        <v>1.7546296294312924E-2</v>
      </c>
      <c r="AC151" s="10"/>
      <c r="AD151" s="10"/>
      <c r="AE151" s="73">
        <f t="shared" si="63"/>
        <v>43407.564583333333</v>
      </c>
      <c r="AF151" s="73">
        <f t="shared" si="64"/>
        <v>0</v>
      </c>
      <c r="AG151" s="26" t="str">
        <f t="shared" si="65"/>
        <v>43407.56458333330</v>
      </c>
      <c r="AH151" s="26" t="e">
        <f>VLOOKUP(AG151,simple_survey!$N$1081:$O$1529,2,FALSE)</f>
        <v>#N/A</v>
      </c>
    </row>
    <row r="152" spans="1:36" s="7" customFormat="1" x14ac:dyDescent="0.4">
      <c r="A152" s="16" t="str">
        <f t="shared" si="66"/>
        <v>-</v>
      </c>
      <c r="B152" s="16" t="str">
        <f t="shared" si="67"/>
        <v>☆</v>
      </c>
      <c r="C152" s="7">
        <v>13</v>
      </c>
      <c r="D152" s="2">
        <v>43407.566365740742</v>
      </c>
      <c r="E152" s="3">
        <v>8971</v>
      </c>
      <c r="F152" s="3" t="s">
        <v>33</v>
      </c>
      <c r="G152" s="3">
        <v>4838</v>
      </c>
      <c r="H152" s="3">
        <v>439</v>
      </c>
      <c r="I152" s="3">
        <v>1</v>
      </c>
      <c r="J152" s="3">
        <v>2</v>
      </c>
      <c r="K152" s="2">
        <v>43407.566689814812</v>
      </c>
      <c r="L152" s="3"/>
      <c r="M152" s="3"/>
      <c r="N152" s="3" t="s">
        <v>68</v>
      </c>
      <c r="O152" s="3" t="s">
        <v>69</v>
      </c>
      <c r="P152" s="3" t="s">
        <v>55</v>
      </c>
      <c r="Q152" s="3" t="s">
        <v>56</v>
      </c>
      <c r="R152" s="2">
        <v>43407.584710648145</v>
      </c>
      <c r="S152" s="3"/>
      <c r="T152" s="2">
        <v>43407.592569444445</v>
      </c>
      <c r="U152" s="3"/>
      <c r="V152" s="3"/>
      <c r="W152" s="8">
        <f t="shared" si="72"/>
        <v>43407.566365740742</v>
      </c>
      <c r="X152" s="9">
        <f t="shared" si="73"/>
        <v>0</v>
      </c>
      <c r="Y152" s="9">
        <f t="shared" si="74"/>
        <v>0</v>
      </c>
      <c r="Z152" s="10"/>
      <c r="AA152" s="10">
        <f t="shared" si="75"/>
        <v>0</v>
      </c>
      <c r="AB152" s="10">
        <f t="shared" si="76"/>
        <v>1.8344907402934041E-2</v>
      </c>
      <c r="AC152" s="10"/>
      <c r="AD152" s="10"/>
      <c r="AE152" s="73">
        <f t="shared" si="63"/>
        <v>43407.565972222219</v>
      </c>
      <c r="AF152" s="73">
        <f t="shared" si="64"/>
        <v>0</v>
      </c>
      <c r="AG152" s="26" t="str">
        <f t="shared" si="65"/>
        <v>43407.56597222220</v>
      </c>
      <c r="AH152" s="26" t="e">
        <f>VLOOKUP(AG152,simple_survey!$N$1081:$O$1529,2,FALSE)</f>
        <v>#N/A</v>
      </c>
    </row>
    <row r="153" spans="1:36" s="7" customFormat="1" x14ac:dyDescent="0.4">
      <c r="A153" s="16" t="str">
        <f t="shared" si="66"/>
        <v>★</v>
      </c>
      <c r="B153" s="16" t="str">
        <f t="shared" si="67"/>
        <v>☆</v>
      </c>
      <c r="C153" s="7">
        <v>13</v>
      </c>
      <c r="D153" s="2">
        <v>43407.566944444443</v>
      </c>
      <c r="E153" s="3">
        <v>8972</v>
      </c>
      <c r="F153" s="3" t="s">
        <v>33</v>
      </c>
      <c r="G153" s="3">
        <v>2934</v>
      </c>
      <c r="H153" s="3">
        <v>625</v>
      </c>
      <c r="I153" s="3">
        <v>1</v>
      </c>
      <c r="J153" s="3">
        <v>2</v>
      </c>
      <c r="K153" s="2">
        <v>43407.567106481481</v>
      </c>
      <c r="L153" s="3"/>
      <c r="M153" s="3"/>
      <c r="N153" s="3" t="s">
        <v>61</v>
      </c>
      <c r="O153" s="3" t="s">
        <v>62</v>
      </c>
      <c r="P153" s="3" t="s">
        <v>41</v>
      </c>
      <c r="Q153" s="3" t="s">
        <v>42</v>
      </c>
      <c r="R153" s="2">
        <v>43407.588009259256</v>
      </c>
      <c r="S153" s="3"/>
      <c r="T153" s="2">
        <v>43407.593611111108</v>
      </c>
      <c r="U153" s="3"/>
      <c r="V153" s="2">
        <v>43407.573877314811</v>
      </c>
      <c r="W153" s="8">
        <f t="shared" si="72"/>
        <v>43407.573877314811</v>
      </c>
      <c r="X153" s="9">
        <f t="shared" si="73"/>
        <v>0</v>
      </c>
      <c r="Y153" s="9">
        <f t="shared" si="74"/>
        <v>0</v>
      </c>
      <c r="Z153" s="10"/>
      <c r="AA153" s="10">
        <f t="shared" si="75"/>
        <v>0</v>
      </c>
      <c r="AB153" s="10">
        <f t="shared" si="76"/>
        <v>1.4131944444670808E-2</v>
      </c>
      <c r="AC153" s="10"/>
      <c r="AD153" s="10"/>
      <c r="AE153" s="73">
        <f t="shared" si="63"/>
        <v>43407.566666666666</v>
      </c>
      <c r="AF153" s="73">
        <f t="shared" si="64"/>
        <v>0</v>
      </c>
      <c r="AG153" s="26" t="str">
        <f t="shared" si="65"/>
        <v>43407.56666666670</v>
      </c>
      <c r="AH153" s="26" t="e">
        <f>VLOOKUP(AG153,simple_survey!$N$1081:$O$1529,2,FALSE)</f>
        <v>#N/A</v>
      </c>
    </row>
    <row r="154" spans="1:36" s="7" customFormat="1" x14ac:dyDescent="0.4">
      <c r="A154" s="16" t="str">
        <f t="shared" si="66"/>
        <v>-</v>
      </c>
      <c r="B154" s="16" t="str">
        <f t="shared" si="67"/>
        <v>☆</v>
      </c>
      <c r="C154" s="7">
        <v>13</v>
      </c>
      <c r="D154" s="2">
        <v>43407.569756944446</v>
      </c>
      <c r="E154" s="3">
        <v>8974</v>
      </c>
      <c r="F154" s="3" t="s">
        <v>18</v>
      </c>
      <c r="G154" s="3">
        <v>1877</v>
      </c>
      <c r="H154" s="3">
        <v>4</v>
      </c>
      <c r="I154" s="3">
        <v>4</v>
      </c>
      <c r="J154" s="3">
        <v>2</v>
      </c>
      <c r="K154" s="2">
        <v>43407.576736111114</v>
      </c>
      <c r="L154" s="3"/>
      <c r="M154" s="3"/>
      <c r="N154" s="3" t="s">
        <v>45</v>
      </c>
      <c r="O154" s="3" t="s">
        <v>92</v>
      </c>
      <c r="P154" s="3" t="s">
        <v>34</v>
      </c>
      <c r="Q154" s="3" t="s">
        <v>35</v>
      </c>
      <c r="R154" s="2">
        <v>43407.578055555554</v>
      </c>
      <c r="S154" s="3"/>
      <c r="T154" s="2">
        <v>43407.587696759256</v>
      </c>
      <c r="U154" s="3"/>
      <c r="V154" s="3"/>
      <c r="W154" s="8">
        <f t="shared" si="72"/>
        <v>43407.569756944446</v>
      </c>
      <c r="X154" s="9">
        <f t="shared" si="73"/>
        <v>0</v>
      </c>
      <c r="Y154" s="9">
        <f t="shared" si="74"/>
        <v>0</v>
      </c>
      <c r="Z154" s="10"/>
      <c r="AA154" s="10">
        <f t="shared" si="75"/>
        <v>0</v>
      </c>
      <c r="AB154" s="10">
        <f t="shared" si="76"/>
        <v>8.2986111083300784E-3</v>
      </c>
      <c r="AC154" s="10"/>
      <c r="AD154" s="10"/>
      <c r="AE154" s="73">
        <f t="shared" si="63"/>
        <v>43407.569444444445</v>
      </c>
      <c r="AF154" s="73">
        <f t="shared" si="64"/>
        <v>0</v>
      </c>
      <c r="AG154" s="26" t="str">
        <f t="shared" si="65"/>
        <v>43407.56944444440</v>
      </c>
      <c r="AH154" s="26" t="e">
        <f>VLOOKUP(AG154,simple_survey!$N$1081:$O$1529,2,FALSE)</f>
        <v>#N/A</v>
      </c>
    </row>
    <row r="155" spans="1:36" s="7" customFormat="1" x14ac:dyDescent="0.4">
      <c r="A155" s="16" t="str">
        <f t="shared" si="66"/>
        <v>-</v>
      </c>
      <c r="B155" s="16" t="str">
        <f t="shared" si="67"/>
        <v>☆</v>
      </c>
      <c r="C155" s="7">
        <v>13</v>
      </c>
      <c r="D155" s="2">
        <v>43407.57240740741</v>
      </c>
      <c r="E155" s="3">
        <v>8977</v>
      </c>
      <c r="F155" s="3" t="s">
        <v>18</v>
      </c>
      <c r="G155" s="3">
        <v>3600</v>
      </c>
      <c r="H155" s="3">
        <v>393</v>
      </c>
      <c r="I155" s="3">
        <v>2</v>
      </c>
      <c r="J155" s="3">
        <v>1</v>
      </c>
      <c r="K155" s="2">
        <v>43407.572731481479</v>
      </c>
      <c r="L155" s="3"/>
      <c r="M155" s="3"/>
      <c r="N155" s="3" t="s">
        <v>34</v>
      </c>
      <c r="O155" s="3" t="s">
        <v>35</v>
      </c>
      <c r="P155" s="3" t="s">
        <v>41</v>
      </c>
      <c r="Q155" s="3" t="s">
        <v>42</v>
      </c>
      <c r="R155" s="2">
        <v>43407.588067129633</v>
      </c>
      <c r="S155" s="3"/>
      <c r="T155" s="2">
        <v>43407.598993055559</v>
      </c>
      <c r="U155" s="3"/>
      <c r="V155" s="3"/>
      <c r="W155" s="8">
        <f t="shared" si="72"/>
        <v>43407.57240740741</v>
      </c>
      <c r="X155" s="9">
        <f t="shared" si="73"/>
        <v>0</v>
      </c>
      <c r="Y155" s="9">
        <f t="shared" si="74"/>
        <v>0</v>
      </c>
      <c r="Z155" s="10"/>
      <c r="AA155" s="10">
        <f t="shared" si="75"/>
        <v>0</v>
      </c>
      <c r="AB155" s="10">
        <f t="shared" si="76"/>
        <v>1.5659722223063E-2</v>
      </c>
      <c r="AC155" s="10"/>
      <c r="AD155" s="10"/>
      <c r="AE155" s="73">
        <f t="shared" si="63"/>
        <v>43407.572222222225</v>
      </c>
      <c r="AF155" s="73">
        <f t="shared" si="64"/>
        <v>0</v>
      </c>
      <c r="AG155" s="26" t="str">
        <f t="shared" si="65"/>
        <v>43407.57222222220</v>
      </c>
      <c r="AH155" s="26" t="e">
        <f>VLOOKUP(AG155,simple_survey!$N$1081:$O$1529,2,FALSE)</f>
        <v>#N/A</v>
      </c>
    </row>
    <row r="156" spans="1:36" s="7" customFormat="1" x14ac:dyDescent="0.4">
      <c r="A156" s="16" t="str">
        <f t="shared" si="66"/>
        <v>-</v>
      </c>
      <c r="B156" s="16" t="str">
        <f t="shared" si="67"/>
        <v>☆</v>
      </c>
      <c r="C156" s="7">
        <v>13</v>
      </c>
      <c r="D156" s="2">
        <v>43407.574479166666</v>
      </c>
      <c r="E156" s="3">
        <v>8979</v>
      </c>
      <c r="F156" s="3" t="s">
        <v>115</v>
      </c>
      <c r="G156" s="3">
        <v>4841</v>
      </c>
      <c r="H156" s="3">
        <v>825</v>
      </c>
      <c r="I156" s="3">
        <v>7</v>
      </c>
      <c r="J156" s="3">
        <v>2</v>
      </c>
      <c r="K156" s="2">
        <v>43407.574675925927</v>
      </c>
      <c r="L156" s="3"/>
      <c r="M156" s="3"/>
      <c r="N156" s="3" t="s">
        <v>48</v>
      </c>
      <c r="O156" s="3" t="s">
        <v>49</v>
      </c>
      <c r="P156" s="3" t="s">
        <v>55</v>
      </c>
      <c r="Q156" s="3" t="s">
        <v>56</v>
      </c>
      <c r="R156" s="2">
        <v>43407.584953703707</v>
      </c>
      <c r="S156" s="3"/>
      <c r="T156" s="2">
        <v>43407.598877314813</v>
      </c>
      <c r="U156" s="3"/>
      <c r="V156" s="3"/>
      <c r="W156" s="8">
        <f t="shared" si="72"/>
        <v>43407.574479166666</v>
      </c>
      <c r="X156" s="9">
        <f t="shared" si="73"/>
        <v>0</v>
      </c>
      <c r="Y156" s="9">
        <f t="shared" si="74"/>
        <v>0</v>
      </c>
      <c r="Z156" s="10"/>
      <c r="AA156" s="10">
        <f t="shared" si="75"/>
        <v>0</v>
      </c>
      <c r="AB156" s="10"/>
      <c r="AC156" s="10"/>
      <c r="AD156" s="10"/>
      <c r="AE156" s="73">
        <f t="shared" si="63"/>
        <v>43407.574305555558</v>
      </c>
      <c r="AF156" s="73">
        <f t="shared" si="64"/>
        <v>0</v>
      </c>
      <c r="AG156" s="26" t="str">
        <f t="shared" si="65"/>
        <v>43407.57430555560</v>
      </c>
      <c r="AH156" s="26" t="e">
        <f>VLOOKUP(AG156,simple_survey!$N$1081:$O$1529,2,FALSE)</f>
        <v>#N/A</v>
      </c>
      <c r="AJ156" s="3" t="s">
        <v>163</v>
      </c>
    </row>
    <row r="157" spans="1:36" s="7" customFormat="1" x14ac:dyDescent="0.4">
      <c r="A157" s="16" t="str">
        <f t="shared" si="66"/>
        <v>-</v>
      </c>
      <c r="B157" s="16" t="str">
        <f t="shared" si="67"/>
        <v>☆</v>
      </c>
      <c r="C157" s="7">
        <v>13</v>
      </c>
      <c r="D157" s="2">
        <v>43407.574745370373</v>
      </c>
      <c r="E157" s="3">
        <v>8980</v>
      </c>
      <c r="F157" s="3" t="s">
        <v>124</v>
      </c>
      <c r="G157" s="3">
        <v>4837</v>
      </c>
      <c r="H157" s="3">
        <v>218</v>
      </c>
      <c r="I157" s="3">
        <v>8</v>
      </c>
      <c r="J157" s="3">
        <v>2</v>
      </c>
      <c r="K157" s="2">
        <v>43407.584189814814</v>
      </c>
      <c r="L157" s="3"/>
      <c r="M157" s="3"/>
      <c r="N157" s="3" t="s">
        <v>48</v>
      </c>
      <c r="O157" s="3" t="s">
        <v>49</v>
      </c>
      <c r="P157" s="3" t="s">
        <v>70</v>
      </c>
      <c r="Q157" s="3" t="s">
        <v>71</v>
      </c>
      <c r="R157" s="2">
        <v>43407.582916666666</v>
      </c>
      <c r="S157" s="3"/>
      <c r="T157" s="2">
        <v>43407.59447916667</v>
      </c>
      <c r="U157" s="3"/>
      <c r="V157" s="3"/>
      <c r="W157" s="8">
        <f t="shared" si="72"/>
        <v>43407.574745370373</v>
      </c>
      <c r="X157" s="9">
        <f t="shared" si="73"/>
        <v>0</v>
      </c>
      <c r="Y157" s="9">
        <f t="shared" si="74"/>
        <v>0</v>
      </c>
      <c r="Z157" s="10"/>
      <c r="AA157" s="10">
        <f t="shared" si="75"/>
        <v>0</v>
      </c>
      <c r="AB157" s="10">
        <f>IF(IF(B157="☆",(IF(K157&gt;R157,K157-W157,R157-W157)),L157-W157)&lt;0,0,IF(B157="☆",(IF(K157&gt;R157,K157-W157,R157-W157)),L157-W157))</f>
        <v>9.444444440305233E-3</v>
      </c>
      <c r="AC157" s="10"/>
      <c r="AD157" s="10"/>
      <c r="AE157" s="73">
        <f t="shared" si="63"/>
        <v>43407.574305555558</v>
      </c>
      <c r="AF157" s="73">
        <f t="shared" si="64"/>
        <v>0</v>
      </c>
      <c r="AG157" s="26" t="str">
        <f t="shared" si="65"/>
        <v>43407.57430555560</v>
      </c>
      <c r="AH157" s="26" t="e">
        <f>VLOOKUP(AG157,simple_survey!$N$1081:$O$1529,2,FALSE)</f>
        <v>#N/A</v>
      </c>
      <c r="AJ157" s="3"/>
    </row>
    <row r="158" spans="1:36" s="7" customFormat="1" x14ac:dyDescent="0.4">
      <c r="A158" s="16" t="str">
        <f t="shared" si="66"/>
        <v>-</v>
      </c>
      <c r="B158" s="16" t="str">
        <f t="shared" si="67"/>
        <v>☆</v>
      </c>
      <c r="C158" s="7">
        <v>13</v>
      </c>
      <c r="D158" s="2">
        <v>43407.575196759259</v>
      </c>
      <c r="E158" s="3">
        <v>8981</v>
      </c>
      <c r="F158" s="3" t="s">
        <v>52</v>
      </c>
      <c r="G158" s="3">
        <v>4841</v>
      </c>
      <c r="H158" s="3">
        <v>598</v>
      </c>
      <c r="I158" s="3">
        <v>8</v>
      </c>
      <c r="J158" s="3">
        <v>2</v>
      </c>
      <c r="K158" s="2">
        <v>43407.576956018522</v>
      </c>
      <c r="L158" s="3"/>
      <c r="M158" s="3"/>
      <c r="N158" s="3" t="s">
        <v>48</v>
      </c>
      <c r="O158" s="3" t="s">
        <v>49</v>
      </c>
      <c r="P158" s="3" t="s">
        <v>70</v>
      </c>
      <c r="Q158" s="3" t="s">
        <v>71</v>
      </c>
      <c r="R158" s="2">
        <v>43407.583611111113</v>
      </c>
      <c r="S158" s="3"/>
      <c r="T158" s="2">
        <v>43407.595173611109</v>
      </c>
      <c r="U158" s="3"/>
      <c r="V158" s="3"/>
      <c r="W158" s="8">
        <f t="shared" si="72"/>
        <v>43407.575196759259</v>
      </c>
      <c r="X158" s="9">
        <f t="shared" si="73"/>
        <v>0</v>
      </c>
      <c r="Y158" s="9">
        <f t="shared" si="74"/>
        <v>0</v>
      </c>
      <c r="AA158" s="10">
        <f t="shared" si="75"/>
        <v>0</v>
      </c>
      <c r="AB158" s="10">
        <f>IF(IF(B158="☆",(IF(K158&gt;R158,K158-W158,R158-W158)),L158-W158)&lt;0,0,IF(B158="☆",(IF(K158&gt;R158,K158-W158,R158-W158)),L158-W158))</f>
        <v>8.4143518542987294E-3</v>
      </c>
      <c r="AE158" s="73">
        <f t="shared" si="63"/>
        <v>43407.574999999997</v>
      </c>
      <c r="AF158" s="73">
        <f t="shared" si="64"/>
        <v>0</v>
      </c>
      <c r="AG158" s="26" t="str">
        <f t="shared" si="65"/>
        <v>43407.5750</v>
      </c>
      <c r="AH158" s="26" t="e">
        <f>VLOOKUP(AG158,simple_survey!$N$1081:$O$1529,2,FALSE)</f>
        <v>#N/A</v>
      </c>
      <c r="AJ158" s="3" t="s">
        <v>162</v>
      </c>
    </row>
    <row r="159" spans="1:36" s="7" customFormat="1" x14ac:dyDescent="0.4">
      <c r="A159" s="16" t="str">
        <f t="shared" si="66"/>
        <v>-</v>
      </c>
      <c r="B159" s="16" t="str">
        <f t="shared" si="67"/>
        <v>☆</v>
      </c>
      <c r="C159" s="7">
        <v>13</v>
      </c>
      <c r="D159" s="2">
        <v>43407.576851851853</v>
      </c>
      <c r="E159" s="3">
        <v>8983</v>
      </c>
      <c r="F159" s="3" t="s">
        <v>33</v>
      </c>
      <c r="G159" s="3">
        <v>3445</v>
      </c>
      <c r="H159" s="3">
        <v>387</v>
      </c>
      <c r="I159" s="3">
        <v>6</v>
      </c>
      <c r="J159" s="3">
        <v>1</v>
      </c>
      <c r="K159" s="2">
        <v>43407.577013888891</v>
      </c>
      <c r="L159" s="3"/>
      <c r="M159" s="3"/>
      <c r="N159" s="3" t="s">
        <v>55</v>
      </c>
      <c r="O159" s="3" t="s">
        <v>56</v>
      </c>
      <c r="P159" s="3" t="s">
        <v>59</v>
      </c>
      <c r="Q159" s="3" t="s">
        <v>60</v>
      </c>
      <c r="R159" s="2">
        <v>43407.590740740743</v>
      </c>
      <c r="S159" s="3"/>
      <c r="T159" s="2">
        <v>43407.60392361111</v>
      </c>
      <c r="U159" s="3"/>
      <c r="V159" s="3"/>
      <c r="W159" s="8">
        <f t="shared" si="72"/>
        <v>43407.576851851853</v>
      </c>
      <c r="X159" s="9">
        <f t="shared" si="73"/>
        <v>0</v>
      </c>
      <c r="Y159" s="9">
        <f t="shared" si="74"/>
        <v>0</v>
      </c>
      <c r="Z159" s="10"/>
      <c r="AA159" s="10">
        <f t="shared" si="75"/>
        <v>0</v>
      </c>
      <c r="AB159" s="10"/>
      <c r="AC159" s="10"/>
      <c r="AD159" s="10"/>
      <c r="AE159" s="73">
        <f t="shared" si="63"/>
        <v>43407.576388888891</v>
      </c>
      <c r="AF159" s="73">
        <f t="shared" si="64"/>
        <v>0</v>
      </c>
      <c r="AG159" s="26" t="str">
        <f t="shared" si="65"/>
        <v>43407.57638888890</v>
      </c>
      <c r="AH159" s="26" t="e">
        <f>VLOOKUP(AG159,simple_survey!$N$1081:$O$1529,2,FALSE)</f>
        <v>#N/A</v>
      </c>
      <c r="AJ159" s="3" t="s">
        <v>164</v>
      </c>
    </row>
    <row r="160" spans="1:36" s="7" customFormat="1" x14ac:dyDescent="0.4">
      <c r="A160" s="16" t="str">
        <f t="shared" si="66"/>
        <v>-</v>
      </c>
      <c r="B160" s="16" t="str">
        <f t="shared" si="67"/>
        <v>☆</v>
      </c>
      <c r="C160" s="7">
        <v>13</v>
      </c>
      <c r="D160" s="2">
        <v>43407.578483796293</v>
      </c>
      <c r="E160" s="3">
        <v>8985</v>
      </c>
      <c r="F160" s="3" t="s">
        <v>33</v>
      </c>
      <c r="G160" s="3">
        <v>3445</v>
      </c>
      <c r="H160" s="3">
        <v>390</v>
      </c>
      <c r="I160" s="3">
        <v>6</v>
      </c>
      <c r="J160" s="3">
        <v>1</v>
      </c>
      <c r="K160" s="2">
        <v>43407.578923611109</v>
      </c>
      <c r="L160" s="3"/>
      <c r="M160" s="3"/>
      <c r="N160" s="3" t="s">
        <v>55</v>
      </c>
      <c r="O160" s="3" t="s">
        <v>56</v>
      </c>
      <c r="P160" s="3" t="s">
        <v>59</v>
      </c>
      <c r="Q160" s="3" t="s">
        <v>60</v>
      </c>
      <c r="R160" s="2">
        <v>43407.589085648149</v>
      </c>
      <c r="S160" s="3"/>
      <c r="T160" s="2">
        <v>43407.602268518516</v>
      </c>
      <c r="U160" s="3"/>
      <c r="V160" s="3"/>
      <c r="W160" s="8">
        <f t="shared" si="72"/>
        <v>43407.578483796293</v>
      </c>
      <c r="X160" s="9">
        <f t="shared" si="73"/>
        <v>0</v>
      </c>
      <c r="Y160" s="9">
        <f t="shared" si="74"/>
        <v>0</v>
      </c>
      <c r="Z160" s="10"/>
      <c r="AA160" s="10">
        <f t="shared" si="75"/>
        <v>0</v>
      </c>
      <c r="AB160" s="10">
        <f>IF(IF(B160="☆",(IF(K160&gt;R160,K160-W160,R160-W160)),L160-W160)&lt;0,0,IF(B160="☆",(IF(K160&gt;R160,K160-W160,R160-W160)),L160-W160))</f>
        <v>1.0601851856335998E-2</v>
      </c>
      <c r="AC160" s="10"/>
      <c r="AD160" s="10"/>
      <c r="AE160" s="73">
        <f t="shared" si="63"/>
        <v>43407.578472222223</v>
      </c>
      <c r="AF160" s="73">
        <f t="shared" si="64"/>
        <v>0</v>
      </c>
      <c r="AG160" s="26" t="str">
        <f t="shared" si="65"/>
        <v>43407.57847222220</v>
      </c>
      <c r="AH160" s="26" t="e">
        <f>VLOOKUP(AG160,simple_survey!$N$1081:$O$1529,2,FALSE)</f>
        <v>#N/A</v>
      </c>
      <c r="AJ160" s="3" t="s">
        <v>165</v>
      </c>
    </row>
    <row r="161" spans="1:36" s="12" customFormat="1" x14ac:dyDescent="0.4">
      <c r="A161" s="17" t="str">
        <f t="shared" si="66"/>
        <v>-</v>
      </c>
      <c r="B161" s="17" t="str">
        <f t="shared" si="67"/>
        <v>☆</v>
      </c>
      <c r="C161" s="12">
        <v>13</v>
      </c>
      <c r="D161" s="4">
        <v>43407.582152777781</v>
      </c>
      <c r="E161" s="5">
        <v>8990</v>
      </c>
      <c r="F161" s="5" t="s">
        <v>113</v>
      </c>
      <c r="G161" s="5">
        <v>0</v>
      </c>
      <c r="H161" s="5">
        <v>288</v>
      </c>
      <c r="I161" s="5">
        <v>6</v>
      </c>
      <c r="J161" s="5">
        <v>4</v>
      </c>
      <c r="K161" s="4">
        <v>43407.590787037036</v>
      </c>
      <c r="L161" s="5"/>
      <c r="M161" s="5"/>
      <c r="N161" s="5" t="s">
        <v>63</v>
      </c>
      <c r="O161" s="5" t="s">
        <v>64</v>
      </c>
      <c r="P161" s="5" t="s">
        <v>25</v>
      </c>
      <c r="Q161" s="5" t="s">
        <v>26</v>
      </c>
      <c r="R161" s="4">
        <v>43407.600983796299</v>
      </c>
      <c r="S161" s="5"/>
      <c r="T161" s="4">
        <v>43407.612951388888</v>
      </c>
      <c r="U161" s="5"/>
      <c r="V161" s="5"/>
      <c r="W161" s="13">
        <f t="shared" si="72"/>
        <v>43407.582152777781</v>
      </c>
      <c r="X161" s="18">
        <f t="shared" si="73"/>
        <v>0</v>
      </c>
      <c r="Y161" s="18">
        <f t="shared" si="74"/>
        <v>0</v>
      </c>
      <c r="Z161" s="19"/>
      <c r="AA161" s="19">
        <f t="shared" si="75"/>
        <v>0</v>
      </c>
      <c r="AB161" s="19">
        <f>IF(IF(B161="☆",(IF(K161&gt;R161,K161-W161,R161-W161)),L161-W161)&lt;0,0,IF(B161="☆",(IF(K161&gt;R161,K161-W161,R161-W161)),L161-W161))</f>
        <v>1.8831018518540077E-2</v>
      </c>
      <c r="AC161" s="19"/>
      <c r="AD161" s="19"/>
      <c r="AE161" s="73">
        <f t="shared" si="63"/>
        <v>43407.581944444442</v>
      </c>
      <c r="AF161" s="73">
        <f t="shared" si="64"/>
        <v>0</v>
      </c>
      <c r="AG161" s="26" t="str">
        <f t="shared" si="65"/>
        <v>43407.58194444440</v>
      </c>
      <c r="AH161" s="26" t="e">
        <f>VLOOKUP(AG161,simple_survey!$N$1081:$O$1529,2,FALSE)</f>
        <v>#N/A</v>
      </c>
    </row>
    <row r="162" spans="1:36" s="23" customFormat="1" x14ac:dyDescent="0.4">
      <c r="A162" s="20" t="str">
        <f t="shared" si="66"/>
        <v>★</v>
      </c>
      <c r="B162" s="20" t="str">
        <f t="shared" si="67"/>
        <v>-</v>
      </c>
      <c r="C162" s="23">
        <v>14</v>
      </c>
      <c r="D162" s="22">
        <v>43407.581643518519</v>
      </c>
      <c r="E162" s="21">
        <v>8989</v>
      </c>
      <c r="F162" s="21" t="s">
        <v>33</v>
      </c>
      <c r="G162" s="21">
        <v>1877</v>
      </c>
      <c r="H162" s="21">
        <v>484</v>
      </c>
      <c r="I162" s="21">
        <v>1</v>
      </c>
      <c r="J162" s="21">
        <v>3</v>
      </c>
      <c r="K162" s="21"/>
      <c r="L162" s="22">
        <v>43407.589097222219</v>
      </c>
      <c r="M162" s="22">
        <v>43407.600393518522</v>
      </c>
      <c r="N162" s="21" t="s">
        <v>45</v>
      </c>
      <c r="O162" s="21" t="s">
        <v>92</v>
      </c>
      <c r="P162" s="21" t="s">
        <v>34</v>
      </c>
      <c r="Q162" s="21" t="s">
        <v>35</v>
      </c>
      <c r="R162" s="22">
        <v>43407.588576388887</v>
      </c>
      <c r="S162" s="22">
        <v>43407.588576388887</v>
      </c>
      <c r="T162" s="22">
        <v>43407.60292824074</v>
      </c>
      <c r="U162" s="22">
        <v>43407.60292824074</v>
      </c>
      <c r="V162" s="22">
        <v>43407.588576388887</v>
      </c>
      <c r="W162" s="24">
        <f t="shared" si="72"/>
        <v>43407.588576388887</v>
      </c>
      <c r="X162" s="25">
        <f t="shared" si="73"/>
        <v>1.1296296303044073E-2</v>
      </c>
      <c r="Y162" s="25">
        <f t="shared" si="74"/>
        <v>3.388888890913222E-2</v>
      </c>
      <c r="Z162" s="26">
        <f>SUM(Y162:Y215)</f>
        <v>0.58679398151434725</v>
      </c>
      <c r="AA162" s="26">
        <f t="shared" si="75"/>
        <v>5.2083333139307797E-4</v>
      </c>
      <c r="AB162" s="26">
        <f>IF(IF(B162="☆",(IF(K162&gt;R162,K162-W162,R162-W162)),L162-W162)&lt;0,0,IF(B162="☆",(IF(K162&gt;R162,K162-W162,R162-W162)),L162-W162))</f>
        <v>5.2083333139307797E-4</v>
      </c>
      <c r="AC162" s="26">
        <f>AVERAGE(AB162:AB215)</f>
        <v>8.7594307265977406E-3</v>
      </c>
      <c r="AD162" s="26">
        <f>MEDIAN(AB162:AB215)</f>
        <v>9.8958333328482695E-3</v>
      </c>
      <c r="AE162" s="73">
        <f t="shared" si="63"/>
        <v>43407.581250000003</v>
      </c>
      <c r="AF162" s="73">
        <f t="shared" si="64"/>
        <v>43407.6</v>
      </c>
      <c r="AG162" s="26" t="str">
        <f t="shared" si="65"/>
        <v>43407.5812543407.6</v>
      </c>
      <c r="AH162" s="26" t="e">
        <f>VLOOKUP(AG162,simple_survey!$N$1081:$O$1529,2,FALSE)</f>
        <v>#N/A</v>
      </c>
    </row>
    <row r="163" spans="1:36" s="7" customFormat="1" x14ac:dyDescent="0.4">
      <c r="A163" s="16" t="str">
        <f t="shared" si="57"/>
        <v>-</v>
      </c>
      <c r="B163" s="16" t="str">
        <f t="shared" si="58"/>
        <v>-</v>
      </c>
      <c r="C163" s="7">
        <v>14</v>
      </c>
      <c r="D163" s="2">
        <v>43407.585648148146</v>
      </c>
      <c r="E163" s="3">
        <v>8992</v>
      </c>
      <c r="F163" s="3" t="s">
        <v>33</v>
      </c>
      <c r="G163" s="3">
        <v>3615</v>
      </c>
      <c r="H163" s="3">
        <v>186</v>
      </c>
      <c r="I163" s="3">
        <v>9</v>
      </c>
      <c r="J163" s="3">
        <v>4</v>
      </c>
      <c r="K163" s="3"/>
      <c r="L163" s="2">
        <v>43407.591898148145</v>
      </c>
      <c r="M163" s="2">
        <v>43407.597488425927</v>
      </c>
      <c r="N163" s="3" t="s">
        <v>63</v>
      </c>
      <c r="O163" s="3" t="s">
        <v>64</v>
      </c>
      <c r="P163" s="3" t="s">
        <v>25</v>
      </c>
      <c r="Q163" s="3" t="s">
        <v>26</v>
      </c>
      <c r="R163" s="2">
        <v>43407.594166666669</v>
      </c>
      <c r="S163" s="2">
        <v>43407.594166666669</v>
      </c>
      <c r="T163" s="2">
        <v>43407.606134259258</v>
      </c>
      <c r="U163" s="2">
        <v>43407.606134259258</v>
      </c>
      <c r="V163" s="3"/>
      <c r="W163" s="8">
        <f t="shared" si="54"/>
        <v>43407.585648148146</v>
      </c>
      <c r="X163" s="9">
        <f t="shared" si="55"/>
        <v>5.5902777821756899E-3</v>
      </c>
      <c r="Y163" s="9">
        <f t="shared" si="59"/>
        <v>2.236111112870276E-2</v>
      </c>
      <c r="Z163" s="10"/>
      <c r="AA163" s="10">
        <f t="shared" si="56"/>
        <v>0</v>
      </c>
      <c r="AB163" s="10">
        <f t="shared" si="60"/>
        <v>6.2499999985448085E-3</v>
      </c>
      <c r="AC163" s="10"/>
      <c r="AD163" s="10"/>
      <c r="AE163" s="73">
        <f t="shared" si="63"/>
        <v>43407.585416666669</v>
      </c>
      <c r="AF163" s="73">
        <f t="shared" si="64"/>
        <v>43407.597222222219</v>
      </c>
      <c r="AG163" s="26" t="str">
        <f t="shared" si="65"/>
        <v>43407.585416666743407.5972222222</v>
      </c>
      <c r="AH163" s="26" t="e">
        <f>VLOOKUP(AG163,simple_survey!$N$1081:$O$1529,2,FALSE)</f>
        <v>#N/A</v>
      </c>
    </row>
    <row r="164" spans="1:36" s="7" customFormat="1" x14ac:dyDescent="0.4">
      <c r="A164" s="16" t="str">
        <f t="shared" si="57"/>
        <v>-</v>
      </c>
      <c r="B164" s="16" t="str">
        <f t="shared" si="58"/>
        <v>-</v>
      </c>
      <c r="C164" s="7">
        <v>14</v>
      </c>
      <c r="D164" s="2">
        <v>43407.585787037038</v>
      </c>
      <c r="E164" s="3">
        <v>8993</v>
      </c>
      <c r="F164" s="3" t="s">
        <v>115</v>
      </c>
      <c r="G164" s="3">
        <v>4841</v>
      </c>
      <c r="H164" s="3">
        <v>299</v>
      </c>
      <c r="I164" s="3">
        <v>4</v>
      </c>
      <c r="J164" s="3">
        <v>2</v>
      </c>
      <c r="K164" s="3"/>
      <c r="L164" s="2">
        <v>43407.59480324074</v>
      </c>
      <c r="M164" s="2">
        <v>43407.602013888885</v>
      </c>
      <c r="N164" s="3" t="s">
        <v>48</v>
      </c>
      <c r="O164" s="3" t="s">
        <v>49</v>
      </c>
      <c r="P164" s="3" t="s">
        <v>78</v>
      </c>
      <c r="Q164" s="3" t="s">
        <v>79</v>
      </c>
      <c r="R164" s="2">
        <v>43407.59642361111</v>
      </c>
      <c r="S164" s="2">
        <v>43407.59642361111</v>
      </c>
      <c r="T164" s="2">
        <v>43407.60796296296</v>
      </c>
      <c r="U164" s="2">
        <v>43407.604826388888</v>
      </c>
      <c r="V164" s="3"/>
      <c r="W164" s="8">
        <f t="shared" si="54"/>
        <v>43407.585787037038</v>
      </c>
      <c r="X164" s="9">
        <f t="shared" si="55"/>
        <v>7.2106481457012706E-3</v>
      </c>
      <c r="Y164" s="9">
        <f t="shared" si="59"/>
        <v>1.4421296291402541E-2</v>
      </c>
      <c r="Z164" s="10"/>
      <c r="AA164" s="10">
        <f t="shared" si="56"/>
        <v>0</v>
      </c>
      <c r="AB164" s="10">
        <f t="shared" si="60"/>
        <v>9.0162037013215013E-3</v>
      </c>
      <c r="AC164" s="10"/>
      <c r="AD164" s="10"/>
      <c r="AE164" s="73">
        <f t="shared" si="63"/>
        <v>43407.585416666669</v>
      </c>
      <c r="AF164" s="73">
        <f t="shared" si="64"/>
        <v>43407.601388888892</v>
      </c>
      <c r="AG164" s="26" t="str">
        <f t="shared" si="65"/>
        <v>43407.585416666743407.6013888889</v>
      </c>
      <c r="AH164" s="26" t="e">
        <f>VLOOKUP(AG164,simple_survey!$N$1081:$O$1529,2,FALSE)</f>
        <v>#N/A</v>
      </c>
    </row>
    <row r="165" spans="1:36" s="7" customFormat="1" x14ac:dyDescent="0.4">
      <c r="A165" s="16" t="str">
        <f t="shared" si="57"/>
        <v>★</v>
      </c>
      <c r="B165" s="16" t="str">
        <f t="shared" si="58"/>
        <v>-</v>
      </c>
      <c r="C165" s="7">
        <v>14</v>
      </c>
      <c r="D165" s="2">
        <v>43407.586423611108</v>
      </c>
      <c r="E165" s="3">
        <v>8994</v>
      </c>
      <c r="F165" s="3" t="s">
        <v>33</v>
      </c>
      <c r="G165" s="3">
        <v>2934</v>
      </c>
      <c r="H165" s="3">
        <v>878</v>
      </c>
      <c r="I165" s="3">
        <v>5</v>
      </c>
      <c r="J165" s="3">
        <v>2</v>
      </c>
      <c r="K165" s="3"/>
      <c r="L165" s="2">
        <v>43407.59207175926</v>
      </c>
      <c r="M165" s="2">
        <v>43407.595590277779</v>
      </c>
      <c r="N165" s="3" t="s">
        <v>61</v>
      </c>
      <c r="O165" s="3" t="s">
        <v>62</v>
      </c>
      <c r="P165" s="3" t="s">
        <v>41</v>
      </c>
      <c r="Q165" s="3" t="s">
        <v>42</v>
      </c>
      <c r="R165" s="2">
        <v>43407.593344907407</v>
      </c>
      <c r="S165" s="2">
        <v>43407.593344907407</v>
      </c>
      <c r="T165" s="2">
        <v>43407.598946759259</v>
      </c>
      <c r="U165" s="2">
        <v>43407.598946759259</v>
      </c>
      <c r="V165" s="2">
        <v>43407.593344907407</v>
      </c>
      <c r="W165" s="8">
        <f t="shared" si="54"/>
        <v>43407.593344907407</v>
      </c>
      <c r="X165" s="9">
        <f t="shared" si="55"/>
        <v>3.5185185188311152E-3</v>
      </c>
      <c r="Y165" s="9">
        <f t="shared" si="59"/>
        <v>7.0370370376622304E-3</v>
      </c>
      <c r="Z165" s="10"/>
      <c r="AA165" s="10">
        <f t="shared" si="56"/>
        <v>0</v>
      </c>
      <c r="AB165" s="10">
        <f t="shared" si="60"/>
        <v>0</v>
      </c>
      <c r="AC165" s="10"/>
      <c r="AD165" s="10"/>
      <c r="AE165" s="73">
        <f t="shared" si="63"/>
        <v>43407.586111111108</v>
      </c>
      <c r="AF165" s="73">
        <f t="shared" si="64"/>
        <v>43407.595138888886</v>
      </c>
      <c r="AG165" s="26" t="str">
        <f t="shared" si="65"/>
        <v>43407.586111111143407.5951388889</v>
      </c>
      <c r="AH165" s="26" t="e">
        <f>VLOOKUP(AG165,simple_survey!$N$1081:$O$1529,2,FALSE)</f>
        <v>#N/A</v>
      </c>
    </row>
    <row r="166" spans="1:36" s="7" customFormat="1" x14ac:dyDescent="0.4">
      <c r="A166" s="16" t="str">
        <f t="shared" ref="A166:A170" si="77">IF(V166&gt;0, "★", "-")</f>
        <v>-</v>
      </c>
      <c r="B166" s="16" t="str">
        <f t="shared" ref="B166:B170" si="78">IF(K166&gt;0, "☆", "-")</f>
        <v>-</v>
      </c>
      <c r="C166" s="7">
        <v>14</v>
      </c>
      <c r="D166" s="2">
        <v>43407.591168981482</v>
      </c>
      <c r="E166" s="3">
        <v>8998</v>
      </c>
      <c r="F166" s="3" t="s">
        <v>114</v>
      </c>
      <c r="G166" s="3">
        <v>0</v>
      </c>
      <c r="H166" s="3">
        <v>857</v>
      </c>
      <c r="I166" s="3">
        <v>6</v>
      </c>
      <c r="J166" s="3">
        <v>3</v>
      </c>
      <c r="K166" s="3"/>
      <c r="L166" s="2">
        <v>43407.597511574073</v>
      </c>
      <c r="M166" s="2">
        <v>43407.605046296296</v>
      </c>
      <c r="N166" s="3" t="s">
        <v>45</v>
      </c>
      <c r="O166" s="3" t="s">
        <v>92</v>
      </c>
      <c r="P166" s="3" t="s">
        <v>41</v>
      </c>
      <c r="Q166" s="3" t="s">
        <v>42</v>
      </c>
      <c r="R166" s="2">
        <v>43407.599039351851</v>
      </c>
      <c r="S166" s="2">
        <v>43407.599039351851</v>
      </c>
      <c r="T166" s="2">
        <v>43407.60496527778</v>
      </c>
      <c r="U166" s="2">
        <v>43407.608078703706</v>
      </c>
      <c r="V166" s="3"/>
      <c r="W166" s="8">
        <f t="shared" ref="W166:W170" si="79">IF(V166&gt;0,V166,D166)</f>
        <v>43407.591168981482</v>
      </c>
      <c r="X166" s="9">
        <f t="shared" ref="X166:X170" si="80">M166-L166</f>
        <v>7.5347222227719612E-3</v>
      </c>
      <c r="Y166" s="9">
        <f t="shared" si="59"/>
        <v>2.2604166668315884E-2</v>
      </c>
      <c r="Z166" s="10"/>
      <c r="AA166" s="10">
        <f t="shared" ref="AA166:AA170" si="81">IF(IF(A166="☆",K166-R166,L166-R166)&lt;0,0,IF(A166="☆",K166-R166,L166-R166))</f>
        <v>0</v>
      </c>
      <c r="AB166" s="10">
        <f t="shared" si="60"/>
        <v>6.3425925909541547E-3</v>
      </c>
      <c r="AC166" s="10"/>
      <c r="AD166" s="10"/>
      <c r="AE166" s="73">
        <f t="shared" si="63"/>
        <v>43407.59097222222</v>
      </c>
      <c r="AF166" s="73">
        <f t="shared" si="64"/>
        <v>43407.604861111111</v>
      </c>
      <c r="AG166" s="26" t="str">
        <f t="shared" si="65"/>
        <v>43407.590972222243407.6048611111</v>
      </c>
      <c r="AH166" s="26" t="e">
        <f>VLOOKUP(AG166,simple_survey!$N$1081:$O$1529,2,FALSE)</f>
        <v>#N/A</v>
      </c>
    </row>
    <row r="167" spans="1:36" s="7" customFormat="1" x14ac:dyDescent="0.4">
      <c r="A167" s="16" t="str">
        <f t="shared" si="77"/>
        <v>-</v>
      </c>
      <c r="B167" s="16" t="str">
        <f t="shared" si="78"/>
        <v>-</v>
      </c>
      <c r="C167" s="7">
        <v>14</v>
      </c>
      <c r="D167" s="2">
        <v>43407.591574074075</v>
      </c>
      <c r="E167" s="3">
        <v>8999</v>
      </c>
      <c r="F167" s="3" t="s">
        <v>33</v>
      </c>
      <c r="G167" s="3">
        <v>3698</v>
      </c>
      <c r="H167" s="3">
        <v>897</v>
      </c>
      <c r="I167" s="3">
        <v>8</v>
      </c>
      <c r="J167" s="3">
        <v>2</v>
      </c>
      <c r="K167" s="3"/>
      <c r="L167" s="2">
        <v>43407.595601851855</v>
      </c>
      <c r="M167" s="2">
        <v>43407.598460648151</v>
      </c>
      <c r="N167" s="3" t="s">
        <v>65</v>
      </c>
      <c r="O167" s="3" t="s">
        <v>66</v>
      </c>
      <c r="P167" s="3" t="s">
        <v>29</v>
      </c>
      <c r="Q167" s="3" t="s">
        <v>30</v>
      </c>
      <c r="R167" s="2">
        <v>43407.593182870369</v>
      </c>
      <c r="S167" s="2">
        <v>43407.594537037039</v>
      </c>
      <c r="T167" s="2">
        <v>43407.598136574074</v>
      </c>
      <c r="U167" s="2">
        <v>43407.599479166667</v>
      </c>
      <c r="V167" s="3"/>
      <c r="W167" s="8">
        <f t="shared" si="79"/>
        <v>43407.591574074075</v>
      </c>
      <c r="X167" s="9">
        <f t="shared" si="80"/>
        <v>2.8587962951860391E-3</v>
      </c>
      <c r="Y167" s="9">
        <f t="shared" si="59"/>
        <v>5.7175925903720781E-3</v>
      </c>
      <c r="Z167" s="10"/>
      <c r="AA167" s="10">
        <f t="shared" si="81"/>
        <v>2.4189814866986126E-3</v>
      </c>
      <c r="AB167" s="10">
        <f t="shared" si="60"/>
        <v>4.0277777807204984E-3</v>
      </c>
      <c r="AC167" s="10"/>
      <c r="AD167" s="10"/>
      <c r="AE167" s="73">
        <f t="shared" si="63"/>
        <v>43407.59097222222</v>
      </c>
      <c r="AF167" s="73">
        <f t="shared" si="64"/>
        <v>43407.597916666666</v>
      </c>
      <c r="AG167" s="26" t="str">
        <f t="shared" si="65"/>
        <v>43407.590972222243407.5979166667</v>
      </c>
      <c r="AH167" s="26" t="e">
        <f>VLOOKUP(AG167,simple_survey!$N$1081:$O$1529,2,FALSE)</f>
        <v>#N/A</v>
      </c>
      <c r="AJ167" s="3" t="s">
        <v>106</v>
      </c>
    </row>
    <row r="168" spans="1:36" s="7" customFormat="1" x14ac:dyDescent="0.4">
      <c r="A168" s="16" t="str">
        <f t="shared" si="77"/>
        <v>-</v>
      </c>
      <c r="B168" s="16" t="str">
        <f t="shared" si="78"/>
        <v>-</v>
      </c>
      <c r="C168" s="7">
        <v>14</v>
      </c>
      <c r="D168" s="2">
        <v>43407.591608796298</v>
      </c>
      <c r="E168" s="3">
        <v>9000</v>
      </c>
      <c r="F168" s="3" t="s">
        <v>52</v>
      </c>
      <c r="G168" s="3">
        <v>4819</v>
      </c>
      <c r="H168" s="3">
        <v>435</v>
      </c>
      <c r="I168" s="3">
        <v>7</v>
      </c>
      <c r="J168" s="3">
        <v>2</v>
      </c>
      <c r="K168" s="3"/>
      <c r="L168" s="2">
        <v>43407.597986111112</v>
      </c>
      <c r="M168" s="2">
        <v>43407.606030092589</v>
      </c>
      <c r="N168" s="3" t="s">
        <v>29</v>
      </c>
      <c r="O168" s="3" t="s">
        <v>30</v>
      </c>
      <c r="P168" s="3" t="s">
        <v>41</v>
      </c>
      <c r="Q168" s="3" t="s">
        <v>42</v>
      </c>
      <c r="R168" s="2">
        <v>43407.597430555557</v>
      </c>
      <c r="S168" s="2">
        <v>43407.597743055558</v>
      </c>
      <c r="T168" s="2">
        <v>43407.608148148145</v>
      </c>
      <c r="U168" s="2">
        <v>43407.608460648145</v>
      </c>
      <c r="V168" s="3"/>
      <c r="W168" s="8">
        <f t="shared" si="79"/>
        <v>43407.591608796298</v>
      </c>
      <c r="X168" s="9">
        <f t="shared" si="80"/>
        <v>8.0439814773853868E-3</v>
      </c>
      <c r="Y168" s="9">
        <f t="shared" si="59"/>
        <v>1.6087962954770774E-2</v>
      </c>
      <c r="Z168" s="10"/>
      <c r="AA168" s="10">
        <f t="shared" si="81"/>
        <v>5.5555555445607752E-4</v>
      </c>
      <c r="AB168" s="10">
        <f t="shared" si="60"/>
        <v>6.3773148140171543E-3</v>
      </c>
      <c r="AC168" s="10"/>
      <c r="AD168" s="10"/>
      <c r="AE168" s="73">
        <f t="shared" si="63"/>
        <v>43407.59097222222</v>
      </c>
      <c r="AF168" s="73">
        <f t="shared" si="64"/>
        <v>43407.605555555558</v>
      </c>
      <c r="AG168" s="26" t="str">
        <f t="shared" si="65"/>
        <v>43407.590972222243407.6055555556</v>
      </c>
      <c r="AH168" s="26" t="e">
        <f>VLOOKUP(AG168,simple_survey!$N$1081:$O$1529,2,FALSE)</f>
        <v>#N/A</v>
      </c>
      <c r="AJ168" s="3" t="s">
        <v>107</v>
      </c>
    </row>
    <row r="169" spans="1:36" s="7" customFormat="1" x14ac:dyDescent="0.4">
      <c r="A169" s="16" t="str">
        <f t="shared" si="77"/>
        <v>-</v>
      </c>
      <c r="B169" s="16" t="str">
        <f t="shared" si="78"/>
        <v>-</v>
      </c>
      <c r="C169" s="7">
        <v>14</v>
      </c>
      <c r="D169" s="2">
        <v>43407.593402777777</v>
      </c>
      <c r="E169" s="3">
        <v>9001</v>
      </c>
      <c r="F169" s="3" t="s">
        <v>18</v>
      </c>
      <c r="G169" s="3">
        <v>4861</v>
      </c>
      <c r="H169" s="3">
        <v>90</v>
      </c>
      <c r="I169" s="3">
        <v>5</v>
      </c>
      <c r="J169" s="3">
        <v>1</v>
      </c>
      <c r="K169" s="3"/>
      <c r="L169" s="2">
        <v>43407.60324074074</v>
      </c>
      <c r="M169" s="2">
        <v>43407.610613425924</v>
      </c>
      <c r="N169" s="3" t="s">
        <v>74</v>
      </c>
      <c r="O169" s="3" t="s">
        <v>75</v>
      </c>
      <c r="P169" s="3" t="s">
        <v>76</v>
      </c>
      <c r="Q169" s="3" t="s">
        <v>77</v>
      </c>
      <c r="R169" s="2">
        <v>43407.603020833332</v>
      </c>
      <c r="S169" s="2">
        <v>43407.603020833332</v>
      </c>
      <c r="T169" s="2">
        <v>43407.612384259257</v>
      </c>
      <c r="U169" s="2">
        <v>43407.614270833335</v>
      </c>
      <c r="V169" s="3"/>
      <c r="W169" s="8">
        <f t="shared" si="79"/>
        <v>43407.593402777777</v>
      </c>
      <c r="X169" s="9">
        <f t="shared" si="80"/>
        <v>7.3726851842366159E-3</v>
      </c>
      <c r="Y169" s="9">
        <f t="shared" si="59"/>
        <v>7.3726851842366159E-3</v>
      </c>
      <c r="Z169" s="10"/>
      <c r="AA169" s="10">
        <f t="shared" si="81"/>
        <v>2.1990740788169205E-4</v>
      </c>
      <c r="AB169" s="10">
        <f t="shared" si="60"/>
        <v>9.8379629635019228E-3</v>
      </c>
      <c r="AC169" s="10"/>
      <c r="AD169" s="10"/>
      <c r="AE169" s="73">
        <f t="shared" si="63"/>
        <v>43407.593055555553</v>
      </c>
      <c r="AF169" s="73">
        <f t="shared" si="64"/>
        <v>43407.61041666667</v>
      </c>
      <c r="AG169" s="26" t="str">
        <f t="shared" si="65"/>
        <v>43407.593055555643407.6104166667</v>
      </c>
      <c r="AH169" s="26" t="e">
        <f>VLOOKUP(AG169,simple_survey!$N$1081:$O$1529,2,FALSE)</f>
        <v>#N/A</v>
      </c>
      <c r="AJ169" s="3" t="s">
        <v>106</v>
      </c>
    </row>
    <row r="170" spans="1:36" s="7" customFormat="1" x14ac:dyDescent="0.4">
      <c r="A170" s="16" t="str">
        <f t="shared" si="77"/>
        <v>-</v>
      </c>
      <c r="B170" s="16" t="str">
        <f t="shared" si="78"/>
        <v>-</v>
      </c>
      <c r="C170" s="7">
        <v>14</v>
      </c>
      <c r="D170" s="2">
        <v>43407.593414351853</v>
      </c>
      <c r="E170" s="3">
        <v>9002</v>
      </c>
      <c r="F170" s="3" t="s">
        <v>18</v>
      </c>
      <c r="G170" s="3">
        <v>4256</v>
      </c>
      <c r="H170" s="3">
        <v>767</v>
      </c>
      <c r="I170" s="3">
        <v>2</v>
      </c>
      <c r="J170" s="3">
        <v>2</v>
      </c>
      <c r="K170" s="3"/>
      <c r="L170" s="2">
        <v>43407.599768518521</v>
      </c>
      <c r="M170" s="2">
        <v>43407.606435185182</v>
      </c>
      <c r="N170" s="3" t="s">
        <v>19</v>
      </c>
      <c r="O170" s="3" t="s">
        <v>20</v>
      </c>
      <c r="P170" s="3" t="s">
        <v>31</v>
      </c>
      <c r="Q170" s="3" t="s">
        <v>32</v>
      </c>
      <c r="R170" s="2">
        <v>43407.602395833332</v>
      </c>
      <c r="S170" s="2">
        <v>43407.602395833332</v>
      </c>
      <c r="T170" s="2">
        <v>43407.610752314817</v>
      </c>
      <c r="U170" s="2">
        <v>43407.610752314817</v>
      </c>
      <c r="V170" s="3"/>
      <c r="W170" s="8">
        <f t="shared" si="79"/>
        <v>43407.593414351853</v>
      </c>
      <c r="X170" s="9">
        <f t="shared" si="80"/>
        <v>6.6666666607488878E-3</v>
      </c>
      <c r="Y170" s="9">
        <f t="shared" si="59"/>
        <v>1.3333333321497776E-2</v>
      </c>
      <c r="Z170" s="10"/>
      <c r="AA170" s="10">
        <f t="shared" si="81"/>
        <v>0</v>
      </c>
      <c r="AB170" s="10">
        <f t="shared" si="60"/>
        <v>6.3541666677338071E-3</v>
      </c>
      <c r="AC170" s="10"/>
      <c r="AD170" s="10"/>
      <c r="AE170" s="73">
        <f t="shared" si="63"/>
        <v>43407.593055555553</v>
      </c>
      <c r="AF170" s="73">
        <f t="shared" si="64"/>
        <v>43407.606249999997</v>
      </c>
      <c r="AG170" s="26" t="str">
        <f t="shared" si="65"/>
        <v>43407.593055555643407.60625</v>
      </c>
      <c r="AH170" s="26" t="e">
        <f>VLOOKUP(AG170,simple_survey!$N$1081:$O$1529,2,FALSE)</f>
        <v>#N/A</v>
      </c>
    </row>
    <row r="171" spans="1:36" s="7" customFormat="1" x14ac:dyDescent="0.4">
      <c r="A171" s="16" t="str">
        <f t="shared" si="57"/>
        <v>-</v>
      </c>
      <c r="B171" s="16" t="str">
        <f t="shared" si="58"/>
        <v>-</v>
      </c>
      <c r="C171" s="7">
        <v>14</v>
      </c>
      <c r="D171" s="2">
        <v>43407.594490740739</v>
      </c>
      <c r="E171" s="3">
        <v>9005</v>
      </c>
      <c r="F171" s="3" t="s">
        <v>33</v>
      </c>
      <c r="G171" s="3">
        <v>2677</v>
      </c>
      <c r="H171" s="3">
        <v>613</v>
      </c>
      <c r="I171" s="3">
        <v>8</v>
      </c>
      <c r="J171" s="3">
        <v>1</v>
      </c>
      <c r="K171" s="3"/>
      <c r="L171" s="2">
        <v>43407.602060185185</v>
      </c>
      <c r="M171" s="2">
        <v>43407.611932870372</v>
      </c>
      <c r="N171" s="3" t="s">
        <v>65</v>
      </c>
      <c r="O171" s="3" t="s">
        <v>66</v>
      </c>
      <c r="P171" s="3" t="s">
        <v>68</v>
      </c>
      <c r="Q171" s="3" t="s">
        <v>69</v>
      </c>
      <c r="R171" s="2">
        <v>43407.603796296295</v>
      </c>
      <c r="S171" s="2">
        <v>43407.606307870374</v>
      </c>
      <c r="T171" s="2">
        <v>43407.611250000002</v>
      </c>
      <c r="U171" s="2">
        <v>43407.615879629629</v>
      </c>
      <c r="V171" s="3"/>
      <c r="W171" s="8">
        <f t="shared" si="54"/>
        <v>43407.594490740739</v>
      </c>
      <c r="X171" s="9">
        <f t="shared" si="55"/>
        <v>9.8726851865649223E-3</v>
      </c>
      <c r="Y171" s="9">
        <f t="shared" si="59"/>
        <v>9.8726851865649223E-3</v>
      </c>
      <c r="Z171" s="10"/>
      <c r="AA171" s="10">
        <f t="shared" si="56"/>
        <v>0</v>
      </c>
      <c r="AB171" s="10">
        <f t="shared" si="60"/>
        <v>7.5694444458349608E-3</v>
      </c>
      <c r="AC171" s="10"/>
      <c r="AD171" s="10"/>
      <c r="AE171" s="73">
        <f t="shared" si="63"/>
        <v>43407.594444444447</v>
      </c>
      <c r="AF171" s="73">
        <f t="shared" si="64"/>
        <v>43407.611805555556</v>
      </c>
      <c r="AG171" s="26" t="str">
        <f t="shared" si="65"/>
        <v>43407.594444444443407.6118055556</v>
      </c>
      <c r="AH171" s="26" t="e">
        <f>VLOOKUP(AG171,simple_survey!$N$1081:$O$1529,2,FALSE)</f>
        <v>#N/A</v>
      </c>
    </row>
    <row r="172" spans="1:36" s="7" customFormat="1" x14ac:dyDescent="0.4">
      <c r="A172" s="16" t="str">
        <f t="shared" si="57"/>
        <v>-</v>
      </c>
      <c r="B172" s="16" t="str">
        <f t="shared" si="58"/>
        <v>-</v>
      </c>
      <c r="C172" s="7">
        <v>14</v>
      </c>
      <c r="D172" s="2">
        <v>43407.594537037039</v>
      </c>
      <c r="E172" s="3">
        <v>9006</v>
      </c>
      <c r="F172" s="3" t="s">
        <v>33</v>
      </c>
      <c r="G172" s="3">
        <v>1769</v>
      </c>
      <c r="H172" s="3">
        <v>760</v>
      </c>
      <c r="I172" s="3">
        <v>9</v>
      </c>
      <c r="J172" s="3">
        <v>2</v>
      </c>
      <c r="K172" s="3"/>
      <c r="L172" s="2">
        <v>43407.602754629632</v>
      </c>
      <c r="M172" s="2">
        <v>43407.606122685182</v>
      </c>
      <c r="N172" s="3" t="s">
        <v>65</v>
      </c>
      <c r="O172" s="3" t="s">
        <v>66</v>
      </c>
      <c r="P172" s="3" t="s">
        <v>31</v>
      </c>
      <c r="Q172" s="3" t="s">
        <v>32</v>
      </c>
      <c r="R172" s="2">
        <v>43407.60628472222</v>
      </c>
      <c r="S172" s="2">
        <v>43407.60628472222</v>
      </c>
      <c r="T172" s="2">
        <v>43407.615208333336</v>
      </c>
      <c r="U172" s="2">
        <v>43407.615555555552</v>
      </c>
      <c r="V172" s="3"/>
      <c r="W172" s="8">
        <f t="shared" si="54"/>
        <v>43407.594537037039</v>
      </c>
      <c r="X172" s="9">
        <f t="shared" si="55"/>
        <v>3.3680555497994646E-3</v>
      </c>
      <c r="Y172" s="9">
        <f t="shared" si="59"/>
        <v>6.7361110995989293E-3</v>
      </c>
      <c r="Z172" s="10"/>
      <c r="AA172" s="10">
        <f t="shared" si="56"/>
        <v>0</v>
      </c>
      <c r="AB172" s="10">
        <f t="shared" si="60"/>
        <v>8.2175925927003846E-3</v>
      </c>
      <c r="AC172" s="10"/>
      <c r="AD172" s="10"/>
      <c r="AE172" s="73">
        <f t="shared" si="63"/>
        <v>43407.594444444447</v>
      </c>
      <c r="AF172" s="73">
        <f t="shared" si="64"/>
        <v>43407.605555555558</v>
      </c>
      <c r="AG172" s="26" t="str">
        <f t="shared" si="65"/>
        <v>43407.594444444443407.6055555556</v>
      </c>
      <c r="AH172" s="26" t="e">
        <f>VLOOKUP(AG172,simple_survey!$N$1081:$O$1529,2,FALSE)</f>
        <v>#N/A</v>
      </c>
    </row>
    <row r="173" spans="1:36" s="7" customFormat="1" x14ac:dyDescent="0.4">
      <c r="A173" s="16" t="str">
        <f t="shared" si="57"/>
        <v>-</v>
      </c>
      <c r="B173" s="16" t="str">
        <f t="shared" si="58"/>
        <v>-</v>
      </c>
      <c r="C173" s="7">
        <v>14</v>
      </c>
      <c r="D173" s="2">
        <v>43407.594872685186</v>
      </c>
      <c r="E173" s="3">
        <v>9007</v>
      </c>
      <c r="F173" s="3" t="s">
        <v>114</v>
      </c>
      <c r="G173" s="3">
        <v>0</v>
      </c>
      <c r="H173" s="3">
        <v>820</v>
      </c>
      <c r="I173" s="3">
        <v>4</v>
      </c>
      <c r="J173" s="3">
        <v>2</v>
      </c>
      <c r="K173" s="3"/>
      <c r="L173" s="2">
        <v>43407.605937499997</v>
      </c>
      <c r="M173" s="2">
        <v>43407.61277777778</v>
      </c>
      <c r="N173" s="3" t="s">
        <v>45</v>
      </c>
      <c r="O173" s="3" t="s">
        <v>92</v>
      </c>
      <c r="P173" s="3" t="s">
        <v>31</v>
      </c>
      <c r="Q173" s="3" t="s">
        <v>32</v>
      </c>
      <c r="R173" s="2">
        <v>43407.607754629629</v>
      </c>
      <c r="S173" s="2">
        <v>43407.607754629629</v>
      </c>
      <c r="T173" s="2">
        <v>43407.617858796293</v>
      </c>
      <c r="U173" s="2">
        <v>43407.617858796293</v>
      </c>
      <c r="V173" s="3"/>
      <c r="W173" s="8">
        <f t="shared" si="54"/>
        <v>43407.594872685186</v>
      </c>
      <c r="X173" s="9">
        <f t="shared" si="55"/>
        <v>6.8402777833398432E-3</v>
      </c>
      <c r="Y173" s="9">
        <f t="shared" si="59"/>
        <v>1.3680555566679686E-2</v>
      </c>
      <c r="Z173" s="10"/>
      <c r="AA173" s="10">
        <f t="shared" si="56"/>
        <v>0</v>
      </c>
      <c r="AB173" s="10">
        <f t="shared" si="60"/>
        <v>1.1064814811106771E-2</v>
      </c>
      <c r="AC173" s="10"/>
      <c r="AD173" s="10"/>
      <c r="AE173" s="73">
        <f t="shared" si="63"/>
        <v>43407.594444444447</v>
      </c>
      <c r="AF173" s="73">
        <f t="shared" si="64"/>
        <v>43407.612500000003</v>
      </c>
      <c r="AG173" s="26" t="str">
        <f t="shared" si="65"/>
        <v>43407.594444444443407.6125</v>
      </c>
      <c r="AH173" s="26" t="e">
        <f>VLOOKUP(AG173,simple_survey!$N$1081:$O$1529,2,FALSE)</f>
        <v>#N/A</v>
      </c>
    </row>
    <row r="174" spans="1:36" s="7" customFormat="1" x14ac:dyDescent="0.4">
      <c r="A174" s="16" t="str">
        <f t="shared" si="57"/>
        <v>-</v>
      </c>
      <c r="B174" s="16" t="str">
        <f t="shared" si="58"/>
        <v>-</v>
      </c>
      <c r="C174" s="7">
        <v>14</v>
      </c>
      <c r="D174" s="2">
        <v>43407.596446759257</v>
      </c>
      <c r="E174" s="3">
        <v>9009</v>
      </c>
      <c r="F174" s="3" t="s">
        <v>18</v>
      </c>
      <c r="G174" s="3">
        <v>1742</v>
      </c>
      <c r="H174" s="3">
        <v>724</v>
      </c>
      <c r="I174" s="3">
        <v>8</v>
      </c>
      <c r="J174" s="3">
        <v>1</v>
      </c>
      <c r="K174" s="3"/>
      <c r="L174" s="2">
        <v>43407.601990740739</v>
      </c>
      <c r="M174" s="2">
        <v>43407.616412037038</v>
      </c>
      <c r="N174" s="3" t="s">
        <v>65</v>
      </c>
      <c r="O174" s="3" t="s">
        <v>66</v>
      </c>
      <c r="P174" s="3" t="s">
        <v>27</v>
      </c>
      <c r="Q174" s="3" t="s">
        <v>28</v>
      </c>
      <c r="R174" s="2">
        <v>43407.605127314811</v>
      </c>
      <c r="S174" s="2">
        <v>43407.60665509259</v>
      </c>
      <c r="T174" s="2">
        <v>43407.61582175926</v>
      </c>
      <c r="U174" s="2">
        <v>43407.619120370371</v>
      </c>
      <c r="V174" s="3"/>
      <c r="W174" s="8">
        <f t="shared" si="54"/>
        <v>43407.596446759257</v>
      </c>
      <c r="X174" s="9">
        <f t="shared" si="55"/>
        <v>1.4421296298678499E-2</v>
      </c>
      <c r="Y174" s="9">
        <f t="shared" si="59"/>
        <v>1.4421296298678499E-2</v>
      </c>
      <c r="Z174" s="10"/>
      <c r="AA174" s="10">
        <f t="shared" si="56"/>
        <v>0</v>
      </c>
      <c r="AB174" s="10">
        <f t="shared" si="60"/>
        <v>5.543981482333038E-3</v>
      </c>
      <c r="AC174" s="10"/>
      <c r="AD174" s="10"/>
      <c r="AE174" s="73">
        <f t="shared" si="63"/>
        <v>43407.595833333333</v>
      </c>
      <c r="AF174" s="73">
        <f t="shared" si="64"/>
        <v>43407.615972222222</v>
      </c>
      <c r="AG174" s="26" t="str">
        <f t="shared" si="65"/>
        <v>43407.595833333343407.6159722222</v>
      </c>
      <c r="AH174" s="26" t="e">
        <f>VLOOKUP(AG174,simple_survey!$N$1081:$O$1529,2,FALSE)</f>
        <v>#N/A</v>
      </c>
    </row>
    <row r="175" spans="1:36" s="7" customFormat="1" x14ac:dyDescent="0.4">
      <c r="A175" s="16" t="str">
        <f t="shared" si="57"/>
        <v>-</v>
      </c>
      <c r="B175" s="16" t="str">
        <f t="shared" ref="B175:B237" si="82">IF(K175&gt;0, "☆", "-")</f>
        <v>-</v>
      </c>
      <c r="C175" s="7">
        <v>14</v>
      </c>
      <c r="D175" s="2">
        <v>43407.597627314812</v>
      </c>
      <c r="E175" s="3">
        <v>9012</v>
      </c>
      <c r="F175" s="3" t="s">
        <v>18</v>
      </c>
      <c r="G175" s="3">
        <v>3945</v>
      </c>
      <c r="H175" s="3">
        <v>993</v>
      </c>
      <c r="I175" s="3">
        <v>9</v>
      </c>
      <c r="J175" s="3">
        <v>1</v>
      </c>
      <c r="K175" s="3"/>
      <c r="L175" s="2">
        <v>43407.602835648147</v>
      </c>
      <c r="M175" s="2">
        <v>43407.613541666666</v>
      </c>
      <c r="N175" s="3" t="s">
        <v>65</v>
      </c>
      <c r="O175" s="3" t="s">
        <v>66</v>
      </c>
      <c r="P175" s="3" t="s">
        <v>41</v>
      </c>
      <c r="Q175" s="3" t="s">
        <v>42</v>
      </c>
      <c r="R175" s="2">
        <v>43407.606979166667</v>
      </c>
      <c r="S175" s="2">
        <v>43407.606979166667</v>
      </c>
      <c r="T175" s="2">
        <v>43407.62127314815</v>
      </c>
      <c r="U175" s="2">
        <v>43407.62127314815</v>
      </c>
      <c r="V175" s="3"/>
      <c r="W175" s="8">
        <f t="shared" si="54"/>
        <v>43407.597627314812</v>
      </c>
      <c r="X175" s="9">
        <f t="shared" si="55"/>
        <v>1.0706018518249039E-2</v>
      </c>
      <c r="Y175" s="9">
        <f t="shared" si="59"/>
        <v>1.0706018518249039E-2</v>
      </c>
      <c r="Z175" s="10"/>
      <c r="AA175" s="10">
        <f t="shared" si="56"/>
        <v>0</v>
      </c>
      <c r="AB175" s="10">
        <f t="shared" si="60"/>
        <v>5.2083333357586525E-3</v>
      </c>
      <c r="AC175" s="10"/>
      <c r="AD175" s="10"/>
      <c r="AE175" s="73">
        <f t="shared" si="63"/>
        <v>43407.597222222219</v>
      </c>
      <c r="AF175" s="73">
        <f t="shared" si="64"/>
        <v>43407.613194444442</v>
      </c>
      <c r="AG175" s="26" t="str">
        <f t="shared" si="65"/>
        <v>43407.597222222243407.6131944444</v>
      </c>
      <c r="AH175" s="26" t="e">
        <f>VLOOKUP(AG175,simple_survey!$N$1081:$O$1529,2,FALSE)</f>
        <v>#N/A</v>
      </c>
    </row>
    <row r="176" spans="1:36" s="7" customFormat="1" x14ac:dyDescent="0.4">
      <c r="A176" s="16" t="str">
        <f t="shared" si="57"/>
        <v>-</v>
      </c>
      <c r="B176" s="16" t="str">
        <f t="shared" si="82"/>
        <v>-</v>
      </c>
      <c r="C176" s="7">
        <v>14</v>
      </c>
      <c r="D176" s="2">
        <v>43407.599363425928</v>
      </c>
      <c r="E176" s="3">
        <v>9013</v>
      </c>
      <c r="F176" s="3" t="s">
        <v>114</v>
      </c>
      <c r="G176" s="3">
        <v>0</v>
      </c>
      <c r="H176" s="3">
        <v>61</v>
      </c>
      <c r="I176" s="3">
        <v>5</v>
      </c>
      <c r="J176" s="3">
        <v>1</v>
      </c>
      <c r="K176" s="3"/>
      <c r="L176" s="2">
        <v>43407.603321759256</v>
      </c>
      <c r="M176" s="2">
        <v>43407.610520833332</v>
      </c>
      <c r="N176" s="3" t="s">
        <v>68</v>
      </c>
      <c r="O176" s="3" t="s">
        <v>69</v>
      </c>
      <c r="P176" s="3" t="s">
        <v>76</v>
      </c>
      <c r="Q176" s="3" t="s">
        <v>77</v>
      </c>
      <c r="R176" s="2">
        <v>43407.605358796296</v>
      </c>
      <c r="S176" s="2">
        <v>43407.605358796296</v>
      </c>
      <c r="T176" s="2">
        <v>43407.613923611112</v>
      </c>
      <c r="U176" s="2">
        <v>43407.613923611112</v>
      </c>
      <c r="V176" s="3"/>
      <c r="W176" s="8">
        <f t="shared" si="54"/>
        <v>43407.599363425928</v>
      </c>
      <c r="X176" s="9">
        <f t="shared" si="55"/>
        <v>7.1990740761975758E-3</v>
      </c>
      <c r="Y176" s="9">
        <f t="shared" si="59"/>
        <v>7.1990740761975758E-3</v>
      </c>
      <c r="Z176" s="10"/>
      <c r="AA176" s="10">
        <f t="shared" si="56"/>
        <v>0</v>
      </c>
      <c r="AB176" s="10">
        <f t="shared" si="60"/>
        <v>3.9583333273185417E-3</v>
      </c>
      <c r="AC176" s="10"/>
      <c r="AD176" s="10"/>
      <c r="AE176" s="73">
        <f t="shared" si="63"/>
        <v>43407.599305555559</v>
      </c>
      <c r="AF176" s="73">
        <f t="shared" si="64"/>
        <v>43407.61041666667</v>
      </c>
      <c r="AG176" s="26" t="str">
        <f t="shared" si="65"/>
        <v>43407.599305555643407.6104166667</v>
      </c>
      <c r="AH176" s="26" t="e">
        <f>VLOOKUP(AG176,simple_survey!$N$1081:$O$1529,2,FALSE)</f>
        <v>#N/A</v>
      </c>
    </row>
    <row r="177" spans="1:34" s="7" customFormat="1" x14ac:dyDescent="0.4">
      <c r="A177" s="16" t="str">
        <f t="shared" si="57"/>
        <v>-</v>
      </c>
      <c r="B177" s="16" t="str">
        <f t="shared" si="82"/>
        <v>-</v>
      </c>
      <c r="C177" s="7">
        <v>14</v>
      </c>
      <c r="D177" s="2">
        <v>43407.599872685183</v>
      </c>
      <c r="E177" s="3">
        <v>9014</v>
      </c>
      <c r="F177" s="3" t="s">
        <v>33</v>
      </c>
      <c r="G177" s="3">
        <v>4146</v>
      </c>
      <c r="H177" s="3">
        <v>731</v>
      </c>
      <c r="I177" s="3">
        <v>3</v>
      </c>
      <c r="J177" s="3">
        <v>1</v>
      </c>
      <c r="K177" s="3"/>
      <c r="L177" s="2">
        <v>43407.615810185183</v>
      </c>
      <c r="M177" s="2">
        <v>43407.62060185185</v>
      </c>
      <c r="N177" s="3" t="s">
        <v>31</v>
      </c>
      <c r="O177" s="3" t="s">
        <v>32</v>
      </c>
      <c r="P177" s="3" t="s">
        <v>19</v>
      </c>
      <c r="Q177" s="3" t="s">
        <v>20</v>
      </c>
      <c r="R177" s="2">
        <v>43407.606134259258</v>
      </c>
      <c r="S177" s="2">
        <v>43407.608865740738</v>
      </c>
      <c r="T177" s="2">
        <v>43407.614444444444</v>
      </c>
      <c r="U177" s="2">
        <v>43407.617175925923</v>
      </c>
      <c r="V177" s="3"/>
      <c r="W177" s="8">
        <f t="shared" si="54"/>
        <v>43407.599872685183</v>
      </c>
      <c r="X177" s="9">
        <f t="shared" si="55"/>
        <v>4.7916666662786156E-3</v>
      </c>
      <c r="Y177" s="9">
        <f t="shared" si="59"/>
        <v>4.7916666662786156E-3</v>
      </c>
      <c r="Z177" s="10"/>
      <c r="AA177" s="10">
        <f t="shared" si="56"/>
        <v>9.6759259249665774E-3</v>
      </c>
      <c r="AB177" s="10">
        <f t="shared" si="60"/>
        <v>1.5937500000291038E-2</v>
      </c>
      <c r="AC177" s="10"/>
      <c r="AD177" s="10"/>
      <c r="AE177" s="73">
        <f t="shared" si="63"/>
        <v>43407.599305555559</v>
      </c>
      <c r="AF177" s="73">
        <f t="shared" si="64"/>
        <v>43407.620138888888</v>
      </c>
      <c r="AG177" s="26" t="str">
        <f t="shared" si="65"/>
        <v>43407.599305555643407.6201388889</v>
      </c>
      <c r="AH177" s="26" t="e">
        <f>VLOOKUP(AG177,simple_survey!$N$1081:$O$1529,2,FALSE)</f>
        <v>#N/A</v>
      </c>
    </row>
    <row r="178" spans="1:34" s="7" customFormat="1" x14ac:dyDescent="0.4">
      <c r="A178" s="16" t="str">
        <f t="shared" si="57"/>
        <v>-</v>
      </c>
      <c r="B178" s="16" t="str">
        <f t="shared" si="82"/>
        <v>-</v>
      </c>
      <c r="C178" s="7">
        <v>14</v>
      </c>
      <c r="D178" s="2">
        <v>43407.600219907406</v>
      </c>
      <c r="E178" s="3">
        <v>9015</v>
      </c>
      <c r="F178" s="3" t="s">
        <v>113</v>
      </c>
      <c r="G178" s="3">
        <v>0</v>
      </c>
      <c r="H178" s="3">
        <v>493</v>
      </c>
      <c r="I178" s="3">
        <v>5</v>
      </c>
      <c r="J178" s="3">
        <v>1</v>
      </c>
      <c r="K178" s="3"/>
      <c r="L178" s="2">
        <v>43407.610960648148</v>
      </c>
      <c r="M178" s="2">
        <v>43407.616099537037</v>
      </c>
      <c r="N178" s="3" t="s">
        <v>76</v>
      </c>
      <c r="O178" s="3" t="s">
        <v>77</v>
      </c>
      <c r="P178" s="3" t="s">
        <v>74</v>
      </c>
      <c r="Q178" s="3" t="s">
        <v>75</v>
      </c>
      <c r="R178" s="2">
        <v>43407.614270833335</v>
      </c>
      <c r="S178" s="2">
        <v>43407.614270833335</v>
      </c>
      <c r="T178" s="2">
        <v>43407.620405092595</v>
      </c>
      <c r="U178" s="2">
        <v>43407.620405092595</v>
      </c>
      <c r="V178" s="3"/>
      <c r="W178" s="8">
        <f t="shared" si="54"/>
        <v>43407.600219907406</v>
      </c>
      <c r="X178" s="9">
        <f t="shared" si="55"/>
        <v>5.1388888896326534E-3</v>
      </c>
      <c r="Y178" s="9">
        <f t="shared" si="59"/>
        <v>5.1388888896326534E-3</v>
      </c>
      <c r="Z178" s="10"/>
      <c r="AA178" s="10">
        <f t="shared" si="56"/>
        <v>0</v>
      </c>
      <c r="AB178" s="10">
        <f t="shared" si="60"/>
        <v>1.0740740741312038E-2</v>
      </c>
      <c r="AC178" s="10"/>
      <c r="AD178" s="10"/>
      <c r="AE178" s="73">
        <f t="shared" si="63"/>
        <v>43407.6</v>
      </c>
      <c r="AF178" s="73">
        <f t="shared" si="64"/>
        <v>43407.615972222222</v>
      </c>
      <c r="AG178" s="26" t="str">
        <f t="shared" si="65"/>
        <v>43407.643407.6159722222</v>
      </c>
      <c r="AH178" s="26" t="e">
        <f>VLOOKUP(AG178,simple_survey!$N$1081:$O$1529,2,FALSE)</f>
        <v>#N/A</v>
      </c>
    </row>
    <row r="179" spans="1:34" s="7" customFormat="1" x14ac:dyDescent="0.4">
      <c r="A179" s="16" t="str">
        <f t="shared" si="57"/>
        <v>-</v>
      </c>
      <c r="B179" s="16" t="str">
        <f t="shared" si="82"/>
        <v>-</v>
      </c>
      <c r="C179" s="7">
        <v>14</v>
      </c>
      <c r="D179" s="2">
        <v>43407.601875</v>
      </c>
      <c r="E179" s="3">
        <v>9017</v>
      </c>
      <c r="F179" s="3" t="s">
        <v>18</v>
      </c>
      <c r="G179" s="3">
        <v>2563</v>
      </c>
      <c r="H179" s="3">
        <v>872</v>
      </c>
      <c r="I179" s="3">
        <v>6</v>
      </c>
      <c r="J179" s="3">
        <v>3</v>
      </c>
      <c r="K179" s="3"/>
      <c r="L179" s="2">
        <v>43407.614687499998</v>
      </c>
      <c r="M179" s="2">
        <v>43407.623935185184</v>
      </c>
      <c r="N179" s="3" t="s">
        <v>70</v>
      </c>
      <c r="O179" s="3" t="s">
        <v>71</v>
      </c>
      <c r="P179" s="3" t="s">
        <v>63</v>
      </c>
      <c r="Q179" s="3" t="s">
        <v>64</v>
      </c>
      <c r="R179" s="2">
        <v>43407.612592592595</v>
      </c>
      <c r="S179" s="2">
        <v>43407.612592592595</v>
      </c>
      <c r="T179" s="2">
        <v>43407.628449074073</v>
      </c>
      <c r="U179" s="2">
        <v>43407.628449074073</v>
      </c>
      <c r="V179" s="3"/>
      <c r="W179" s="8">
        <f t="shared" si="54"/>
        <v>43407.601875</v>
      </c>
      <c r="X179" s="9">
        <f t="shared" si="55"/>
        <v>9.2476851859828457E-3</v>
      </c>
      <c r="Y179" s="9">
        <f t="shared" si="59"/>
        <v>2.7743055557948537E-2</v>
      </c>
      <c r="Z179" s="10"/>
      <c r="AA179" s="10">
        <f t="shared" si="56"/>
        <v>2.0949074023519643E-3</v>
      </c>
      <c r="AB179" s="10">
        <f t="shared" si="60"/>
        <v>1.2812499997380655E-2</v>
      </c>
      <c r="AC179" s="10"/>
      <c r="AD179" s="10"/>
      <c r="AE179" s="73">
        <f t="shared" si="63"/>
        <v>43407.601388888892</v>
      </c>
      <c r="AF179" s="73">
        <f t="shared" si="64"/>
        <v>43407.623611111114</v>
      </c>
      <c r="AG179" s="26" t="str">
        <f t="shared" si="65"/>
        <v>43407.601388888943407.6236111111</v>
      </c>
      <c r="AH179" s="26" t="e">
        <f>VLOOKUP(AG179,simple_survey!$N$1081:$O$1529,2,FALSE)</f>
        <v>#N/A</v>
      </c>
    </row>
    <row r="180" spans="1:34" s="7" customFormat="1" x14ac:dyDescent="0.4">
      <c r="A180" s="16" t="str">
        <f t="shared" ref="A180:A241" si="83">IF(V180&gt;0, "★", "-")</f>
        <v>-</v>
      </c>
      <c r="B180" s="16" t="str">
        <f t="shared" si="82"/>
        <v>-</v>
      </c>
      <c r="C180" s="7">
        <v>14</v>
      </c>
      <c r="D180" s="2">
        <v>43407.605358796296</v>
      </c>
      <c r="E180" s="3">
        <v>9020</v>
      </c>
      <c r="F180" s="3" t="s">
        <v>114</v>
      </c>
      <c r="G180" s="3">
        <v>0</v>
      </c>
      <c r="H180" s="3">
        <v>572</v>
      </c>
      <c r="I180" s="3">
        <v>2</v>
      </c>
      <c r="J180" s="3">
        <v>2</v>
      </c>
      <c r="K180" s="3"/>
      <c r="L180" s="2">
        <v>43407.606747685182</v>
      </c>
      <c r="M180" s="2">
        <v>43407.613900462966</v>
      </c>
      <c r="N180" s="3" t="s">
        <v>31</v>
      </c>
      <c r="O180" s="3" t="s">
        <v>32</v>
      </c>
      <c r="P180" s="3" t="s">
        <v>41</v>
      </c>
      <c r="Q180" s="3" t="s">
        <v>42</v>
      </c>
      <c r="R180" s="2">
        <v>43407.607199074075</v>
      </c>
      <c r="S180" s="2">
        <v>43407.607199074075</v>
      </c>
      <c r="T180" s="2">
        <v>43407.613958333335</v>
      </c>
      <c r="U180" s="2">
        <v>43407.613958333335</v>
      </c>
      <c r="V180" s="3"/>
      <c r="W180" s="8">
        <f t="shared" ref="W180:W241" si="84">IF(V180&gt;0,V180,D180)</f>
        <v>43407.605358796296</v>
      </c>
      <c r="X180" s="9">
        <f t="shared" ref="X180:X241" si="85">M180-L180</f>
        <v>7.1527777836308815E-3</v>
      </c>
      <c r="Y180" s="9">
        <f t="shared" si="59"/>
        <v>1.4305555567261763E-2</v>
      </c>
      <c r="Z180" s="10"/>
      <c r="AA180" s="10">
        <f t="shared" ref="AA180:AA241" si="86">IF(IF(A180="☆",K180-R180,L180-R180)&lt;0,0,IF(A180="☆",K180-R180,L180-R180))</f>
        <v>0</v>
      </c>
      <c r="AB180" s="10">
        <f t="shared" si="60"/>
        <v>1.3888888861401938E-3</v>
      </c>
      <c r="AC180" s="10"/>
      <c r="AD180" s="10"/>
      <c r="AE180" s="73">
        <f t="shared" si="63"/>
        <v>43407.604861111111</v>
      </c>
      <c r="AF180" s="73">
        <f t="shared" si="64"/>
        <v>43407.613888888889</v>
      </c>
      <c r="AG180" s="26" t="str">
        <f t="shared" si="65"/>
        <v>43407.604861111143407.6138888889</v>
      </c>
      <c r="AH180" s="26" t="e">
        <f>VLOOKUP(AG180,simple_survey!$N$1081:$O$1529,2,FALSE)</f>
        <v>#N/A</v>
      </c>
    </row>
    <row r="181" spans="1:34" s="7" customFormat="1" x14ac:dyDescent="0.4">
      <c r="A181" s="16" t="str">
        <f t="shared" si="83"/>
        <v>-</v>
      </c>
      <c r="B181" s="16" t="str">
        <f t="shared" si="82"/>
        <v>-</v>
      </c>
      <c r="C181" s="7">
        <v>14</v>
      </c>
      <c r="D181" s="2">
        <v>43407.605543981481</v>
      </c>
      <c r="E181" s="3">
        <v>9021</v>
      </c>
      <c r="F181" s="3" t="s">
        <v>18</v>
      </c>
      <c r="G181" s="3">
        <v>4834</v>
      </c>
      <c r="H181" s="3">
        <v>365</v>
      </c>
      <c r="I181" s="3">
        <v>10</v>
      </c>
      <c r="J181" s="3">
        <v>2</v>
      </c>
      <c r="K181" s="3"/>
      <c r="L181" s="2">
        <v>43407.611562500002</v>
      </c>
      <c r="M181" s="2">
        <v>43407.61577546296</v>
      </c>
      <c r="N181" s="3" t="s">
        <v>65</v>
      </c>
      <c r="O181" s="3" t="s">
        <v>66</v>
      </c>
      <c r="P181" s="3" t="s">
        <v>19</v>
      </c>
      <c r="Q181" s="3" t="s">
        <v>20</v>
      </c>
      <c r="R181" s="2">
        <v>43407.611388888887</v>
      </c>
      <c r="S181" s="2">
        <v>43407.611840277779</v>
      </c>
      <c r="T181" s="2">
        <v>43407.617418981485</v>
      </c>
      <c r="U181" s="2">
        <v>43407.61891203704</v>
      </c>
      <c r="V181" s="3"/>
      <c r="W181" s="8">
        <f t="shared" si="84"/>
        <v>43407.605543981481</v>
      </c>
      <c r="X181" s="9">
        <f t="shared" si="85"/>
        <v>4.2129629582632333E-3</v>
      </c>
      <c r="Y181" s="9">
        <f t="shared" ref="Y181:Y242" si="87">X181*J181</f>
        <v>8.4259259165264666E-3</v>
      </c>
      <c r="Z181" s="10"/>
      <c r="AA181" s="10">
        <f t="shared" si="86"/>
        <v>1.7361111531499773E-4</v>
      </c>
      <c r="AB181" s="10">
        <f t="shared" ref="AB181:AB242" si="88">IF(IF(B181="☆",(IF(K181&gt;R181,K181-W181,R181-W181)),L181-W181)&lt;0,0,IF(B181="☆",(IF(K181&gt;R181,K181-W181,R181-W181)),L181-W181))</f>
        <v>6.0185185211594217E-3</v>
      </c>
      <c r="AC181" s="10"/>
      <c r="AD181" s="10"/>
      <c r="AE181" s="73">
        <f t="shared" si="63"/>
        <v>43407.604861111111</v>
      </c>
      <c r="AF181" s="73">
        <f t="shared" si="64"/>
        <v>43407.615277777775</v>
      </c>
      <c r="AG181" s="26" t="str">
        <f t="shared" si="65"/>
        <v>43407.604861111143407.6152777778</v>
      </c>
      <c r="AH181" s="26" t="e">
        <f>VLOOKUP(AG181,simple_survey!$N$1081:$O$1529,2,FALSE)</f>
        <v>#N/A</v>
      </c>
    </row>
    <row r="182" spans="1:34" s="7" customFormat="1" x14ac:dyDescent="0.4">
      <c r="A182" s="16" t="str">
        <f t="shared" si="83"/>
        <v>-</v>
      </c>
      <c r="B182" s="16" t="str">
        <f t="shared" si="82"/>
        <v>-</v>
      </c>
      <c r="C182" s="7">
        <v>14</v>
      </c>
      <c r="D182" s="2">
        <v>43407.605624999997</v>
      </c>
      <c r="E182" s="3">
        <v>9022</v>
      </c>
      <c r="F182" s="3" t="s">
        <v>33</v>
      </c>
      <c r="G182" s="3">
        <v>1604</v>
      </c>
      <c r="H182" s="3">
        <v>523</v>
      </c>
      <c r="I182" s="3">
        <v>10</v>
      </c>
      <c r="J182" s="3">
        <v>2</v>
      </c>
      <c r="K182" s="3"/>
      <c r="L182" s="2">
        <v>43407.611620370371</v>
      </c>
      <c r="M182" s="2">
        <v>43407.627303240741</v>
      </c>
      <c r="N182" s="3" t="s">
        <v>65</v>
      </c>
      <c r="O182" s="3" t="s">
        <v>66</v>
      </c>
      <c r="P182" s="3" t="s">
        <v>70</v>
      </c>
      <c r="Q182" s="3" t="s">
        <v>71</v>
      </c>
      <c r="R182" s="2">
        <v>43407.612175925926</v>
      </c>
      <c r="S182" s="2">
        <v>43407.612534722219</v>
      </c>
      <c r="T182" s="2">
        <v>43407.627164351848</v>
      </c>
      <c r="U182" s="2">
        <v>43407.632233796299</v>
      </c>
      <c r="V182" s="3"/>
      <c r="W182" s="8">
        <f t="shared" si="84"/>
        <v>43407.605624999997</v>
      </c>
      <c r="X182" s="9">
        <f t="shared" si="85"/>
        <v>1.5682870369346347E-2</v>
      </c>
      <c r="Y182" s="9">
        <f t="shared" si="87"/>
        <v>3.1365740738692693E-2</v>
      </c>
      <c r="Z182" s="10"/>
      <c r="AA182" s="10">
        <f t="shared" si="86"/>
        <v>0</v>
      </c>
      <c r="AB182" s="10">
        <f t="shared" si="88"/>
        <v>5.9953703748760745E-3</v>
      </c>
      <c r="AC182" s="10"/>
      <c r="AD182" s="10"/>
      <c r="AE182" s="73">
        <f t="shared" si="63"/>
        <v>43407.605555555558</v>
      </c>
      <c r="AF182" s="73">
        <f t="shared" si="64"/>
        <v>43407.627083333333</v>
      </c>
      <c r="AG182" s="26" t="str">
        <f t="shared" si="65"/>
        <v>43407.605555555643407.6270833333</v>
      </c>
      <c r="AH182" s="26" t="str">
        <f>VLOOKUP(AG182,simple_survey!$N$1081:$O$1529,2,FALSE)</f>
        <v>肯定的</v>
      </c>
    </row>
    <row r="183" spans="1:34" s="7" customFormat="1" x14ac:dyDescent="0.4">
      <c r="A183" s="16" t="str">
        <f t="shared" si="83"/>
        <v>-</v>
      </c>
      <c r="B183" s="16" t="str">
        <f t="shared" si="82"/>
        <v>-</v>
      </c>
      <c r="C183" s="7">
        <v>14</v>
      </c>
      <c r="D183" s="2">
        <v>43407.606504629628</v>
      </c>
      <c r="E183" s="3">
        <v>9023</v>
      </c>
      <c r="F183" s="3" t="s">
        <v>33</v>
      </c>
      <c r="G183" s="3">
        <v>4825</v>
      </c>
      <c r="H183" s="3">
        <v>739</v>
      </c>
      <c r="I183" s="3">
        <v>8</v>
      </c>
      <c r="J183" s="3">
        <v>3</v>
      </c>
      <c r="K183" s="3"/>
      <c r="L183" s="2">
        <v>43407.607557870368</v>
      </c>
      <c r="M183" s="2">
        <v>43407.624166666668</v>
      </c>
      <c r="N183" s="3" t="s">
        <v>72</v>
      </c>
      <c r="O183" s="3" t="s">
        <v>73</v>
      </c>
      <c r="P183" s="3" t="s">
        <v>31</v>
      </c>
      <c r="Q183" s="3" t="s">
        <v>32</v>
      </c>
      <c r="R183" s="2">
        <v>43407.609537037039</v>
      </c>
      <c r="S183" s="2">
        <v>43407.609537037039</v>
      </c>
      <c r="T183" s="2">
        <v>43407.624085648145</v>
      </c>
      <c r="U183" s="2">
        <v>43407.624085648145</v>
      </c>
      <c r="V183" s="3"/>
      <c r="W183" s="8">
        <f t="shared" si="84"/>
        <v>43407.606504629628</v>
      </c>
      <c r="X183" s="9">
        <f t="shared" si="85"/>
        <v>1.6608796300715767E-2</v>
      </c>
      <c r="Y183" s="9">
        <f t="shared" si="87"/>
        <v>4.9826388902147301E-2</v>
      </c>
      <c r="Z183" s="10"/>
      <c r="AA183" s="10">
        <f t="shared" si="86"/>
        <v>0</v>
      </c>
      <c r="AB183" s="10">
        <f t="shared" si="88"/>
        <v>1.0532407395658083E-3</v>
      </c>
      <c r="AC183" s="10"/>
      <c r="AD183" s="10"/>
      <c r="AE183" s="73">
        <f t="shared" si="63"/>
        <v>43407.606249999997</v>
      </c>
      <c r="AF183" s="73">
        <f t="shared" si="64"/>
        <v>43407.623611111114</v>
      </c>
      <c r="AG183" s="26" t="str">
        <f t="shared" si="65"/>
        <v>43407.6062543407.6236111111</v>
      </c>
      <c r="AH183" s="26" t="e">
        <f>VLOOKUP(AG183,simple_survey!$N$1081:$O$1529,2,FALSE)</f>
        <v>#N/A</v>
      </c>
    </row>
    <row r="184" spans="1:34" s="7" customFormat="1" x14ac:dyDescent="0.4">
      <c r="A184" s="16" t="str">
        <f t="shared" si="83"/>
        <v>-</v>
      </c>
      <c r="B184" s="16" t="str">
        <f t="shared" si="82"/>
        <v>-</v>
      </c>
      <c r="C184" s="7">
        <v>14</v>
      </c>
      <c r="D184" s="2">
        <v>43407.609143518515</v>
      </c>
      <c r="E184" s="3">
        <v>9024</v>
      </c>
      <c r="F184" s="3" t="s">
        <v>113</v>
      </c>
      <c r="G184" s="3">
        <v>0</v>
      </c>
      <c r="H184" s="3">
        <v>453</v>
      </c>
      <c r="I184" s="3">
        <v>9</v>
      </c>
      <c r="J184" s="3">
        <v>2</v>
      </c>
      <c r="K184" s="3"/>
      <c r="L184" s="2">
        <v>43407.619143518517</v>
      </c>
      <c r="M184" s="2">
        <v>43407.623761574076</v>
      </c>
      <c r="N184" s="3" t="s">
        <v>19</v>
      </c>
      <c r="O184" s="3" t="s">
        <v>20</v>
      </c>
      <c r="P184" s="3" t="s">
        <v>31</v>
      </c>
      <c r="Q184" s="3" t="s">
        <v>32</v>
      </c>
      <c r="R184" s="2">
        <v>43407.621817129628</v>
      </c>
      <c r="S184" s="2">
        <v>43407.621817129628</v>
      </c>
      <c r="T184" s="2">
        <v>43407.630173611113</v>
      </c>
      <c r="U184" s="2">
        <v>43407.627384259256</v>
      </c>
      <c r="V184" s="3"/>
      <c r="W184" s="8">
        <f t="shared" si="84"/>
        <v>43407.609143518515</v>
      </c>
      <c r="X184" s="9">
        <f t="shared" si="85"/>
        <v>4.6180555582395755E-3</v>
      </c>
      <c r="Y184" s="9">
        <f t="shared" si="87"/>
        <v>9.236111116479151E-3</v>
      </c>
      <c r="Z184" s="10"/>
      <c r="AA184" s="10">
        <f t="shared" si="86"/>
        <v>0</v>
      </c>
      <c r="AB184" s="10">
        <f t="shared" si="88"/>
        <v>1.0000000002037268E-2</v>
      </c>
      <c r="AC184" s="10"/>
      <c r="AD184" s="10"/>
      <c r="AE184" s="73">
        <f t="shared" si="63"/>
        <v>43407.609027777777</v>
      </c>
      <c r="AF184" s="73">
        <f t="shared" si="64"/>
        <v>43407.623611111114</v>
      </c>
      <c r="AG184" s="26" t="str">
        <f t="shared" si="65"/>
        <v>43407.609027777843407.6236111111</v>
      </c>
      <c r="AH184" s="26" t="e">
        <f>VLOOKUP(AG184,simple_survey!$N$1081:$O$1529,2,FALSE)</f>
        <v>#N/A</v>
      </c>
    </row>
    <row r="185" spans="1:34" s="7" customFormat="1" x14ac:dyDescent="0.4">
      <c r="A185" s="16" t="str">
        <f t="shared" si="83"/>
        <v>-</v>
      </c>
      <c r="B185" s="16" t="str">
        <f t="shared" si="82"/>
        <v>-</v>
      </c>
      <c r="C185" s="7">
        <v>14</v>
      </c>
      <c r="D185" s="2">
        <v>43407.609849537039</v>
      </c>
      <c r="E185" s="3">
        <v>9025</v>
      </c>
      <c r="F185" s="3" t="s">
        <v>114</v>
      </c>
      <c r="G185" s="3">
        <v>0</v>
      </c>
      <c r="H185" s="3">
        <v>860</v>
      </c>
      <c r="I185" s="3">
        <v>4</v>
      </c>
      <c r="J185" s="3">
        <v>2</v>
      </c>
      <c r="K185" s="3"/>
      <c r="L185" s="2">
        <v>43407.620416666665</v>
      </c>
      <c r="M185" s="2">
        <v>43407.628009259257</v>
      </c>
      <c r="N185" s="3" t="s">
        <v>45</v>
      </c>
      <c r="O185" s="3" t="s">
        <v>92</v>
      </c>
      <c r="P185" s="3" t="s">
        <v>31</v>
      </c>
      <c r="Q185" s="3" t="s">
        <v>32</v>
      </c>
      <c r="R185" s="2">
        <v>43407.618958333333</v>
      </c>
      <c r="S185" s="2">
        <v>43407.618958333333</v>
      </c>
      <c r="T185" s="2">
        <v>43407.629062499997</v>
      </c>
      <c r="U185" s="2">
        <v>43407.629062499997</v>
      </c>
      <c r="V185" s="3"/>
      <c r="W185" s="8">
        <f t="shared" si="84"/>
        <v>43407.609849537039</v>
      </c>
      <c r="X185" s="9">
        <f t="shared" si="85"/>
        <v>7.5925925921183079E-3</v>
      </c>
      <c r="Y185" s="9">
        <f t="shared" si="87"/>
        <v>1.5185185184236616E-2</v>
      </c>
      <c r="Z185" s="10"/>
      <c r="AA185" s="10">
        <f t="shared" si="86"/>
        <v>1.4583333322661929E-3</v>
      </c>
      <c r="AB185" s="10">
        <f t="shared" si="88"/>
        <v>1.056712962599704E-2</v>
      </c>
      <c r="AC185" s="10"/>
      <c r="AD185" s="10"/>
      <c r="AE185" s="73">
        <f t="shared" si="63"/>
        <v>43407.609722222223</v>
      </c>
      <c r="AF185" s="73">
        <f t="shared" si="64"/>
        <v>43407.62777777778</v>
      </c>
      <c r="AG185" s="26" t="str">
        <f t="shared" si="65"/>
        <v>43407.609722222243407.6277777778</v>
      </c>
      <c r="AH185" s="26" t="e">
        <f>VLOOKUP(AG185,simple_survey!$N$1081:$O$1529,2,FALSE)</f>
        <v>#N/A</v>
      </c>
    </row>
    <row r="186" spans="1:34" s="7" customFormat="1" x14ac:dyDescent="0.4">
      <c r="A186" s="16" t="str">
        <f t="shared" si="83"/>
        <v>-</v>
      </c>
      <c r="B186" s="16" t="str">
        <f t="shared" si="82"/>
        <v>-</v>
      </c>
      <c r="C186" s="7">
        <v>14</v>
      </c>
      <c r="D186" s="2">
        <v>43407.610381944447</v>
      </c>
      <c r="E186" s="3">
        <v>9026</v>
      </c>
      <c r="F186" s="3" t="s">
        <v>18</v>
      </c>
      <c r="G186" s="3">
        <v>3162</v>
      </c>
      <c r="H186" s="3">
        <v>887</v>
      </c>
      <c r="I186" s="3">
        <v>10</v>
      </c>
      <c r="J186" s="3">
        <v>1</v>
      </c>
      <c r="K186" s="3"/>
      <c r="L186" s="2">
        <v>43407.61173611111</v>
      </c>
      <c r="M186" s="2">
        <v>43407.620648148149</v>
      </c>
      <c r="N186" s="3" t="s">
        <v>65</v>
      </c>
      <c r="O186" s="3" t="s">
        <v>66</v>
      </c>
      <c r="P186" s="3" t="s">
        <v>41</v>
      </c>
      <c r="Q186" s="3" t="s">
        <v>42</v>
      </c>
      <c r="R186" s="2">
        <v>43407.613229166665</v>
      </c>
      <c r="S186" s="2">
        <v>43407.613229166665</v>
      </c>
      <c r="T186" s="2">
        <v>43407.626597222225</v>
      </c>
      <c r="U186" s="2">
        <v>43407.626597222225</v>
      </c>
      <c r="V186" s="3"/>
      <c r="W186" s="8">
        <f t="shared" si="84"/>
        <v>43407.610381944447</v>
      </c>
      <c r="X186" s="9">
        <f t="shared" si="85"/>
        <v>8.9120370394084603E-3</v>
      </c>
      <c r="Y186" s="9">
        <f t="shared" si="87"/>
        <v>8.9120370394084603E-3</v>
      </c>
      <c r="Z186" s="10"/>
      <c r="AA186" s="10">
        <f t="shared" si="86"/>
        <v>0</v>
      </c>
      <c r="AB186" s="10">
        <f t="shared" si="88"/>
        <v>1.3541666630771942E-3</v>
      </c>
      <c r="AC186" s="10"/>
      <c r="AD186" s="10"/>
      <c r="AE186" s="73">
        <f t="shared" si="63"/>
        <v>43407.609722222223</v>
      </c>
      <c r="AF186" s="73">
        <f t="shared" si="64"/>
        <v>43407.620138888888</v>
      </c>
      <c r="AG186" s="26" t="str">
        <f t="shared" si="65"/>
        <v>43407.609722222243407.6201388889</v>
      </c>
      <c r="AH186" s="26" t="str">
        <f>VLOOKUP(AG186,simple_survey!$N$1081:$O$1529,2,FALSE)</f>
        <v>肯定的</v>
      </c>
    </row>
    <row r="187" spans="1:34" s="7" customFormat="1" x14ac:dyDescent="0.4">
      <c r="A187" s="16" t="str">
        <f t="shared" si="83"/>
        <v>-</v>
      </c>
      <c r="B187" s="16" t="str">
        <f t="shared" si="82"/>
        <v>-</v>
      </c>
      <c r="C187" s="7">
        <v>14</v>
      </c>
      <c r="D187" s="2">
        <v>43407.612141203703</v>
      </c>
      <c r="E187" s="3">
        <v>9027</v>
      </c>
      <c r="F187" s="3" t="s">
        <v>33</v>
      </c>
      <c r="G187" s="3">
        <v>1751</v>
      </c>
      <c r="H187" s="3">
        <v>709</v>
      </c>
      <c r="I187" s="3">
        <v>5</v>
      </c>
      <c r="J187" s="3">
        <v>1</v>
      </c>
      <c r="K187" s="3"/>
      <c r="L187" s="2">
        <v>43407.622627314813</v>
      </c>
      <c r="M187" s="2">
        <v>43407.628194444442</v>
      </c>
      <c r="N187" s="3" t="s">
        <v>65</v>
      </c>
      <c r="O187" s="3" t="s">
        <v>66</v>
      </c>
      <c r="P187" s="3" t="s">
        <v>27</v>
      </c>
      <c r="Q187" s="3" t="s">
        <v>28</v>
      </c>
      <c r="R187" s="2">
        <v>43407.624652777777</v>
      </c>
      <c r="S187" s="2">
        <v>43407.624652777777</v>
      </c>
      <c r="T187" s="2">
        <v>43407.634212962963</v>
      </c>
      <c r="U187" s="2">
        <v>43407.634212962963</v>
      </c>
      <c r="V187" s="3"/>
      <c r="W187" s="8">
        <f t="shared" si="84"/>
        <v>43407.612141203703</v>
      </c>
      <c r="X187" s="9">
        <f t="shared" si="85"/>
        <v>5.5671296286163852E-3</v>
      </c>
      <c r="Y187" s="9">
        <f t="shared" si="87"/>
        <v>5.5671296286163852E-3</v>
      </c>
      <c r="Z187" s="10"/>
      <c r="AA187" s="10">
        <f t="shared" si="86"/>
        <v>0</v>
      </c>
      <c r="AB187" s="10">
        <f t="shared" si="88"/>
        <v>1.0486111110367347E-2</v>
      </c>
      <c r="AC187" s="10"/>
      <c r="AD187" s="10"/>
      <c r="AE187" s="73">
        <f t="shared" si="63"/>
        <v>43407.611805555556</v>
      </c>
      <c r="AF187" s="73">
        <f t="shared" si="64"/>
        <v>43407.62777777778</v>
      </c>
      <c r="AG187" s="26" t="str">
        <f t="shared" si="65"/>
        <v>43407.611805555643407.6277777778</v>
      </c>
      <c r="AH187" s="26" t="str">
        <f>VLOOKUP(AG187,simple_survey!$N$1081:$O$1529,2,FALSE)</f>
        <v>肯定的</v>
      </c>
    </row>
    <row r="188" spans="1:34" s="7" customFormat="1" x14ac:dyDescent="0.4">
      <c r="A188" s="16" t="str">
        <f t="shared" si="83"/>
        <v>-</v>
      </c>
      <c r="B188" s="16" t="str">
        <f t="shared" si="82"/>
        <v>-</v>
      </c>
      <c r="C188" s="7">
        <v>14</v>
      </c>
      <c r="D188" s="2">
        <v>43407.614432870374</v>
      </c>
      <c r="E188" s="3">
        <v>9028</v>
      </c>
      <c r="F188" s="3" t="s">
        <v>18</v>
      </c>
      <c r="G188" s="3">
        <v>1877</v>
      </c>
      <c r="H188" s="3">
        <v>291</v>
      </c>
      <c r="I188" s="3">
        <v>7</v>
      </c>
      <c r="J188" s="3">
        <v>2</v>
      </c>
      <c r="K188" s="3"/>
      <c r="L188" s="2">
        <v>43407.621006944442</v>
      </c>
      <c r="M188" s="2">
        <v>43407.626111111109</v>
      </c>
      <c r="N188" s="3" t="s">
        <v>34</v>
      </c>
      <c r="O188" s="3" t="s">
        <v>35</v>
      </c>
      <c r="P188" s="3" t="s">
        <v>48</v>
      </c>
      <c r="Q188" s="3" t="s">
        <v>49</v>
      </c>
      <c r="R188" s="2">
        <v>43407.621979166666</v>
      </c>
      <c r="S188" s="2">
        <v>43407.621979166666</v>
      </c>
      <c r="T188" s="2">
        <v>43407.628634259258</v>
      </c>
      <c r="U188" s="2">
        <v>43407.628634259258</v>
      </c>
      <c r="V188" s="3"/>
      <c r="W188" s="8">
        <f t="shared" si="84"/>
        <v>43407.614432870374</v>
      </c>
      <c r="X188" s="9">
        <f t="shared" si="85"/>
        <v>5.1041666665696539E-3</v>
      </c>
      <c r="Y188" s="9">
        <f t="shared" si="87"/>
        <v>1.0208333333139308E-2</v>
      </c>
      <c r="Z188" s="10"/>
      <c r="AA188" s="10">
        <f t="shared" si="86"/>
        <v>0</v>
      </c>
      <c r="AB188" s="10">
        <f t="shared" si="88"/>
        <v>6.5740740683395416E-3</v>
      </c>
      <c r="AC188" s="10"/>
      <c r="AD188" s="10"/>
      <c r="AE188" s="73">
        <f t="shared" si="63"/>
        <v>43407.613888888889</v>
      </c>
      <c r="AF188" s="73">
        <f t="shared" si="64"/>
        <v>43407.625694444447</v>
      </c>
      <c r="AG188" s="26" t="str">
        <f t="shared" si="65"/>
        <v>43407.613888888943407.6256944444</v>
      </c>
      <c r="AH188" s="26" t="str">
        <f>VLOOKUP(AG188,simple_survey!$N$1081:$O$1529,2,FALSE)</f>
        <v>否定的</v>
      </c>
    </row>
    <row r="189" spans="1:34" s="7" customFormat="1" x14ac:dyDescent="0.4">
      <c r="A189" s="16" t="str">
        <f t="shared" si="83"/>
        <v>-</v>
      </c>
      <c r="B189" s="16" t="str">
        <f t="shared" si="82"/>
        <v>-</v>
      </c>
      <c r="C189" s="7">
        <v>14</v>
      </c>
      <c r="D189" s="2">
        <v>43407.614548611113</v>
      </c>
      <c r="E189" s="3">
        <v>9029</v>
      </c>
      <c r="F189" s="3" t="s">
        <v>18</v>
      </c>
      <c r="G189" s="3">
        <v>4824</v>
      </c>
      <c r="H189" s="3">
        <v>172</v>
      </c>
      <c r="I189" s="3">
        <v>1</v>
      </c>
      <c r="J189" s="3">
        <v>2</v>
      </c>
      <c r="K189" s="3"/>
      <c r="L189" s="2">
        <v>43407.621400462966</v>
      </c>
      <c r="M189" s="2">
        <v>43407.626076388886</v>
      </c>
      <c r="N189" s="3" t="s">
        <v>19</v>
      </c>
      <c r="O189" s="3" t="s">
        <v>20</v>
      </c>
      <c r="P189" s="3" t="s">
        <v>31</v>
      </c>
      <c r="Q189" s="3" t="s">
        <v>32</v>
      </c>
      <c r="R189" s="2">
        <v>43407.620810185188</v>
      </c>
      <c r="S189" s="2">
        <v>43407.62290509259</v>
      </c>
      <c r="T189" s="2">
        <v>43407.629166666666</v>
      </c>
      <c r="U189" s="2">
        <v>43407.631261574075</v>
      </c>
      <c r="V189" s="3"/>
      <c r="W189" s="8">
        <f t="shared" si="84"/>
        <v>43407.614548611113</v>
      </c>
      <c r="X189" s="9">
        <f t="shared" si="85"/>
        <v>4.6759259203099646E-3</v>
      </c>
      <c r="Y189" s="9">
        <f t="shared" si="87"/>
        <v>9.3518518406199291E-3</v>
      </c>
      <c r="Z189" s="10"/>
      <c r="AA189" s="10">
        <f t="shared" si="86"/>
        <v>5.9027777751907706E-4</v>
      </c>
      <c r="AB189" s="10">
        <f t="shared" si="88"/>
        <v>6.8518518528435379E-3</v>
      </c>
      <c r="AC189" s="10"/>
      <c r="AD189" s="10"/>
      <c r="AE189" s="73">
        <f t="shared" si="63"/>
        <v>43407.613888888889</v>
      </c>
      <c r="AF189" s="73">
        <f t="shared" si="64"/>
        <v>43407.625694444447</v>
      </c>
      <c r="AG189" s="26" t="str">
        <f t="shared" si="65"/>
        <v>43407.613888888943407.6256944444</v>
      </c>
      <c r="AH189" s="26" t="s">
        <v>1174</v>
      </c>
    </row>
    <row r="190" spans="1:34" s="7" customFormat="1" x14ac:dyDescent="0.4">
      <c r="A190" s="16" t="str">
        <f t="shared" si="83"/>
        <v>-</v>
      </c>
      <c r="B190" s="16" t="str">
        <f t="shared" si="82"/>
        <v>-</v>
      </c>
      <c r="C190" s="7">
        <v>14</v>
      </c>
      <c r="D190" s="2">
        <v>43407.614710648151</v>
      </c>
      <c r="E190" s="3">
        <v>9030</v>
      </c>
      <c r="F190" s="3" t="s">
        <v>18</v>
      </c>
      <c r="G190" s="3">
        <v>4882</v>
      </c>
      <c r="H190" s="3">
        <v>682</v>
      </c>
      <c r="I190" s="3">
        <v>8</v>
      </c>
      <c r="J190" s="3">
        <v>1</v>
      </c>
      <c r="K190" s="3"/>
      <c r="L190" s="2">
        <v>43407.628275462965</v>
      </c>
      <c r="M190" s="2">
        <v>43407.633425925924</v>
      </c>
      <c r="N190" s="3" t="s">
        <v>25</v>
      </c>
      <c r="O190" s="3" t="s">
        <v>26</v>
      </c>
      <c r="P190" s="3" t="s">
        <v>23</v>
      </c>
      <c r="Q190" s="3" t="s">
        <v>24</v>
      </c>
      <c r="R190" s="2">
        <v>43407.628182870372</v>
      </c>
      <c r="S190" s="2">
        <v>43407.628182870372</v>
      </c>
      <c r="T190" s="2">
        <v>43407.634629629632</v>
      </c>
      <c r="U190" s="2">
        <v>43407.634629629632</v>
      </c>
      <c r="V190" s="3"/>
      <c r="W190" s="8">
        <f t="shared" si="84"/>
        <v>43407.614710648151</v>
      </c>
      <c r="X190" s="9">
        <f t="shared" si="85"/>
        <v>5.1504629591363482E-3</v>
      </c>
      <c r="Y190" s="9">
        <f t="shared" si="87"/>
        <v>5.1504629591363482E-3</v>
      </c>
      <c r="Z190" s="10"/>
      <c r="AA190" s="10">
        <f t="shared" si="86"/>
        <v>9.2592592409346253E-5</v>
      </c>
      <c r="AB190" s="10">
        <f t="shared" si="88"/>
        <v>1.3564814813435078E-2</v>
      </c>
      <c r="AC190" s="10"/>
      <c r="AD190" s="10"/>
      <c r="AE190" s="73">
        <f t="shared" si="63"/>
        <v>43407.614583333336</v>
      </c>
      <c r="AF190" s="73">
        <f t="shared" si="64"/>
        <v>43407.633333333331</v>
      </c>
      <c r="AG190" s="26" t="str">
        <f t="shared" si="65"/>
        <v>43407.614583333343407.6333333333</v>
      </c>
      <c r="AH190" s="26" t="str">
        <f>VLOOKUP(AG190,simple_survey!$N$1081:$O$1529,2,FALSE)</f>
        <v>肯定的</v>
      </c>
    </row>
    <row r="191" spans="1:34" s="7" customFormat="1" x14ac:dyDescent="0.4">
      <c r="A191" s="16" t="str">
        <f t="shared" ref="A191:A195" si="89">IF(V191&gt;0, "★", "-")</f>
        <v>-</v>
      </c>
      <c r="B191" s="16" t="str">
        <f t="shared" ref="B191:B195" si="90">IF(K191&gt;0, "☆", "-")</f>
        <v>-</v>
      </c>
      <c r="C191" s="7">
        <v>14</v>
      </c>
      <c r="D191" s="2">
        <v>43407.618506944447</v>
      </c>
      <c r="E191" s="3">
        <v>9032</v>
      </c>
      <c r="F191" s="3" t="s">
        <v>33</v>
      </c>
      <c r="G191" s="3">
        <v>3445</v>
      </c>
      <c r="H191" s="3">
        <v>181</v>
      </c>
      <c r="I191" s="3">
        <v>10</v>
      </c>
      <c r="J191" s="3">
        <v>1</v>
      </c>
      <c r="K191" s="3"/>
      <c r="L191" s="2">
        <v>43407.629594907405</v>
      </c>
      <c r="M191" s="2">
        <v>43407.640983796293</v>
      </c>
      <c r="N191" s="3" t="s">
        <v>61</v>
      </c>
      <c r="O191" s="3" t="s">
        <v>62</v>
      </c>
      <c r="P191" s="3" t="s">
        <v>37</v>
      </c>
      <c r="Q191" s="3" t="s">
        <v>38</v>
      </c>
      <c r="R191" s="2">
        <v>43407.628391203703</v>
      </c>
      <c r="S191" s="2">
        <v>43407.630011574074</v>
      </c>
      <c r="T191" s="2">
        <v>43407.643217592595</v>
      </c>
      <c r="U191" s="2">
        <v>43407.650740740741</v>
      </c>
      <c r="V191" s="3"/>
      <c r="W191" s="8">
        <f t="shared" ref="W191:W195" si="91">IF(V191&gt;0,V191,D191)</f>
        <v>43407.618506944447</v>
      </c>
      <c r="X191" s="9">
        <f t="shared" ref="X191:X195" si="92">M191-L191</f>
        <v>1.1388888888177462E-2</v>
      </c>
      <c r="Y191" s="9">
        <f t="shared" si="87"/>
        <v>1.1388888888177462E-2</v>
      </c>
      <c r="Z191" s="10"/>
      <c r="AA191" s="10">
        <f t="shared" ref="AA191:AA195" si="93">IF(IF(A191="☆",K191-R191,L191-R191)&lt;0,0,IF(A191="☆",K191-R191,L191-R191))</f>
        <v>1.2037037013215013E-3</v>
      </c>
      <c r="AB191" s="10">
        <f t="shared" si="88"/>
        <v>1.1087962957390118E-2</v>
      </c>
      <c r="AC191" s="10"/>
      <c r="AD191" s="10"/>
      <c r="AE191" s="73">
        <f t="shared" si="63"/>
        <v>43407.618055555555</v>
      </c>
      <c r="AF191" s="73">
        <f t="shared" si="64"/>
        <v>43407.640972222223</v>
      </c>
      <c r="AG191" s="26" t="str">
        <f t="shared" si="65"/>
        <v>43407.618055555643407.6409722222</v>
      </c>
      <c r="AH191" s="26" t="e">
        <f>VLOOKUP(AG191,simple_survey!$N$1081:$O$1529,2,FALSE)</f>
        <v>#N/A</v>
      </c>
    </row>
    <row r="192" spans="1:34" s="7" customFormat="1" x14ac:dyDescent="0.4">
      <c r="A192" s="16" t="str">
        <f t="shared" si="89"/>
        <v>-</v>
      </c>
      <c r="B192" s="16" t="str">
        <f t="shared" si="90"/>
        <v>-</v>
      </c>
      <c r="C192" s="7">
        <v>14</v>
      </c>
      <c r="D192" s="2">
        <v>43407.618506944447</v>
      </c>
      <c r="E192" s="3">
        <v>9033</v>
      </c>
      <c r="F192" s="3" t="s">
        <v>18</v>
      </c>
      <c r="G192" s="3">
        <v>2036</v>
      </c>
      <c r="H192" s="3">
        <v>139</v>
      </c>
      <c r="I192" s="3">
        <v>5</v>
      </c>
      <c r="J192" s="3">
        <v>1</v>
      </c>
      <c r="K192" s="3"/>
      <c r="L192" s="2">
        <v>43407.628553240742</v>
      </c>
      <c r="M192" s="2">
        <v>43407.63486111111</v>
      </c>
      <c r="N192" s="3" t="s">
        <v>27</v>
      </c>
      <c r="O192" s="3" t="s">
        <v>28</v>
      </c>
      <c r="P192" s="3" t="s">
        <v>37</v>
      </c>
      <c r="Q192" s="3" t="s">
        <v>38</v>
      </c>
      <c r="R192" s="2">
        <v>43407.634212962963</v>
      </c>
      <c r="S192" s="2">
        <v>43407.634212962963</v>
      </c>
      <c r="T192" s="2">
        <v>43407.643206018518</v>
      </c>
      <c r="U192" s="2">
        <v>43407.643206018518</v>
      </c>
      <c r="V192" s="3"/>
      <c r="W192" s="8">
        <f t="shared" si="91"/>
        <v>43407.618506944447</v>
      </c>
      <c r="X192" s="9">
        <f t="shared" si="92"/>
        <v>6.3078703678911552E-3</v>
      </c>
      <c r="Y192" s="9">
        <f t="shared" si="87"/>
        <v>6.3078703678911552E-3</v>
      </c>
      <c r="Z192" s="10"/>
      <c r="AA192" s="10">
        <f t="shared" si="93"/>
        <v>0</v>
      </c>
      <c r="AB192" s="10">
        <f t="shared" si="88"/>
        <v>1.0046296294603962E-2</v>
      </c>
      <c r="AC192" s="10"/>
      <c r="AD192" s="10"/>
      <c r="AE192" s="73">
        <f t="shared" si="63"/>
        <v>43407.618055555555</v>
      </c>
      <c r="AF192" s="73">
        <f t="shared" si="64"/>
        <v>43407.634722222225</v>
      </c>
      <c r="AG192" s="26" t="str">
        <f t="shared" si="65"/>
        <v>43407.618055555643407.6347222222</v>
      </c>
      <c r="AH192" s="26" t="e">
        <f>VLOOKUP(AG192,simple_survey!$N$1081:$O$1529,2,FALSE)</f>
        <v>#N/A</v>
      </c>
    </row>
    <row r="193" spans="1:36" s="7" customFormat="1" x14ac:dyDescent="0.4">
      <c r="A193" s="16" t="str">
        <f t="shared" si="89"/>
        <v>-</v>
      </c>
      <c r="B193" s="16" t="str">
        <f t="shared" si="90"/>
        <v>-</v>
      </c>
      <c r="C193" s="7">
        <v>14</v>
      </c>
      <c r="D193" s="2">
        <v>43407.619340277779</v>
      </c>
      <c r="E193" s="3">
        <v>9035</v>
      </c>
      <c r="F193" s="3" t="s">
        <v>18</v>
      </c>
      <c r="G193" s="3">
        <v>4801</v>
      </c>
      <c r="H193" s="3">
        <v>909</v>
      </c>
      <c r="I193" s="3">
        <v>9</v>
      </c>
      <c r="J193" s="3">
        <v>2</v>
      </c>
      <c r="K193" s="3"/>
      <c r="L193" s="2">
        <v>43407.62394675926</v>
      </c>
      <c r="M193" s="2">
        <v>43407.629212962966</v>
      </c>
      <c r="N193" s="3" t="s">
        <v>31</v>
      </c>
      <c r="O193" s="3" t="s">
        <v>32</v>
      </c>
      <c r="P193" s="3" t="s">
        <v>48</v>
      </c>
      <c r="Q193" s="3" t="s">
        <v>49</v>
      </c>
      <c r="R193" s="2">
        <v>43407.627384259256</v>
      </c>
      <c r="S193" s="2">
        <v>43407.627384259256</v>
      </c>
      <c r="T193" s="2">
        <v>43407.637187499997</v>
      </c>
      <c r="U193" s="2">
        <v>43407.633125</v>
      </c>
      <c r="V193" s="3"/>
      <c r="W193" s="8">
        <f t="shared" si="91"/>
        <v>43407.619340277779</v>
      </c>
      <c r="X193" s="9">
        <f t="shared" si="92"/>
        <v>5.2662037051049992E-3</v>
      </c>
      <c r="Y193" s="9">
        <f t="shared" si="87"/>
        <v>1.0532407410209998E-2</v>
      </c>
      <c r="Z193" s="10"/>
      <c r="AA193" s="10">
        <f t="shared" si="93"/>
        <v>0</v>
      </c>
      <c r="AB193" s="10">
        <f t="shared" si="88"/>
        <v>4.6064814814599231E-3</v>
      </c>
      <c r="AC193" s="10"/>
      <c r="AD193" s="10"/>
      <c r="AE193" s="73">
        <f t="shared" si="63"/>
        <v>43407.618750000001</v>
      </c>
      <c r="AF193" s="73">
        <f t="shared" si="64"/>
        <v>43407.629166666666</v>
      </c>
      <c r="AG193" s="26" t="str">
        <f t="shared" si="65"/>
        <v>43407.6187543407.6291666667</v>
      </c>
      <c r="AH193" s="26" t="str">
        <f>VLOOKUP(AG193,simple_survey!$N$1081:$O$1529,2,FALSE)</f>
        <v>肯定的</v>
      </c>
      <c r="AJ193" s="3"/>
    </row>
    <row r="194" spans="1:36" s="7" customFormat="1" x14ac:dyDescent="0.4">
      <c r="A194" s="16" t="str">
        <f t="shared" si="89"/>
        <v>-</v>
      </c>
      <c r="B194" s="16" t="str">
        <f t="shared" si="90"/>
        <v>-</v>
      </c>
      <c r="C194" s="7">
        <v>14</v>
      </c>
      <c r="D194" s="2">
        <v>43407.622106481482</v>
      </c>
      <c r="E194" s="3">
        <v>9037</v>
      </c>
      <c r="F194" s="3" t="s">
        <v>18</v>
      </c>
      <c r="G194" s="3">
        <v>3600</v>
      </c>
      <c r="H194" s="3">
        <v>583</v>
      </c>
      <c r="I194" s="3">
        <v>7</v>
      </c>
      <c r="J194" s="3">
        <v>1</v>
      </c>
      <c r="K194" s="3"/>
      <c r="L194" s="2">
        <v>43407.632233796299</v>
      </c>
      <c r="M194" s="2">
        <v>43407.63858796296</v>
      </c>
      <c r="N194" s="3" t="s">
        <v>41</v>
      </c>
      <c r="O194" s="3" t="s">
        <v>42</v>
      </c>
      <c r="P194" s="3" t="s">
        <v>19</v>
      </c>
      <c r="Q194" s="3" t="s">
        <v>20</v>
      </c>
      <c r="R194" s="2">
        <v>43407.636608796296</v>
      </c>
      <c r="S194" s="2">
        <v>43407.636608796296</v>
      </c>
      <c r="T194" s="2">
        <v>43407.645057870373</v>
      </c>
      <c r="U194" s="2">
        <v>43407.645752314813</v>
      </c>
      <c r="V194" s="3"/>
      <c r="W194" s="8">
        <f t="shared" si="91"/>
        <v>43407.622106481482</v>
      </c>
      <c r="X194" s="9">
        <f t="shared" si="92"/>
        <v>6.3541666604578495E-3</v>
      </c>
      <c r="Y194" s="9">
        <f t="shared" si="87"/>
        <v>6.3541666604578495E-3</v>
      </c>
      <c r="Z194" s="10"/>
      <c r="AA194" s="10">
        <f t="shared" si="93"/>
        <v>0</v>
      </c>
      <c r="AB194" s="10">
        <f t="shared" si="88"/>
        <v>1.0127314817509614E-2</v>
      </c>
      <c r="AC194" s="10"/>
      <c r="AD194" s="10"/>
      <c r="AE194" s="73">
        <f t="shared" si="63"/>
        <v>43407.621527777781</v>
      </c>
      <c r="AF194" s="73">
        <f t="shared" si="64"/>
        <v>43407.638194444444</v>
      </c>
      <c r="AG194" s="26" t="str">
        <f t="shared" si="65"/>
        <v>43407.621527777843407.6381944444</v>
      </c>
      <c r="AH194" s="26" t="e">
        <f>VLOOKUP(AG194,simple_survey!$N$1081:$O$1529,2,FALSE)</f>
        <v>#N/A</v>
      </c>
    </row>
    <row r="195" spans="1:36" s="7" customFormat="1" x14ac:dyDescent="0.4">
      <c r="A195" s="16" t="str">
        <f t="shared" si="89"/>
        <v>-</v>
      </c>
      <c r="B195" s="16" t="str">
        <f t="shared" si="90"/>
        <v>-</v>
      </c>
      <c r="C195" s="7">
        <v>14</v>
      </c>
      <c r="D195" s="2">
        <v>43407.622557870367</v>
      </c>
      <c r="E195" s="3">
        <v>9038</v>
      </c>
      <c r="F195" s="3" t="s">
        <v>18</v>
      </c>
      <c r="G195" s="3">
        <v>3162</v>
      </c>
      <c r="H195" s="3">
        <v>995</v>
      </c>
      <c r="I195" s="3">
        <v>1</v>
      </c>
      <c r="J195" s="3">
        <v>1</v>
      </c>
      <c r="K195" s="3"/>
      <c r="L195" s="2">
        <v>43407.632581018515</v>
      </c>
      <c r="M195" s="2">
        <v>43407.660775462966</v>
      </c>
      <c r="N195" s="3" t="s">
        <v>41</v>
      </c>
      <c r="O195" s="3" t="s">
        <v>42</v>
      </c>
      <c r="P195" s="3" t="s">
        <v>23</v>
      </c>
      <c r="Q195" s="3" t="s">
        <v>24</v>
      </c>
      <c r="R195" s="2">
        <v>43407.633761574078</v>
      </c>
      <c r="S195" s="2">
        <v>43407.633761574078</v>
      </c>
      <c r="T195" s="2">
        <v>43407.647175925929</v>
      </c>
      <c r="U195" s="2">
        <v>43407.653229166666</v>
      </c>
      <c r="V195" s="3"/>
      <c r="W195" s="8">
        <f t="shared" si="91"/>
        <v>43407.622557870367</v>
      </c>
      <c r="X195" s="9">
        <f t="shared" si="92"/>
        <v>2.8194444450491574E-2</v>
      </c>
      <c r="Y195" s="9">
        <f t="shared" si="87"/>
        <v>2.8194444450491574E-2</v>
      </c>
      <c r="Z195" s="10"/>
      <c r="AA195" s="10">
        <f t="shared" si="93"/>
        <v>0</v>
      </c>
      <c r="AB195" s="10">
        <f t="shared" si="88"/>
        <v>1.0023148148320615E-2</v>
      </c>
      <c r="AC195" s="10"/>
      <c r="AD195" s="10"/>
      <c r="AE195" s="73">
        <f t="shared" ref="AE195:AE258" si="94">INT(D195*1440)/1440</f>
        <v>43407.62222222222</v>
      </c>
      <c r="AF195" s="73">
        <f t="shared" ref="AF195:AF258" si="95">INT(M195*1440)/1440</f>
        <v>43407.660416666666</v>
      </c>
      <c r="AG195" s="26" t="str">
        <f t="shared" ref="AG195:AG258" si="96">CONCATENATE(AE195,AF195)</f>
        <v>43407.622222222243407.6604166667</v>
      </c>
      <c r="AH195" s="26" t="e">
        <f>VLOOKUP(AG195,simple_survey!$N$1081:$O$1529,2,FALSE)</f>
        <v>#N/A</v>
      </c>
    </row>
    <row r="196" spans="1:36" s="7" customFormat="1" x14ac:dyDescent="0.4">
      <c r="A196" s="16" t="str">
        <f t="shared" si="83"/>
        <v>-</v>
      </c>
      <c r="B196" s="16" t="str">
        <f t="shared" si="82"/>
        <v>-</v>
      </c>
      <c r="C196" s="7">
        <v>14</v>
      </c>
      <c r="D196" s="2">
        <v>43407.623969907407</v>
      </c>
      <c r="E196" s="3">
        <v>9041</v>
      </c>
      <c r="F196" s="3" t="s">
        <v>33</v>
      </c>
      <c r="G196" s="3">
        <v>4807</v>
      </c>
      <c r="H196" s="3">
        <v>845</v>
      </c>
      <c r="I196" s="3">
        <v>9</v>
      </c>
      <c r="J196" s="3">
        <v>3</v>
      </c>
      <c r="K196" s="3"/>
      <c r="L196" s="2">
        <v>43407.63517361111</v>
      </c>
      <c r="M196" s="2">
        <v>43407.643611111111</v>
      </c>
      <c r="N196" s="3" t="s">
        <v>31</v>
      </c>
      <c r="O196" s="3" t="s">
        <v>32</v>
      </c>
      <c r="P196" s="3" t="s">
        <v>63</v>
      </c>
      <c r="Q196" s="3" t="s">
        <v>64</v>
      </c>
      <c r="R196" s="2">
        <v>43407.641030092593</v>
      </c>
      <c r="S196" s="2">
        <v>43407.641030092593</v>
      </c>
      <c r="T196" s="2">
        <v>43407.65284722222</v>
      </c>
      <c r="U196" s="2">
        <v>43407.65284722222</v>
      </c>
      <c r="V196" s="3"/>
      <c r="W196" s="8">
        <f t="shared" si="84"/>
        <v>43407.623969907407</v>
      </c>
      <c r="X196" s="9">
        <f t="shared" si="85"/>
        <v>8.4375000005820766E-3</v>
      </c>
      <c r="Y196" s="9">
        <f t="shared" si="87"/>
        <v>2.531250000174623E-2</v>
      </c>
      <c r="Z196" s="10"/>
      <c r="AA196" s="10">
        <f t="shared" si="86"/>
        <v>0</v>
      </c>
      <c r="AB196" s="10">
        <f t="shared" si="88"/>
        <v>1.1203703703358769E-2</v>
      </c>
      <c r="AC196" s="10"/>
      <c r="AD196" s="10"/>
      <c r="AE196" s="73">
        <f t="shared" si="94"/>
        <v>43407.623611111114</v>
      </c>
      <c r="AF196" s="73">
        <f t="shared" si="95"/>
        <v>43407.643055555556</v>
      </c>
      <c r="AG196" s="26" t="str">
        <f t="shared" si="96"/>
        <v>43407.623611111143407.6430555556</v>
      </c>
      <c r="AH196" s="26" t="str">
        <f>VLOOKUP(AG196,simple_survey!$N$1081:$O$1529,2,FALSE)</f>
        <v>肯定的</v>
      </c>
    </row>
    <row r="197" spans="1:36" s="7" customFormat="1" x14ac:dyDescent="0.4">
      <c r="A197" s="16" t="str">
        <f t="shared" si="83"/>
        <v>-</v>
      </c>
      <c r="B197" s="16" t="str">
        <f t="shared" si="82"/>
        <v>-</v>
      </c>
      <c r="C197" s="7">
        <v>14</v>
      </c>
      <c r="D197" s="2">
        <v>43407.624155092592</v>
      </c>
      <c r="E197" s="3">
        <v>9042</v>
      </c>
      <c r="F197" s="3" t="s">
        <v>33</v>
      </c>
      <c r="G197" s="3">
        <v>4241</v>
      </c>
      <c r="H197" s="3">
        <v>494</v>
      </c>
      <c r="I197" s="3">
        <v>6</v>
      </c>
      <c r="J197" s="3">
        <v>2</v>
      </c>
      <c r="K197" s="3"/>
      <c r="L197" s="2">
        <v>43407.628668981481</v>
      </c>
      <c r="M197" s="2">
        <v>43407.642928240741</v>
      </c>
      <c r="N197" s="3" t="s">
        <v>19</v>
      </c>
      <c r="O197" s="3" t="s">
        <v>20</v>
      </c>
      <c r="P197" s="3" t="s">
        <v>55</v>
      </c>
      <c r="Q197" s="3" t="s">
        <v>56</v>
      </c>
      <c r="R197" s="2">
        <v>43407.629710648151</v>
      </c>
      <c r="S197" s="2">
        <v>43407.629918981482</v>
      </c>
      <c r="T197" s="2">
        <v>43407.63994212963</v>
      </c>
      <c r="U197" s="2">
        <v>43407.64702546296</v>
      </c>
      <c r="V197" s="3"/>
      <c r="W197" s="8">
        <f t="shared" si="84"/>
        <v>43407.624155092592</v>
      </c>
      <c r="X197" s="9">
        <f t="shared" si="85"/>
        <v>1.4259259260143153E-2</v>
      </c>
      <c r="Y197" s="9">
        <f t="shared" si="87"/>
        <v>2.8518518520286307E-2</v>
      </c>
      <c r="Z197" s="10"/>
      <c r="AA197" s="10">
        <f t="shared" si="86"/>
        <v>0</v>
      </c>
      <c r="AB197" s="10">
        <f t="shared" si="88"/>
        <v>4.5138888890505768E-3</v>
      </c>
      <c r="AC197" s="10"/>
      <c r="AD197" s="10"/>
      <c r="AE197" s="73">
        <f t="shared" si="94"/>
        <v>43407.623611111114</v>
      </c>
      <c r="AF197" s="73">
        <f t="shared" si="95"/>
        <v>43407.642361111109</v>
      </c>
      <c r="AG197" s="26" t="str">
        <f t="shared" si="96"/>
        <v>43407.623611111143407.6423611111</v>
      </c>
      <c r="AH197" s="26" t="e">
        <f>VLOOKUP(AG197,simple_survey!$N$1081:$O$1529,2,FALSE)</f>
        <v>#N/A</v>
      </c>
    </row>
    <row r="198" spans="1:36" s="7" customFormat="1" x14ac:dyDescent="0.4">
      <c r="A198" s="16" t="str">
        <f t="shared" ref="A198:A216" si="97">IF(V198&gt;0, "★", "-")</f>
        <v>-</v>
      </c>
      <c r="B198" s="16" t="str">
        <f t="shared" ref="B198:B216" si="98">IF(K198&gt;0, "☆", "-")</f>
        <v>-</v>
      </c>
      <c r="C198" s="7">
        <v>14</v>
      </c>
      <c r="D198" s="2">
        <v>43407.624293981484</v>
      </c>
      <c r="E198" s="3">
        <v>9043</v>
      </c>
      <c r="F198" s="3" t="s">
        <v>67</v>
      </c>
      <c r="G198" s="3">
        <v>4547</v>
      </c>
      <c r="H198" s="3">
        <v>136</v>
      </c>
      <c r="I198" s="3">
        <v>8</v>
      </c>
      <c r="J198" s="3">
        <v>4</v>
      </c>
      <c r="K198" s="3"/>
      <c r="L198" s="2">
        <v>43407.641898148147</v>
      </c>
      <c r="M198" s="2">
        <v>43407.656782407408</v>
      </c>
      <c r="N198" s="3" t="s">
        <v>31</v>
      </c>
      <c r="O198" s="3" t="s">
        <v>32</v>
      </c>
      <c r="P198" s="3" t="s">
        <v>65</v>
      </c>
      <c r="Q198" s="3" t="s">
        <v>66</v>
      </c>
      <c r="R198" s="2">
        <v>43407.641469907408</v>
      </c>
      <c r="S198" s="2">
        <v>43407.641469907408</v>
      </c>
      <c r="T198" s="2">
        <v>43407.652928240743</v>
      </c>
      <c r="U198" s="2">
        <v>43407.665972222225</v>
      </c>
      <c r="V198" s="3"/>
      <c r="W198" s="8">
        <f t="shared" si="84"/>
        <v>43407.624293981484</v>
      </c>
      <c r="X198" s="9">
        <f t="shared" si="85"/>
        <v>1.488425926072523E-2</v>
      </c>
      <c r="Y198" s="9">
        <f t="shared" si="87"/>
        <v>5.953703704290092E-2</v>
      </c>
      <c r="Z198" s="10"/>
      <c r="AA198" s="10">
        <f t="shared" si="86"/>
        <v>4.2824073898373172E-4</v>
      </c>
      <c r="AB198" s="10">
        <f t="shared" si="88"/>
        <v>1.7604166663659271E-2</v>
      </c>
      <c r="AC198" s="10"/>
      <c r="AD198" s="10"/>
      <c r="AE198" s="73">
        <f t="shared" si="94"/>
        <v>43407.623611111114</v>
      </c>
      <c r="AF198" s="73">
        <f t="shared" si="95"/>
        <v>43407.65625</v>
      </c>
      <c r="AG198" s="26" t="str">
        <f t="shared" si="96"/>
        <v>43407.623611111143407.65625</v>
      </c>
      <c r="AH198" s="26" t="e">
        <f>VLOOKUP(AG198,simple_survey!$N$1081:$O$1529,2,FALSE)</f>
        <v>#N/A</v>
      </c>
    </row>
    <row r="199" spans="1:36" s="7" customFormat="1" x14ac:dyDescent="0.4">
      <c r="A199" s="16" t="str">
        <f t="shared" si="97"/>
        <v>★</v>
      </c>
      <c r="B199" s="16" t="str">
        <f t="shared" si="98"/>
        <v>☆</v>
      </c>
      <c r="C199" s="7">
        <v>14</v>
      </c>
      <c r="D199" s="2">
        <v>43407.56453703704</v>
      </c>
      <c r="E199" s="3">
        <v>8969</v>
      </c>
      <c r="F199" s="3" t="s">
        <v>115</v>
      </c>
      <c r="G199" s="3">
        <v>4808</v>
      </c>
      <c r="H199" s="3">
        <v>929</v>
      </c>
      <c r="I199" s="3">
        <v>10</v>
      </c>
      <c r="J199" s="3">
        <v>1</v>
      </c>
      <c r="K199" s="2">
        <v>43407.564710648148</v>
      </c>
      <c r="L199" s="3"/>
      <c r="M199" s="3"/>
      <c r="N199" s="3" t="s">
        <v>27</v>
      </c>
      <c r="O199" s="3" t="s">
        <v>28</v>
      </c>
      <c r="P199" s="3" t="s">
        <v>37</v>
      </c>
      <c r="Q199" s="3" t="s">
        <v>38</v>
      </c>
      <c r="R199" s="2">
        <v>43407.605555555558</v>
      </c>
      <c r="S199" s="3"/>
      <c r="T199" s="2">
        <v>43407.614548611113</v>
      </c>
      <c r="U199" s="3"/>
      <c r="V199" s="2">
        <v>43407.605555555558</v>
      </c>
      <c r="W199" s="8">
        <f t="shared" ref="W199:W216" si="99">IF(V199&gt;0,V199,D199)</f>
        <v>43407.605555555558</v>
      </c>
      <c r="X199" s="9">
        <f t="shared" ref="X199:X216" si="100">M199-L199</f>
        <v>0</v>
      </c>
      <c r="Y199" s="9">
        <f t="shared" ref="Y199:Y216" si="101">X199*J199</f>
        <v>0</v>
      </c>
      <c r="Z199" s="10"/>
      <c r="AA199" s="10">
        <f t="shared" ref="AA199:AA216" si="102">IF(IF(A199="☆",K199-R199,L199-R199)&lt;0,0,IF(A199="☆",K199-R199,L199-R199))</f>
        <v>0</v>
      </c>
      <c r="AB199" s="10">
        <f t="shared" ref="AB199:AB216" si="103">IF(IF(B199="☆",(IF(K199&gt;R199,K199-W199,R199-W199)),L199-W199)&lt;0,0,IF(B199="☆",(IF(K199&gt;R199,K199-W199,R199-W199)),L199-W199))</f>
        <v>0</v>
      </c>
      <c r="AC199" s="10"/>
      <c r="AD199" s="10"/>
      <c r="AE199" s="73">
        <f t="shared" si="94"/>
        <v>43407.563888888886</v>
      </c>
      <c r="AF199" s="73">
        <f t="shared" si="95"/>
        <v>0</v>
      </c>
      <c r="AG199" s="26" t="str">
        <f t="shared" si="96"/>
        <v>43407.56388888890</v>
      </c>
      <c r="AH199" s="26" t="e">
        <f>VLOOKUP(AG199,simple_survey!$N$1081:$O$1529,2,FALSE)</f>
        <v>#N/A</v>
      </c>
    </row>
    <row r="200" spans="1:36" s="7" customFormat="1" x14ac:dyDescent="0.4">
      <c r="A200" s="16" t="str">
        <f t="shared" si="97"/>
        <v>★</v>
      </c>
      <c r="B200" s="16" t="str">
        <f t="shared" si="98"/>
        <v>☆</v>
      </c>
      <c r="C200" s="7">
        <v>14</v>
      </c>
      <c r="D200" s="2">
        <v>43407.580763888887</v>
      </c>
      <c r="E200" s="3">
        <v>8988</v>
      </c>
      <c r="F200" s="3" t="s">
        <v>113</v>
      </c>
      <c r="G200" s="3">
        <v>0</v>
      </c>
      <c r="H200" s="3">
        <v>54</v>
      </c>
      <c r="I200" s="3">
        <v>10</v>
      </c>
      <c r="J200" s="3">
        <v>4</v>
      </c>
      <c r="K200" s="2">
        <v>43407.581620370373</v>
      </c>
      <c r="L200" s="3"/>
      <c r="M200" s="3"/>
      <c r="N200" s="3" t="s">
        <v>63</v>
      </c>
      <c r="O200" s="3" t="s">
        <v>64</v>
      </c>
      <c r="P200" s="3" t="s">
        <v>25</v>
      </c>
      <c r="Q200" s="3" t="s">
        <v>26</v>
      </c>
      <c r="R200" s="2">
        <v>43407.600613425922</v>
      </c>
      <c r="S200" s="3"/>
      <c r="T200" s="2">
        <v>43407.612581018519</v>
      </c>
      <c r="U200" s="3"/>
      <c r="V200" s="2">
        <v>43407.587083333332</v>
      </c>
      <c r="W200" s="8">
        <f t="shared" si="99"/>
        <v>43407.587083333332</v>
      </c>
      <c r="X200" s="9">
        <f t="shared" si="100"/>
        <v>0</v>
      </c>
      <c r="Y200" s="9">
        <f t="shared" si="101"/>
        <v>0</v>
      </c>
      <c r="Z200" s="10"/>
      <c r="AA200" s="10">
        <f t="shared" si="102"/>
        <v>0</v>
      </c>
      <c r="AB200" s="10">
        <f t="shared" si="103"/>
        <v>1.3530092590372078E-2</v>
      </c>
      <c r="AC200" s="10"/>
      <c r="AD200" s="10"/>
      <c r="AE200" s="73">
        <f t="shared" si="94"/>
        <v>43407.580555555556</v>
      </c>
      <c r="AF200" s="73">
        <f t="shared" si="95"/>
        <v>0</v>
      </c>
      <c r="AG200" s="26" t="str">
        <f t="shared" si="96"/>
        <v>43407.58055555560</v>
      </c>
      <c r="AH200" s="26" t="e">
        <f>VLOOKUP(AG200,simple_survey!$N$1081:$O$1529,2,FALSE)</f>
        <v>#N/A</v>
      </c>
    </row>
    <row r="201" spans="1:36" s="7" customFormat="1" x14ac:dyDescent="0.4">
      <c r="A201" s="16" t="str">
        <f t="shared" si="97"/>
        <v>-</v>
      </c>
      <c r="B201" s="16" t="str">
        <f t="shared" si="98"/>
        <v>☆</v>
      </c>
      <c r="C201" s="7">
        <v>14</v>
      </c>
      <c r="D201" s="2">
        <v>43407.587453703702</v>
      </c>
      <c r="E201" s="3">
        <v>8995</v>
      </c>
      <c r="F201" s="3" t="s">
        <v>18</v>
      </c>
      <c r="G201" s="3">
        <v>1915</v>
      </c>
      <c r="H201" s="3">
        <v>681</v>
      </c>
      <c r="I201" s="3">
        <v>2</v>
      </c>
      <c r="J201" s="3">
        <v>2</v>
      </c>
      <c r="K201" s="2">
        <v>43407.597025462965</v>
      </c>
      <c r="L201" s="3"/>
      <c r="M201" s="3"/>
      <c r="N201" s="3" t="s">
        <v>27</v>
      </c>
      <c r="O201" s="3" t="s">
        <v>28</v>
      </c>
      <c r="P201" s="3" t="s">
        <v>31</v>
      </c>
      <c r="Q201" s="3" t="s">
        <v>32</v>
      </c>
      <c r="R201" s="2">
        <v>43407.597442129627</v>
      </c>
      <c r="S201" s="3"/>
      <c r="T201" s="2">
        <v>43407.606423611112</v>
      </c>
      <c r="U201" s="3"/>
      <c r="V201" s="3"/>
      <c r="W201" s="8">
        <f t="shared" si="99"/>
        <v>43407.587453703702</v>
      </c>
      <c r="X201" s="9">
        <f t="shared" si="100"/>
        <v>0</v>
      </c>
      <c r="Y201" s="9">
        <f t="shared" si="101"/>
        <v>0</v>
      </c>
      <c r="Z201" s="10"/>
      <c r="AA201" s="10">
        <f t="shared" si="102"/>
        <v>0</v>
      </c>
      <c r="AB201" s="10">
        <f t="shared" si="103"/>
        <v>9.9884259252576157E-3</v>
      </c>
      <c r="AC201" s="10"/>
      <c r="AD201" s="10"/>
      <c r="AE201" s="73">
        <f t="shared" si="94"/>
        <v>43407.586805555555</v>
      </c>
      <c r="AF201" s="73">
        <f t="shared" si="95"/>
        <v>0</v>
      </c>
      <c r="AG201" s="26" t="str">
        <f t="shared" si="96"/>
        <v>43407.58680555560</v>
      </c>
      <c r="AH201" s="26" t="e">
        <f>VLOOKUP(AG201,simple_survey!$N$1081:$O$1529,2,FALSE)</f>
        <v>#N/A</v>
      </c>
    </row>
    <row r="202" spans="1:36" s="7" customFormat="1" x14ac:dyDescent="0.4">
      <c r="A202" s="16" t="str">
        <f t="shared" si="97"/>
        <v>-</v>
      </c>
      <c r="B202" s="16" t="str">
        <f t="shared" si="98"/>
        <v>☆</v>
      </c>
      <c r="C202" s="7">
        <v>14</v>
      </c>
      <c r="D202" s="2">
        <v>43407.588009259256</v>
      </c>
      <c r="E202" s="3">
        <v>8996</v>
      </c>
      <c r="F202" s="3" t="s">
        <v>33</v>
      </c>
      <c r="G202" s="3">
        <v>1769</v>
      </c>
      <c r="H202" s="3">
        <v>946</v>
      </c>
      <c r="I202" s="3">
        <v>8</v>
      </c>
      <c r="J202" s="3">
        <v>1</v>
      </c>
      <c r="K202" s="2">
        <v>43407.594259259262</v>
      </c>
      <c r="L202" s="3"/>
      <c r="M202" s="3"/>
      <c r="N202" s="3" t="s">
        <v>65</v>
      </c>
      <c r="O202" s="3" t="s">
        <v>66</v>
      </c>
      <c r="P202" s="3" t="s">
        <v>31</v>
      </c>
      <c r="Q202" s="3" t="s">
        <v>32</v>
      </c>
      <c r="R202" s="2">
        <v>43407.592002314814</v>
      </c>
      <c r="S202" s="3"/>
      <c r="T202" s="2">
        <v>43407.600231481483</v>
      </c>
      <c r="U202" s="3"/>
      <c r="V202" s="3"/>
      <c r="W202" s="8">
        <f t="shared" si="99"/>
        <v>43407.588009259256</v>
      </c>
      <c r="X202" s="9">
        <f t="shared" si="100"/>
        <v>0</v>
      </c>
      <c r="Y202" s="9">
        <f t="shared" si="101"/>
        <v>0</v>
      </c>
      <c r="Z202" s="10"/>
      <c r="AA202" s="10">
        <f t="shared" si="102"/>
        <v>0</v>
      </c>
      <c r="AB202" s="10">
        <f t="shared" si="103"/>
        <v>6.2500000058207661E-3</v>
      </c>
      <c r="AC202" s="10"/>
      <c r="AD202" s="10"/>
      <c r="AE202" s="73">
        <f t="shared" si="94"/>
        <v>43407.587500000001</v>
      </c>
      <c r="AF202" s="73">
        <f t="shared" si="95"/>
        <v>0</v>
      </c>
      <c r="AG202" s="26" t="str">
        <f t="shared" si="96"/>
        <v>43407.58750</v>
      </c>
      <c r="AH202" s="26" t="e">
        <f>VLOOKUP(AG202,simple_survey!$N$1081:$O$1529,2,FALSE)</f>
        <v>#N/A</v>
      </c>
    </row>
    <row r="203" spans="1:36" s="7" customFormat="1" x14ac:dyDescent="0.4">
      <c r="A203" s="16" t="str">
        <f t="shared" si="97"/>
        <v>-</v>
      </c>
      <c r="B203" s="16" t="str">
        <f t="shared" si="98"/>
        <v>☆</v>
      </c>
      <c r="C203" s="7">
        <v>14</v>
      </c>
      <c r="D203" s="2">
        <v>43407.590081018519</v>
      </c>
      <c r="E203" s="3">
        <v>8997</v>
      </c>
      <c r="F203" s="3" t="s">
        <v>52</v>
      </c>
      <c r="G203" s="3">
        <v>4819</v>
      </c>
      <c r="H203" s="3">
        <v>853</v>
      </c>
      <c r="I203" s="3">
        <v>7</v>
      </c>
      <c r="J203" s="3">
        <v>1</v>
      </c>
      <c r="K203" s="2">
        <v>43407.590717592589</v>
      </c>
      <c r="L203" s="3"/>
      <c r="M203" s="3"/>
      <c r="N203" s="3" t="s">
        <v>29</v>
      </c>
      <c r="O203" s="3" t="s">
        <v>30</v>
      </c>
      <c r="P203" s="3" t="s">
        <v>41</v>
      </c>
      <c r="Q203" s="3" t="s">
        <v>42</v>
      </c>
      <c r="R203" s="2">
        <v>43407.592916666668</v>
      </c>
      <c r="S203" s="3"/>
      <c r="T203" s="2">
        <v>43407.603981481479</v>
      </c>
      <c r="U203" s="3"/>
      <c r="V203" s="3"/>
      <c r="W203" s="8">
        <f t="shared" si="99"/>
        <v>43407.590081018519</v>
      </c>
      <c r="X203" s="9">
        <f t="shared" si="100"/>
        <v>0</v>
      </c>
      <c r="Y203" s="9">
        <f t="shared" si="101"/>
        <v>0</v>
      </c>
      <c r="Z203" s="10"/>
      <c r="AA203" s="10">
        <f t="shared" si="102"/>
        <v>0</v>
      </c>
      <c r="AB203" s="10">
        <f t="shared" si="103"/>
        <v>2.8356481489026919E-3</v>
      </c>
      <c r="AC203" s="10"/>
      <c r="AD203" s="10"/>
      <c r="AE203" s="73">
        <f t="shared" si="94"/>
        <v>43407.589583333334</v>
      </c>
      <c r="AF203" s="73">
        <f t="shared" si="95"/>
        <v>0</v>
      </c>
      <c r="AG203" s="26" t="str">
        <f t="shared" si="96"/>
        <v>43407.58958333330</v>
      </c>
      <c r="AH203" s="26" t="e">
        <f>VLOOKUP(AG203,simple_survey!$N$1081:$O$1529,2,FALSE)</f>
        <v>#N/A</v>
      </c>
    </row>
    <row r="204" spans="1:36" s="7" customFormat="1" x14ac:dyDescent="0.4">
      <c r="A204" s="16" t="str">
        <f t="shared" si="97"/>
        <v>-</v>
      </c>
      <c r="B204" s="16" t="str">
        <f t="shared" si="98"/>
        <v>☆</v>
      </c>
      <c r="C204" s="7">
        <v>14</v>
      </c>
      <c r="D204" s="2">
        <v>43407.593541666669</v>
      </c>
      <c r="E204" s="3">
        <v>9003</v>
      </c>
      <c r="F204" s="3" t="s">
        <v>18</v>
      </c>
      <c r="G204" s="3">
        <v>2563</v>
      </c>
      <c r="H204" s="3">
        <v>611</v>
      </c>
      <c r="I204" s="3">
        <v>6</v>
      </c>
      <c r="J204" s="3">
        <v>2</v>
      </c>
      <c r="K204" s="2">
        <v>43407.601307870369</v>
      </c>
      <c r="L204" s="3"/>
      <c r="M204" s="3"/>
      <c r="N204" s="3" t="s">
        <v>70</v>
      </c>
      <c r="O204" s="3" t="s">
        <v>71</v>
      </c>
      <c r="P204" s="3" t="s">
        <v>63</v>
      </c>
      <c r="Q204" s="3" t="s">
        <v>64</v>
      </c>
      <c r="R204" s="2">
        <v>43407.601319444446</v>
      </c>
      <c r="S204" s="3"/>
      <c r="T204" s="2">
        <v>43407.621782407405</v>
      </c>
      <c r="U204" s="3"/>
      <c r="V204" s="3"/>
      <c r="W204" s="8">
        <f t="shared" si="99"/>
        <v>43407.593541666669</v>
      </c>
      <c r="X204" s="9">
        <f t="shared" si="100"/>
        <v>0</v>
      </c>
      <c r="Y204" s="9">
        <f t="shared" si="101"/>
        <v>0</v>
      </c>
      <c r="Z204" s="10"/>
      <c r="AA204" s="10">
        <f t="shared" si="102"/>
        <v>0</v>
      </c>
      <c r="AB204" s="10">
        <f t="shared" si="103"/>
        <v>7.7777777769370005E-3</v>
      </c>
      <c r="AC204" s="10"/>
      <c r="AD204" s="10"/>
      <c r="AE204" s="73">
        <f t="shared" si="94"/>
        <v>43407.593055555553</v>
      </c>
      <c r="AF204" s="73">
        <f t="shared" si="95"/>
        <v>0</v>
      </c>
      <c r="AG204" s="26" t="str">
        <f t="shared" si="96"/>
        <v>43407.59305555560</v>
      </c>
      <c r="AH204" s="26" t="e">
        <f>VLOOKUP(AG204,simple_survey!$N$1081:$O$1529,2,FALSE)</f>
        <v>#N/A</v>
      </c>
    </row>
    <row r="205" spans="1:36" s="7" customFormat="1" x14ac:dyDescent="0.4">
      <c r="A205" s="16" t="str">
        <f t="shared" si="97"/>
        <v>-</v>
      </c>
      <c r="B205" s="16" t="str">
        <f t="shared" si="98"/>
        <v>☆</v>
      </c>
      <c r="C205" s="7">
        <v>14</v>
      </c>
      <c r="D205" s="2">
        <v>43407.593807870369</v>
      </c>
      <c r="E205" s="3">
        <v>9004</v>
      </c>
      <c r="F205" s="3" t="s">
        <v>18</v>
      </c>
      <c r="G205" s="3">
        <v>4834</v>
      </c>
      <c r="H205" s="3">
        <v>398</v>
      </c>
      <c r="I205" s="3">
        <v>9</v>
      </c>
      <c r="J205" s="3">
        <v>1</v>
      </c>
      <c r="K205" s="2">
        <v>43407.594224537039</v>
      </c>
      <c r="L205" s="3"/>
      <c r="M205" s="3"/>
      <c r="N205" s="3" t="s">
        <v>65</v>
      </c>
      <c r="O205" s="3" t="s">
        <v>66</v>
      </c>
      <c r="P205" s="3" t="s">
        <v>19</v>
      </c>
      <c r="Q205" s="3" t="s">
        <v>20</v>
      </c>
      <c r="R205" s="2">
        <v>43407.608912037038</v>
      </c>
      <c r="S205" s="3"/>
      <c r="T205" s="2">
        <v>43407.614247685182</v>
      </c>
      <c r="U205" s="3"/>
      <c r="V205" s="3"/>
      <c r="W205" s="8">
        <f t="shared" si="99"/>
        <v>43407.593807870369</v>
      </c>
      <c r="X205" s="9">
        <f t="shared" si="100"/>
        <v>0</v>
      </c>
      <c r="Y205" s="9">
        <f t="shared" si="101"/>
        <v>0</v>
      </c>
      <c r="Z205" s="10"/>
      <c r="AA205" s="10">
        <f t="shared" si="102"/>
        <v>0</v>
      </c>
      <c r="AB205" s="10">
        <f t="shared" si="103"/>
        <v>1.5104166668606922E-2</v>
      </c>
      <c r="AC205" s="10"/>
      <c r="AD205" s="10"/>
      <c r="AE205" s="73">
        <f t="shared" si="94"/>
        <v>43407.59375</v>
      </c>
      <c r="AF205" s="73">
        <f t="shared" si="95"/>
        <v>0</v>
      </c>
      <c r="AG205" s="26" t="str">
        <f t="shared" si="96"/>
        <v>43407.593750</v>
      </c>
      <c r="AH205" s="26" t="e">
        <f>VLOOKUP(AG205,simple_survey!$N$1081:$O$1529,2,FALSE)</f>
        <v>#N/A</v>
      </c>
    </row>
    <row r="206" spans="1:36" s="7" customFormat="1" x14ac:dyDescent="0.4">
      <c r="A206" s="16" t="str">
        <f t="shared" si="97"/>
        <v>-</v>
      </c>
      <c r="B206" s="16" t="str">
        <f t="shared" si="98"/>
        <v>☆</v>
      </c>
      <c r="C206" s="7">
        <v>14</v>
      </c>
      <c r="D206" s="2">
        <v>43407.596365740741</v>
      </c>
      <c r="E206" s="3">
        <v>9008</v>
      </c>
      <c r="F206" s="3" t="s">
        <v>114</v>
      </c>
      <c r="G206" s="3">
        <v>0</v>
      </c>
      <c r="H206" s="3">
        <v>492</v>
      </c>
      <c r="I206" s="3">
        <v>9</v>
      </c>
      <c r="J206" s="3">
        <v>2</v>
      </c>
      <c r="K206" s="2">
        <v>43407.596585648149</v>
      </c>
      <c r="L206" s="3"/>
      <c r="M206" s="3"/>
      <c r="N206" s="3" t="s">
        <v>65</v>
      </c>
      <c r="O206" s="3" t="s">
        <v>66</v>
      </c>
      <c r="P206" s="3" t="s">
        <v>31</v>
      </c>
      <c r="Q206" s="3" t="s">
        <v>32</v>
      </c>
      <c r="R206" s="2">
        <v>43407.606979166667</v>
      </c>
      <c r="S206" s="3"/>
      <c r="T206" s="2">
        <v>43407.615902777776</v>
      </c>
      <c r="U206" s="3"/>
      <c r="V206" s="3"/>
      <c r="W206" s="8">
        <f t="shared" si="99"/>
        <v>43407.596365740741</v>
      </c>
      <c r="X206" s="9">
        <f t="shared" si="100"/>
        <v>0</v>
      </c>
      <c r="Y206" s="9">
        <f t="shared" si="101"/>
        <v>0</v>
      </c>
      <c r="Z206" s="10"/>
      <c r="AA206" s="10">
        <f t="shared" si="102"/>
        <v>0</v>
      </c>
      <c r="AB206" s="10">
        <f t="shared" si="103"/>
        <v>1.0613425925839692E-2</v>
      </c>
      <c r="AC206" s="10"/>
      <c r="AD206" s="10"/>
      <c r="AE206" s="73">
        <f t="shared" si="94"/>
        <v>43407.595833333333</v>
      </c>
      <c r="AF206" s="73">
        <f t="shared" si="95"/>
        <v>0</v>
      </c>
      <c r="AG206" s="26" t="str">
        <f t="shared" si="96"/>
        <v>43407.59583333330</v>
      </c>
      <c r="AH206" s="26" t="e">
        <f>VLOOKUP(AG206,simple_survey!$N$1081:$O$1529,2,FALSE)</f>
        <v>#N/A</v>
      </c>
    </row>
    <row r="207" spans="1:36" s="7" customFormat="1" x14ac:dyDescent="0.4">
      <c r="A207" s="16" t="str">
        <f t="shared" si="97"/>
        <v>-</v>
      </c>
      <c r="B207" s="16" t="str">
        <f t="shared" si="98"/>
        <v>☆</v>
      </c>
      <c r="C207" s="7">
        <v>14</v>
      </c>
      <c r="D207" s="2">
        <v>43407.596863425926</v>
      </c>
      <c r="E207" s="3">
        <v>9010</v>
      </c>
      <c r="F207" s="3" t="s">
        <v>52</v>
      </c>
      <c r="G207" s="3">
        <v>4877</v>
      </c>
      <c r="H207" s="3">
        <v>347</v>
      </c>
      <c r="I207" s="3">
        <v>7</v>
      </c>
      <c r="J207" s="3">
        <v>2</v>
      </c>
      <c r="K207" s="2">
        <v>43407.61414351852</v>
      </c>
      <c r="L207" s="3"/>
      <c r="M207" s="3"/>
      <c r="N207" s="3" t="s">
        <v>50</v>
      </c>
      <c r="O207" s="3" t="s">
        <v>51</v>
      </c>
      <c r="P207" s="3" t="s">
        <v>78</v>
      </c>
      <c r="Q207" s="3" t="s">
        <v>79</v>
      </c>
      <c r="R207" s="2">
        <v>43407.611875000002</v>
      </c>
      <c r="S207" s="3"/>
      <c r="T207" s="2">
        <v>43407.617569444446</v>
      </c>
      <c r="U207" s="3"/>
      <c r="V207" s="3"/>
      <c r="W207" s="8">
        <f t="shared" si="99"/>
        <v>43407.596863425926</v>
      </c>
      <c r="X207" s="9">
        <f t="shared" si="100"/>
        <v>0</v>
      </c>
      <c r="Y207" s="9">
        <f t="shared" si="101"/>
        <v>0</v>
      </c>
      <c r="Z207" s="10"/>
      <c r="AA207" s="10">
        <f t="shared" si="102"/>
        <v>0</v>
      </c>
      <c r="AB207" s="10">
        <f t="shared" si="103"/>
        <v>1.7280092593864538E-2</v>
      </c>
      <c r="AC207" s="10"/>
      <c r="AD207" s="10"/>
      <c r="AE207" s="73">
        <f t="shared" si="94"/>
        <v>43407.59652777778</v>
      </c>
      <c r="AF207" s="73">
        <f t="shared" si="95"/>
        <v>0</v>
      </c>
      <c r="AG207" s="26" t="str">
        <f t="shared" si="96"/>
        <v>43407.59652777780</v>
      </c>
      <c r="AH207" s="26" t="e">
        <f>VLOOKUP(AG207,simple_survey!$N$1081:$O$1529,2,FALSE)</f>
        <v>#N/A</v>
      </c>
    </row>
    <row r="208" spans="1:36" s="7" customFormat="1" x14ac:dyDescent="0.4">
      <c r="A208" s="16" t="str">
        <f t="shared" si="97"/>
        <v>-</v>
      </c>
      <c r="B208" s="16" t="str">
        <f t="shared" si="98"/>
        <v>☆</v>
      </c>
      <c r="C208" s="7">
        <v>14</v>
      </c>
      <c r="D208" s="2">
        <v>43407.597037037034</v>
      </c>
      <c r="E208" s="3">
        <v>9011</v>
      </c>
      <c r="F208" s="3" t="s">
        <v>33</v>
      </c>
      <c r="G208" s="3">
        <v>4834</v>
      </c>
      <c r="H208" s="3">
        <v>649</v>
      </c>
      <c r="I208" s="3">
        <v>8</v>
      </c>
      <c r="J208" s="3">
        <v>1</v>
      </c>
      <c r="K208" s="2">
        <v>43407.604525462964</v>
      </c>
      <c r="L208" s="3"/>
      <c r="M208" s="3"/>
      <c r="N208" s="3" t="s">
        <v>65</v>
      </c>
      <c r="O208" s="3" t="s">
        <v>66</v>
      </c>
      <c r="P208" s="3" t="s">
        <v>19</v>
      </c>
      <c r="Q208" s="3" t="s">
        <v>20</v>
      </c>
      <c r="R208" s="2">
        <v>43407.607002314813</v>
      </c>
      <c r="S208" s="3"/>
      <c r="T208" s="2">
        <v>43407.612337962964</v>
      </c>
      <c r="U208" s="3"/>
      <c r="V208" s="3"/>
      <c r="W208" s="8">
        <f t="shared" si="99"/>
        <v>43407.597037037034</v>
      </c>
      <c r="X208" s="9">
        <f t="shared" si="100"/>
        <v>0</v>
      </c>
      <c r="Y208" s="9">
        <f t="shared" si="101"/>
        <v>0</v>
      </c>
      <c r="Z208" s="10"/>
      <c r="AA208" s="10">
        <f t="shared" si="102"/>
        <v>0</v>
      </c>
      <c r="AB208" s="10">
        <f t="shared" si="103"/>
        <v>9.9652777789742686E-3</v>
      </c>
      <c r="AC208" s="10"/>
      <c r="AD208" s="10"/>
      <c r="AE208" s="73">
        <f t="shared" si="94"/>
        <v>43407.59652777778</v>
      </c>
      <c r="AF208" s="73">
        <f t="shared" si="95"/>
        <v>0</v>
      </c>
      <c r="AG208" s="26" t="str">
        <f t="shared" si="96"/>
        <v>43407.59652777780</v>
      </c>
      <c r="AH208" s="26" t="e">
        <f>VLOOKUP(AG208,simple_survey!$N$1081:$O$1529,2,FALSE)</f>
        <v>#N/A</v>
      </c>
    </row>
    <row r="209" spans="1:36" s="7" customFormat="1" x14ac:dyDescent="0.4">
      <c r="A209" s="16" t="str">
        <f t="shared" si="97"/>
        <v>-</v>
      </c>
      <c r="B209" s="16" t="str">
        <f t="shared" si="98"/>
        <v>☆</v>
      </c>
      <c r="C209" s="7">
        <v>14</v>
      </c>
      <c r="D209" s="2">
        <v>43407.600949074076</v>
      </c>
      <c r="E209" s="3">
        <v>9016</v>
      </c>
      <c r="F209" s="3" t="s">
        <v>18</v>
      </c>
      <c r="G209" s="3">
        <v>4882</v>
      </c>
      <c r="H209" s="3">
        <v>626</v>
      </c>
      <c r="I209" s="3">
        <v>3</v>
      </c>
      <c r="J209" s="3">
        <v>1</v>
      </c>
      <c r="K209" s="2">
        <v>43407.601273148146</v>
      </c>
      <c r="L209" s="3"/>
      <c r="M209" s="3"/>
      <c r="N209" s="3" t="s">
        <v>19</v>
      </c>
      <c r="O209" s="3" t="s">
        <v>20</v>
      </c>
      <c r="P209" s="3" t="s">
        <v>25</v>
      </c>
      <c r="Q209" s="3" t="s">
        <v>26</v>
      </c>
      <c r="R209" s="2">
        <v>43407.617175925923</v>
      </c>
      <c r="S209" s="3"/>
      <c r="T209" s="2">
        <v>43407.623379629629</v>
      </c>
      <c r="U209" s="3"/>
      <c r="V209" s="3"/>
      <c r="W209" s="8">
        <f t="shared" si="99"/>
        <v>43407.600949074076</v>
      </c>
      <c r="X209" s="9">
        <f t="shared" si="100"/>
        <v>0</v>
      </c>
      <c r="Y209" s="9">
        <f t="shared" si="101"/>
        <v>0</v>
      </c>
      <c r="Z209" s="10"/>
      <c r="AA209" s="10">
        <f t="shared" si="102"/>
        <v>0</v>
      </c>
      <c r="AB209" s="10">
        <f t="shared" si="103"/>
        <v>1.6226851847022772E-2</v>
      </c>
      <c r="AC209" s="10"/>
      <c r="AD209" s="10"/>
      <c r="AE209" s="73">
        <f t="shared" si="94"/>
        <v>43407.600694444445</v>
      </c>
      <c r="AF209" s="73">
        <f t="shared" si="95"/>
        <v>0</v>
      </c>
      <c r="AG209" s="26" t="str">
        <f t="shared" si="96"/>
        <v>43407.60069444440</v>
      </c>
      <c r="AH209" s="26" t="e">
        <f>VLOOKUP(AG209,simple_survey!$N$1081:$O$1529,2,FALSE)</f>
        <v>#N/A</v>
      </c>
    </row>
    <row r="210" spans="1:36" s="7" customFormat="1" x14ac:dyDescent="0.4">
      <c r="A210" s="16" t="str">
        <f t="shared" si="97"/>
        <v>-</v>
      </c>
      <c r="B210" s="16" t="str">
        <f t="shared" si="98"/>
        <v>☆</v>
      </c>
      <c r="C210" s="7">
        <v>14</v>
      </c>
      <c r="D210" s="2">
        <v>43407.604120370372</v>
      </c>
      <c r="E210" s="3">
        <v>9019</v>
      </c>
      <c r="F210" s="3" t="s">
        <v>18</v>
      </c>
      <c r="G210" s="3">
        <v>4643</v>
      </c>
      <c r="H210" s="3">
        <v>443</v>
      </c>
      <c r="I210" s="3">
        <v>1</v>
      </c>
      <c r="J210" s="3">
        <v>1</v>
      </c>
      <c r="K210" s="2">
        <v>43407.60434027778</v>
      </c>
      <c r="L210" s="3"/>
      <c r="M210" s="3"/>
      <c r="N210" s="3" t="s">
        <v>19</v>
      </c>
      <c r="O210" s="3" t="s">
        <v>20</v>
      </c>
      <c r="P210" s="3" t="s">
        <v>31</v>
      </c>
      <c r="Q210" s="3" t="s">
        <v>32</v>
      </c>
      <c r="R210" s="2">
        <v>43407.617106481484</v>
      </c>
      <c r="S210" s="3"/>
      <c r="T210" s="2">
        <v>43407.624768518515</v>
      </c>
      <c r="U210" s="3"/>
      <c r="V210" s="3"/>
      <c r="W210" s="8">
        <f t="shared" si="99"/>
        <v>43407.604120370372</v>
      </c>
      <c r="X210" s="9">
        <f t="shared" si="100"/>
        <v>0</v>
      </c>
      <c r="Y210" s="9">
        <f t="shared" si="101"/>
        <v>0</v>
      </c>
      <c r="Z210" s="10"/>
      <c r="AA210" s="10">
        <f t="shared" si="102"/>
        <v>0</v>
      </c>
      <c r="AB210" s="10">
        <f t="shared" si="103"/>
        <v>1.2986111112695653E-2</v>
      </c>
      <c r="AC210" s="10"/>
      <c r="AD210" s="10"/>
      <c r="AE210" s="73">
        <f t="shared" si="94"/>
        <v>43407.603472222225</v>
      </c>
      <c r="AF210" s="73">
        <f t="shared" si="95"/>
        <v>0</v>
      </c>
      <c r="AG210" s="26" t="str">
        <f t="shared" si="96"/>
        <v>43407.60347222220</v>
      </c>
      <c r="AH210" s="26" t="e">
        <f>VLOOKUP(AG210,simple_survey!$N$1081:$O$1529,2,FALSE)</f>
        <v>#N/A</v>
      </c>
    </row>
    <row r="211" spans="1:36" s="7" customFormat="1" x14ac:dyDescent="0.4">
      <c r="A211" s="16" t="str">
        <f t="shared" si="97"/>
        <v>-</v>
      </c>
      <c r="B211" s="16" t="str">
        <f t="shared" si="98"/>
        <v>☆</v>
      </c>
      <c r="C211" s="7">
        <v>14</v>
      </c>
      <c r="D211" s="2">
        <v>43407.618101851855</v>
      </c>
      <c r="E211" s="3">
        <v>9031</v>
      </c>
      <c r="F211" s="3" t="s">
        <v>33</v>
      </c>
      <c r="G211" s="3">
        <v>3445</v>
      </c>
      <c r="H211" s="3">
        <v>695</v>
      </c>
      <c r="I211" s="3">
        <v>10</v>
      </c>
      <c r="J211" s="3">
        <v>1</v>
      </c>
      <c r="K211" s="2">
        <v>43407.618252314816</v>
      </c>
      <c r="L211" s="3"/>
      <c r="M211" s="3"/>
      <c r="N211" s="3" t="s">
        <v>61</v>
      </c>
      <c r="O211" s="3" t="s">
        <v>62</v>
      </c>
      <c r="P211" s="3" t="s">
        <v>59</v>
      </c>
      <c r="Q211" s="3" t="s">
        <v>60</v>
      </c>
      <c r="R211" s="2">
        <v>43407.628055555557</v>
      </c>
      <c r="S211" s="3"/>
      <c r="T211" s="2">
        <v>43407.64099537037</v>
      </c>
      <c r="U211" s="3"/>
      <c r="V211" s="3"/>
      <c r="W211" s="8">
        <f t="shared" si="99"/>
        <v>43407.618101851855</v>
      </c>
      <c r="X211" s="9">
        <f t="shared" si="100"/>
        <v>0</v>
      </c>
      <c r="Y211" s="9">
        <f t="shared" si="101"/>
        <v>0</v>
      </c>
      <c r="Z211" s="10"/>
      <c r="AA211" s="10">
        <f t="shared" si="102"/>
        <v>0</v>
      </c>
      <c r="AB211" s="10">
        <f t="shared" si="103"/>
        <v>9.9537037021946162E-3</v>
      </c>
      <c r="AC211" s="10"/>
      <c r="AD211" s="10"/>
      <c r="AE211" s="73">
        <f t="shared" si="94"/>
        <v>43407.618055555555</v>
      </c>
      <c r="AF211" s="73">
        <f t="shared" si="95"/>
        <v>0</v>
      </c>
      <c r="AG211" s="26" t="str">
        <f t="shared" si="96"/>
        <v>43407.61805555560</v>
      </c>
      <c r="AH211" s="26" t="e">
        <f>VLOOKUP(AG211,simple_survey!$N$1081:$O$1529,2,FALSE)</f>
        <v>#N/A</v>
      </c>
    </row>
    <row r="212" spans="1:36" s="7" customFormat="1" x14ac:dyDescent="0.4">
      <c r="A212" s="16" t="str">
        <f t="shared" si="97"/>
        <v>-</v>
      </c>
      <c r="B212" s="16" t="str">
        <f t="shared" si="98"/>
        <v>☆</v>
      </c>
      <c r="C212" s="7">
        <v>14</v>
      </c>
      <c r="D212" s="2">
        <v>43407.618622685186</v>
      </c>
      <c r="E212" s="3">
        <v>9034</v>
      </c>
      <c r="F212" s="3" t="s">
        <v>18</v>
      </c>
      <c r="G212" s="3">
        <v>4801</v>
      </c>
      <c r="H212" s="3">
        <v>765</v>
      </c>
      <c r="I212" s="3">
        <v>1</v>
      </c>
      <c r="J212" s="3">
        <v>1</v>
      </c>
      <c r="K212" s="2">
        <v>43407.618993055556</v>
      </c>
      <c r="L212" s="3"/>
      <c r="M212" s="3"/>
      <c r="N212" s="3" t="s">
        <v>31</v>
      </c>
      <c r="O212" s="3" t="s">
        <v>32</v>
      </c>
      <c r="P212" s="3" t="s">
        <v>48</v>
      </c>
      <c r="Q212" s="3" t="s">
        <v>49</v>
      </c>
      <c r="R212" s="2">
        <v>43407.631261574075</v>
      </c>
      <c r="S212" s="3"/>
      <c r="T212" s="2">
        <v>43407.640370370369</v>
      </c>
      <c r="U212" s="3"/>
      <c r="V212" s="3"/>
      <c r="W212" s="8">
        <f t="shared" si="99"/>
        <v>43407.618622685186</v>
      </c>
      <c r="X212" s="9">
        <f t="shared" si="100"/>
        <v>0</v>
      </c>
      <c r="Y212" s="9">
        <f t="shared" si="101"/>
        <v>0</v>
      </c>
      <c r="Z212" s="10"/>
      <c r="AA212" s="10">
        <f t="shared" si="102"/>
        <v>0</v>
      </c>
      <c r="AB212" s="10">
        <f t="shared" si="103"/>
        <v>1.2638888889341615E-2</v>
      </c>
      <c r="AC212" s="10"/>
      <c r="AD212" s="10"/>
      <c r="AE212" s="73">
        <f t="shared" si="94"/>
        <v>43407.618055555555</v>
      </c>
      <c r="AF212" s="73">
        <f t="shared" si="95"/>
        <v>0</v>
      </c>
      <c r="AG212" s="26" t="str">
        <f t="shared" si="96"/>
        <v>43407.61805555560</v>
      </c>
      <c r="AH212" s="26" t="e">
        <f>VLOOKUP(AG212,simple_survey!$N$1081:$O$1529,2,FALSE)</f>
        <v>#N/A</v>
      </c>
      <c r="AJ212" s="3"/>
    </row>
    <row r="213" spans="1:36" s="7" customFormat="1" x14ac:dyDescent="0.4">
      <c r="A213" s="16" t="str">
        <f t="shared" si="97"/>
        <v>-</v>
      </c>
      <c r="B213" s="16" t="str">
        <f t="shared" si="98"/>
        <v>☆</v>
      </c>
      <c r="C213" s="7">
        <v>14</v>
      </c>
      <c r="D213" s="2">
        <v>43407.621678240743</v>
      </c>
      <c r="E213" s="3">
        <v>9036</v>
      </c>
      <c r="F213" s="3" t="s">
        <v>18</v>
      </c>
      <c r="G213" s="3">
        <v>3162</v>
      </c>
      <c r="H213" s="3">
        <v>285</v>
      </c>
      <c r="I213" s="3">
        <v>1</v>
      </c>
      <c r="J213" s="3">
        <v>1</v>
      </c>
      <c r="K213" s="2">
        <v>43407.622256944444</v>
      </c>
      <c r="L213" s="3"/>
      <c r="M213" s="3"/>
      <c r="N213" s="3" t="s">
        <v>41</v>
      </c>
      <c r="O213" s="3" t="s">
        <v>42</v>
      </c>
      <c r="P213" s="3" t="s">
        <v>23</v>
      </c>
      <c r="Q213" s="3" t="s">
        <v>24</v>
      </c>
      <c r="R213" s="2">
        <v>43407.635324074072</v>
      </c>
      <c r="S213" s="3"/>
      <c r="T213" s="2">
        <v>43407.648738425924</v>
      </c>
      <c r="U213" s="3"/>
      <c r="V213" s="3"/>
      <c r="W213" s="8">
        <f t="shared" si="99"/>
        <v>43407.621678240743</v>
      </c>
      <c r="X213" s="9">
        <f t="shared" si="100"/>
        <v>0</v>
      </c>
      <c r="Y213" s="9">
        <f t="shared" si="101"/>
        <v>0</v>
      </c>
      <c r="Z213" s="10"/>
      <c r="AA213" s="10">
        <f t="shared" si="102"/>
        <v>0</v>
      </c>
      <c r="AB213" s="10">
        <f t="shared" si="103"/>
        <v>1.3645833329064772E-2</v>
      </c>
      <c r="AC213" s="10"/>
      <c r="AD213" s="10"/>
      <c r="AE213" s="73">
        <f t="shared" si="94"/>
        <v>43407.621527777781</v>
      </c>
      <c r="AF213" s="73">
        <f t="shared" si="95"/>
        <v>0</v>
      </c>
      <c r="AG213" s="26" t="str">
        <f t="shared" si="96"/>
        <v>43407.62152777780</v>
      </c>
      <c r="AH213" s="26" t="e">
        <f>VLOOKUP(AG213,simple_survey!$N$1081:$O$1529,2,FALSE)</f>
        <v>#N/A</v>
      </c>
    </row>
    <row r="214" spans="1:36" s="7" customFormat="1" x14ac:dyDescent="0.4">
      <c r="A214" s="16" t="str">
        <f t="shared" si="97"/>
        <v>-</v>
      </c>
      <c r="B214" s="16" t="str">
        <f t="shared" si="98"/>
        <v>☆</v>
      </c>
      <c r="C214" s="7">
        <v>14</v>
      </c>
      <c r="D214" s="2">
        <v>43407.623182870368</v>
      </c>
      <c r="E214" s="3">
        <v>9040</v>
      </c>
      <c r="F214" s="3" t="s">
        <v>33</v>
      </c>
      <c r="G214" s="3">
        <v>4547</v>
      </c>
      <c r="H214" s="3">
        <v>805</v>
      </c>
      <c r="I214" s="3">
        <v>8</v>
      </c>
      <c r="J214" s="3">
        <v>4</v>
      </c>
      <c r="K214" s="2">
        <v>43407.623564814814</v>
      </c>
      <c r="L214" s="3"/>
      <c r="M214" s="3"/>
      <c r="N214" s="3" t="s">
        <v>31</v>
      </c>
      <c r="O214" s="3" t="s">
        <v>32</v>
      </c>
      <c r="P214" s="3" t="s">
        <v>65</v>
      </c>
      <c r="Q214" s="3" t="s">
        <v>66</v>
      </c>
      <c r="R214" s="2">
        <v>43407.641817129632</v>
      </c>
      <c r="S214" s="3"/>
      <c r="T214" s="2">
        <v>43407.653275462966</v>
      </c>
      <c r="U214" s="3"/>
      <c r="V214" s="3"/>
      <c r="W214" s="8">
        <f t="shared" si="99"/>
        <v>43407.623182870368</v>
      </c>
      <c r="X214" s="9">
        <f t="shared" si="100"/>
        <v>0</v>
      </c>
      <c r="Y214" s="9">
        <f t="shared" si="101"/>
        <v>0</v>
      </c>
      <c r="Z214" s="10"/>
      <c r="AA214" s="10">
        <f t="shared" si="102"/>
        <v>0</v>
      </c>
      <c r="AB214" s="10">
        <f t="shared" si="103"/>
        <v>1.863425926421769E-2</v>
      </c>
      <c r="AC214" s="10"/>
      <c r="AD214" s="10"/>
      <c r="AE214" s="73">
        <f t="shared" si="94"/>
        <v>43407.622916666667</v>
      </c>
      <c r="AF214" s="73">
        <f t="shared" si="95"/>
        <v>0</v>
      </c>
      <c r="AG214" s="26" t="str">
        <f t="shared" si="96"/>
        <v>43407.62291666670</v>
      </c>
      <c r="AH214" s="26" t="e">
        <f>VLOOKUP(AG214,simple_survey!$N$1081:$O$1529,2,FALSE)</f>
        <v>#N/A</v>
      </c>
    </row>
    <row r="215" spans="1:36" s="12" customFormat="1" x14ac:dyDescent="0.4">
      <c r="A215" s="17" t="str">
        <f t="shared" si="97"/>
        <v>-</v>
      </c>
      <c r="B215" s="17" t="str">
        <f t="shared" si="98"/>
        <v>☆</v>
      </c>
      <c r="C215" s="12">
        <v>14</v>
      </c>
      <c r="D215" s="4">
        <v>43407.624560185184</v>
      </c>
      <c r="E215" s="5">
        <v>9044</v>
      </c>
      <c r="F215" s="5" t="s">
        <v>33</v>
      </c>
      <c r="G215" s="5">
        <v>2400</v>
      </c>
      <c r="H215" s="5">
        <v>545</v>
      </c>
      <c r="I215" s="5">
        <v>10</v>
      </c>
      <c r="J215" s="5">
        <v>1</v>
      </c>
      <c r="K215" s="4">
        <v>43407.624675925923</v>
      </c>
      <c r="L215" s="5"/>
      <c r="M215" s="5"/>
      <c r="N215" s="5" t="s">
        <v>46</v>
      </c>
      <c r="O215" s="5" t="s">
        <v>47</v>
      </c>
      <c r="P215" s="5" t="s">
        <v>29</v>
      </c>
      <c r="Q215" s="5" t="s">
        <v>30</v>
      </c>
      <c r="R215" s="4">
        <v>43407.637291666666</v>
      </c>
      <c r="S215" s="5"/>
      <c r="T215" s="4">
        <v>43407.642754629633</v>
      </c>
      <c r="U215" s="5"/>
      <c r="V215" s="5"/>
      <c r="W215" s="13">
        <f t="shared" si="99"/>
        <v>43407.624560185184</v>
      </c>
      <c r="X215" s="18">
        <f t="shared" si="100"/>
        <v>0</v>
      </c>
      <c r="Y215" s="18">
        <f t="shared" si="101"/>
        <v>0</v>
      </c>
      <c r="Z215" s="19"/>
      <c r="AA215" s="19">
        <f t="shared" si="102"/>
        <v>0</v>
      </c>
      <c r="AB215" s="19">
        <f t="shared" si="103"/>
        <v>1.2731481481750961E-2</v>
      </c>
      <c r="AC215" s="19"/>
      <c r="AD215" s="19"/>
      <c r="AE215" s="73">
        <f t="shared" si="94"/>
        <v>43407.624305555553</v>
      </c>
      <c r="AF215" s="73">
        <f t="shared" si="95"/>
        <v>0</v>
      </c>
      <c r="AG215" s="26" t="str">
        <f t="shared" si="96"/>
        <v>43407.62430555560</v>
      </c>
      <c r="AH215" s="26" t="e">
        <f>VLOOKUP(AG215,simple_survey!$N$1081:$O$1529,2,FALSE)</f>
        <v>#N/A</v>
      </c>
    </row>
    <row r="216" spans="1:36" s="23" customFormat="1" x14ac:dyDescent="0.4">
      <c r="A216" s="20" t="str">
        <f t="shared" si="97"/>
        <v>★</v>
      </c>
      <c r="B216" s="20" t="str">
        <f t="shared" si="98"/>
        <v>-</v>
      </c>
      <c r="C216" s="23">
        <v>15</v>
      </c>
      <c r="D216" s="22">
        <v>43407.624594907407</v>
      </c>
      <c r="E216" s="21">
        <v>9045</v>
      </c>
      <c r="F216" s="21" t="s">
        <v>18</v>
      </c>
      <c r="G216" s="21">
        <v>4832</v>
      </c>
      <c r="H216" s="21">
        <v>940</v>
      </c>
      <c r="I216" s="21">
        <v>9</v>
      </c>
      <c r="J216" s="21">
        <v>3</v>
      </c>
      <c r="K216" s="21"/>
      <c r="L216" s="22">
        <v>43407.660219907404</v>
      </c>
      <c r="M216" s="22">
        <v>43407.670520833337</v>
      </c>
      <c r="N216" s="21" t="s">
        <v>63</v>
      </c>
      <c r="O216" s="21" t="s">
        <v>64</v>
      </c>
      <c r="P216" s="21" t="s">
        <v>31</v>
      </c>
      <c r="Q216" s="21" t="s">
        <v>32</v>
      </c>
      <c r="R216" s="22">
        <v>43407.666250000002</v>
      </c>
      <c r="S216" s="22">
        <v>43407.666250000002</v>
      </c>
      <c r="T216" s="22">
        <v>43407.677395833336</v>
      </c>
      <c r="U216" s="22">
        <v>43407.678159722222</v>
      </c>
      <c r="V216" s="22">
        <v>43407.666250000002</v>
      </c>
      <c r="W216" s="24">
        <f t="shared" si="99"/>
        <v>43407.666250000002</v>
      </c>
      <c r="X216" s="25">
        <f t="shared" si="100"/>
        <v>1.0300925932824612E-2</v>
      </c>
      <c r="Y216" s="25">
        <f t="shared" si="101"/>
        <v>3.0902777798473835E-2</v>
      </c>
      <c r="Z216" s="26">
        <f>SUM(Y216:Y267)</f>
        <v>0.6321527778491145</v>
      </c>
      <c r="AA216" s="26">
        <f t="shared" si="102"/>
        <v>0</v>
      </c>
      <c r="AB216" s="26">
        <f t="shared" si="103"/>
        <v>0</v>
      </c>
      <c r="AC216" s="26">
        <f>AVERAGE(AB216:AB267)</f>
        <v>8.6367218284570477E-3</v>
      </c>
      <c r="AD216" s="26">
        <f>MEDIAN(AB216:AB267)</f>
        <v>7.5694444458349608E-3</v>
      </c>
      <c r="AE216" s="73">
        <f t="shared" si="94"/>
        <v>43407.624305555553</v>
      </c>
      <c r="AF216" s="73">
        <f t="shared" si="95"/>
        <v>43407.670138888891</v>
      </c>
      <c r="AG216" s="26" t="str">
        <f t="shared" si="96"/>
        <v>43407.624305555643407.6701388889</v>
      </c>
      <c r="AH216" s="26" t="e">
        <f>VLOOKUP(AG216,simple_survey!$N$1081:$O$1529,2,FALSE)</f>
        <v>#N/A</v>
      </c>
    </row>
    <row r="217" spans="1:36" s="7" customFormat="1" x14ac:dyDescent="0.4">
      <c r="A217" s="16" t="str">
        <f t="shared" si="83"/>
        <v>-</v>
      </c>
      <c r="B217" s="16" t="str">
        <f t="shared" si="82"/>
        <v>-</v>
      </c>
      <c r="C217" s="7">
        <v>15</v>
      </c>
      <c r="D217" s="2">
        <v>43407.625462962962</v>
      </c>
      <c r="E217" s="3">
        <v>9047</v>
      </c>
      <c r="F217" s="3" t="s">
        <v>18</v>
      </c>
      <c r="G217" s="3">
        <v>1915</v>
      </c>
      <c r="H217" s="3">
        <v>248</v>
      </c>
      <c r="I217" s="3">
        <v>4</v>
      </c>
      <c r="J217" s="3">
        <v>2</v>
      </c>
      <c r="K217" s="3"/>
      <c r="L217" s="2">
        <v>43407.640520833331</v>
      </c>
      <c r="M217" s="2">
        <v>43407.640601851854</v>
      </c>
      <c r="N217" s="3" t="s">
        <v>31</v>
      </c>
      <c r="O217" s="3" t="s">
        <v>32</v>
      </c>
      <c r="P217" s="3" t="s">
        <v>27</v>
      </c>
      <c r="Q217" s="3" t="s">
        <v>28</v>
      </c>
      <c r="R217" s="2">
        <v>43407.645833333336</v>
      </c>
      <c r="S217" s="2">
        <v>43407.645833333336</v>
      </c>
      <c r="T217" s="2">
        <v>43407.654502314814</v>
      </c>
      <c r="U217" s="2">
        <v>43407.654502314814</v>
      </c>
      <c r="V217" s="3"/>
      <c r="W217" s="8">
        <f t="shared" si="84"/>
        <v>43407.625462962962</v>
      </c>
      <c r="X217" s="9">
        <f t="shared" si="85"/>
        <v>8.101852290565148E-5</v>
      </c>
      <c r="Y217" s="9">
        <f t="shared" si="87"/>
        <v>1.6203704581130296E-4</v>
      </c>
      <c r="Z217" s="10"/>
      <c r="AA217" s="10">
        <f t="shared" si="86"/>
        <v>0</v>
      </c>
      <c r="AB217" s="10">
        <f t="shared" si="88"/>
        <v>1.505787036876427E-2</v>
      </c>
      <c r="AC217" s="10"/>
      <c r="AD217" s="10"/>
      <c r="AE217" s="73">
        <f t="shared" si="94"/>
        <v>43407.625</v>
      </c>
      <c r="AF217" s="73">
        <f t="shared" si="95"/>
        <v>43407.640277777777</v>
      </c>
      <c r="AG217" s="26" t="str">
        <f t="shared" si="96"/>
        <v>43407.62543407.6402777778</v>
      </c>
      <c r="AH217" s="26" t="e">
        <f>VLOOKUP(AG217,simple_survey!$N$1081:$O$1529,2,FALSE)</f>
        <v>#N/A</v>
      </c>
    </row>
    <row r="218" spans="1:36" s="7" customFormat="1" x14ac:dyDescent="0.4">
      <c r="A218" s="16" t="str">
        <f t="shared" si="83"/>
        <v>★</v>
      </c>
      <c r="B218" s="16" t="str">
        <f t="shared" si="82"/>
        <v>-</v>
      </c>
      <c r="C218" s="7">
        <v>15</v>
      </c>
      <c r="D218" s="2">
        <v>43407.625844907408</v>
      </c>
      <c r="E218" s="3">
        <v>9048</v>
      </c>
      <c r="F218" s="3" t="s">
        <v>33</v>
      </c>
      <c r="G218" s="3">
        <v>4640</v>
      </c>
      <c r="H218" s="3">
        <v>250</v>
      </c>
      <c r="I218" s="3">
        <v>6</v>
      </c>
      <c r="J218" s="3">
        <v>1</v>
      </c>
      <c r="K218" s="3"/>
      <c r="L218" s="2">
        <v>43407.632638888892</v>
      </c>
      <c r="M218" s="2">
        <v>43407.638645833336</v>
      </c>
      <c r="N218" s="3" t="s">
        <v>27</v>
      </c>
      <c r="O218" s="3" t="s">
        <v>28</v>
      </c>
      <c r="P218" s="3" t="s">
        <v>61</v>
      </c>
      <c r="Q218" s="3" t="s">
        <v>62</v>
      </c>
      <c r="R218" s="2">
        <v>43407.636307870373</v>
      </c>
      <c r="S218" s="2">
        <v>43407.636307870373</v>
      </c>
      <c r="T218" s="2">
        <v>43407.644143518519</v>
      </c>
      <c r="U218" s="2">
        <v>43407.644837962966</v>
      </c>
      <c r="V218" s="2">
        <v>43407.6327662037</v>
      </c>
      <c r="W218" s="8">
        <f t="shared" si="84"/>
        <v>43407.6327662037</v>
      </c>
      <c r="X218" s="9">
        <f t="shared" si="85"/>
        <v>6.0069444443797693E-3</v>
      </c>
      <c r="Y218" s="9">
        <f t="shared" si="87"/>
        <v>6.0069444443797693E-3</v>
      </c>
      <c r="Z218" s="10"/>
      <c r="AA218" s="10">
        <f t="shared" si="86"/>
        <v>0</v>
      </c>
      <c r="AB218" s="10">
        <f t="shared" si="88"/>
        <v>0</v>
      </c>
      <c r="AC218" s="10"/>
      <c r="AD218" s="10"/>
      <c r="AE218" s="73">
        <f t="shared" si="94"/>
        <v>43407.625694444447</v>
      </c>
      <c r="AF218" s="73">
        <f t="shared" si="95"/>
        <v>43407.638194444444</v>
      </c>
      <c r="AG218" s="26" t="str">
        <f t="shared" si="96"/>
        <v>43407.625694444443407.6381944444</v>
      </c>
      <c r="AH218" s="26" t="str">
        <f>VLOOKUP(AG218,simple_survey!$N$1081:$O$1529,2,FALSE)</f>
        <v>肯定的</v>
      </c>
    </row>
    <row r="219" spans="1:36" s="7" customFormat="1" x14ac:dyDescent="0.4">
      <c r="A219" s="16" t="str">
        <f t="shared" si="83"/>
        <v>-</v>
      </c>
      <c r="B219" s="16" t="str">
        <f t="shared" si="82"/>
        <v>-</v>
      </c>
      <c r="C219" s="7">
        <v>15</v>
      </c>
      <c r="D219" s="2">
        <v>43407.627060185187</v>
      </c>
      <c r="E219" s="3">
        <v>9050</v>
      </c>
      <c r="F219" s="3" t="s">
        <v>52</v>
      </c>
      <c r="G219" s="3">
        <v>4816</v>
      </c>
      <c r="H219" s="3">
        <v>169</v>
      </c>
      <c r="I219" s="3">
        <v>1</v>
      </c>
      <c r="J219" s="3">
        <v>2</v>
      </c>
      <c r="K219" s="3"/>
      <c r="L219" s="2">
        <v>43407.63795138889</v>
      </c>
      <c r="M219" s="2">
        <v>43407.643125000002</v>
      </c>
      <c r="N219" s="3" t="s">
        <v>91</v>
      </c>
      <c r="O219" s="3" t="s">
        <v>36</v>
      </c>
      <c r="P219" s="3" t="s">
        <v>27</v>
      </c>
      <c r="Q219" s="3" t="s">
        <v>28</v>
      </c>
      <c r="R219" s="2">
        <v>43407.636192129627</v>
      </c>
      <c r="S219" s="2">
        <v>43407.636192129627</v>
      </c>
      <c r="T219" s="2">
        <v>43407.641909722224</v>
      </c>
      <c r="U219" s="2">
        <v>43407.641909722224</v>
      </c>
      <c r="V219" s="3"/>
      <c r="W219" s="8">
        <f t="shared" si="84"/>
        <v>43407.627060185187</v>
      </c>
      <c r="X219" s="9">
        <f t="shared" si="85"/>
        <v>5.173611112695653E-3</v>
      </c>
      <c r="Y219" s="9">
        <f t="shared" si="87"/>
        <v>1.0347222225391306E-2</v>
      </c>
      <c r="Z219" s="10"/>
      <c r="AA219" s="10">
        <f t="shared" si="86"/>
        <v>1.7592592630535364E-3</v>
      </c>
      <c r="AB219" s="10">
        <f t="shared" si="88"/>
        <v>1.0891203703067731E-2</v>
      </c>
      <c r="AE219" s="73">
        <f t="shared" si="94"/>
        <v>43407.626388888886</v>
      </c>
      <c r="AF219" s="73">
        <f t="shared" si="95"/>
        <v>43407.643055555556</v>
      </c>
      <c r="AG219" s="26" t="str">
        <f t="shared" si="96"/>
        <v>43407.626388888943407.6430555556</v>
      </c>
      <c r="AH219" s="26" t="e">
        <f>VLOOKUP(AG219,simple_survey!$N$1081:$O$1529,2,FALSE)</f>
        <v>#N/A</v>
      </c>
    </row>
    <row r="220" spans="1:36" s="7" customFormat="1" x14ac:dyDescent="0.4">
      <c r="A220" s="16" t="str">
        <f t="shared" si="83"/>
        <v>-</v>
      </c>
      <c r="B220" s="16" t="str">
        <f t="shared" si="82"/>
        <v>-</v>
      </c>
      <c r="C220" s="7">
        <v>15</v>
      </c>
      <c r="D220" s="2">
        <v>43407.629444444443</v>
      </c>
      <c r="E220" s="3">
        <v>9053</v>
      </c>
      <c r="F220" s="3" t="s">
        <v>33</v>
      </c>
      <c r="G220" s="3">
        <v>2400</v>
      </c>
      <c r="H220" s="3">
        <v>304</v>
      </c>
      <c r="I220" s="3">
        <v>2</v>
      </c>
      <c r="J220" s="3">
        <v>1</v>
      </c>
      <c r="K220" s="3"/>
      <c r="L220" s="2">
        <v>43407.632395833331</v>
      </c>
      <c r="M220" s="2">
        <v>43407.636759259258</v>
      </c>
      <c r="N220" s="3" t="s">
        <v>46</v>
      </c>
      <c r="O220" s="3" t="s">
        <v>47</v>
      </c>
      <c r="P220" s="3" t="s">
        <v>29</v>
      </c>
      <c r="Q220" s="3" t="s">
        <v>30</v>
      </c>
      <c r="R220" s="2">
        <v>43407.633634259262</v>
      </c>
      <c r="S220" s="2">
        <v>43407.633946759262</v>
      </c>
      <c r="T220" s="2">
        <v>43407.639097222222</v>
      </c>
      <c r="U220" s="2">
        <v>43407.639409722222</v>
      </c>
      <c r="V220" s="3"/>
      <c r="W220" s="8">
        <f t="shared" si="84"/>
        <v>43407.629444444443</v>
      </c>
      <c r="X220" s="9">
        <f t="shared" si="85"/>
        <v>4.3634259272948839E-3</v>
      </c>
      <c r="Y220" s="9">
        <f t="shared" si="87"/>
        <v>4.3634259272948839E-3</v>
      </c>
      <c r="Z220" s="10"/>
      <c r="AA220" s="10">
        <f t="shared" si="86"/>
        <v>0</v>
      </c>
      <c r="AB220" s="10">
        <f t="shared" si="88"/>
        <v>2.9513888875953853E-3</v>
      </c>
      <c r="AC220" s="10"/>
      <c r="AD220" s="10"/>
      <c r="AE220" s="73">
        <f t="shared" si="94"/>
        <v>43407.629166666666</v>
      </c>
      <c r="AF220" s="73">
        <f t="shared" si="95"/>
        <v>43407.636111111111</v>
      </c>
      <c r="AG220" s="26" t="str">
        <f t="shared" si="96"/>
        <v>43407.629166666743407.6361111111</v>
      </c>
      <c r="AH220" s="26" t="e">
        <f>VLOOKUP(AG220,simple_survey!$N$1081:$O$1529,2,FALSE)</f>
        <v>#N/A</v>
      </c>
    </row>
    <row r="221" spans="1:36" s="7" customFormat="1" x14ac:dyDescent="0.4">
      <c r="A221" s="16" t="str">
        <f t="shared" si="83"/>
        <v>-</v>
      </c>
      <c r="B221" s="16" t="str">
        <f t="shared" si="82"/>
        <v>-</v>
      </c>
      <c r="C221" s="7">
        <v>15</v>
      </c>
      <c r="D221" s="2">
        <v>43407.629490740743</v>
      </c>
      <c r="E221" s="3">
        <v>9054</v>
      </c>
      <c r="F221" s="3" t="s">
        <v>33</v>
      </c>
      <c r="G221" s="3">
        <v>1751</v>
      </c>
      <c r="H221" s="3">
        <v>509</v>
      </c>
      <c r="I221" s="3">
        <v>6</v>
      </c>
      <c r="J221" s="3">
        <v>1</v>
      </c>
      <c r="K221" s="3"/>
      <c r="L221" s="2">
        <v>43407.632939814815</v>
      </c>
      <c r="M221" s="2">
        <v>43407.637141203704</v>
      </c>
      <c r="N221" s="3" t="s">
        <v>27</v>
      </c>
      <c r="O221" s="3" t="s">
        <v>28</v>
      </c>
      <c r="P221" s="3" t="s">
        <v>45</v>
      </c>
      <c r="Q221" s="3" t="s">
        <v>92</v>
      </c>
      <c r="R221" s="2">
        <v>43407.636655092596</v>
      </c>
      <c r="S221" s="2">
        <v>43407.636655092596</v>
      </c>
      <c r="T221" s="2">
        <v>43407.64271990741</v>
      </c>
      <c r="U221" s="2">
        <v>43407.64271990741</v>
      </c>
      <c r="V221" s="3"/>
      <c r="W221" s="8">
        <f t="shared" si="84"/>
        <v>43407.629490740743</v>
      </c>
      <c r="X221" s="9">
        <f t="shared" si="85"/>
        <v>4.2013888887595385E-3</v>
      </c>
      <c r="Y221" s="9">
        <f t="shared" si="87"/>
        <v>4.2013888887595385E-3</v>
      </c>
      <c r="Z221" s="10"/>
      <c r="AA221" s="10">
        <f t="shared" si="86"/>
        <v>0</v>
      </c>
      <c r="AB221" s="10">
        <f t="shared" si="88"/>
        <v>3.4490740727051161E-3</v>
      </c>
      <c r="AC221" s="10"/>
      <c r="AD221" s="10"/>
      <c r="AE221" s="73">
        <f t="shared" si="94"/>
        <v>43407.629166666666</v>
      </c>
      <c r="AF221" s="73">
        <f t="shared" si="95"/>
        <v>43407.636805555558</v>
      </c>
      <c r="AG221" s="26" t="str">
        <f t="shared" si="96"/>
        <v>43407.629166666743407.6368055556</v>
      </c>
      <c r="AH221" s="26" t="str">
        <f>VLOOKUP(AG221,simple_survey!$N$1081:$O$1529,2,FALSE)</f>
        <v>肯定的</v>
      </c>
    </row>
    <row r="222" spans="1:36" s="7" customFormat="1" x14ac:dyDescent="0.4">
      <c r="A222" s="16" t="str">
        <f t="shared" si="83"/>
        <v>-</v>
      </c>
      <c r="B222" s="16" t="str">
        <f t="shared" si="82"/>
        <v>-</v>
      </c>
      <c r="C222" s="7">
        <v>15</v>
      </c>
      <c r="D222" s="2">
        <v>43407.629513888889</v>
      </c>
      <c r="E222" s="3">
        <v>9055</v>
      </c>
      <c r="F222" s="3" t="s">
        <v>33</v>
      </c>
      <c r="G222" s="3">
        <v>4810</v>
      </c>
      <c r="H222" s="3">
        <v>785</v>
      </c>
      <c r="I222" s="3">
        <v>2</v>
      </c>
      <c r="J222" s="3">
        <v>2</v>
      </c>
      <c r="K222" s="3"/>
      <c r="L222" s="2">
        <v>43407.640949074077</v>
      </c>
      <c r="M222" s="2">
        <v>43407.661863425928</v>
      </c>
      <c r="N222" s="3" t="s">
        <v>48</v>
      </c>
      <c r="O222" s="3" t="s">
        <v>49</v>
      </c>
      <c r="P222" s="3" t="s">
        <v>39</v>
      </c>
      <c r="Q222" s="3" t="s">
        <v>40</v>
      </c>
      <c r="R222" s="2">
        <v>43407.643229166664</v>
      </c>
      <c r="S222" s="2">
        <v>43407.643229166664</v>
      </c>
      <c r="T222" s="2">
        <v>43407.654490740744</v>
      </c>
      <c r="U222" s="2">
        <v>43407.662152777775</v>
      </c>
      <c r="V222" s="3"/>
      <c r="W222" s="8">
        <f t="shared" si="84"/>
        <v>43407.629513888889</v>
      </c>
      <c r="X222" s="9">
        <f t="shared" si="85"/>
        <v>2.0914351851388346E-2</v>
      </c>
      <c r="Y222" s="9">
        <f t="shared" si="87"/>
        <v>4.1828703702776693E-2</v>
      </c>
      <c r="Z222" s="10"/>
      <c r="AA222" s="10">
        <f t="shared" si="86"/>
        <v>0</v>
      </c>
      <c r="AB222" s="10">
        <f t="shared" si="88"/>
        <v>1.1435185188020114E-2</v>
      </c>
      <c r="AC222" s="10"/>
      <c r="AD222" s="10"/>
      <c r="AE222" s="73">
        <f t="shared" si="94"/>
        <v>43407.629166666666</v>
      </c>
      <c r="AF222" s="73">
        <f t="shared" si="95"/>
        <v>43407.661805555559</v>
      </c>
      <c r="AG222" s="26" t="str">
        <f t="shared" si="96"/>
        <v>43407.629166666743407.6618055556</v>
      </c>
      <c r="AH222" s="26" t="e">
        <f>VLOOKUP(AG222,simple_survey!$N$1081:$O$1529,2,FALSE)</f>
        <v>#N/A</v>
      </c>
    </row>
    <row r="223" spans="1:36" s="7" customFormat="1" x14ac:dyDescent="0.4">
      <c r="A223" s="16" t="str">
        <f t="shared" si="83"/>
        <v>-</v>
      </c>
      <c r="B223" s="16" t="str">
        <f t="shared" si="82"/>
        <v>-</v>
      </c>
      <c r="C223" s="7">
        <v>15</v>
      </c>
      <c r="D223" s="2">
        <v>43407.631203703706</v>
      </c>
      <c r="E223" s="3">
        <v>9057</v>
      </c>
      <c r="F223" s="3" t="s">
        <v>18</v>
      </c>
      <c r="G223" s="3">
        <v>4802</v>
      </c>
      <c r="H223" s="3">
        <v>734</v>
      </c>
      <c r="I223" s="3">
        <v>10</v>
      </c>
      <c r="J223" s="3">
        <v>1</v>
      </c>
      <c r="K223" s="3"/>
      <c r="L223" s="2">
        <v>43407.635833333334</v>
      </c>
      <c r="M223" s="2">
        <v>43407.643958333334</v>
      </c>
      <c r="N223" s="3" t="s">
        <v>19</v>
      </c>
      <c r="O223" s="3" t="s">
        <v>20</v>
      </c>
      <c r="P223" s="3" t="s">
        <v>29</v>
      </c>
      <c r="Q223" s="3" t="s">
        <v>30</v>
      </c>
      <c r="R223" s="2">
        <v>43407.637754629628</v>
      </c>
      <c r="S223" s="2">
        <v>43407.63826388889</v>
      </c>
      <c r="T223" s="2">
        <v>43407.647499999999</v>
      </c>
      <c r="U223" s="2">
        <v>43407.648009259261</v>
      </c>
      <c r="V223" s="3"/>
      <c r="W223" s="8">
        <f t="shared" si="84"/>
        <v>43407.631203703706</v>
      </c>
      <c r="X223" s="9">
        <f t="shared" si="85"/>
        <v>8.1250000002910383E-3</v>
      </c>
      <c r="Y223" s="9">
        <f t="shared" si="87"/>
        <v>8.1250000002910383E-3</v>
      </c>
      <c r="Z223" s="10"/>
      <c r="AA223" s="10">
        <f t="shared" si="86"/>
        <v>0</v>
      </c>
      <c r="AB223" s="10">
        <f t="shared" si="88"/>
        <v>4.6296296277432702E-3</v>
      </c>
      <c r="AC223" s="10"/>
      <c r="AD223" s="10"/>
      <c r="AE223" s="73">
        <f t="shared" si="94"/>
        <v>43407.630555555559</v>
      </c>
      <c r="AF223" s="73">
        <f t="shared" si="95"/>
        <v>43407.643750000003</v>
      </c>
      <c r="AG223" s="26" t="str">
        <f t="shared" si="96"/>
        <v>43407.630555555643407.64375</v>
      </c>
      <c r="AH223" s="26" t="e">
        <f>VLOOKUP(AG223,simple_survey!$N$1081:$O$1529,2,FALSE)</f>
        <v>#N/A</v>
      </c>
    </row>
    <row r="224" spans="1:36" s="7" customFormat="1" x14ac:dyDescent="0.4">
      <c r="A224" s="16" t="str">
        <f>IF(V224&gt;0, "★", "-")</f>
        <v>-</v>
      </c>
      <c r="B224" s="16" t="str">
        <f>IF(K224&gt;0, "☆", "-")</f>
        <v>-</v>
      </c>
      <c r="C224" s="7">
        <v>15</v>
      </c>
      <c r="D224" s="2">
        <v>43407.631273148145</v>
      </c>
      <c r="E224" s="3">
        <v>9058</v>
      </c>
      <c r="F224" s="3" t="s">
        <v>113</v>
      </c>
      <c r="G224" s="3">
        <v>0</v>
      </c>
      <c r="H224" s="3">
        <v>930</v>
      </c>
      <c r="I224" s="3">
        <v>7</v>
      </c>
      <c r="J224" s="3">
        <v>1</v>
      </c>
      <c r="K224" s="3"/>
      <c r="L224" s="2">
        <v>43407.632627314815</v>
      </c>
      <c r="M224" s="2">
        <v>43407.644803240742</v>
      </c>
      <c r="N224" s="3" t="s">
        <v>41</v>
      </c>
      <c r="O224" s="3" t="s">
        <v>42</v>
      </c>
      <c r="P224" s="3" t="s">
        <v>31</v>
      </c>
      <c r="Q224" s="3" t="s">
        <v>32</v>
      </c>
      <c r="R224" s="2">
        <v>43407.636956018519</v>
      </c>
      <c r="S224" s="2">
        <v>43407.636956018519</v>
      </c>
      <c r="T224" s="2">
        <v>43407.652719907404</v>
      </c>
      <c r="U224" s="2">
        <v>43407.653414351851</v>
      </c>
      <c r="V224" s="3"/>
      <c r="W224" s="8">
        <f>IF(V224&gt;0,V224,D224)</f>
        <v>43407.631273148145</v>
      </c>
      <c r="X224" s="9">
        <f>M224-L224</f>
        <v>1.2175925927294884E-2</v>
      </c>
      <c r="Y224" s="9">
        <f t="shared" si="87"/>
        <v>1.2175925927294884E-2</v>
      </c>
      <c r="Z224" s="10"/>
      <c r="AA224" s="10">
        <f>IF(IF(A224="☆",K224-R224,L224-R224)&lt;0,0,IF(A224="☆",K224-R224,L224-R224))</f>
        <v>0</v>
      </c>
      <c r="AB224" s="10">
        <f t="shared" si="88"/>
        <v>1.3541666703531519E-3</v>
      </c>
      <c r="AC224" s="10"/>
      <c r="AD224" s="10"/>
      <c r="AE224" s="73">
        <f t="shared" si="94"/>
        <v>43407.631249999999</v>
      </c>
      <c r="AF224" s="73">
        <f t="shared" si="95"/>
        <v>43407.644444444442</v>
      </c>
      <c r="AG224" s="26" t="str">
        <f t="shared" si="96"/>
        <v>43407.6312543407.6444444444</v>
      </c>
      <c r="AH224" s="26" t="e">
        <f>VLOOKUP(AG224,simple_survey!$N$1081:$O$1529,2,FALSE)</f>
        <v>#N/A</v>
      </c>
    </row>
    <row r="225" spans="1:34" s="7" customFormat="1" x14ac:dyDescent="0.4">
      <c r="A225" s="16" t="str">
        <f>IF(V225&gt;0, "★", "-")</f>
        <v>-</v>
      </c>
      <c r="B225" s="16" t="str">
        <f>IF(K225&gt;0, "☆", "-")</f>
        <v>-</v>
      </c>
      <c r="C225" s="7">
        <v>15</v>
      </c>
      <c r="D225" s="2">
        <v>43407.63144675926</v>
      </c>
      <c r="E225" s="3">
        <v>9059</v>
      </c>
      <c r="F225" s="3" t="s">
        <v>67</v>
      </c>
      <c r="G225" s="3">
        <v>4871</v>
      </c>
      <c r="H225" s="3">
        <v>641</v>
      </c>
      <c r="I225" s="3">
        <v>7</v>
      </c>
      <c r="J225" s="3">
        <v>1</v>
      </c>
      <c r="K225" s="3"/>
      <c r="L225" s="2">
        <v>43407.632662037038</v>
      </c>
      <c r="M225" s="2">
        <v>43407.644675925927</v>
      </c>
      <c r="N225" s="3" t="s">
        <v>41</v>
      </c>
      <c r="O225" s="3" t="s">
        <v>42</v>
      </c>
      <c r="P225" s="3" t="s">
        <v>31</v>
      </c>
      <c r="Q225" s="3" t="s">
        <v>32</v>
      </c>
      <c r="R225" s="2">
        <v>43407.637303240743</v>
      </c>
      <c r="S225" s="2">
        <v>43407.637303240743</v>
      </c>
      <c r="T225" s="2">
        <v>43407.653067129628</v>
      </c>
      <c r="U225" s="2">
        <v>43407.653067129628</v>
      </c>
      <c r="V225" s="3"/>
      <c r="W225" s="8">
        <f>IF(V225&gt;0,V225,D225)</f>
        <v>43407.63144675926</v>
      </c>
      <c r="X225" s="9">
        <f>M225-L225</f>
        <v>1.2013888888759539E-2</v>
      </c>
      <c r="Y225" s="9">
        <f t="shared" si="87"/>
        <v>1.2013888888759539E-2</v>
      </c>
      <c r="Z225" s="10"/>
      <c r="AA225" s="10">
        <f>IF(IF(A225="☆",K225-R225,L225-R225)&lt;0,0,IF(A225="☆",K225-R225,L225-R225))</f>
        <v>0</v>
      </c>
      <c r="AB225" s="10">
        <f t="shared" si="88"/>
        <v>1.2152777781011537E-3</v>
      </c>
      <c r="AC225" s="10"/>
      <c r="AD225" s="10"/>
      <c r="AE225" s="73">
        <f t="shared" si="94"/>
        <v>43407.631249999999</v>
      </c>
      <c r="AF225" s="73">
        <f t="shared" si="95"/>
        <v>43407.644444444442</v>
      </c>
      <c r="AG225" s="26" t="str">
        <f t="shared" si="96"/>
        <v>43407.6312543407.6444444444</v>
      </c>
      <c r="AH225" s="26" t="e">
        <f>VLOOKUP(AG225,simple_survey!$N$1081:$O$1529,2,FALSE)</f>
        <v>#N/A</v>
      </c>
    </row>
    <row r="226" spans="1:34" s="7" customFormat="1" x14ac:dyDescent="0.4">
      <c r="A226" s="16" t="str">
        <f>IF(V226&gt;0, "★", "-")</f>
        <v>-</v>
      </c>
      <c r="B226" s="16" t="str">
        <f>IF(K226&gt;0, "☆", "-")</f>
        <v>-</v>
      </c>
      <c r="C226" s="7">
        <v>15</v>
      </c>
      <c r="D226" s="2">
        <v>43407.631504629629</v>
      </c>
      <c r="E226" s="3">
        <v>9060</v>
      </c>
      <c r="F226" s="3" t="s">
        <v>33</v>
      </c>
      <c r="G226" s="3">
        <v>1769</v>
      </c>
      <c r="H226" s="3">
        <v>957</v>
      </c>
      <c r="I226" s="3">
        <v>8</v>
      </c>
      <c r="J226" s="3">
        <v>2</v>
      </c>
      <c r="K226" s="3"/>
      <c r="L226" s="2">
        <v>43407.641412037039</v>
      </c>
      <c r="M226" s="2">
        <v>43407.647488425922</v>
      </c>
      <c r="N226" s="3" t="s">
        <v>31</v>
      </c>
      <c r="O226" s="3" t="s">
        <v>32</v>
      </c>
      <c r="P226" s="3" t="s">
        <v>80</v>
      </c>
      <c r="Q226" s="3" t="s">
        <v>81</v>
      </c>
      <c r="R226" s="2">
        <v>43407.642858796295</v>
      </c>
      <c r="S226" s="2">
        <v>43407.642858796295</v>
      </c>
      <c r="T226" s="2">
        <v>43407.649502314816</v>
      </c>
      <c r="U226" s="2">
        <v>43407.649502314816</v>
      </c>
      <c r="V226" s="3"/>
      <c r="W226" s="8">
        <f>IF(V226&gt;0,V226,D226)</f>
        <v>43407.631504629629</v>
      </c>
      <c r="X226" s="9">
        <f>M226-L226</f>
        <v>6.0763888832298107E-3</v>
      </c>
      <c r="Y226" s="9">
        <f t="shared" si="87"/>
        <v>1.2152777766459621E-2</v>
      </c>
      <c r="Z226" s="10"/>
      <c r="AA226" s="10">
        <f>IF(IF(A226="☆",K226-R226,L226-R226)&lt;0,0,IF(A226="☆",K226-R226,L226-R226))</f>
        <v>0</v>
      </c>
      <c r="AB226" s="10">
        <f t="shared" si="88"/>
        <v>9.9074074096279219E-3</v>
      </c>
      <c r="AC226" s="10"/>
      <c r="AD226" s="10"/>
      <c r="AE226" s="73">
        <f t="shared" si="94"/>
        <v>43407.631249999999</v>
      </c>
      <c r="AF226" s="73">
        <f t="shared" si="95"/>
        <v>43407.647222222222</v>
      </c>
      <c r="AG226" s="26" t="str">
        <f t="shared" si="96"/>
        <v>43407.6312543407.6472222222</v>
      </c>
      <c r="AH226" s="26" t="e">
        <f>VLOOKUP(AG226,simple_survey!$N$1081:$O$1529,2,FALSE)</f>
        <v>#N/A</v>
      </c>
    </row>
    <row r="227" spans="1:34" s="7" customFormat="1" x14ac:dyDescent="0.4">
      <c r="A227" s="16" t="str">
        <f>IF(V227&gt;0, "★", "-")</f>
        <v>★</v>
      </c>
      <c r="B227" s="16" t="str">
        <f>IF(K227&gt;0, "☆", "-")</f>
        <v>-</v>
      </c>
      <c r="C227" s="7">
        <v>15</v>
      </c>
      <c r="D227" s="2">
        <v>43407.631863425922</v>
      </c>
      <c r="E227" s="3">
        <v>9061</v>
      </c>
      <c r="F227" s="3" t="s">
        <v>67</v>
      </c>
      <c r="G227" s="3">
        <v>4370</v>
      </c>
      <c r="H227" s="3">
        <v>402</v>
      </c>
      <c r="I227" s="3">
        <v>10</v>
      </c>
      <c r="J227" s="3">
        <v>2</v>
      </c>
      <c r="K227" s="3"/>
      <c r="L227" s="2">
        <v>43407.660509259258</v>
      </c>
      <c r="M227" s="2">
        <v>43407.674085648148</v>
      </c>
      <c r="N227" s="3" t="s">
        <v>55</v>
      </c>
      <c r="O227" s="3" t="s">
        <v>56</v>
      </c>
      <c r="P227" s="3" t="s">
        <v>25</v>
      </c>
      <c r="Q227" s="3" t="s">
        <v>26</v>
      </c>
      <c r="R227" s="2">
        <v>43407.659826388888</v>
      </c>
      <c r="S227" s="2">
        <v>43407.660590277781</v>
      </c>
      <c r="T227" s="2">
        <v>43407.670868055553</v>
      </c>
      <c r="U227" s="2">
        <v>43407.675949074073</v>
      </c>
      <c r="V227" s="2">
        <v>43407.638796296298</v>
      </c>
      <c r="W227" s="8">
        <f>IF(V227&gt;0,V227,D227)</f>
        <v>43407.638796296298</v>
      </c>
      <c r="X227" s="9">
        <f>M227-L227</f>
        <v>1.357638889021473E-2</v>
      </c>
      <c r="Y227" s="9">
        <f t="shared" si="87"/>
        <v>2.715277778042946E-2</v>
      </c>
      <c r="Z227" s="10"/>
      <c r="AA227" s="10">
        <f>IF(IF(A227="☆",K227-R227,L227-R227)&lt;0,0,IF(A227="☆",K227-R227,L227-R227))</f>
        <v>6.8287036992842332E-4</v>
      </c>
      <c r="AB227" s="10">
        <f t="shared" si="88"/>
        <v>2.1712962960009463E-2</v>
      </c>
      <c r="AC227" s="10"/>
      <c r="AD227" s="10"/>
      <c r="AE227" s="73">
        <f t="shared" si="94"/>
        <v>43407.631249999999</v>
      </c>
      <c r="AF227" s="73">
        <f t="shared" si="95"/>
        <v>43407.673611111109</v>
      </c>
      <c r="AG227" s="26" t="str">
        <f t="shared" si="96"/>
        <v>43407.6312543407.6736111111</v>
      </c>
      <c r="AH227" s="26" t="e">
        <f>VLOOKUP(AG227,simple_survey!$N$1081:$O$1529,2,FALSE)</f>
        <v>#N/A</v>
      </c>
    </row>
    <row r="228" spans="1:34" s="7" customFormat="1" x14ac:dyDescent="0.4">
      <c r="A228" s="16" t="str">
        <f>IF(V228&gt;0, "★", "-")</f>
        <v>-</v>
      </c>
      <c r="B228" s="16" t="str">
        <f>IF(K228&gt;0, "☆", "-")</f>
        <v>-</v>
      </c>
      <c r="C228" s="7">
        <v>15</v>
      </c>
      <c r="D228" s="2">
        <v>43407.6328125</v>
      </c>
      <c r="E228" s="3">
        <v>9062</v>
      </c>
      <c r="F228" s="3" t="s">
        <v>114</v>
      </c>
      <c r="G228" s="3">
        <v>0</v>
      </c>
      <c r="H228" s="3">
        <v>579</v>
      </c>
      <c r="I228" s="3">
        <v>8</v>
      </c>
      <c r="J228" s="3">
        <v>1</v>
      </c>
      <c r="K228" s="3"/>
      <c r="L228" s="2">
        <v>43407.648854166669</v>
      </c>
      <c r="M228" s="2">
        <v>43407.662233796298</v>
      </c>
      <c r="N228" s="3" t="s">
        <v>61</v>
      </c>
      <c r="O228" s="3" t="s">
        <v>62</v>
      </c>
      <c r="P228" s="3" t="s">
        <v>29</v>
      </c>
      <c r="Q228" s="3" t="s">
        <v>30</v>
      </c>
      <c r="R228" s="2">
        <v>43407.651122685187</v>
      </c>
      <c r="S228" s="2">
        <v>43407.651122685187</v>
      </c>
      <c r="T228" s="2">
        <v>43407.66988425926</v>
      </c>
      <c r="U228" s="2">
        <v>43407.66988425926</v>
      </c>
      <c r="V228" s="3"/>
      <c r="W228" s="8">
        <f>IF(V228&gt;0,V228,D228)</f>
        <v>43407.6328125</v>
      </c>
      <c r="X228" s="9">
        <f>M228-L228</f>
        <v>1.3379629628616385E-2</v>
      </c>
      <c r="Y228" s="9">
        <f t="shared" si="87"/>
        <v>1.3379629628616385E-2</v>
      </c>
      <c r="Z228" s="10"/>
      <c r="AA228" s="10">
        <f>IF(IF(A228="☆",K228-R228,L228-R228)&lt;0,0,IF(A228="☆",K228-R228,L228-R228))</f>
        <v>0</v>
      </c>
      <c r="AB228" s="10">
        <f t="shared" si="88"/>
        <v>1.6041666669480037E-2</v>
      </c>
      <c r="AC228" s="10"/>
      <c r="AD228" s="10"/>
      <c r="AE228" s="73">
        <f t="shared" si="94"/>
        <v>43407.632638888892</v>
      </c>
      <c r="AF228" s="73">
        <f t="shared" si="95"/>
        <v>43407.661805555559</v>
      </c>
      <c r="AG228" s="26" t="str">
        <f t="shared" si="96"/>
        <v>43407.632638888943407.6618055556</v>
      </c>
      <c r="AH228" s="26" t="e">
        <f>VLOOKUP(AG228,simple_survey!$N$1081:$O$1529,2,FALSE)</f>
        <v>#N/A</v>
      </c>
    </row>
    <row r="229" spans="1:34" s="7" customFormat="1" x14ac:dyDescent="0.4">
      <c r="A229" s="16" t="str">
        <f t="shared" si="83"/>
        <v>-</v>
      </c>
      <c r="B229" s="16" t="str">
        <f t="shared" si="82"/>
        <v>-</v>
      </c>
      <c r="C229" s="7">
        <v>15</v>
      </c>
      <c r="D229" s="2">
        <v>43407.634201388886</v>
      </c>
      <c r="E229" s="3">
        <v>9063</v>
      </c>
      <c r="F229" s="3" t="s">
        <v>67</v>
      </c>
      <c r="G229" s="3">
        <v>4679</v>
      </c>
      <c r="H229" s="3">
        <v>355</v>
      </c>
      <c r="I229" s="3">
        <v>6</v>
      </c>
      <c r="J229" s="3">
        <v>2</v>
      </c>
      <c r="K229" s="3"/>
      <c r="L229" s="2">
        <v>43407.643391203703</v>
      </c>
      <c r="M229" s="2">
        <v>43407.648958333331</v>
      </c>
      <c r="N229" s="3" t="s">
        <v>55</v>
      </c>
      <c r="O229" s="3" t="s">
        <v>56</v>
      </c>
      <c r="P229" s="3" t="s">
        <v>41</v>
      </c>
      <c r="Q229" s="3" t="s">
        <v>42</v>
      </c>
      <c r="R229" s="2">
        <v>43407.643946759257</v>
      </c>
      <c r="S229" s="2">
        <v>43407.643946759257</v>
      </c>
      <c r="T229" s="2">
        <v>43407.651446759257</v>
      </c>
      <c r="U229" s="2">
        <v>43407.651446759257</v>
      </c>
      <c r="V229" s="3"/>
      <c r="W229" s="8">
        <f t="shared" si="84"/>
        <v>43407.634201388886</v>
      </c>
      <c r="X229" s="9">
        <f t="shared" si="85"/>
        <v>5.5671296286163852E-3</v>
      </c>
      <c r="Y229" s="9">
        <f t="shared" si="87"/>
        <v>1.113425925723277E-2</v>
      </c>
      <c r="Z229" s="10"/>
      <c r="AA229" s="10">
        <f t="shared" si="86"/>
        <v>0</v>
      </c>
      <c r="AB229" s="10">
        <f t="shared" si="88"/>
        <v>9.189814816636499E-3</v>
      </c>
      <c r="AC229" s="10"/>
      <c r="AD229" s="10"/>
      <c r="AE229" s="73">
        <f t="shared" si="94"/>
        <v>43407.634027777778</v>
      </c>
      <c r="AF229" s="73">
        <f t="shared" si="95"/>
        <v>43407.648611111108</v>
      </c>
      <c r="AG229" s="26" t="str">
        <f t="shared" si="96"/>
        <v>43407.634027777843407.6486111111</v>
      </c>
      <c r="AH229" s="26" t="e">
        <f>VLOOKUP(AG229,simple_survey!$N$1081:$O$1529,2,FALSE)</f>
        <v>#N/A</v>
      </c>
    </row>
    <row r="230" spans="1:34" s="7" customFormat="1" x14ac:dyDescent="0.4">
      <c r="A230" s="16" t="str">
        <f t="shared" si="83"/>
        <v>-</v>
      </c>
      <c r="B230" s="16" t="str">
        <f t="shared" si="82"/>
        <v>-</v>
      </c>
      <c r="C230" s="7">
        <v>15</v>
      </c>
      <c r="D230" s="2">
        <v>43407.636666666665</v>
      </c>
      <c r="E230" s="3">
        <v>9065</v>
      </c>
      <c r="F230" s="3" t="s">
        <v>33</v>
      </c>
      <c r="G230" s="3">
        <v>4845</v>
      </c>
      <c r="H230" s="3">
        <v>33</v>
      </c>
      <c r="I230" s="3">
        <v>3</v>
      </c>
      <c r="J230" s="3">
        <v>2</v>
      </c>
      <c r="K230" s="3"/>
      <c r="L230" s="2">
        <v>43407.642708333333</v>
      </c>
      <c r="M230" s="2">
        <v>43407.647129629629</v>
      </c>
      <c r="N230" s="3" t="s">
        <v>65</v>
      </c>
      <c r="O230" s="3" t="s">
        <v>66</v>
      </c>
      <c r="P230" s="3" t="s">
        <v>31</v>
      </c>
      <c r="Q230" s="3" t="s">
        <v>32</v>
      </c>
      <c r="R230" s="2">
        <v>43407.643738425926</v>
      </c>
      <c r="S230" s="2">
        <v>43407.644895833335</v>
      </c>
      <c r="T230" s="2">
        <v>43407.652662037035</v>
      </c>
      <c r="U230" s="2">
        <v>43407.653819444444</v>
      </c>
      <c r="V230" s="3"/>
      <c r="W230" s="8">
        <f t="shared" si="84"/>
        <v>43407.636666666665</v>
      </c>
      <c r="X230" s="9">
        <f t="shared" si="85"/>
        <v>4.4212962966412306E-3</v>
      </c>
      <c r="Y230" s="9">
        <f t="shared" si="87"/>
        <v>8.8425925932824612E-3</v>
      </c>
      <c r="Z230" s="10"/>
      <c r="AA230" s="10">
        <f t="shared" si="86"/>
        <v>0</v>
      </c>
      <c r="AB230" s="10">
        <f t="shared" si="88"/>
        <v>6.0416666674427688E-3</v>
      </c>
      <c r="AC230" s="10"/>
      <c r="AD230" s="10"/>
      <c r="AE230" s="73">
        <f t="shared" si="94"/>
        <v>43407.636111111111</v>
      </c>
      <c r="AF230" s="73">
        <f t="shared" si="95"/>
        <v>43407.646527777775</v>
      </c>
      <c r="AG230" s="26" t="str">
        <f t="shared" si="96"/>
        <v>43407.636111111143407.6465277778</v>
      </c>
      <c r="AH230" s="26" t="e">
        <f>VLOOKUP(AG230,simple_survey!$N$1081:$O$1529,2,FALSE)</f>
        <v>#N/A</v>
      </c>
    </row>
    <row r="231" spans="1:34" s="7" customFormat="1" x14ac:dyDescent="0.4">
      <c r="A231" s="16" t="str">
        <f t="shared" si="83"/>
        <v>-</v>
      </c>
      <c r="B231" s="16" t="str">
        <f t="shared" si="82"/>
        <v>-</v>
      </c>
      <c r="C231" s="3">
        <v>15</v>
      </c>
      <c r="D231" s="2">
        <v>43407.638831018521</v>
      </c>
      <c r="E231" s="3">
        <v>9066</v>
      </c>
      <c r="F231" s="3" t="s">
        <v>18</v>
      </c>
      <c r="G231" s="3">
        <v>2888</v>
      </c>
      <c r="H231" s="3">
        <v>754</v>
      </c>
      <c r="I231" s="3">
        <v>9</v>
      </c>
      <c r="J231" s="3">
        <v>1</v>
      </c>
      <c r="K231" s="3"/>
      <c r="L231" s="2">
        <v>43407.643773148149</v>
      </c>
      <c r="M231" s="2">
        <v>43407.650335648148</v>
      </c>
      <c r="N231" s="3" t="s">
        <v>63</v>
      </c>
      <c r="O231" s="3" t="s">
        <v>64</v>
      </c>
      <c r="P231" s="3" t="s">
        <v>25</v>
      </c>
      <c r="Q231" s="3" t="s">
        <v>26</v>
      </c>
      <c r="R231" s="2">
        <v>43407.645150462966</v>
      </c>
      <c r="S231" s="2">
        <v>43407.645150462966</v>
      </c>
      <c r="T231" s="2">
        <v>43407.655034722222</v>
      </c>
      <c r="U231" s="2">
        <v>43407.655034722222</v>
      </c>
      <c r="V231" s="3"/>
      <c r="W231" s="2">
        <f t="shared" si="84"/>
        <v>43407.638831018521</v>
      </c>
      <c r="X231" s="33">
        <f t="shared" si="85"/>
        <v>6.5624999988358468E-3</v>
      </c>
      <c r="Y231" s="33">
        <f t="shared" si="87"/>
        <v>6.5624999988358468E-3</v>
      </c>
      <c r="Z231" s="30"/>
      <c r="AA231" s="30">
        <f t="shared" si="86"/>
        <v>0</v>
      </c>
      <c r="AB231" s="30">
        <f t="shared" si="88"/>
        <v>4.9421296280343086E-3</v>
      </c>
      <c r="AC231" s="30"/>
      <c r="AD231" s="30"/>
      <c r="AE231" s="73">
        <f t="shared" si="94"/>
        <v>43407.638194444444</v>
      </c>
      <c r="AF231" s="73">
        <f t="shared" si="95"/>
        <v>43407.65</v>
      </c>
      <c r="AG231" s="26" t="str">
        <f t="shared" si="96"/>
        <v>43407.638194444443407.65</v>
      </c>
      <c r="AH231" s="26" t="e">
        <f>VLOOKUP(AG231,simple_survey!$N$1081:$O$1529,2,FALSE)</f>
        <v>#N/A</v>
      </c>
    </row>
    <row r="232" spans="1:34" s="7" customFormat="1" x14ac:dyDescent="0.4">
      <c r="A232" s="16" t="str">
        <f t="shared" si="83"/>
        <v>★</v>
      </c>
      <c r="B232" s="16" t="str">
        <f t="shared" si="82"/>
        <v>-</v>
      </c>
      <c r="C232" s="3">
        <v>15</v>
      </c>
      <c r="D232" s="2">
        <v>43407.639791666668</v>
      </c>
      <c r="E232" s="3">
        <v>9067</v>
      </c>
      <c r="F232" s="3" t="s">
        <v>33</v>
      </c>
      <c r="G232" s="3">
        <v>2934</v>
      </c>
      <c r="H232" s="3">
        <v>23</v>
      </c>
      <c r="I232" s="3">
        <v>7</v>
      </c>
      <c r="J232" s="3">
        <v>2</v>
      </c>
      <c r="K232" s="3"/>
      <c r="L232" s="2">
        <v>43407.651192129626</v>
      </c>
      <c r="M232" s="2">
        <v>43407.657395833332</v>
      </c>
      <c r="N232" s="3" t="s">
        <v>41</v>
      </c>
      <c r="O232" s="3" t="s">
        <v>42</v>
      </c>
      <c r="P232" s="3" t="s">
        <v>34</v>
      </c>
      <c r="Q232" s="3" t="s">
        <v>35</v>
      </c>
      <c r="R232" s="2">
        <v>43407.653749999998</v>
      </c>
      <c r="S232" s="2">
        <v>43407.653749999998</v>
      </c>
      <c r="T232" s="2">
        <v>43407.663819444446</v>
      </c>
      <c r="U232" s="2">
        <v>43407.663819444446</v>
      </c>
      <c r="V232" s="2">
        <v>43407.64671296296</v>
      </c>
      <c r="W232" s="2">
        <f t="shared" si="84"/>
        <v>43407.64671296296</v>
      </c>
      <c r="X232" s="33">
        <f t="shared" si="85"/>
        <v>6.2037037059781142E-3</v>
      </c>
      <c r="Y232" s="33">
        <f t="shared" si="87"/>
        <v>1.2407407411956228E-2</v>
      </c>
      <c r="Z232" s="30"/>
      <c r="AA232" s="30">
        <f t="shared" si="86"/>
        <v>0</v>
      </c>
      <c r="AB232" s="30">
        <f t="shared" si="88"/>
        <v>4.4791666659875773E-3</v>
      </c>
      <c r="AC232" s="30"/>
      <c r="AD232" s="30"/>
      <c r="AE232" s="73">
        <f t="shared" si="94"/>
        <v>43407.63958333333</v>
      </c>
      <c r="AF232" s="73">
        <f t="shared" si="95"/>
        <v>43407.656944444447</v>
      </c>
      <c r="AG232" s="26" t="str">
        <f t="shared" si="96"/>
        <v>43407.639583333343407.6569444444</v>
      </c>
      <c r="AH232" s="26" t="e">
        <f>VLOOKUP(AG232,simple_survey!$N$1081:$O$1529,2,FALSE)</f>
        <v>#N/A</v>
      </c>
    </row>
    <row r="233" spans="1:34" s="7" customFormat="1" x14ac:dyDescent="0.4">
      <c r="A233" s="16" t="str">
        <f t="shared" si="83"/>
        <v>-</v>
      </c>
      <c r="B233" s="16" t="str">
        <f t="shared" si="82"/>
        <v>-</v>
      </c>
      <c r="C233" s="3">
        <v>15</v>
      </c>
      <c r="D233" s="2">
        <v>43407.639803240738</v>
      </c>
      <c r="E233" s="3">
        <v>9068</v>
      </c>
      <c r="F233" s="3" t="s">
        <v>113</v>
      </c>
      <c r="G233" s="3">
        <v>0</v>
      </c>
      <c r="H233" s="3">
        <v>116</v>
      </c>
      <c r="I233" s="3">
        <v>2</v>
      </c>
      <c r="J233" s="3">
        <v>2</v>
      </c>
      <c r="K233" s="3"/>
      <c r="L233" s="2">
        <v>43407.645127314812</v>
      </c>
      <c r="M233" s="2">
        <v>43407.655358796299</v>
      </c>
      <c r="N233" s="3" t="s">
        <v>74</v>
      </c>
      <c r="O233" s="3" t="s">
        <v>75</v>
      </c>
      <c r="P233" s="3" t="s">
        <v>41</v>
      </c>
      <c r="Q233" s="3" t="s">
        <v>42</v>
      </c>
      <c r="R233" s="2">
        <v>43407.649618055555</v>
      </c>
      <c r="S233" s="2">
        <v>43407.649618055555</v>
      </c>
      <c r="T233" s="2">
        <v>43407.656817129631</v>
      </c>
      <c r="U233" s="2">
        <v>43407.657511574071</v>
      </c>
      <c r="V233" s="3"/>
      <c r="W233" s="2">
        <f t="shared" si="84"/>
        <v>43407.639803240738</v>
      </c>
      <c r="X233" s="33">
        <f t="shared" si="85"/>
        <v>1.0231481486698613E-2</v>
      </c>
      <c r="Y233" s="33">
        <f t="shared" si="87"/>
        <v>2.0462962973397225E-2</v>
      </c>
      <c r="Z233" s="30"/>
      <c r="AA233" s="30">
        <f t="shared" si="86"/>
        <v>0</v>
      </c>
      <c r="AB233" s="30">
        <f t="shared" si="88"/>
        <v>5.324074074451346E-3</v>
      </c>
      <c r="AC233" s="30"/>
      <c r="AD233" s="30"/>
      <c r="AE233" s="73">
        <f t="shared" si="94"/>
        <v>43407.63958333333</v>
      </c>
      <c r="AF233" s="73">
        <f t="shared" si="95"/>
        <v>43407.654861111114</v>
      </c>
      <c r="AG233" s="26" t="str">
        <f t="shared" si="96"/>
        <v>43407.639583333343407.6548611111</v>
      </c>
      <c r="AH233" s="26" t="e">
        <f>VLOOKUP(AG233,simple_survey!$N$1081:$O$1529,2,FALSE)</f>
        <v>#N/A</v>
      </c>
    </row>
    <row r="234" spans="1:34" s="7" customFormat="1" x14ac:dyDescent="0.4">
      <c r="A234" s="16" t="str">
        <f t="shared" si="83"/>
        <v>-</v>
      </c>
      <c r="B234" s="16" t="str">
        <f t="shared" si="82"/>
        <v>-</v>
      </c>
      <c r="C234" s="3">
        <v>15</v>
      </c>
      <c r="D234" s="2">
        <v>43407.639861111114</v>
      </c>
      <c r="E234" s="3">
        <v>9069</v>
      </c>
      <c r="F234" s="3" t="s">
        <v>33</v>
      </c>
      <c r="G234" s="3">
        <v>3446</v>
      </c>
      <c r="H234" s="3">
        <v>232</v>
      </c>
      <c r="I234" s="3">
        <v>1</v>
      </c>
      <c r="J234" s="3">
        <v>1</v>
      </c>
      <c r="K234" s="3"/>
      <c r="L234" s="2">
        <v>43407.650243055556</v>
      </c>
      <c r="M234" s="2">
        <v>43407.679282407407</v>
      </c>
      <c r="N234" s="3" t="s">
        <v>34</v>
      </c>
      <c r="O234" s="3" t="s">
        <v>35</v>
      </c>
      <c r="P234" s="3" t="s">
        <v>55</v>
      </c>
      <c r="Q234" s="3" t="s">
        <v>56</v>
      </c>
      <c r="R234" s="2">
        <v>43407.64980324074</v>
      </c>
      <c r="S234" s="2">
        <v>43407.650081018517</v>
      </c>
      <c r="T234" s="2">
        <v>43407.671817129631</v>
      </c>
      <c r="U234" s="2">
        <v>43407.675439814811</v>
      </c>
      <c r="V234" s="3"/>
      <c r="W234" s="2">
        <f t="shared" si="84"/>
        <v>43407.639861111114</v>
      </c>
      <c r="X234" s="33">
        <f t="shared" si="85"/>
        <v>2.9039351851679385E-2</v>
      </c>
      <c r="Y234" s="33">
        <f t="shared" si="87"/>
        <v>2.9039351851679385E-2</v>
      </c>
      <c r="Z234" s="30"/>
      <c r="AA234" s="30">
        <f t="shared" si="86"/>
        <v>4.398148157633841E-4</v>
      </c>
      <c r="AB234" s="30">
        <f t="shared" si="88"/>
        <v>1.0381944441178348E-2</v>
      </c>
      <c r="AC234" s="30"/>
      <c r="AD234" s="30"/>
      <c r="AE234" s="73">
        <f t="shared" si="94"/>
        <v>43407.63958333333</v>
      </c>
      <c r="AF234" s="73">
        <f t="shared" si="95"/>
        <v>43407.679166666669</v>
      </c>
      <c r="AG234" s="26" t="str">
        <f t="shared" si="96"/>
        <v>43407.639583333343407.6791666667</v>
      </c>
      <c r="AH234" s="26" t="e">
        <f>VLOOKUP(AG234,simple_survey!$N$1081:$O$1529,2,FALSE)</f>
        <v>#N/A</v>
      </c>
    </row>
    <row r="235" spans="1:34" s="7" customFormat="1" x14ac:dyDescent="0.4">
      <c r="A235" s="16" t="str">
        <f t="shared" si="83"/>
        <v>-</v>
      </c>
      <c r="B235" s="16" t="str">
        <f t="shared" si="82"/>
        <v>-</v>
      </c>
      <c r="C235" s="3">
        <v>15</v>
      </c>
      <c r="D235" s="2">
        <v>43407.642754629633</v>
      </c>
      <c r="E235" s="3">
        <v>9071</v>
      </c>
      <c r="F235" s="3" t="s">
        <v>18</v>
      </c>
      <c r="G235" s="3">
        <v>3621</v>
      </c>
      <c r="H235" s="3">
        <v>247</v>
      </c>
      <c r="I235" s="3">
        <v>4</v>
      </c>
      <c r="J235" s="3">
        <v>2</v>
      </c>
      <c r="K235" s="3"/>
      <c r="L235" s="2">
        <v>43407.647222222222</v>
      </c>
      <c r="M235" s="2">
        <v>43407.66201388889</v>
      </c>
      <c r="N235" s="3" t="s">
        <v>72</v>
      </c>
      <c r="O235" s="3" t="s">
        <v>73</v>
      </c>
      <c r="P235" s="3" t="s">
        <v>37</v>
      </c>
      <c r="Q235" s="3" t="s">
        <v>38</v>
      </c>
      <c r="R235" s="2">
        <v>43407.64943287037</v>
      </c>
      <c r="S235" s="2">
        <v>43407.649942129632</v>
      </c>
      <c r="T235" s="2">
        <v>43407.659803240742</v>
      </c>
      <c r="U235" s="2">
        <v>43407.671793981484</v>
      </c>
      <c r="V235" s="3"/>
      <c r="W235" s="2">
        <f t="shared" si="84"/>
        <v>43407.642754629633</v>
      </c>
      <c r="X235" s="33">
        <f t="shared" si="85"/>
        <v>1.4791666668315884E-2</v>
      </c>
      <c r="Y235" s="33">
        <f t="shared" si="87"/>
        <v>2.9583333336631767E-2</v>
      </c>
      <c r="Z235" s="30"/>
      <c r="AA235" s="30">
        <f t="shared" si="86"/>
        <v>0</v>
      </c>
      <c r="AB235" s="30">
        <f t="shared" si="88"/>
        <v>4.4675925892079249E-3</v>
      </c>
      <c r="AC235" s="30"/>
      <c r="AD235" s="30"/>
      <c r="AE235" s="73">
        <f t="shared" si="94"/>
        <v>43407.642361111109</v>
      </c>
      <c r="AF235" s="73">
        <f t="shared" si="95"/>
        <v>43407.661805555559</v>
      </c>
      <c r="AG235" s="26" t="str">
        <f t="shared" si="96"/>
        <v>43407.642361111143407.6618055556</v>
      </c>
      <c r="AH235" s="26" t="e">
        <f>VLOOKUP(AG235,simple_survey!$N$1081:$O$1529,2,FALSE)</f>
        <v>#N/A</v>
      </c>
    </row>
    <row r="236" spans="1:34" s="7" customFormat="1" x14ac:dyDescent="0.4">
      <c r="A236" s="16" t="str">
        <f t="shared" si="83"/>
        <v>★</v>
      </c>
      <c r="B236" s="16" t="str">
        <f t="shared" si="82"/>
        <v>-</v>
      </c>
      <c r="C236" s="3">
        <v>15</v>
      </c>
      <c r="D236" s="2">
        <v>43407.643611111111</v>
      </c>
      <c r="E236" s="3">
        <v>9072</v>
      </c>
      <c r="F236" s="3" t="s">
        <v>33</v>
      </c>
      <c r="G236" s="3">
        <v>4825</v>
      </c>
      <c r="H236" s="3">
        <v>828</v>
      </c>
      <c r="I236" s="3">
        <v>3</v>
      </c>
      <c r="J236" s="3">
        <v>3</v>
      </c>
      <c r="K236" s="3"/>
      <c r="L236" s="2">
        <v>43407.647499999999</v>
      </c>
      <c r="M236" s="2">
        <v>43407.653344907405</v>
      </c>
      <c r="N236" s="3" t="s">
        <v>31</v>
      </c>
      <c r="O236" s="3" t="s">
        <v>32</v>
      </c>
      <c r="P236" s="3" t="s">
        <v>23</v>
      </c>
      <c r="Q236" s="3" t="s">
        <v>24</v>
      </c>
      <c r="R236" s="2">
        <v>43407.651585648149</v>
      </c>
      <c r="S236" s="2">
        <v>43407.651585648149</v>
      </c>
      <c r="T236" s="2">
        <v>43407.661747685182</v>
      </c>
      <c r="U236" s="2">
        <v>43407.661747685182</v>
      </c>
      <c r="V236" s="2">
        <v>43407.650543981479</v>
      </c>
      <c r="W236" s="2">
        <f t="shared" si="84"/>
        <v>43407.650543981479</v>
      </c>
      <c r="X236" s="33">
        <f t="shared" si="85"/>
        <v>5.8449074058444239E-3</v>
      </c>
      <c r="Y236" s="33">
        <f t="shared" si="87"/>
        <v>1.7534722217533272E-2</v>
      </c>
      <c r="Z236" s="30"/>
      <c r="AA236" s="30">
        <f t="shared" si="86"/>
        <v>0</v>
      </c>
      <c r="AB236" s="30">
        <f t="shared" si="88"/>
        <v>0</v>
      </c>
      <c r="AC236" s="30"/>
      <c r="AD236" s="30"/>
      <c r="AE236" s="73">
        <f t="shared" si="94"/>
        <v>43407.643055555556</v>
      </c>
      <c r="AF236" s="73">
        <f t="shared" si="95"/>
        <v>43407.652777777781</v>
      </c>
      <c r="AG236" s="26" t="str">
        <f t="shared" si="96"/>
        <v>43407.643055555643407.6527777778</v>
      </c>
      <c r="AH236" s="26" t="e">
        <f>VLOOKUP(AG236,simple_survey!$N$1081:$O$1529,2,FALSE)</f>
        <v>#N/A</v>
      </c>
    </row>
    <row r="237" spans="1:34" s="7" customFormat="1" x14ac:dyDescent="0.4">
      <c r="A237" s="16" t="str">
        <f t="shared" si="83"/>
        <v>-</v>
      </c>
      <c r="B237" s="16" t="str">
        <f t="shared" si="82"/>
        <v>-</v>
      </c>
      <c r="C237" s="3">
        <v>15</v>
      </c>
      <c r="D237" s="2">
        <v>43407.644791666666</v>
      </c>
      <c r="E237" s="3">
        <v>9073</v>
      </c>
      <c r="F237" s="3" t="s">
        <v>18</v>
      </c>
      <c r="G237" s="3">
        <v>4859</v>
      </c>
      <c r="H237" s="3">
        <v>215</v>
      </c>
      <c r="I237" s="3">
        <v>4</v>
      </c>
      <c r="J237" s="3">
        <v>1</v>
      </c>
      <c r="K237" s="3"/>
      <c r="L237" s="2">
        <v>43407.651898148149</v>
      </c>
      <c r="M237" s="2">
        <v>43407.659143518518</v>
      </c>
      <c r="N237" s="3" t="s">
        <v>50</v>
      </c>
      <c r="O237" s="3" t="s">
        <v>51</v>
      </c>
      <c r="P237" s="3" t="s">
        <v>25</v>
      </c>
      <c r="Q237" s="3" t="s">
        <v>26</v>
      </c>
      <c r="R237" s="2">
        <v>43407.65519675926</v>
      </c>
      <c r="S237" s="2">
        <v>43407.65519675926</v>
      </c>
      <c r="T237" s="2">
        <v>43407.663819444446</v>
      </c>
      <c r="U237" s="2">
        <v>43407.663819444446</v>
      </c>
      <c r="V237" s="3"/>
      <c r="W237" s="2">
        <f t="shared" si="84"/>
        <v>43407.644791666666</v>
      </c>
      <c r="X237" s="33">
        <f t="shared" si="85"/>
        <v>7.2453703687642701E-3</v>
      </c>
      <c r="Y237" s="33">
        <f t="shared" si="87"/>
        <v>7.2453703687642701E-3</v>
      </c>
      <c r="Z237" s="30"/>
      <c r="AA237" s="30">
        <f t="shared" si="86"/>
        <v>0</v>
      </c>
      <c r="AB237" s="30">
        <f t="shared" si="88"/>
        <v>7.1064814837882295E-3</v>
      </c>
      <c r="AC237" s="30"/>
      <c r="AD237" s="30"/>
      <c r="AE237" s="73">
        <f t="shared" si="94"/>
        <v>43407.644444444442</v>
      </c>
      <c r="AF237" s="73">
        <f t="shared" si="95"/>
        <v>43407.65902777778</v>
      </c>
      <c r="AG237" s="26" t="str">
        <f t="shared" si="96"/>
        <v>43407.644444444443407.6590277778</v>
      </c>
      <c r="AH237" s="26" t="e">
        <f>VLOOKUP(AG237,simple_survey!$N$1081:$O$1529,2,FALSE)</f>
        <v>#N/A</v>
      </c>
    </row>
    <row r="238" spans="1:34" s="7" customFormat="1" x14ac:dyDescent="0.4">
      <c r="A238" s="16" t="str">
        <f t="shared" si="83"/>
        <v>-</v>
      </c>
      <c r="B238" s="16" t="str">
        <f t="shared" ref="B238:B284" si="104">IF(K238&gt;0, "☆", "-")</f>
        <v>-</v>
      </c>
      <c r="C238" s="3">
        <v>15</v>
      </c>
      <c r="D238" s="2">
        <v>43407.644861111112</v>
      </c>
      <c r="E238" s="3">
        <v>9075</v>
      </c>
      <c r="F238" s="3" t="s">
        <v>33</v>
      </c>
      <c r="G238" s="3">
        <v>4784</v>
      </c>
      <c r="H238" s="3">
        <v>683</v>
      </c>
      <c r="I238" s="3">
        <v>2</v>
      </c>
      <c r="J238" s="3">
        <v>2</v>
      </c>
      <c r="K238" s="3"/>
      <c r="L238" s="2">
        <v>43407.647627314815</v>
      </c>
      <c r="M238" s="2">
        <v>43407.664814814816</v>
      </c>
      <c r="N238" s="3" t="s">
        <v>74</v>
      </c>
      <c r="O238" s="3" t="s">
        <v>75</v>
      </c>
      <c r="P238" s="3" t="s">
        <v>43</v>
      </c>
      <c r="Q238" s="3" t="s">
        <v>44</v>
      </c>
      <c r="R238" s="2">
        <v>43407.650312500002</v>
      </c>
      <c r="S238" s="2">
        <v>43407.650312500002</v>
      </c>
      <c r="T238" s="2">
        <v>43407.664166666669</v>
      </c>
      <c r="U238" s="2">
        <v>43407.664166666669</v>
      </c>
      <c r="V238" s="3"/>
      <c r="W238" s="2">
        <f t="shared" si="84"/>
        <v>43407.644861111112</v>
      </c>
      <c r="X238" s="33">
        <f t="shared" si="85"/>
        <v>1.7187500001455192E-2</v>
      </c>
      <c r="Y238" s="33">
        <f t="shared" si="87"/>
        <v>3.4375000002910383E-2</v>
      </c>
      <c r="Z238" s="30"/>
      <c r="AA238" s="30">
        <f t="shared" si="86"/>
        <v>0</v>
      </c>
      <c r="AB238" s="30">
        <f t="shared" si="88"/>
        <v>2.7662037027766928E-3</v>
      </c>
      <c r="AC238" s="30"/>
      <c r="AD238" s="30"/>
      <c r="AE238" s="73">
        <f t="shared" si="94"/>
        <v>43407.644444444442</v>
      </c>
      <c r="AF238" s="73">
        <f t="shared" si="95"/>
        <v>43407.664583333331</v>
      </c>
      <c r="AG238" s="26" t="str">
        <f t="shared" si="96"/>
        <v>43407.644444444443407.6645833333</v>
      </c>
      <c r="AH238" s="26" t="e">
        <f>VLOOKUP(AG238,simple_survey!$N$1081:$O$1529,2,FALSE)</f>
        <v>#N/A</v>
      </c>
    </row>
    <row r="239" spans="1:34" s="7" customFormat="1" x14ac:dyDescent="0.4">
      <c r="A239" s="16" t="str">
        <f t="shared" si="83"/>
        <v>-</v>
      </c>
      <c r="B239" s="16" t="str">
        <f t="shared" si="104"/>
        <v>-</v>
      </c>
      <c r="C239" s="3">
        <v>15</v>
      </c>
      <c r="D239" s="2">
        <v>43407.645324074074</v>
      </c>
      <c r="E239" s="3">
        <v>9076</v>
      </c>
      <c r="F239" s="3" t="s">
        <v>114</v>
      </c>
      <c r="G239" s="3">
        <v>0</v>
      </c>
      <c r="H239" s="3">
        <v>240</v>
      </c>
      <c r="I239" s="3">
        <v>6</v>
      </c>
      <c r="J239" s="3">
        <v>3</v>
      </c>
      <c r="K239" s="3"/>
      <c r="L239" s="2">
        <v>43407.667175925926</v>
      </c>
      <c r="M239" s="2">
        <v>43407.675370370373</v>
      </c>
      <c r="N239" s="3" t="s">
        <v>41</v>
      </c>
      <c r="O239" s="3" t="s">
        <v>42</v>
      </c>
      <c r="P239" s="3" t="s">
        <v>55</v>
      </c>
      <c r="Q239" s="3" t="s">
        <v>56</v>
      </c>
      <c r="R239" s="2">
        <v>43407.666666666664</v>
      </c>
      <c r="S239" s="2">
        <v>43407.667546296296</v>
      </c>
      <c r="T239" s="2">
        <v>43407.674270833333</v>
      </c>
      <c r="U239" s="2">
        <v>43407.675150462965</v>
      </c>
      <c r="V239" s="3"/>
      <c r="W239" s="2">
        <f t="shared" si="84"/>
        <v>43407.645324074074</v>
      </c>
      <c r="X239" s="33">
        <f t="shared" si="85"/>
        <v>8.1944444464170374E-3</v>
      </c>
      <c r="Y239" s="33">
        <f t="shared" si="87"/>
        <v>2.4583333339251112E-2</v>
      </c>
      <c r="Z239" s="30"/>
      <c r="AA239" s="30">
        <f t="shared" si="86"/>
        <v>5.092592618893832E-4</v>
      </c>
      <c r="AB239" s="30">
        <f t="shared" si="88"/>
        <v>2.1851851852261461E-2</v>
      </c>
      <c r="AC239" s="30"/>
      <c r="AD239" s="30"/>
      <c r="AE239" s="73">
        <f t="shared" si="94"/>
        <v>43407.645138888889</v>
      </c>
      <c r="AF239" s="73">
        <f t="shared" si="95"/>
        <v>43407.675000000003</v>
      </c>
      <c r="AG239" s="26" t="str">
        <f t="shared" si="96"/>
        <v>43407.645138888943407.675</v>
      </c>
      <c r="AH239" s="26" t="e">
        <f>VLOOKUP(AG239,simple_survey!$N$1081:$O$1529,2,FALSE)</f>
        <v>#N/A</v>
      </c>
    </row>
    <row r="240" spans="1:34" s="7" customFormat="1" x14ac:dyDescent="0.4">
      <c r="A240" s="16" t="str">
        <f t="shared" si="83"/>
        <v>-</v>
      </c>
      <c r="B240" s="16" t="str">
        <f t="shared" si="104"/>
        <v>-</v>
      </c>
      <c r="C240" s="3">
        <v>15</v>
      </c>
      <c r="D240" s="2">
        <v>43407.649247685185</v>
      </c>
      <c r="E240" s="3">
        <v>9078</v>
      </c>
      <c r="F240" s="3" t="s">
        <v>18</v>
      </c>
      <c r="G240" s="3">
        <v>4806</v>
      </c>
      <c r="H240" s="3">
        <v>502</v>
      </c>
      <c r="I240" s="3">
        <v>3</v>
      </c>
      <c r="J240" s="3">
        <v>2</v>
      </c>
      <c r="K240" s="3"/>
      <c r="L240" s="2">
        <v>43407.667754629627</v>
      </c>
      <c r="M240" s="2">
        <v>43407.679791666669</v>
      </c>
      <c r="N240" s="3" t="s">
        <v>19</v>
      </c>
      <c r="O240" s="3" t="s">
        <v>20</v>
      </c>
      <c r="P240" s="3" t="s">
        <v>31</v>
      </c>
      <c r="Q240" s="3" t="s">
        <v>32</v>
      </c>
      <c r="R240" s="2">
        <v>43407.670092592591</v>
      </c>
      <c r="S240" s="2">
        <v>43407.670092592591</v>
      </c>
      <c r="T240" s="2">
        <v>43407.678449074076</v>
      </c>
      <c r="U240" s="2">
        <v>43407.684733796297</v>
      </c>
      <c r="V240" s="3"/>
      <c r="W240" s="2">
        <f t="shared" si="84"/>
        <v>43407.649247685185</v>
      </c>
      <c r="X240" s="33">
        <f t="shared" si="85"/>
        <v>1.2037037042318843E-2</v>
      </c>
      <c r="Y240" s="33">
        <f t="shared" si="87"/>
        <v>2.4074074084637687E-2</v>
      </c>
      <c r="Z240" s="30"/>
      <c r="AA240" s="30">
        <f t="shared" si="86"/>
        <v>0</v>
      </c>
      <c r="AB240" s="30">
        <f t="shared" si="88"/>
        <v>1.8506944441469386E-2</v>
      </c>
      <c r="AC240" s="30"/>
      <c r="AD240" s="30"/>
      <c r="AE240" s="73">
        <f t="shared" si="94"/>
        <v>43407.648611111108</v>
      </c>
      <c r="AF240" s="73">
        <f t="shared" si="95"/>
        <v>43407.679166666669</v>
      </c>
      <c r="AG240" s="26" t="str">
        <f t="shared" si="96"/>
        <v>43407.648611111143407.6791666667</v>
      </c>
      <c r="AH240" s="26" t="str">
        <f>VLOOKUP(AG240,simple_survey!$N$1081:$O$1529,2,FALSE)</f>
        <v>肯定的</v>
      </c>
    </row>
    <row r="241" spans="1:36" s="7" customFormat="1" x14ac:dyDescent="0.4">
      <c r="A241" s="16" t="str">
        <f t="shared" si="83"/>
        <v>★</v>
      </c>
      <c r="B241" s="16" t="str">
        <f t="shared" si="104"/>
        <v>-</v>
      </c>
      <c r="C241" s="3">
        <v>15</v>
      </c>
      <c r="D241" s="2">
        <v>43407.650034722225</v>
      </c>
      <c r="E241" s="3">
        <v>9080</v>
      </c>
      <c r="F241" s="3" t="s">
        <v>33</v>
      </c>
      <c r="G241" s="3">
        <v>4874</v>
      </c>
      <c r="H241" s="3">
        <v>343</v>
      </c>
      <c r="I241" s="3">
        <v>1</v>
      </c>
      <c r="J241" s="3">
        <v>2</v>
      </c>
      <c r="K241" s="3"/>
      <c r="L241" s="2">
        <v>43407.666226851848</v>
      </c>
      <c r="M241" s="2">
        <v>43407.673692129632</v>
      </c>
      <c r="N241" s="3" t="s">
        <v>31</v>
      </c>
      <c r="O241" s="3" t="s">
        <v>32</v>
      </c>
      <c r="P241" s="3" t="s">
        <v>45</v>
      </c>
      <c r="Q241" s="3" t="s">
        <v>92</v>
      </c>
      <c r="R241" s="2">
        <v>43407.665219907409</v>
      </c>
      <c r="S241" s="2">
        <v>43407.667199074072</v>
      </c>
      <c r="T241" s="2">
        <v>43407.672847222224</v>
      </c>
      <c r="U241" s="2">
        <v>43407.674826388888</v>
      </c>
      <c r="V241" s="2">
        <v>43407.656967592593</v>
      </c>
      <c r="W241" s="2">
        <f t="shared" si="84"/>
        <v>43407.656967592593</v>
      </c>
      <c r="X241" s="33">
        <f t="shared" si="85"/>
        <v>7.4652777839219198E-3</v>
      </c>
      <c r="Y241" s="33">
        <f t="shared" si="87"/>
        <v>1.493055556784384E-2</v>
      </c>
      <c r="Z241" s="30"/>
      <c r="AA241" s="30">
        <f t="shared" si="86"/>
        <v>1.0069444397231564E-3</v>
      </c>
      <c r="AB241" s="30">
        <f t="shared" si="88"/>
        <v>9.2592592554865405E-3</v>
      </c>
      <c r="AC241" s="30"/>
      <c r="AD241" s="30"/>
      <c r="AE241" s="73">
        <f t="shared" si="94"/>
        <v>43407.65</v>
      </c>
      <c r="AF241" s="73">
        <f t="shared" si="95"/>
        <v>43407.673611111109</v>
      </c>
      <c r="AG241" s="26" t="str">
        <f t="shared" si="96"/>
        <v>43407.6543407.6736111111</v>
      </c>
      <c r="AH241" s="26" t="e">
        <f>VLOOKUP(AG241,simple_survey!$N$1081:$O$1529,2,FALSE)</f>
        <v>#N/A</v>
      </c>
    </row>
    <row r="242" spans="1:36" s="7" customFormat="1" x14ac:dyDescent="0.4">
      <c r="A242" s="16" t="str">
        <f t="shared" ref="A242:A284" si="105">IF(V242&gt;0, "★", "-")</f>
        <v>-</v>
      </c>
      <c r="B242" s="16" t="str">
        <f t="shared" si="104"/>
        <v>-</v>
      </c>
      <c r="C242" s="7">
        <v>15</v>
      </c>
      <c r="D242" s="2">
        <v>43407.650706018518</v>
      </c>
      <c r="E242" s="3">
        <v>9081</v>
      </c>
      <c r="F242" s="3" t="s">
        <v>18</v>
      </c>
      <c r="G242" s="3">
        <v>2839</v>
      </c>
      <c r="H242" s="3">
        <v>659</v>
      </c>
      <c r="I242" s="3">
        <v>9</v>
      </c>
      <c r="J242" s="3">
        <v>1</v>
      </c>
      <c r="K242" s="3"/>
      <c r="L242" s="2">
        <v>43407.653356481482</v>
      </c>
      <c r="M242" s="2">
        <v>43407.665682870371</v>
      </c>
      <c r="N242" s="3" t="s">
        <v>25</v>
      </c>
      <c r="O242" s="3" t="s">
        <v>26</v>
      </c>
      <c r="P242" s="3" t="s">
        <v>65</v>
      </c>
      <c r="Q242" s="3" t="s">
        <v>66</v>
      </c>
      <c r="R242" s="2">
        <v>43407.656817129631</v>
      </c>
      <c r="S242" s="2">
        <v>43407.656817129631</v>
      </c>
      <c r="T242" s="2">
        <v>43407.669236111113</v>
      </c>
      <c r="U242" s="2">
        <v>43407.669236111113</v>
      </c>
      <c r="V242" s="3"/>
      <c r="W242" s="8">
        <f t="shared" ref="W242:W290" si="106">IF(V242&gt;0,V242,D242)</f>
        <v>43407.650706018518</v>
      </c>
      <c r="X242" s="9">
        <f t="shared" ref="X242:X290" si="107">M242-L242</f>
        <v>1.2326388889050577E-2</v>
      </c>
      <c r="Y242" s="9">
        <f t="shared" si="87"/>
        <v>1.2326388889050577E-2</v>
      </c>
      <c r="Z242" s="10"/>
      <c r="AA242" s="10">
        <f t="shared" ref="AA242:AA290" si="108">IF(IF(A242="☆",K242-R242,L242-R242)&lt;0,0,IF(A242="☆",K242-R242,L242-R242))</f>
        <v>0</v>
      </c>
      <c r="AB242" s="10">
        <f t="shared" si="88"/>
        <v>2.6504629640839994E-3</v>
      </c>
      <c r="AC242" s="10"/>
      <c r="AD242" s="10"/>
      <c r="AE242" s="73">
        <f t="shared" si="94"/>
        <v>43407.650694444441</v>
      </c>
      <c r="AF242" s="73">
        <f t="shared" si="95"/>
        <v>43407.665277777778</v>
      </c>
      <c r="AG242" s="26" t="str">
        <f t="shared" si="96"/>
        <v>43407.650694444443407.6652777778</v>
      </c>
      <c r="AH242" s="26" t="e">
        <f>VLOOKUP(AG242,simple_survey!$N$1081:$O$1529,2,FALSE)</f>
        <v>#N/A</v>
      </c>
    </row>
    <row r="243" spans="1:36" s="7" customFormat="1" x14ac:dyDescent="0.4">
      <c r="A243" s="16" t="str">
        <f>IF(V243&gt;0, "★", "-")</f>
        <v>-</v>
      </c>
      <c r="B243" s="16" t="str">
        <f>IF(K243&gt;0, "☆", "-")</f>
        <v>-</v>
      </c>
      <c r="C243" s="3">
        <v>15</v>
      </c>
      <c r="D243" s="2">
        <v>43407.651643518519</v>
      </c>
      <c r="E243" s="3">
        <v>9086</v>
      </c>
      <c r="F243" s="3" t="s">
        <v>33</v>
      </c>
      <c r="G243" s="3">
        <v>1591</v>
      </c>
      <c r="H243" s="3">
        <v>20</v>
      </c>
      <c r="I243" s="3">
        <v>10</v>
      </c>
      <c r="J243" s="3">
        <v>1</v>
      </c>
      <c r="K243" s="3"/>
      <c r="L243" s="2">
        <v>43407.660682870373</v>
      </c>
      <c r="M243" s="2">
        <v>43407.665590277778</v>
      </c>
      <c r="N243" s="3" t="s">
        <v>55</v>
      </c>
      <c r="O243" s="3" t="s">
        <v>56</v>
      </c>
      <c r="P243" s="3" t="s">
        <v>27</v>
      </c>
      <c r="Q243" s="3" t="s">
        <v>28</v>
      </c>
      <c r="R243" s="2">
        <v>43407.661712962959</v>
      </c>
      <c r="S243" s="2">
        <v>43407.661712962959</v>
      </c>
      <c r="T243" s="2">
        <v>43407.669120370374</v>
      </c>
      <c r="U243" s="2">
        <v>43407.669120370374</v>
      </c>
      <c r="V243" s="3"/>
      <c r="W243" s="2">
        <f>IF(V243&gt;0,V243,D243)</f>
        <v>43407.651643518519</v>
      </c>
      <c r="X243" s="33">
        <f>M243-L243</f>
        <v>4.907407404971309E-3</v>
      </c>
      <c r="Y243" s="33">
        <f t="shared" ref="Y243:Y298" si="109">X243*J243</f>
        <v>4.907407404971309E-3</v>
      </c>
      <c r="Z243" s="30"/>
      <c r="AA243" s="30">
        <f>IF(IF(A243="☆",K243-R243,L243-R243)&lt;0,0,IF(A243="☆",K243-R243,L243-R243))</f>
        <v>0</v>
      </c>
      <c r="AB243" s="30">
        <f t="shared" ref="AB243:AB298" si="110">IF(IF(B243="☆",(IF(K243&gt;R243,K243-W243,R243-W243)),L243-W243)&lt;0,0,IF(B243="☆",(IF(K243&gt;R243,K243-W243,R243-W243)),L243-W243))</f>
        <v>9.0393518548808061E-3</v>
      </c>
      <c r="AC243" s="30"/>
      <c r="AD243" s="30"/>
      <c r="AE243" s="73">
        <f t="shared" si="94"/>
        <v>43407.651388888888</v>
      </c>
      <c r="AF243" s="73">
        <f t="shared" si="95"/>
        <v>43407.665277777778</v>
      </c>
      <c r="AG243" s="26" t="str">
        <f t="shared" si="96"/>
        <v>43407.651388888943407.6652777778</v>
      </c>
      <c r="AH243" s="26" t="e">
        <f>VLOOKUP(AG243,simple_survey!$N$1081:$O$1529,2,FALSE)</f>
        <v>#N/A</v>
      </c>
    </row>
    <row r="244" spans="1:36" s="7" customFormat="1" x14ac:dyDescent="0.4">
      <c r="A244" s="16" t="str">
        <f>IF(V244&gt;0, "★", "-")</f>
        <v>★</v>
      </c>
      <c r="B244" s="16" t="str">
        <f>IF(K244&gt;0, "☆", "-")</f>
        <v>-</v>
      </c>
      <c r="C244" s="3">
        <v>15</v>
      </c>
      <c r="D244" s="2">
        <v>43407.651967592596</v>
      </c>
      <c r="E244" s="3">
        <v>9087</v>
      </c>
      <c r="F244" s="3" t="s">
        <v>18</v>
      </c>
      <c r="G244" s="3">
        <v>2400</v>
      </c>
      <c r="H244" s="3">
        <v>787</v>
      </c>
      <c r="I244" s="3">
        <v>3</v>
      </c>
      <c r="J244" s="3">
        <v>1</v>
      </c>
      <c r="K244" s="3"/>
      <c r="L244" s="2">
        <v>43407.656793981485</v>
      </c>
      <c r="M244" s="2">
        <v>43407.659583333334</v>
      </c>
      <c r="N244" s="3" t="s">
        <v>29</v>
      </c>
      <c r="O244" s="3" t="s">
        <v>30</v>
      </c>
      <c r="P244" s="3" t="s">
        <v>46</v>
      </c>
      <c r="Q244" s="3" t="s">
        <v>47</v>
      </c>
      <c r="R244" s="2">
        <v>43407.658900462964</v>
      </c>
      <c r="S244" s="2">
        <v>43407.658900462964</v>
      </c>
      <c r="T244" s="2">
        <v>43407.663518518515</v>
      </c>
      <c r="U244" s="2">
        <v>43407.663518518515</v>
      </c>
      <c r="V244" s="2">
        <v>43407.658900462964</v>
      </c>
      <c r="W244" s="2">
        <f>IF(V244&gt;0,V244,D244)</f>
        <v>43407.658900462964</v>
      </c>
      <c r="X244" s="33">
        <f>M244-L244</f>
        <v>2.78935184906004E-3</v>
      </c>
      <c r="Y244" s="33">
        <f t="shared" si="109"/>
        <v>2.78935184906004E-3</v>
      </c>
      <c r="Z244" s="30"/>
      <c r="AA244" s="30">
        <f>IF(IF(A244="☆",K244-R244,L244-R244)&lt;0,0,IF(A244="☆",K244-R244,L244-R244))</f>
        <v>0</v>
      </c>
      <c r="AB244" s="30">
        <f t="shared" si="110"/>
        <v>0</v>
      </c>
      <c r="AC244" s="30"/>
      <c r="AD244" s="30"/>
      <c r="AE244" s="73">
        <f t="shared" si="94"/>
        <v>43407.651388888888</v>
      </c>
      <c r="AF244" s="73">
        <f t="shared" si="95"/>
        <v>43407.65902777778</v>
      </c>
      <c r="AG244" s="26" t="str">
        <f t="shared" si="96"/>
        <v>43407.651388888943407.6590277778</v>
      </c>
      <c r="AH244" s="26" t="e">
        <f>VLOOKUP(AG244,simple_survey!$N$1081:$O$1529,2,FALSE)</f>
        <v>#N/A</v>
      </c>
    </row>
    <row r="245" spans="1:36" s="7" customFormat="1" x14ac:dyDescent="0.4">
      <c r="A245" s="16" t="str">
        <f t="shared" si="105"/>
        <v>-</v>
      </c>
      <c r="B245" s="16" t="str">
        <f t="shared" si="104"/>
        <v>-</v>
      </c>
      <c r="C245" s="3">
        <v>15</v>
      </c>
      <c r="D245" s="2">
        <v>43407.652094907404</v>
      </c>
      <c r="E245" s="3">
        <v>9088</v>
      </c>
      <c r="F245" s="3" t="s">
        <v>18</v>
      </c>
      <c r="G245" s="3">
        <v>2813</v>
      </c>
      <c r="H245" s="3">
        <v>216</v>
      </c>
      <c r="I245" s="3">
        <v>8</v>
      </c>
      <c r="J245" s="3">
        <v>3</v>
      </c>
      <c r="K245" s="3"/>
      <c r="L245" s="2">
        <v>43407.659386574072</v>
      </c>
      <c r="M245" s="2">
        <v>43407.666585648149</v>
      </c>
      <c r="N245" s="3" t="s">
        <v>65</v>
      </c>
      <c r="O245" s="3" t="s">
        <v>66</v>
      </c>
      <c r="P245" s="3" t="s">
        <v>34</v>
      </c>
      <c r="Q245" s="3" t="s">
        <v>35</v>
      </c>
      <c r="R245" s="2">
        <v>43407.662627314814</v>
      </c>
      <c r="S245" s="2">
        <v>43407.662627314814</v>
      </c>
      <c r="T245" s="2">
        <v>43407.674085648148</v>
      </c>
      <c r="U245" s="2">
        <v>43407.674085648148</v>
      </c>
      <c r="V245" s="3"/>
      <c r="W245" s="2">
        <f t="shared" si="106"/>
        <v>43407.652094907404</v>
      </c>
      <c r="X245" s="33">
        <f t="shared" si="107"/>
        <v>7.1990740761975758E-3</v>
      </c>
      <c r="Y245" s="33">
        <f t="shared" si="109"/>
        <v>2.1597222228592727E-2</v>
      </c>
      <c r="Z245" s="30"/>
      <c r="AA245" s="30">
        <f t="shared" si="108"/>
        <v>0</v>
      </c>
      <c r="AB245" s="30">
        <f t="shared" si="110"/>
        <v>7.291666668606922E-3</v>
      </c>
      <c r="AC245" s="30"/>
      <c r="AD245" s="30"/>
      <c r="AE245" s="73">
        <f t="shared" si="94"/>
        <v>43407.652083333334</v>
      </c>
      <c r="AF245" s="73">
        <f t="shared" si="95"/>
        <v>43407.665972222225</v>
      </c>
      <c r="AG245" s="26" t="str">
        <f t="shared" si="96"/>
        <v>43407.652083333343407.6659722222</v>
      </c>
      <c r="AH245" s="26" t="e">
        <f>VLOOKUP(AG245,simple_survey!$N$1081:$O$1529,2,FALSE)</f>
        <v>#N/A</v>
      </c>
    </row>
    <row r="246" spans="1:36" s="7" customFormat="1" x14ac:dyDescent="0.4">
      <c r="A246" s="16" t="str">
        <f t="shared" si="105"/>
        <v>★</v>
      </c>
      <c r="B246" s="16" t="str">
        <f t="shared" si="104"/>
        <v>-</v>
      </c>
      <c r="C246" s="3">
        <v>15</v>
      </c>
      <c r="D246" s="2">
        <v>43407.65488425926</v>
      </c>
      <c r="E246" s="3">
        <v>9090</v>
      </c>
      <c r="F246" s="3" t="s">
        <v>33</v>
      </c>
      <c r="G246" s="3">
        <v>3615</v>
      </c>
      <c r="H246" s="3">
        <v>84</v>
      </c>
      <c r="I246" s="3">
        <v>4</v>
      </c>
      <c r="J246" s="3">
        <v>4</v>
      </c>
      <c r="K246" s="3"/>
      <c r="L246" s="2">
        <v>43407.659490740742</v>
      </c>
      <c r="M246" s="2">
        <v>43407.68141203704</v>
      </c>
      <c r="N246" s="3" t="s">
        <v>25</v>
      </c>
      <c r="O246" s="3" t="s">
        <v>26</v>
      </c>
      <c r="P246" s="3" t="s">
        <v>55</v>
      </c>
      <c r="Q246" s="3" t="s">
        <v>56</v>
      </c>
      <c r="R246" s="2">
        <v>43407.661805555559</v>
      </c>
      <c r="S246" s="2">
        <v>43407.661805555559</v>
      </c>
      <c r="T246" s="2">
        <v>43407.683483796296</v>
      </c>
      <c r="U246" s="2">
        <v>43407.683483796296</v>
      </c>
      <c r="V246" s="2">
        <v>43407.661805555559</v>
      </c>
      <c r="W246" s="2">
        <f t="shared" si="106"/>
        <v>43407.661805555559</v>
      </c>
      <c r="X246" s="33">
        <f t="shared" si="107"/>
        <v>2.192129629838746E-2</v>
      </c>
      <c r="Y246" s="33">
        <f t="shared" si="109"/>
        <v>8.7685185193549842E-2</v>
      </c>
      <c r="Z246" s="30"/>
      <c r="AA246" s="30">
        <f t="shared" si="108"/>
        <v>0</v>
      </c>
      <c r="AB246" s="30">
        <f t="shared" si="110"/>
        <v>0</v>
      </c>
      <c r="AC246" s="30"/>
      <c r="AD246" s="30"/>
      <c r="AE246" s="73">
        <f t="shared" si="94"/>
        <v>43407.654861111114</v>
      </c>
      <c r="AF246" s="73">
        <f t="shared" si="95"/>
        <v>43407.681250000001</v>
      </c>
      <c r="AG246" s="26" t="str">
        <f t="shared" si="96"/>
        <v>43407.654861111143407.68125</v>
      </c>
      <c r="AH246" s="26" t="e">
        <f>VLOOKUP(AG246,simple_survey!$N$1081:$O$1529,2,FALSE)</f>
        <v>#N/A</v>
      </c>
    </row>
    <row r="247" spans="1:36" s="7" customFormat="1" x14ac:dyDescent="0.4">
      <c r="A247" s="16" t="str">
        <f t="shared" si="105"/>
        <v>-</v>
      </c>
      <c r="B247" s="16" t="str">
        <f t="shared" si="104"/>
        <v>-</v>
      </c>
      <c r="C247" s="3">
        <v>15</v>
      </c>
      <c r="D247" s="2">
        <v>43407.658090277779</v>
      </c>
      <c r="E247" s="3">
        <v>9093</v>
      </c>
      <c r="F247" s="3" t="s">
        <v>114</v>
      </c>
      <c r="G247" s="3">
        <v>0</v>
      </c>
      <c r="H247" s="3">
        <v>66</v>
      </c>
      <c r="I247" s="3">
        <v>9</v>
      </c>
      <c r="J247" s="3">
        <v>1</v>
      </c>
      <c r="K247" s="3"/>
      <c r="L247" s="2">
        <v>43407.666643518518</v>
      </c>
      <c r="M247" s="2">
        <v>43407.679305555554</v>
      </c>
      <c r="N247" s="3" t="s">
        <v>65</v>
      </c>
      <c r="O247" s="3" t="s">
        <v>66</v>
      </c>
      <c r="P247" s="3" t="s">
        <v>41</v>
      </c>
      <c r="Q247" s="3" t="s">
        <v>42</v>
      </c>
      <c r="R247" s="2">
        <v>43407.669236111113</v>
      </c>
      <c r="S247" s="2">
        <v>43407.669236111113</v>
      </c>
      <c r="T247" s="2">
        <v>43407.683877314812</v>
      </c>
      <c r="U247" s="2">
        <v>43407.683877314812</v>
      </c>
      <c r="V247" s="3"/>
      <c r="W247" s="2">
        <f t="shared" si="106"/>
        <v>43407.658090277779</v>
      </c>
      <c r="X247" s="33">
        <f t="shared" si="107"/>
        <v>1.2662037035624962E-2</v>
      </c>
      <c r="Y247" s="33">
        <f t="shared" si="109"/>
        <v>1.2662037035624962E-2</v>
      </c>
      <c r="Z247" s="30"/>
      <c r="AA247" s="30">
        <f t="shared" si="108"/>
        <v>0</v>
      </c>
      <c r="AB247" s="30">
        <f t="shared" si="110"/>
        <v>8.55324073927477E-3</v>
      </c>
      <c r="AC247" s="30"/>
      <c r="AD247" s="30"/>
      <c r="AE247" s="73">
        <f t="shared" si="94"/>
        <v>43407.657638888886</v>
      </c>
      <c r="AF247" s="73">
        <f t="shared" si="95"/>
        <v>43407.679166666669</v>
      </c>
      <c r="AG247" s="26" t="str">
        <f t="shared" si="96"/>
        <v>43407.657638888943407.6791666667</v>
      </c>
      <c r="AH247" s="26" t="e">
        <f>VLOOKUP(AG247,simple_survey!$N$1081:$O$1529,2,FALSE)</f>
        <v>#N/A</v>
      </c>
    </row>
    <row r="248" spans="1:36" s="7" customFormat="1" x14ac:dyDescent="0.4">
      <c r="A248" s="16" t="str">
        <f t="shared" si="105"/>
        <v>-</v>
      </c>
      <c r="B248" s="16" t="str">
        <f t="shared" si="104"/>
        <v>-</v>
      </c>
      <c r="C248" s="3">
        <v>15</v>
      </c>
      <c r="D248" s="2">
        <v>43407.65824074074</v>
      </c>
      <c r="E248" s="3">
        <v>9095</v>
      </c>
      <c r="F248" s="3" t="s">
        <v>113</v>
      </c>
      <c r="G248" s="3">
        <v>0</v>
      </c>
      <c r="H248" s="3">
        <v>648</v>
      </c>
      <c r="I248" s="3">
        <v>2</v>
      </c>
      <c r="J248" s="3">
        <v>2</v>
      </c>
      <c r="K248" s="3"/>
      <c r="L248" s="2">
        <v>43407.668946759259</v>
      </c>
      <c r="M248" s="2">
        <v>43407.676319444443</v>
      </c>
      <c r="N248" s="3" t="s">
        <v>53</v>
      </c>
      <c r="O248" s="3" t="s">
        <v>54</v>
      </c>
      <c r="P248" s="3" t="s">
        <v>31</v>
      </c>
      <c r="Q248" s="3" t="s">
        <v>32</v>
      </c>
      <c r="R248" s="2">
        <v>43407.667893518519</v>
      </c>
      <c r="S248" s="2">
        <v>43407.670335648145</v>
      </c>
      <c r="T248" s="2">
        <v>43407.681550925925</v>
      </c>
      <c r="U248" s="2">
        <v>43407.682893518519</v>
      </c>
      <c r="V248" s="3"/>
      <c r="W248" s="2">
        <f t="shared" si="106"/>
        <v>43407.65824074074</v>
      </c>
      <c r="X248" s="33">
        <f t="shared" si="107"/>
        <v>7.3726851842366159E-3</v>
      </c>
      <c r="Y248" s="33">
        <f t="shared" si="109"/>
        <v>1.4745370368473232E-2</v>
      </c>
      <c r="Z248" s="30"/>
      <c r="AA248" s="30">
        <f t="shared" si="108"/>
        <v>1.0532407395658083E-3</v>
      </c>
      <c r="AB248" s="30">
        <f t="shared" si="110"/>
        <v>1.0706018518249039E-2</v>
      </c>
      <c r="AC248" s="30"/>
      <c r="AD248" s="30"/>
      <c r="AE248" s="73">
        <f t="shared" si="94"/>
        <v>43407.657638888886</v>
      </c>
      <c r="AF248" s="73">
        <f t="shared" si="95"/>
        <v>43407.675694444442</v>
      </c>
      <c r="AG248" s="26" t="str">
        <f t="shared" si="96"/>
        <v>43407.657638888943407.6756944444</v>
      </c>
      <c r="AH248" s="26" t="e">
        <f>VLOOKUP(AG248,simple_survey!$N$1081:$O$1529,2,FALSE)</f>
        <v>#N/A</v>
      </c>
    </row>
    <row r="249" spans="1:36" s="7" customFormat="1" x14ac:dyDescent="0.4">
      <c r="A249" s="16" t="str">
        <f t="shared" si="105"/>
        <v>★</v>
      </c>
      <c r="B249" s="16" t="str">
        <f t="shared" si="104"/>
        <v>-</v>
      </c>
      <c r="C249" s="3">
        <v>15</v>
      </c>
      <c r="D249" s="2">
        <v>43407.658819444441</v>
      </c>
      <c r="E249" s="3">
        <v>9096</v>
      </c>
      <c r="F249" s="3" t="s">
        <v>18</v>
      </c>
      <c r="G249" s="3">
        <v>4898</v>
      </c>
      <c r="H249" s="3">
        <v>644</v>
      </c>
      <c r="I249" s="3">
        <v>10</v>
      </c>
      <c r="J249" s="3">
        <v>2</v>
      </c>
      <c r="K249" s="3"/>
      <c r="L249" s="2">
        <v>43407.679965277777</v>
      </c>
      <c r="M249" s="2">
        <v>43407.692175925928</v>
      </c>
      <c r="N249" s="3" t="s">
        <v>34</v>
      </c>
      <c r="O249" s="3" t="s">
        <v>35</v>
      </c>
      <c r="P249" s="3" t="s">
        <v>31</v>
      </c>
      <c r="Q249" s="3" t="s">
        <v>32</v>
      </c>
      <c r="R249" s="2">
        <v>43407.682395833333</v>
      </c>
      <c r="S249" s="2">
        <v>43407.682395833333</v>
      </c>
      <c r="T249" s="2">
        <v>43407.693090277775</v>
      </c>
      <c r="U249" s="2">
        <v>43407.697685185187</v>
      </c>
      <c r="V249" s="2">
        <v>43407.66574074074</v>
      </c>
      <c r="W249" s="2">
        <f t="shared" si="106"/>
        <v>43407.66574074074</v>
      </c>
      <c r="X249" s="33">
        <f t="shared" si="107"/>
        <v>1.2210648150357883E-2</v>
      </c>
      <c r="Y249" s="33">
        <f t="shared" si="109"/>
        <v>2.4421296300715767E-2</v>
      </c>
      <c r="Z249" s="30"/>
      <c r="AA249" s="30">
        <f t="shared" si="108"/>
        <v>0</v>
      </c>
      <c r="AB249" s="30">
        <f t="shared" si="110"/>
        <v>1.4224537037080154E-2</v>
      </c>
      <c r="AC249" s="30"/>
      <c r="AD249" s="30"/>
      <c r="AE249" s="73">
        <f t="shared" si="94"/>
        <v>43407.658333333333</v>
      </c>
      <c r="AF249" s="73">
        <f t="shared" si="95"/>
        <v>43407.691666666666</v>
      </c>
      <c r="AG249" s="26" t="str">
        <f t="shared" si="96"/>
        <v>43407.658333333343407.6916666667</v>
      </c>
      <c r="AH249" s="26" t="e">
        <f>VLOOKUP(AG249,simple_survey!$N$1081:$O$1529,2,FALSE)</f>
        <v>#N/A</v>
      </c>
    </row>
    <row r="250" spans="1:36" s="7" customFormat="1" x14ac:dyDescent="0.4">
      <c r="A250" s="16" t="str">
        <f t="shared" si="105"/>
        <v>-</v>
      </c>
      <c r="B250" s="16" t="str">
        <f t="shared" si="104"/>
        <v>-</v>
      </c>
      <c r="C250" s="3">
        <v>15</v>
      </c>
      <c r="D250" s="2">
        <v>43407.660138888888</v>
      </c>
      <c r="E250" s="3">
        <v>9097</v>
      </c>
      <c r="F250" s="3" t="s">
        <v>113</v>
      </c>
      <c r="G250" s="3">
        <v>0</v>
      </c>
      <c r="H250" s="3">
        <v>193</v>
      </c>
      <c r="I250" s="3">
        <v>4</v>
      </c>
      <c r="J250" s="3">
        <v>1</v>
      </c>
      <c r="K250" s="3"/>
      <c r="L250" s="2">
        <v>43407.666817129626</v>
      </c>
      <c r="M250" s="2">
        <v>43407.676018518519</v>
      </c>
      <c r="N250" s="3" t="s">
        <v>29</v>
      </c>
      <c r="O250" s="3" t="s">
        <v>30</v>
      </c>
      <c r="P250" s="3" t="s">
        <v>45</v>
      </c>
      <c r="Q250" s="3" t="s">
        <v>92</v>
      </c>
      <c r="R250" s="2">
        <v>43407.668310185189</v>
      </c>
      <c r="S250" s="2">
        <v>43407.668761574074</v>
      </c>
      <c r="T250" s="2">
        <v>43407.679201388892</v>
      </c>
      <c r="U250" s="2">
        <v>43407.679652777777</v>
      </c>
      <c r="V250" s="3"/>
      <c r="W250" s="2">
        <f t="shared" si="106"/>
        <v>43407.660138888888</v>
      </c>
      <c r="X250" s="33">
        <f t="shared" si="107"/>
        <v>9.2013888934161514E-3</v>
      </c>
      <c r="Y250" s="33">
        <f t="shared" si="109"/>
        <v>9.2013888934161514E-3</v>
      </c>
      <c r="Z250" s="30"/>
      <c r="AA250" s="30">
        <f t="shared" si="108"/>
        <v>0</v>
      </c>
      <c r="AB250" s="30">
        <f t="shared" si="110"/>
        <v>6.6782407375285402E-3</v>
      </c>
      <c r="AC250" s="30"/>
      <c r="AD250" s="30"/>
      <c r="AE250" s="73">
        <f t="shared" si="94"/>
        <v>43407.659722222219</v>
      </c>
      <c r="AF250" s="73">
        <f t="shared" si="95"/>
        <v>43407.675694444442</v>
      </c>
      <c r="AG250" s="26" t="str">
        <f t="shared" si="96"/>
        <v>43407.659722222243407.6756944444</v>
      </c>
      <c r="AH250" s="26" t="e">
        <f>VLOOKUP(AG250,simple_survey!$N$1081:$O$1529,2,FALSE)</f>
        <v>#N/A</v>
      </c>
    </row>
    <row r="251" spans="1:36" s="7" customFormat="1" x14ac:dyDescent="0.4">
      <c r="A251" s="16" t="str">
        <f t="shared" si="105"/>
        <v>-</v>
      </c>
      <c r="B251" s="16" t="str">
        <f t="shared" si="104"/>
        <v>-</v>
      </c>
      <c r="C251" s="3">
        <v>15</v>
      </c>
      <c r="D251" s="2">
        <v>43407.661423611113</v>
      </c>
      <c r="E251" s="3">
        <v>9099</v>
      </c>
      <c r="F251" s="3" t="s">
        <v>113</v>
      </c>
      <c r="G251" s="3">
        <v>0</v>
      </c>
      <c r="H251" s="3">
        <v>379</v>
      </c>
      <c r="I251" s="3">
        <v>2</v>
      </c>
      <c r="J251" s="3">
        <v>2</v>
      </c>
      <c r="K251" s="3"/>
      <c r="L251" s="2">
        <v>43407.677361111113</v>
      </c>
      <c r="M251" s="2">
        <v>43407.683877314812</v>
      </c>
      <c r="N251" s="3" t="s">
        <v>31</v>
      </c>
      <c r="O251" s="3" t="s">
        <v>32</v>
      </c>
      <c r="P251" s="3" t="s">
        <v>19</v>
      </c>
      <c r="Q251" s="3" t="s">
        <v>20</v>
      </c>
      <c r="R251" s="2">
        <v>43407.682592592595</v>
      </c>
      <c r="S251" s="2">
        <v>43407.68309027778</v>
      </c>
      <c r="T251" s="2">
        <v>43407.69159722222</v>
      </c>
      <c r="U251" s="2">
        <v>43407.692094907405</v>
      </c>
      <c r="V251" s="3"/>
      <c r="W251" s="2">
        <f t="shared" si="106"/>
        <v>43407.661423611113</v>
      </c>
      <c r="X251" s="33">
        <f t="shared" si="107"/>
        <v>6.5162036989931948E-3</v>
      </c>
      <c r="Y251" s="33">
        <f t="shared" si="109"/>
        <v>1.303240739798639E-2</v>
      </c>
      <c r="Z251" s="30"/>
      <c r="AA251" s="30">
        <f t="shared" si="108"/>
        <v>0</v>
      </c>
      <c r="AB251" s="30">
        <f t="shared" si="110"/>
        <v>1.5937500000291038E-2</v>
      </c>
      <c r="AC251" s="30"/>
      <c r="AD251" s="30"/>
      <c r="AE251" s="73">
        <f t="shared" si="94"/>
        <v>43407.661111111112</v>
      </c>
      <c r="AF251" s="73">
        <f t="shared" si="95"/>
        <v>43407.683333333334</v>
      </c>
      <c r="AG251" s="26" t="str">
        <f t="shared" si="96"/>
        <v>43407.661111111143407.6833333333</v>
      </c>
      <c r="AH251" s="26" t="e">
        <f>VLOOKUP(AG251,simple_survey!$N$1081:$O$1529,2,FALSE)</f>
        <v>#N/A</v>
      </c>
    </row>
    <row r="252" spans="1:36" s="7" customFormat="1" x14ac:dyDescent="0.4">
      <c r="A252" s="16" t="str">
        <f t="shared" ref="A252" si="111">IF(V252&gt;0, "★", "-")</f>
        <v>-</v>
      </c>
      <c r="B252" s="16" t="str">
        <f t="shared" ref="B252" si="112">IF(K252&gt;0, "☆", "-")</f>
        <v>-</v>
      </c>
      <c r="C252" s="3">
        <v>15</v>
      </c>
      <c r="D252" s="2">
        <v>43407.665023148147</v>
      </c>
      <c r="E252" s="3">
        <v>9107</v>
      </c>
      <c r="F252" s="3" t="s">
        <v>113</v>
      </c>
      <c r="G252" s="3">
        <v>0</v>
      </c>
      <c r="H252" s="3">
        <v>820</v>
      </c>
      <c r="I252" s="3">
        <v>1</v>
      </c>
      <c r="J252" s="3">
        <v>1</v>
      </c>
      <c r="K252" s="3"/>
      <c r="L252" s="2">
        <v>43407.687974537039</v>
      </c>
      <c r="M252" s="2">
        <v>43407.693171296298</v>
      </c>
      <c r="N252" s="3" t="s">
        <v>74</v>
      </c>
      <c r="O252" s="3" t="s">
        <v>75</v>
      </c>
      <c r="P252" s="3" t="s">
        <v>21</v>
      </c>
      <c r="Q252" s="3" t="s">
        <v>22</v>
      </c>
      <c r="R252" s="2">
        <v>43407.684560185182</v>
      </c>
      <c r="S252" s="2">
        <v>43407.687592592592</v>
      </c>
      <c r="T252" s="2">
        <v>43407.691643518519</v>
      </c>
      <c r="U252" s="2">
        <v>43407.694675925923</v>
      </c>
      <c r="V252" s="3"/>
      <c r="W252" s="2">
        <f t="shared" ref="W252" si="113">IF(V252&gt;0,V252,D252)</f>
        <v>43407.665023148147</v>
      </c>
      <c r="X252" s="33">
        <f t="shared" ref="X252" si="114">M252-L252</f>
        <v>5.1967592589790002E-3</v>
      </c>
      <c r="Y252" s="33">
        <f t="shared" si="109"/>
        <v>5.1967592589790002E-3</v>
      </c>
      <c r="Z252" s="30"/>
      <c r="AA252" s="30">
        <f t="shared" ref="AA252" si="115">IF(IF(A252="☆",K252-R252,L252-R252)&lt;0,0,IF(A252="☆",K252-R252,L252-R252))</f>
        <v>3.4143518569180742E-3</v>
      </c>
      <c r="AB252" s="30">
        <f t="shared" si="110"/>
        <v>2.2951388891669922E-2</v>
      </c>
      <c r="AC252" s="30"/>
      <c r="AD252" s="30"/>
      <c r="AE252" s="73">
        <f t="shared" si="94"/>
        <v>43407.664583333331</v>
      </c>
      <c r="AF252" s="73">
        <f t="shared" si="95"/>
        <v>43407.693055555559</v>
      </c>
      <c r="AG252" s="26" t="str">
        <f t="shared" si="96"/>
        <v>43407.664583333343407.6930555556</v>
      </c>
      <c r="AH252" s="26" t="e">
        <f>VLOOKUP(AG252,simple_survey!$N$1081:$O$1529,2,FALSE)</f>
        <v>#N/A</v>
      </c>
    </row>
    <row r="253" spans="1:36" s="7" customFormat="1" x14ac:dyDescent="0.4">
      <c r="A253" s="16" t="str">
        <f t="shared" ref="A253:A282" si="116">IF(V253&gt;0, "★", "-")</f>
        <v>★</v>
      </c>
      <c r="B253" s="16" t="str">
        <f t="shared" ref="B253:B282" si="117">IF(K253&gt;0, "☆", "-")</f>
        <v>☆</v>
      </c>
      <c r="C253" s="7">
        <v>15</v>
      </c>
      <c r="D253" s="2">
        <v>43407.60224537037</v>
      </c>
      <c r="E253" s="3">
        <v>9018</v>
      </c>
      <c r="F253" s="3" t="s">
        <v>113</v>
      </c>
      <c r="G253" s="3">
        <v>0</v>
      </c>
      <c r="H253" s="3">
        <v>422</v>
      </c>
      <c r="I253" s="3">
        <v>2</v>
      </c>
      <c r="J253" s="3">
        <v>4</v>
      </c>
      <c r="K253" s="2">
        <v>43407.626817129632</v>
      </c>
      <c r="L253" s="3"/>
      <c r="M253" s="3"/>
      <c r="N253" s="3" t="s">
        <v>25</v>
      </c>
      <c r="O253" s="3" t="s">
        <v>26</v>
      </c>
      <c r="P253" s="3" t="s">
        <v>55</v>
      </c>
      <c r="Q253" s="3" t="s">
        <v>56</v>
      </c>
      <c r="R253" s="2">
        <v>43407.643009259256</v>
      </c>
      <c r="S253" s="3"/>
      <c r="T253" s="2">
        <v>43407.656388888892</v>
      </c>
      <c r="U253" s="3"/>
      <c r="V253" s="2">
        <v>43407.643009259256</v>
      </c>
      <c r="W253" s="8">
        <f t="shared" ref="W253:W282" si="118">IF(V253&gt;0,V253,D253)</f>
        <v>43407.643009259256</v>
      </c>
      <c r="X253" s="9">
        <f t="shared" ref="X253:X282" si="119">M253-L253</f>
        <v>0</v>
      </c>
      <c r="Y253" s="9">
        <f t="shared" ref="Y253:Y282" si="120">X253*J253</f>
        <v>0</v>
      </c>
      <c r="Z253" s="10"/>
      <c r="AA253" s="10">
        <f t="shared" ref="AA253:AA282" si="121">IF(IF(A253="☆",K253-R253,L253-R253)&lt;0,0,IF(A253="☆",K253-R253,L253-R253))</f>
        <v>0</v>
      </c>
      <c r="AB253" s="10">
        <f>IF(IF(B253="☆",(IF(K253&gt;R253,K253-W253,R253-W253)),L253-W253)&lt;0,0,IF(B253="☆",(IF(K253&gt;R253,K253-W253,R253-W253)),L253-W253))</f>
        <v>0</v>
      </c>
      <c r="AC253" s="10"/>
      <c r="AD253" s="10"/>
      <c r="AE253" s="73">
        <f t="shared" si="94"/>
        <v>43407.602083333331</v>
      </c>
      <c r="AF253" s="73">
        <f t="shared" si="95"/>
        <v>0</v>
      </c>
      <c r="AG253" s="26" t="str">
        <f t="shared" si="96"/>
        <v>43407.60208333330</v>
      </c>
      <c r="AH253" s="26" t="e">
        <f>VLOOKUP(AG253,simple_survey!$N$1081:$O$1529,2,FALSE)</f>
        <v>#N/A</v>
      </c>
    </row>
    <row r="254" spans="1:36" s="7" customFormat="1" x14ac:dyDescent="0.4">
      <c r="A254" s="16" t="str">
        <f t="shared" si="116"/>
        <v>★</v>
      </c>
      <c r="B254" s="16" t="str">
        <f t="shared" si="117"/>
        <v>☆</v>
      </c>
      <c r="C254" s="7">
        <v>15</v>
      </c>
      <c r="D254" s="2">
        <v>43407.62296296296</v>
      </c>
      <c r="E254" s="3">
        <v>9039</v>
      </c>
      <c r="F254" s="3" t="s">
        <v>33</v>
      </c>
      <c r="G254" s="3">
        <v>2400</v>
      </c>
      <c r="H254" s="3">
        <v>497</v>
      </c>
      <c r="I254" s="3">
        <v>6</v>
      </c>
      <c r="J254" s="3">
        <v>1</v>
      </c>
      <c r="K254" s="2">
        <v>43407.624097222222</v>
      </c>
      <c r="L254" s="3"/>
      <c r="M254" s="3"/>
      <c r="N254" s="3" t="s">
        <v>46</v>
      </c>
      <c r="O254" s="3" t="s">
        <v>47</v>
      </c>
      <c r="P254" s="3" t="s">
        <v>29</v>
      </c>
      <c r="Q254" s="3" t="s">
        <v>30</v>
      </c>
      <c r="R254" s="2">
        <v>43407.63318287037</v>
      </c>
      <c r="S254" s="3"/>
      <c r="T254" s="2">
        <v>43407.638645833336</v>
      </c>
      <c r="U254" s="3"/>
      <c r="V254" s="2">
        <v>43407.629872685182</v>
      </c>
      <c r="W254" s="8">
        <f t="shared" si="118"/>
        <v>43407.629872685182</v>
      </c>
      <c r="X254" s="9">
        <f t="shared" si="119"/>
        <v>0</v>
      </c>
      <c r="Y254" s="9">
        <f t="shared" si="120"/>
        <v>0</v>
      </c>
      <c r="Z254" s="10"/>
      <c r="AA254" s="10">
        <f t="shared" si="121"/>
        <v>0</v>
      </c>
      <c r="AB254" s="10">
        <f>IF(IF(B254="☆",(IF(K254&gt;R254,K254-W254,R254-W254)),L254-W254)&lt;0,0,IF(B254="☆",(IF(K254&gt;R254,K254-W254,R254-W254)),L254-W254))</f>
        <v>3.3101851877290756E-3</v>
      </c>
      <c r="AC254" s="10"/>
      <c r="AD254" s="10"/>
      <c r="AE254" s="73">
        <f t="shared" si="94"/>
        <v>43407.622916666667</v>
      </c>
      <c r="AF254" s="73">
        <f t="shared" si="95"/>
        <v>0</v>
      </c>
      <c r="AG254" s="26" t="str">
        <f t="shared" si="96"/>
        <v>43407.62291666670</v>
      </c>
      <c r="AH254" s="26" t="e">
        <f>VLOOKUP(AG254,simple_survey!$N$1081:$O$1529,2,FALSE)</f>
        <v>#N/A</v>
      </c>
      <c r="AJ254" s="3" t="s">
        <v>166</v>
      </c>
    </row>
    <row r="255" spans="1:36" s="7" customFormat="1" x14ac:dyDescent="0.4">
      <c r="A255" s="16" t="str">
        <f t="shared" si="116"/>
        <v>-</v>
      </c>
      <c r="B255" s="16" t="str">
        <f t="shared" si="117"/>
        <v>☆</v>
      </c>
      <c r="C255" s="7">
        <v>15</v>
      </c>
      <c r="D255" s="2">
        <v>43407.625416666669</v>
      </c>
      <c r="E255" s="3">
        <v>9046</v>
      </c>
      <c r="F255" s="3" t="s">
        <v>33</v>
      </c>
      <c r="G255" s="3">
        <v>2400</v>
      </c>
      <c r="H255" s="3">
        <v>125</v>
      </c>
      <c r="I255" s="3">
        <v>10</v>
      </c>
      <c r="J255" s="3">
        <v>1</v>
      </c>
      <c r="K255" s="2">
        <v>43407.625659722224</v>
      </c>
      <c r="L255" s="3"/>
      <c r="M255" s="3"/>
      <c r="N255" s="3" t="s">
        <v>46</v>
      </c>
      <c r="O255" s="3" t="s">
        <v>47</v>
      </c>
      <c r="P255" s="3" t="s">
        <v>29</v>
      </c>
      <c r="Q255" s="3" t="s">
        <v>30</v>
      </c>
      <c r="R255" s="2">
        <v>43407.637986111113</v>
      </c>
      <c r="S255" s="3"/>
      <c r="T255" s="2">
        <v>43407.643449074072</v>
      </c>
      <c r="U255" s="3"/>
      <c r="V255" s="3"/>
      <c r="W255" s="8">
        <f t="shared" si="118"/>
        <v>43407.625416666669</v>
      </c>
      <c r="X255" s="9">
        <f t="shared" si="119"/>
        <v>0</v>
      </c>
      <c r="Y255" s="9">
        <f t="shared" si="120"/>
        <v>0</v>
      </c>
      <c r="Z255" s="10"/>
      <c r="AA255" s="10">
        <f t="shared" si="121"/>
        <v>0</v>
      </c>
      <c r="AB255" s="10"/>
      <c r="AC255" s="10"/>
      <c r="AD255" s="10"/>
      <c r="AE255" s="73">
        <f t="shared" si="94"/>
        <v>43407.625</v>
      </c>
      <c r="AF255" s="73">
        <f t="shared" si="95"/>
        <v>0</v>
      </c>
      <c r="AG255" s="26" t="str">
        <f t="shared" si="96"/>
        <v>43407.6250</v>
      </c>
      <c r="AH255" s="26" t="e">
        <f>VLOOKUP(AG255,simple_survey!$N$1081:$O$1529,2,FALSE)</f>
        <v>#N/A</v>
      </c>
      <c r="AJ255" s="3" t="s">
        <v>167</v>
      </c>
    </row>
    <row r="256" spans="1:36" s="7" customFormat="1" x14ac:dyDescent="0.4">
      <c r="A256" s="16" t="str">
        <f t="shared" si="116"/>
        <v>★</v>
      </c>
      <c r="B256" s="16" t="str">
        <f t="shared" si="117"/>
        <v>☆</v>
      </c>
      <c r="C256" s="7">
        <v>15</v>
      </c>
      <c r="D256" s="2">
        <v>43407.626076388886</v>
      </c>
      <c r="E256" s="3">
        <v>9049</v>
      </c>
      <c r="F256" s="3" t="s">
        <v>33</v>
      </c>
      <c r="G256" s="3">
        <v>2400</v>
      </c>
      <c r="H256" s="3">
        <v>200</v>
      </c>
      <c r="I256" s="3">
        <v>10</v>
      </c>
      <c r="J256" s="3">
        <v>1</v>
      </c>
      <c r="K256" s="2">
        <v>43407.629074074073</v>
      </c>
      <c r="L256" s="3"/>
      <c r="M256" s="3"/>
      <c r="N256" s="3" t="s">
        <v>46</v>
      </c>
      <c r="O256" s="3" t="s">
        <v>47</v>
      </c>
      <c r="P256" s="3" t="s">
        <v>29</v>
      </c>
      <c r="Q256" s="3" t="s">
        <v>30</v>
      </c>
      <c r="R256" s="2">
        <v>43407.638645833336</v>
      </c>
      <c r="S256" s="3"/>
      <c r="T256" s="2">
        <v>43407.644108796296</v>
      </c>
      <c r="U256" s="3"/>
      <c r="V256" s="2">
        <v>43407.633009259262</v>
      </c>
      <c r="W256" s="8">
        <f t="shared" si="118"/>
        <v>43407.633009259262</v>
      </c>
      <c r="X256" s="9">
        <f t="shared" si="119"/>
        <v>0</v>
      </c>
      <c r="Y256" s="9">
        <f t="shared" si="120"/>
        <v>0</v>
      </c>
      <c r="Z256" s="10"/>
      <c r="AA256" s="10">
        <f t="shared" si="121"/>
        <v>0</v>
      </c>
      <c r="AB256" s="10"/>
      <c r="AC256" s="10"/>
      <c r="AD256" s="10"/>
      <c r="AE256" s="73">
        <f t="shared" si="94"/>
        <v>43407.625694444447</v>
      </c>
      <c r="AF256" s="73">
        <f t="shared" si="95"/>
        <v>0</v>
      </c>
      <c r="AG256" s="26" t="str">
        <f t="shared" si="96"/>
        <v>43407.62569444440</v>
      </c>
      <c r="AH256" s="26" t="e">
        <f>VLOOKUP(AG256,simple_survey!$N$1081:$O$1529,2,FALSE)</f>
        <v>#N/A</v>
      </c>
      <c r="AJ256" s="3" t="s">
        <v>168</v>
      </c>
    </row>
    <row r="257" spans="1:36" s="7" customFormat="1" x14ac:dyDescent="0.4">
      <c r="A257" s="16" t="str">
        <f t="shared" si="116"/>
        <v>-</v>
      </c>
      <c r="B257" s="16" t="str">
        <f t="shared" si="117"/>
        <v>☆</v>
      </c>
      <c r="C257" s="7">
        <v>15</v>
      </c>
      <c r="D257" s="2">
        <v>43407.628831018519</v>
      </c>
      <c r="E257" s="3">
        <v>9052</v>
      </c>
      <c r="F257" s="3" t="s">
        <v>18</v>
      </c>
      <c r="G257" s="3">
        <v>3213</v>
      </c>
      <c r="H257" s="3">
        <v>76</v>
      </c>
      <c r="I257" s="3">
        <v>7</v>
      </c>
      <c r="J257" s="3">
        <v>1</v>
      </c>
      <c r="K257" s="2">
        <v>43407.630624999998</v>
      </c>
      <c r="L257" s="3"/>
      <c r="M257" s="3"/>
      <c r="N257" s="3" t="s">
        <v>48</v>
      </c>
      <c r="O257" s="3" t="s">
        <v>49</v>
      </c>
      <c r="P257" s="3" t="s">
        <v>63</v>
      </c>
      <c r="Q257" s="3" t="s">
        <v>64</v>
      </c>
      <c r="R257" s="2">
        <v>43407.651053240741</v>
      </c>
      <c r="S257" s="3"/>
      <c r="T257" s="2">
        <v>43407.657395833332</v>
      </c>
      <c r="U257" s="3"/>
      <c r="V257" s="3"/>
      <c r="W257" s="8">
        <f t="shared" si="118"/>
        <v>43407.628831018519</v>
      </c>
      <c r="X257" s="9">
        <f t="shared" si="119"/>
        <v>0</v>
      </c>
      <c r="Y257" s="9">
        <f t="shared" si="120"/>
        <v>0</v>
      </c>
      <c r="Z257" s="10"/>
      <c r="AA257" s="10">
        <f t="shared" si="121"/>
        <v>0</v>
      </c>
      <c r="AB257" s="10">
        <f>IF(IF(B257="☆",(IF(K257&gt;R257,K257-W257,R257-W257)),L257-W257)&lt;0,0,IF(B257="☆",(IF(K257&gt;R257,K257-W257,R257-W257)),L257-W257))</f>
        <v>2.2222222221898846E-2</v>
      </c>
      <c r="AC257" s="10"/>
      <c r="AD257" s="10"/>
      <c r="AE257" s="73">
        <f t="shared" si="94"/>
        <v>43407.628472222219</v>
      </c>
      <c r="AF257" s="73">
        <f t="shared" si="95"/>
        <v>0</v>
      </c>
      <c r="AG257" s="26" t="str">
        <f t="shared" si="96"/>
        <v>43407.62847222220</v>
      </c>
      <c r="AH257" s="26" t="e">
        <f>VLOOKUP(AG257,simple_survey!$N$1081:$O$1529,2,FALSE)</f>
        <v>#N/A</v>
      </c>
    </row>
    <row r="258" spans="1:36" s="7" customFormat="1" x14ac:dyDescent="0.4">
      <c r="A258" s="16" t="str">
        <f t="shared" si="116"/>
        <v>-</v>
      </c>
      <c r="B258" s="16" t="str">
        <f t="shared" si="117"/>
        <v>☆</v>
      </c>
      <c r="C258" s="7">
        <v>15</v>
      </c>
      <c r="D258" s="2">
        <v>43407.635462962964</v>
      </c>
      <c r="E258" s="3">
        <v>9064</v>
      </c>
      <c r="F258" s="3" t="s">
        <v>52</v>
      </c>
      <c r="G258" s="3">
        <v>4819</v>
      </c>
      <c r="H258" s="3">
        <v>532</v>
      </c>
      <c r="I258" s="3">
        <v>7</v>
      </c>
      <c r="J258" s="3">
        <v>2</v>
      </c>
      <c r="K258" s="2">
        <v>43407.639016203706</v>
      </c>
      <c r="L258" s="3"/>
      <c r="M258" s="3"/>
      <c r="N258" s="3" t="s">
        <v>41</v>
      </c>
      <c r="O258" s="3" t="s">
        <v>42</v>
      </c>
      <c r="P258" s="3" t="s">
        <v>27</v>
      </c>
      <c r="Q258" s="3" t="s">
        <v>28</v>
      </c>
      <c r="R258" s="2">
        <v>43407.653854166667</v>
      </c>
      <c r="S258" s="3"/>
      <c r="T258" s="2">
        <v>43407.66165509259</v>
      </c>
      <c r="U258" s="3"/>
      <c r="V258" s="3"/>
      <c r="W258" s="8">
        <f t="shared" si="118"/>
        <v>43407.635462962964</v>
      </c>
      <c r="X258" s="9">
        <f t="shared" si="119"/>
        <v>0</v>
      </c>
      <c r="Y258" s="9">
        <f t="shared" si="120"/>
        <v>0</v>
      </c>
      <c r="Z258" s="10"/>
      <c r="AA258" s="10">
        <f t="shared" si="121"/>
        <v>0</v>
      </c>
      <c r="AB258" s="10">
        <f>IF(IF(B258="☆",(IF(K258&gt;R258,K258-W258,R258-W258)),L258-W258)&lt;0,0,IF(B258="☆",(IF(K258&gt;R258,K258-W258,R258-W258)),L258-W258))</f>
        <v>1.8391203702776693E-2</v>
      </c>
      <c r="AC258" s="10"/>
      <c r="AD258" s="10"/>
      <c r="AE258" s="73">
        <f t="shared" si="94"/>
        <v>43407.635416666664</v>
      </c>
      <c r="AF258" s="73">
        <f t="shared" si="95"/>
        <v>0</v>
      </c>
      <c r="AG258" s="26" t="str">
        <f t="shared" si="96"/>
        <v>43407.63541666670</v>
      </c>
      <c r="AH258" s="26" t="e">
        <f>VLOOKUP(AG258,simple_survey!$N$1081:$O$1529,2,FALSE)</f>
        <v>#N/A</v>
      </c>
      <c r="AJ258" s="3" t="s">
        <v>169</v>
      </c>
    </row>
    <row r="259" spans="1:36" s="7" customFormat="1" x14ac:dyDescent="0.4">
      <c r="A259" s="16" t="str">
        <f t="shared" si="116"/>
        <v>-</v>
      </c>
      <c r="B259" s="16" t="str">
        <f t="shared" si="117"/>
        <v>☆</v>
      </c>
      <c r="C259" s="3">
        <v>15</v>
      </c>
      <c r="D259" s="2">
        <v>43407.640173611115</v>
      </c>
      <c r="E259" s="3">
        <v>9070</v>
      </c>
      <c r="F259" s="3" t="s">
        <v>124</v>
      </c>
      <c r="G259" s="3">
        <v>4819</v>
      </c>
      <c r="H259" s="3">
        <v>443</v>
      </c>
      <c r="I259" s="3">
        <v>3</v>
      </c>
      <c r="J259" s="3">
        <v>2</v>
      </c>
      <c r="K259" s="2">
        <v>43407.641134259262</v>
      </c>
      <c r="L259" s="3"/>
      <c r="M259" s="3"/>
      <c r="N259" s="3" t="s">
        <v>41</v>
      </c>
      <c r="O259" s="3" t="s">
        <v>42</v>
      </c>
      <c r="P259" s="3" t="s">
        <v>70</v>
      </c>
      <c r="Q259" s="3" t="s">
        <v>71</v>
      </c>
      <c r="R259" s="2">
        <v>43407.659189814818</v>
      </c>
      <c r="S259" s="3"/>
      <c r="T259" s="2">
        <v>43407.665520833332</v>
      </c>
      <c r="U259" s="3"/>
      <c r="V259" s="3"/>
      <c r="W259" s="2">
        <f t="shared" si="118"/>
        <v>43407.640173611115</v>
      </c>
      <c r="X259" s="33">
        <f t="shared" si="119"/>
        <v>0</v>
      </c>
      <c r="Y259" s="33">
        <f t="shared" si="120"/>
        <v>0</v>
      </c>
      <c r="Z259" s="30"/>
      <c r="AA259" s="30">
        <f t="shared" si="121"/>
        <v>0</v>
      </c>
      <c r="AB259" s="30"/>
      <c r="AC259" s="30"/>
      <c r="AD259" s="30"/>
      <c r="AE259" s="73">
        <f t="shared" ref="AE259:AE322" si="122">INT(D259*1440)/1440</f>
        <v>43407.63958333333</v>
      </c>
      <c r="AF259" s="73">
        <f t="shared" ref="AF259:AF322" si="123">INT(M259*1440)/1440</f>
        <v>0</v>
      </c>
      <c r="AG259" s="26" t="str">
        <f t="shared" ref="AG259:AG322" si="124">CONCATENATE(AE259,AF259)</f>
        <v>43407.63958333330</v>
      </c>
      <c r="AH259" s="26" t="e">
        <f>VLOOKUP(AG259,simple_survey!$N$1081:$O$1529,2,FALSE)</f>
        <v>#N/A</v>
      </c>
      <c r="AJ259" s="3" t="s">
        <v>170</v>
      </c>
    </row>
    <row r="260" spans="1:36" s="7" customFormat="1" x14ac:dyDescent="0.4">
      <c r="A260" s="16" t="str">
        <f t="shared" si="116"/>
        <v>★</v>
      </c>
      <c r="B260" s="16" t="str">
        <f t="shared" si="117"/>
        <v>☆</v>
      </c>
      <c r="C260" s="3">
        <v>15</v>
      </c>
      <c r="D260" s="2">
        <v>43407.644837962966</v>
      </c>
      <c r="E260" s="3">
        <v>9074</v>
      </c>
      <c r="F260" s="3" t="s">
        <v>33</v>
      </c>
      <c r="G260" s="3">
        <v>4874</v>
      </c>
      <c r="H260" s="3">
        <v>312</v>
      </c>
      <c r="I260" s="3">
        <v>10</v>
      </c>
      <c r="J260" s="3">
        <v>2</v>
      </c>
      <c r="K260" s="2">
        <v>43407.645092592589</v>
      </c>
      <c r="L260" s="3"/>
      <c r="M260" s="3"/>
      <c r="N260" s="3" t="s">
        <v>31</v>
      </c>
      <c r="O260" s="3" t="s">
        <v>32</v>
      </c>
      <c r="P260" s="3" t="s">
        <v>45</v>
      </c>
      <c r="Q260" s="3" t="s">
        <v>92</v>
      </c>
      <c r="R260" s="2">
        <v>43407.651770833334</v>
      </c>
      <c r="S260" s="3"/>
      <c r="T260" s="2">
        <v>43407.659398148149</v>
      </c>
      <c r="U260" s="3"/>
      <c r="V260" s="2">
        <v>43407.651770833334</v>
      </c>
      <c r="W260" s="2">
        <f t="shared" si="118"/>
        <v>43407.651770833334</v>
      </c>
      <c r="X260" s="33">
        <f t="shared" si="119"/>
        <v>0</v>
      </c>
      <c r="Y260" s="33">
        <f t="shared" si="120"/>
        <v>0</v>
      </c>
      <c r="Z260" s="30"/>
      <c r="AA260" s="30">
        <f t="shared" si="121"/>
        <v>0</v>
      </c>
      <c r="AB260" s="30">
        <f>IF(IF(B260="☆",(IF(K260&gt;R260,K260-W260,R260-W260)),L260-W260)&lt;0,0,IF(B260="☆",(IF(K260&gt;R260,K260-W260,R260-W260)),L260-W260))</f>
        <v>0</v>
      </c>
      <c r="AC260" s="30"/>
      <c r="AD260" s="30"/>
      <c r="AE260" s="73">
        <f t="shared" si="122"/>
        <v>43407.644444444442</v>
      </c>
      <c r="AF260" s="73">
        <f t="shared" si="123"/>
        <v>0</v>
      </c>
      <c r="AG260" s="26" t="str">
        <f t="shared" si="124"/>
        <v>43407.64444444440</v>
      </c>
      <c r="AH260" s="26" t="e">
        <f>VLOOKUP(AG260,simple_survey!$N$1081:$O$1529,2,FALSE)</f>
        <v>#N/A</v>
      </c>
      <c r="AJ260" s="3" t="s">
        <v>172</v>
      </c>
    </row>
    <row r="261" spans="1:36" s="7" customFormat="1" x14ac:dyDescent="0.4">
      <c r="A261" s="16" t="str">
        <f t="shared" si="116"/>
        <v>-</v>
      </c>
      <c r="B261" s="16" t="str">
        <f t="shared" si="117"/>
        <v>☆</v>
      </c>
      <c r="C261" s="3">
        <v>15</v>
      </c>
      <c r="D261" s="2">
        <v>43407.648495370369</v>
      </c>
      <c r="E261" s="3">
        <v>9077</v>
      </c>
      <c r="F261" s="3" t="s">
        <v>113</v>
      </c>
      <c r="G261" s="3">
        <v>0</v>
      </c>
      <c r="H261" s="3">
        <v>206</v>
      </c>
      <c r="I261" s="3">
        <v>3</v>
      </c>
      <c r="J261" s="3">
        <v>1</v>
      </c>
      <c r="K261" s="2">
        <v>43407.650046296294</v>
      </c>
      <c r="L261" s="3"/>
      <c r="M261" s="3"/>
      <c r="N261" s="3" t="s">
        <v>29</v>
      </c>
      <c r="O261" s="3" t="s">
        <v>30</v>
      </c>
      <c r="P261" s="3" t="s">
        <v>34</v>
      </c>
      <c r="Q261" s="3" t="s">
        <v>35</v>
      </c>
      <c r="R261" s="2">
        <v>43407.660775462966</v>
      </c>
      <c r="S261" s="3"/>
      <c r="T261" s="2">
        <v>43407.666932870372</v>
      </c>
      <c r="U261" s="3"/>
      <c r="V261" s="3"/>
      <c r="W261" s="2">
        <f t="shared" si="118"/>
        <v>43407.648495370369</v>
      </c>
      <c r="X261" s="33">
        <f t="shared" si="119"/>
        <v>0</v>
      </c>
      <c r="Y261" s="33">
        <f t="shared" si="120"/>
        <v>0</v>
      </c>
      <c r="Z261" s="30"/>
      <c r="AA261" s="30">
        <f t="shared" si="121"/>
        <v>0</v>
      </c>
      <c r="AB261" s="30">
        <f>IF(IF(B261="☆",(IF(K261&gt;R261,K261-W261,R261-W261)),L261-W261)&lt;0,0,IF(B261="☆",(IF(K261&gt;R261,K261-W261,R261-W261)),L261-W261))</f>
        <v>1.2280092596483883E-2</v>
      </c>
      <c r="AC261" s="30"/>
      <c r="AD261" s="30"/>
      <c r="AE261" s="73">
        <f t="shared" si="122"/>
        <v>43407.647916666669</v>
      </c>
      <c r="AF261" s="73">
        <f t="shared" si="123"/>
        <v>0</v>
      </c>
      <c r="AG261" s="26" t="str">
        <f t="shared" si="124"/>
        <v>43407.64791666670</v>
      </c>
      <c r="AH261" s="26" t="e">
        <f>VLOOKUP(AG261,simple_survey!$N$1081:$O$1529,2,FALSE)</f>
        <v>#N/A</v>
      </c>
    </row>
    <row r="262" spans="1:36" s="7" customFormat="1" x14ac:dyDescent="0.4">
      <c r="A262" s="16" t="str">
        <f t="shared" si="116"/>
        <v>-</v>
      </c>
      <c r="B262" s="16" t="str">
        <f t="shared" si="117"/>
        <v>☆</v>
      </c>
      <c r="C262" s="3">
        <v>15</v>
      </c>
      <c r="D262" s="2">
        <v>43407.649351851855</v>
      </c>
      <c r="E262" s="3">
        <v>9079</v>
      </c>
      <c r="F262" s="3" t="s">
        <v>33</v>
      </c>
      <c r="G262" s="3">
        <v>4874</v>
      </c>
      <c r="H262" s="3">
        <v>196</v>
      </c>
      <c r="I262" s="3">
        <v>10</v>
      </c>
      <c r="J262" s="3">
        <v>2</v>
      </c>
      <c r="K262" s="2">
        <v>43407.649687500001</v>
      </c>
      <c r="L262" s="3"/>
      <c r="M262" s="3"/>
      <c r="N262" s="3" t="s">
        <v>31</v>
      </c>
      <c r="O262" s="3" t="s">
        <v>32</v>
      </c>
      <c r="P262" s="3" t="s">
        <v>45</v>
      </c>
      <c r="Q262" s="3" t="s">
        <v>92</v>
      </c>
      <c r="R262" s="2">
        <v>43407.674930555557</v>
      </c>
      <c r="S262" s="3"/>
      <c r="T262" s="2">
        <v>43407.682557870372</v>
      </c>
      <c r="U262" s="3"/>
      <c r="V262" s="3"/>
      <c r="W262" s="2">
        <f t="shared" si="118"/>
        <v>43407.649351851855</v>
      </c>
      <c r="X262" s="33">
        <f t="shared" si="119"/>
        <v>0</v>
      </c>
      <c r="Y262" s="33">
        <f t="shared" si="120"/>
        <v>0</v>
      </c>
      <c r="Z262" s="30"/>
      <c r="AA262" s="30">
        <f t="shared" si="121"/>
        <v>0</v>
      </c>
      <c r="AB262" s="30"/>
      <c r="AC262" s="30"/>
      <c r="AD262" s="30"/>
      <c r="AE262" s="73">
        <f t="shared" si="122"/>
        <v>43407.649305555555</v>
      </c>
      <c r="AF262" s="73">
        <f t="shared" si="123"/>
        <v>0</v>
      </c>
      <c r="AG262" s="26" t="str">
        <f t="shared" si="124"/>
        <v>43407.64930555560</v>
      </c>
      <c r="AH262" s="26" t="e">
        <f>VLOOKUP(AG262,simple_survey!$N$1081:$O$1529,2,FALSE)</f>
        <v>#N/A</v>
      </c>
      <c r="AJ262" s="3" t="s">
        <v>171</v>
      </c>
    </row>
    <row r="263" spans="1:36" s="7" customFormat="1" x14ac:dyDescent="0.4">
      <c r="A263" s="16" t="str">
        <f t="shared" si="116"/>
        <v>★</v>
      </c>
      <c r="B263" s="16" t="str">
        <f t="shared" si="117"/>
        <v>☆</v>
      </c>
      <c r="C263" s="7">
        <v>15</v>
      </c>
      <c r="D263" s="2">
        <v>43407.650706018518</v>
      </c>
      <c r="E263" s="3">
        <v>9082</v>
      </c>
      <c r="F263" s="3" t="s">
        <v>18</v>
      </c>
      <c r="G263" s="3">
        <v>2400</v>
      </c>
      <c r="H263" s="3">
        <v>348</v>
      </c>
      <c r="I263" s="3">
        <v>8</v>
      </c>
      <c r="J263" s="3">
        <v>1</v>
      </c>
      <c r="K263" s="2">
        <v>43407.65084490741</v>
      </c>
      <c r="L263" s="3"/>
      <c r="M263" s="3"/>
      <c r="N263" s="3" t="s">
        <v>29</v>
      </c>
      <c r="O263" s="3" t="s">
        <v>30</v>
      </c>
      <c r="P263" s="3" t="s">
        <v>46</v>
      </c>
      <c r="Q263" s="3" t="s">
        <v>47</v>
      </c>
      <c r="R263" s="2">
        <v>43407.66609953704</v>
      </c>
      <c r="S263" s="3"/>
      <c r="T263" s="2">
        <v>43407.670717592591</v>
      </c>
      <c r="U263" s="3"/>
      <c r="V263" s="2">
        <v>43407.657638888886</v>
      </c>
      <c r="W263" s="8">
        <f t="shared" si="118"/>
        <v>43407.657638888886</v>
      </c>
      <c r="X263" s="9">
        <f t="shared" si="119"/>
        <v>0</v>
      </c>
      <c r="Y263" s="9">
        <f t="shared" si="120"/>
        <v>0</v>
      </c>
      <c r="Z263" s="10"/>
      <c r="AA263" s="10">
        <f t="shared" si="121"/>
        <v>0</v>
      </c>
      <c r="AB263" s="10">
        <f>IF(IF(B263="☆",(IF(K263&gt;R263,K263-W263,R263-W263)),L263-W263)&lt;0,0,IF(B263="☆",(IF(K263&gt;R263,K263-W263,R263-W263)),L263-W263))</f>
        <v>8.4606481541413814E-3</v>
      </c>
      <c r="AC263" s="10"/>
      <c r="AD263" s="10"/>
      <c r="AE263" s="73">
        <f t="shared" si="122"/>
        <v>43407.650694444441</v>
      </c>
      <c r="AF263" s="73">
        <f t="shared" si="123"/>
        <v>0</v>
      </c>
      <c r="AG263" s="26" t="str">
        <f t="shared" si="124"/>
        <v>43407.65069444440</v>
      </c>
      <c r="AH263" s="26" t="e">
        <f>VLOOKUP(AG263,simple_survey!$N$1081:$O$1529,2,FALSE)</f>
        <v>#N/A</v>
      </c>
      <c r="AJ263" s="3" t="s">
        <v>173</v>
      </c>
    </row>
    <row r="264" spans="1:36" s="7" customFormat="1" x14ac:dyDescent="0.4">
      <c r="A264" s="16" t="str">
        <f t="shared" si="116"/>
        <v>-</v>
      </c>
      <c r="B264" s="16" t="str">
        <f t="shared" si="117"/>
        <v>☆</v>
      </c>
      <c r="C264" s="7">
        <v>15</v>
      </c>
      <c r="D264" s="2">
        <v>43407.650821759256</v>
      </c>
      <c r="E264" s="3">
        <v>9083</v>
      </c>
      <c r="F264" s="3" t="s">
        <v>33</v>
      </c>
      <c r="G264" s="3">
        <v>1310</v>
      </c>
      <c r="H264" s="3">
        <v>382</v>
      </c>
      <c r="I264" s="3">
        <v>4</v>
      </c>
      <c r="J264" s="3">
        <v>1</v>
      </c>
      <c r="K264" s="2">
        <v>43407.651307870372</v>
      </c>
      <c r="L264" s="3"/>
      <c r="M264" s="3"/>
      <c r="N264" s="3" t="s">
        <v>37</v>
      </c>
      <c r="O264" s="3" t="s">
        <v>38</v>
      </c>
      <c r="P264" s="3" t="s">
        <v>34</v>
      </c>
      <c r="Q264" s="3" t="s">
        <v>35</v>
      </c>
      <c r="R264" s="2">
        <v>43407.671793981484</v>
      </c>
      <c r="S264" s="3"/>
      <c r="T264" s="2">
        <v>43407.67827546296</v>
      </c>
      <c r="U264" s="3"/>
      <c r="V264" s="3"/>
      <c r="W264" s="8">
        <f t="shared" si="118"/>
        <v>43407.650821759256</v>
      </c>
      <c r="X264" s="9">
        <f t="shared" si="119"/>
        <v>0</v>
      </c>
      <c r="Y264" s="9">
        <f t="shared" si="120"/>
        <v>0</v>
      </c>
      <c r="Z264" s="10"/>
      <c r="AA264" s="10">
        <f t="shared" si="121"/>
        <v>0</v>
      </c>
      <c r="AB264" s="10">
        <f>IF(IF(B264="☆",(IF(K264&gt;R264,K264-W264,R264-W264)),L264-W264)&lt;0,0,IF(B264="☆",(IF(K264&gt;R264,K264-W264,R264-W264)),L264-W264))</f>
        <v>2.0972222228010651E-2</v>
      </c>
      <c r="AC264" s="10"/>
      <c r="AD264" s="10"/>
      <c r="AE264" s="73">
        <f t="shared" si="122"/>
        <v>43407.650694444441</v>
      </c>
      <c r="AF264" s="73">
        <f t="shared" si="123"/>
        <v>0</v>
      </c>
      <c r="AG264" s="26" t="str">
        <f t="shared" si="124"/>
        <v>43407.65069444440</v>
      </c>
      <c r="AH264" s="26" t="e">
        <f>VLOOKUP(AG264,simple_survey!$N$1081:$O$1529,2,FALSE)</f>
        <v>#N/A</v>
      </c>
    </row>
    <row r="265" spans="1:36" s="7" customFormat="1" x14ac:dyDescent="0.4">
      <c r="A265" s="16" t="str">
        <f t="shared" si="116"/>
        <v>-</v>
      </c>
      <c r="B265" s="16" t="str">
        <f t="shared" si="117"/>
        <v>☆</v>
      </c>
      <c r="C265" s="3">
        <v>15</v>
      </c>
      <c r="D265" s="2">
        <v>43407.651238425926</v>
      </c>
      <c r="E265" s="3">
        <v>9084</v>
      </c>
      <c r="F265" s="3" t="s">
        <v>33</v>
      </c>
      <c r="G265" s="3">
        <v>2813</v>
      </c>
      <c r="H265" s="3">
        <v>433</v>
      </c>
      <c r="I265" s="3">
        <v>8</v>
      </c>
      <c r="J265" s="3">
        <v>3</v>
      </c>
      <c r="K265" s="2">
        <v>43407.651631944442</v>
      </c>
      <c r="L265" s="3"/>
      <c r="M265" s="3"/>
      <c r="N265" s="3" t="s">
        <v>65</v>
      </c>
      <c r="O265" s="3" t="s">
        <v>66</v>
      </c>
      <c r="P265" s="3" t="s">
        <v>23</v>
      </c>
      <c r="Q265" s="3" t="s">
        <v>24</v>
      </c>
      <c r="R265" s="2">
        <v>43407.662962962961</v>
      </c>
      <c r="S265" s="3"/>
      <c r="T265" s="2">
        <v>43407.668356481481</v>
      </c>
      <c r="U265" s="3"/>
      <c r="V265" s="3"/>
      <c r="W265" s="2">
        <f t="shared" si="118"/>
        <v>43407.651238425926</v>
      </c>
      <c r="X265" s="33">
        <f t="shared" si="119"/>
        <v>0</v>
      </c>
      <c r="Y265" s="33">
        <f t="shared" si="120"/>
        <v>0</v>
      </c>
      <c r="Z265" s="30"/>
      <c r="AA265" s="30">
        <f t="shared" si="121"/>
        <v>0</v>
      </c>
      <c r="AB265" s="30">
        <f>IF(IF(B265="☆",(IF(K265&gt;R265,K265-W265,R265-W265)),L265-W265)&lt;0,0,IF(B265="☆",(IF(K265&gt;R265,K265-W265,R265-W265)),L265-W265))</f>
        <v>1.1724537034751847E-2</v>
      </c>
      <c r="AC265" s="30"/>
      <c r="AD265" s="30"/>
      <c r="AE265" s="73">
        <f t="shared" si="122"/>
        <v>43407.650694444441</v>
      </c>
      <c r="AF265" s="73">
        <f t="shared" si="123"/>
        <v>0</v>
      </c>
      <c r="AG265" s="26" t="str">
        <f t="shared" si="124"/>
        <v>43407.65069444440</v>
      </c>
      <c r="AH265" s="26" t="e">
        <f>VLOOKUP(AG265,simple_survey!$N$1081:$O$1529,2,FALSE)</f>
        <v>#N/A</v>
      </c>
    </row>
    <row r="266" spans="1:36" s="7" customFormat="1" x14ac:dyDescent="0.4">
      <c r="A266" s="16" t="str">
        <f t="shared" si="116"/>
        <v>-</v>
      </c>
      <c r="B266" s="16" t="str">
        <f t="shared" si="117"/>
        <v>☆</v>
      </c>
      <c r="C266" s="3">
        <v>15</v>
      </c>
      <c r="D266" s="2">
        <v>43407.651458333334</v>
      </c>
      <c r="E266" s="3">
        <v>9085</v>
      </c>
      <c r="F266" s="3" t="s">
        <v>33</v>
      </c>
      <c r="G266" s="3">
        <v>2400</v>
      </c>
      <c r="H266" s="3">
        <v>539</v>
      </c>
      <c r="I266" s="3">
        <v>8</v>
      </c>
      <c r="J266" s="3">
        <v>1</v>
      </c>
      <c r="K266" s="2">
        <v>43407.651574074072</v>
      </c>
      <c r="L266" s="3"/>
      <c r="M266" s="3"/>
      <c r="N266" s="3" t="s">
        <v>29</v>
      </c>
      <c r="O266" s="3" t="s">
        <v>30</v>
      </c>
      <c r="P266" s="3" t="s">
        <v>46</v>
      </c>
      <c r="Q266" s="3" t="s">
        <v>47</v>
      </c>
      <c r="R266" s="2">
        <v>43407.671805555554</v>
      </c>
      <c r="S266" s="3"/>
      <c r="T266" s="2">
        <v>43407.676423611112</v>
      </c>
      <c r="U266" s="3"/>
      <c r="V266" s="3"/>
      <c r="W266" s="2">
        <f t="shared" si="118"/>
        <v>43407.651458333334</v>
      </c>
      <c r="X266" s="33">
        <f t="shared" si="119"/>
        <v>0</v>
      </c>
      <c r="Y266" s="33">
        <f t="shared" si="120"/>
        <v>0</v>
      </c>
      <c r="Z266" s="30"/>
      <c r="AA266" s="30">
        <f t="shared" si="121"/>
        <v>0</v>
      </c>
      <c r="AB266" s="30"/>
      <c r="AC266" s="30"/>
      <c r="AD266" s="30"/>
      <c r="AE266" s="73">
        <f t="shared" si="122"/>
        <v>43407.651388888888</v>
      </c>
      <c r="AF266" s="73">
        <f t="shared" si="123"/>
        <v>0</v>
      </c>
      <c r="AG266" s="26" t="str">
        <f t="shared" si="124"/>
        <v>43407.65138888890</v>
      </c>
      <c r="AH266" s="26" t="e">
        <f>VLOOKUP(AG266,simple_survey!$N$1081:$O$1529,2,FALSE)</f>
        <v>#N/A</v>
      </c>
      <c r="AJ266" s="3" t="s">
        <v>174</v>
      </c>
    </row>
    <row r="267" spans="1:36" s="7" customFormat="1" x14ac:dyDescent="0.4">
      <c r="A267" s="16" t="str">
        <f t="shared" si="116"/>
        <v>-</v>
      </c>
      <c r="B267" s="16" t="str">
        <f t="shared" si="117"/>
        <v>☆</v>
      </c>
      <c r="C267" s="3">
        <v>15</v>
      </c>
      <c r="D267" s="2">
        <v>43407.652928240743</v>
      </c>
      <c r="E267" s="3">
        <v>9089</v>
      </c>
      <c r="F267" s="3" t="s">
        <v>33</v>
      </c>
      <c r="G267" s="3">
        <v>1310</v>
      </c>
      <c r="H267" s="3">
        <v>488</v>
      </c>
      <c r="I267" s="3">
        <v>7</v>
      </c>
      <c r="J267" s="3">
        <v>1</v>
      </c>
      <c r="K267" s="2">
        <v>43407.659571759257</v>
      </c>
      <c r="L267" s="3"/>
      <c r="M267" s="3"/>
      <c r="N267" s="3" t="s">
        <v>34</v>
      </c>
      <c r="O267" s="3" t="s">
        <v>35</v>
      </c>
      <c r="P267" s="3" t="s">
        <v>37</v>
      </c>
      <c r="Q267" s="3" t="s">
        <v>38</v>
      </c>
      <c r="R267" s="2">
        <v>43407.660497685189</v>
      </c>
      <c r="S267" s="3"/>
      <c r="T267" s="2">
        <v>43407.66611111111</v>
      </c>
      <c r="U267" s="3"/>
      <c r="V267" s="3"/>
      <c r="W267" s="2">
        <f t="shared" si="118"/>
        <v>43407.652928240743</v>
      </c>
      <c r="X267" s="33">
        <f t="shared" si="119"/>
        <v>0</v>
      </c>
      <c r="Y267" s="33">
        <f t="shared" si="120"/>
        <v>0</v>
      </c>
      <c r="Z267" s="30"/>
      <c r="AA267" s="30">
        <f t="shared" si="121"/>
        <v>0</v>
      </c>
      <c r="AB267" s="30">
        <f>IF(IF(B267="☆",(IF(K267&gt;R267,K267-W267,R267-W267)),L267-W267)&lt;0,0,IF(B267="☆",(IF(K267&gt;R267,K267-W267,R267-W267)),L267-W267))</f>
        <v>7.5694444458349608E-3</v>
      </c>
      <c r="AC267" s="30"/>
      <c r="AD267" s="30"/>
      <c r="AE267" s="73">
        <f t="shared" si="122"/>
        <v>43407.652777777781</v>
      </c>
      <c r="AF267" s="73">
        <f t="shared" si="123"/>
        <v>0</v>
      </c>
      <c r="AG267" s="26" t="str">
        <f t="shared" si="124"/>
        <v>43407.65277777780</v>
      </c>
      <c r="AH267" s="26" t="e">
        <f>VLOOKUP(AG267,simple_survey!$N$1081:$O$1529,2,FALSE)</f>
        <v>#N/A</v>
      </c>
    </row>
    <row r="268" spans="1:36" s="7" customFormat="1" x14ac:dyDescent="0.4">
      <c r="A268" s="16" t="str">
        <f t="shared" si="116"/>
        <v>-</v>
      </c>
      <c r="B268" s="16" t="str">
        <f t="shared" si="117"/>
        <v>☆</v>
      </c>
      <c r="C268" s="3">
        <v>15</v>
      </c>
      <c r="D268" s="2">
        <v>43407.655844907407</v>
      </c>
      <c r="E268" s="3">
        <v>9091</v>
      </c>
      <c r="F268" s="3" t="s">
        <v>113</v>
      </c>
      <c r="G268" s="3">
        <v>0</v>
      </c>
      <c r="H268" s="3">
        <v>325</v>
      </c>
      <c r="I268" s="3">
        <v>7</v>
      </c>
      <c r="J268" s="3">
        <v>2</v>
      </c>
      <c r="K268" s="2">
        <v>43407.664537037039</v>
      </c>
      <c r="L268" s="3"/>
      <c r="M268" s="3"/>
      <c r="N268" s="3" t="s">
        <v>29</v>
      </c>
      <c r="O268" s="3" t="s">
        <v>30</v>
      </c>
      <c r="P268" s="3" t="s">
        <v>68</v>
      </c>
      <c r="Q268" s="3" t="s">
        <v>69</v>
      </c>
      <c r="R268" s="2">
        <v>43407.678726851853</v>
      </c>
      <c r="S268" s="3"/>
      <c r="T268" s="2">
        <v>43407.687256944446</v>
      </c>
      <c r="U268" s="3"/>
      <c r="V268" s="3"/>
      <c r="W268" s="2">
        <f t="shared" si="118"/>
        <v>43407.655844907407</v>
      </c>
      <c r="X268" s="33">
        <f t="shared" si="119"/>
        <v>0</v>
      </c>
      <c r="Y268" s="33">
        <f t="shared" si="120"/>
        <v>0</v>
      </c>
      <c r="Z268" s="30"/>
      <c r="AA268" s="30">
        <f t="shared" si="121"/>
        <v>0</v>
      </c>
      <c r="AB268" s="30">
        <f>IF(IF(B268="☆",(IF(K268&gt;R268,K268-W268,R268-W268)),L268-W268)&lt;0,0,IF(B268="☆",(IF(K268&gt;R268,K268-W268,R268-W268)),L268-W268))</f>
        <v>2.2881944445543922E-2</v>
      </c>
      <c r="AC268" s="30"/>
      <c r="AD268" s="30"/>
      <c r="AE268" s="73">
        <f t="shared" si="122"/>
        <v>43407.655555555553</v>
      </c>
      <c r="AF268" s="73">
        <f t="shared" si="123"/>
        <v>0</v>
      </c>
      <c r="AG268" s="26" t="str">
        <f t="shared" si="124"/>
        <v>43407.65555555560</v>
      </c>
      <c r="AH268" s="26" t="e">
        <f>VLOOKUP(AG268,simple_survey!$N$1081:$O$1529,2,FALSE)</f>
        <v>#N/A</v>
      </c>
    </row>
    <row r="269" spans="1:36" s="7" customFormat="1" x14ac:dyDescent="0.4">
      <c r="A269" s="16" t="str">
        <f t="shared" si="116"/>
        <v>-</v>
      </c>
      <c r="B269" s="16" t="str">
        <f t="shared" si="117"/>
        <v>☆</v>
      </c>
      <c r="C269" s="3">
        <v>15</v>
      </c>
      <c r="D269" s="2">
        <v>43407.655995370369</v>
      </c>
      <c r="E269" s="3">
        <v>9092</v>
      </c>
      <c r="F269" s="3" t="s">
        <v>52</v>
      </c>
      <c r="G269" s="3">
        <v>4902</v>
      </c>
      <c r="H269" s="3">
        <v>878</v>
      </c>
      <c r="I269" s="3">
        <v>3</v>
      </c>
      <c r="J269" s="3">
        <v>2</v>
      </c>
      <c r="K269" s="2">
        <v>43407.659363425926</v>
      </c>
      <c r="L269" s="3"/>
      <c r="M269" s="3"/>
      <c r="N269" s="3" t="s">
        <v>19</v>
      </c>
      <c r="O269" s="3" t="s">
        <v>20</v>
      </c>
      <c r="P269" s="3" t="s">
        <v>25</v>
      </c>
      <c r="Q269" s="3" t="s">
        <v>26</v>
      </c>
      <c r="R269" s="2">
        <v>43407.670925925922</v>
      </c>
      <c r="S269" s="3"/>
      <c r="T269" s="2">
        <v>43407.677824074075</v>
      </c>
      <c r="U269" s="3"/>
      <c r="V269" s="3"/>
      <c r="W269" s="2">
        <f t="shared" si="118"/>
        <v>43407.655995370369</v>
      </c>
      <c r="X269" s="33">
        <f t="shared" si="119"/>
        <v>0</v>
      </c>
      <c r="Y269" s="33">
        <f t="shared" si="120"/>
        <v>0</v>
      </c>
      <c r="Z269" s="30"/>
      <c r="AA269" s="30">
        <f t="shared" si="121"/>
        <v>0</v>
      </c>
      <c r="AB269" s="30">
        <f>IF(IF(B269="☆",(IF(K269&gt;R269,K269-W269,R269-W269)),L269-W269)&lt;0,0,IF(B269="☆",(IF(K269&gt;R269,K269-W269,R269-W269)),L269-W269))</f>
        <v>1.4930555553291924E-2</v>
      </c>
      <c r="AC269" s="30"/>
      <c r="AD269" s="30"/>
      <c r="AE269" s="73">
        <f t="shared" si="122"/>
        <v>43407.655555555553</v>
      </c>
      <c r="AF269" s="73">
        <f t="shared" si="123"/>
        <v>0</v>
      </c>
      <c r="AG269" s="26" t="str">
        <f t="shared" si="124"/>
        <v>43407.65555555560</v>
      </c>
      <c r="AH269" s="26" t="e">
        <f>VLOOKUP(AG269,simple_survey!$N$1081:$O$1529,2,FALSE)</f>
        <v>#N/A</v>
      </c>
    </row>
    <row r="270" spans="1:36" s="7" customFormat="1" x14ac:dyDescent="0.4">
      <c r="A270" s="16" t="str">
        <f t="shared" si="116"/>
        <v>-</v>
      </c>
      <c r="B270" s="16" t="str">
        <f t="shared" si="117"/>
        <v>☆</v>
      </c>
      <c r="C270" s="3">
        <v>15</v>
      </c>
      <c r="D270" s="2">
        <v>43407.658101851855</v>
      </c>
      <c r="E270" s="3">
        <v>9094</v>
      </c>
      <c r="F270" s="3" t="s">
        <v>18</v>
      </c>
      <c r="G270" s="3">
        <v>3600</v>
      </c>
      <c r="H270" s="3">
        <v>856</v>
      </c>
      <c r="I270" s="3">
        <v>10</v>
      </c>
      <c r="J270" s="3">
        <v>1</v>
      </c>
      <c r="K270" s="2">
        <v>43407.65829861111</v>
      </c>
      <c r="L270" s="3"/>
      <c r="M270" s="3"/>
      <c r="N270" s="3" t="s">
        <v>19</v>
      </c>
      <c r="O270" s="3" t="s">
        <v>20</v>
      </c>
      <c r="P270" s="3" t="s">
        <v>59</v>
      </c>
      <c r="Q270" s="3" t="s">
        <v>60</v>
      </c>
      <c r="R270" s="2">
        <v>43407.683078703703</v>
      </c>
      <c r="S270" s="3"/>
      <c r="T270" s="2">
        <v>43407.688946759263</v>
      </c>
      <c r="U270" s="3"/>
      <c r="V270" s="3"/>
      <c r="W270" s="2">
        <f t="shared" si="118"/>
        <v>43407.658101851855</v>
      </c>
      <c r="X270" s="33">
        <f t="shared" si="119"/>
        <v>0</v>
      </c>
      <c r="Y270" s="33">
        <f t="shared" si="120"/>
        <v>0</v>
      </c>
      <c r="Z270" s="30"/>
      <c r="AA270" s="30">
        <f t="shared" si="121"/>
        <v>0</v>
      </c>
      <c r="AB270" s="30">
        <f>IF(IF(B270="☆",(IF(K270&gt;R270,K270-W270,R270-W270)),L270-W270)&lt;0,0,IF(B270="☆",(IF(K270&gt;R270,K270-W270,R270-W270)),L270-W270))</f>
        <v>2.4976851847895887E-2</v>
      </c>
      <c r="AC270" s="30"/>
      <c r="AD270" s="30"/>
      <c r="AE270" s="73">
        <f t="shared" si="122"/>
        <v>43407.657638888886</v>
      </c>
      <c r="AF270" s="73">
        <f t="shared" si="123"/>
        <v>0</v>
      </c>
      <c r="AG270" s="26" t="str">
        <f t="shared" si="124"/>
        <v>43407.65763888890</v>
      </c>
      <c r="AH270" s="26" t="e">
        <f>VLOOKUP(AG270,simple_survey!$N$1081:$O$1529,2,FALSE)</f>
        <v>#N/A</v>
      </c>
    </row>
    <row r="271" spans="1:36" s="7" customFormat="1" x14ac:dyDescent="0.4">
      <c r="A271" s="16" t="str">
        <f t="shared" si="116"/>
        <v>-</v>
      </c>
      <c r="B271" s="16" t="str">
        <f t="shared" si="117"/>
        <v>☆</v>
      </c>
      <c r="C271" s="3">
        <v>15</v>
      </c>
      <c r="D271" s="2">
        <v>43407.660763888889</v>
      </c>
      <c r="E271" s="3">
        <v>9098</v>
      </c>
      <c r="F271" s="3" t="s">
        <v>18</v>
      </c>
      <c r="G271" s="3">
        <v>4900</v>
      </c>
      <c r="H271" s="3">
        <v>166</v>
      </c>
      <c r="I271" s="3">
        <v>3</v>
      </c>
      <c r="J271" s="3">
        <v>2</v>
      </c>
      <c r="K271" s="2">
        <v>43407.662847222222</v>
      </c>
      <c r="L271" s="3"/>
      <c r="M271" s="3"/>
      <c r="N271" s="3" t="s">
        <v>25</v>
      </c>
      <c r="O271" s="3" t="s">
        <v>26</v>
      </c>
      <c r="P271" s="3" t="s">
        <v>48</v>
      </c>
      <c r="Q271" s="3" t="s">
        <v>49</v>
      </c>
      <c r="R271" s="2">
        <v>43407.681759259256</v>
      </c>
      <c r="S271" s="3"/>
      <c r="T271" s="2">
        <v>43407.689236111109</v>
      </c>
      <c r="U271" s="3"/>
      <c r="V271" s="3"/>
      <c r="W271" s="2">
        <f t="shared" si="118"/>
        <v>43407.660763888889</v>
      </c>
      <c r="X271" s="33">
        <f t="shared" si="119"/>
        <v>0</v>
      </c>
      <c r="Y271" s="33">
        <f t="shared" si="120"/>
        <v>0</v>
      </c>
      <c r="Z271" s="30"/>
      <c r="AA271" s="30">
        <f t="shared" si="121"/>
        <v>0</v>
      </c>
      <c r="AB271" s="30"/>
      <c r="AC271" s="30"/>
      <c r="AD271" s="30"/>
      <c r="AE271" s="73">
        <f t="shared" si="122"/>
        <v>43407.660416666666</v>
      </c>
      <c r="AF271" s="73">
        <f t="shared" si="123"/>
        <v>0</v>
      </c>
      <c r="AG271" s="26" t="str">
        <f t="shared" si="124"/>
        <v>43407.66041666670</v>
      </c>
      <c r="AH271" s="26" t="e">
        <f>VLOOKUP(AG271,simple_survey!$N$1081:$O$1529,2,FALSE)</f>
        <v>#N/A</v>
      </c>
      <c r="AJ271" s="3" t="s">
        <v>177</v>
      </c>
    </row>
    <row r="272" spans="1:36" s="3" customFormat="1" x14ac:dyDescent="0.4">
      <c r="A272" s="16" t="str">
        <f t="shared" si="116"/>
        <v>-</v>
      </c>
      <c r="B272" s="16" t="str">
        <f t="shared" si="117"/>
        <v>☆</v>
      </c>
      <c r="C272" s="3">
        <v>15</v>
      </c>
      <c r="D272" s="2">
        <v>43407.661516203705</v>
      </c>
      <c r="E272" s="3">
        <v>9100</v>
      </c>
      <c r="F272" s="3" t="s">
        <v>113</v>
      </c>
      <c r="G272" s="3">
        <v>0</v>
      </c>
      <c r="H272" s="3">
        <v>264</v>
      </c>
      <c r="I272" s="3">
        <v>1</v>
      </c>
      <c r="J272" s="3">
        <v>4</v>
      </c>
      <c r="K272" s="2">
        <v>43407.661805555559</v>
      </c>
      <c r="N272" s="3" t="s">
        <v>50</v>
      </c>
      <c r="O272" s="3" t="s">
        <v>51</v>
      </c>
      <c r="P272" s="3" t="s">
        <v>25</v>
      </c>
      <c r="Q272" s="3" t="s">
        <v>26</v>
      </c>
      <c r="R272" s="2">
        <v>43407.682627314818</v>
      </c>
      <c r="T272" s="2">
        <v>43407.693333333336</v>
      </c>
      <c r="W272" s="2">
        <f t="shared" si="118"/>
        <v>43407.661516203705</v>
      </c>
      <c r="X272" s="33">
        <f t="shared" si="119"/>
        <v>0</v>
      </c>
      <c r="Y272" s="33">
        <f t="shared" si="120"/>
        <v>0</v>
      </c>
      <c r="Z272" s="30"/>
      <c r="AA272" s="30">
        <f t="shared" si="121"/>
        <v>0</v>
      </c>
      <c r="AB272" s="30">
        <f>IF(IF(B272="☆",(IF(K272&gt;R272,K272-W272,R272-W272)),L272-W272)&lt;0,0,IF(B272="☆",(IF(K272&gt;R272,K272-W272,R272-W272)),L272-W272))</f>
        <v>2.1111111112986691E-2</v>
      </c>
      <c r="AC272" s="30"/>
      <c r="AD272" s="30"/>
      <c r="AE272" s="73">
        <f t="shared" si="122"/>
        <v>43407.661111111112</v>
      </c>
      <c r="AF272" s="73">
        <f t="shared" si="123"/>
        <v>0</v>
      </c>
      <c r="AG272" s="26" t="str">
        <f t="shared" si="124"/>
        <v>43407.66111111110</v>
      </c>
      <c r="AH272" s="26" t="e">
        <f>VLOOKUP(AG272,simple_survey!$N$1081:$O$1529,2,FALSE)</f>
        <v>#N/A</v>
      </c>
    </row>
    <row r="273" spans="1:36" s="3" customFormat="1" x14ac:dyDescent="0.4">
      <c r="A273" s="16" t="str">
        <f t="shared" si="116"/>
        <v>-</v>
      </c>
      <c r="B273" s="16" t="str">
        <f t="shared" si="117"/>
        <v>☆</v>
      </c>
      <c r="C273" s="3">
        <v>15</v>
      </c>
      <c r="D273" s="2">
        <v>43407.661585648151</v>
      </c>
      <c r="E273" s="3">
        <v>9101</v>
      </c>
      <c r="F273" s="3" t="s">
        <v>33</v>
      </c>
      <c r="G273" s="3">
        <v>4679</v>
      </c>
      <c r="H273" s="3">
        <v>73</v>
      </c>
      <c r="I273" s="3">
        <v>4</v>
      </c>
      <c r="J273" s="3">
        <v>2</v>
      </c>
      <c r="K273" s="2">
        <v>43407.66196759259</v>
      </c>
      <c r="N273" s="3" t="s">
        <v>41</v>
      </c>
      <c r="O273" s="3" t="s">
        <v>42</v>
      </c>
      <c r="P273" s="3" t="s">
        <v>65</v>
      </c>
      <c r="Q273" s="3" t="s">
        <v>66</v>
      </c>
      <c r="R273" s="2">
        <v>43407.689398148148</v>
      </c>
      <c r="T273" s="2">
        <v>43407.702731481484</v>
      </c>
      <c r="W273" s="2">
        <f t="shared" si="118"/>
        <v>43407.661585648151</v>
      </c>
      <c r="X273" s="33">
        <f t="shared" si="119"/>
        <v>0</v>
      </c>
      <c r="Y273" s="33">
        <f t="shared" si="120"/>
        <v>0</v>
      </c>
      <c r="Z273" s="30"/>
      <c r="AA273" s="30">
        <f t="shared" si="121"/>
        <v>0</v>
      </c>
      <c r="AB273" s="30">
        <f>IF(IF(B273="☆",(IF(K273&gt;R273,K273-W273,R273-W273)),L273-W273)&lt;0,0,IF(B273="☆",(IF(K273&gt;R273,K273-W273,R273-W273)),L273-W273))</f>
        <v>2.7812499996798579E-2</v>
      </c>
      <c r="AC273" s="30"/>
      <c r="AD273" s="30"/>
      <c r="AE273" s="73">
        <f t="shared" si="122"/>
        <v>43407.661111111112</v>
      </c>
      <c r="AF273" s="73">
        <f t="shared" si="123"/>
        <v>0</v>
      </c>
      <c r="AG273" s="26" t="str">
        <f t="shared" si="124"/>
        <v>43407.66111111110</v>
      </c>
      <c r="AH273" s="26" t="e">
        <f>VLOOKUP(AG273,simple_survey!$N$1081:$O$1529,2,FALSE)</f>
        <v>#N/A</v>
      </c>
    </row>
    <row r="274" spans="1:36" s="3" customFormat="1" x14ac:dyDescent="0.4">
      <c r="A274" s="16" t="str">
        <f t="shared" si="116"/>
        <v>-</v>
      </c>
      <c r="B274" s="16" t="str">
        <f t="shared" si="117"/>
        <v>☆</v>
      </c>
      <c r="C274" s="3">
        <v>15</v>
      </c>
      <c r="D274" s="2">
        <v>43407.663460648146</v>
      </c>
      <c r="E274" s="3">
        <v>9103</v>
      </c>
      <c r="F274" s="3" t="s">
        <v>114</v>
      </c>
      <c r="G274" s="3">
        <v>0</v>
      </c>
      <c r="H274" s="3">
        <v>539</v>
      </c>
      <c r="I274" s="3">
        <v>3</v>
      </c>
      <c r="J274" s="3">
        <v>1</v>
      </c>
      <c r="K274" s="2">
        <v>43407.666655092595</v>
      </c>
      <c r="N274" s="3" t="s">
        <v>37</v>
      </c>
      <c r="O274" s="3" t="s">
        <v>38</v>
      </c>
      <c r="P274" s="3" t="s">
        <v>19</v>
      </c>
      <c r="Q274" s="3" t="s">
        <v>20</v>
      </c>
      <c r="R274" s="2">
        <v>43407.688055555554</v>
      </c>
      <c r="T274" s="2">
        <v>43407.695138888892</v>
      </c>
      <c r="W274" s="2">
        <f t="shared" si="118"/>
        <v>43407.663460648146</v>
      </c>
      <c r="X274" s="33">
        <f t="shared" si="119"/>
        <v>0</v>
      </c>
      <c r="Y274" s="33">
        <f t="shared" si="120"/>
        <v>0</v>
      </c>
      <c r="Z274" s="30"/>
      <c r="AA274" s="30">
        <f t="shared" si="121"/>
        <v>0</v>
      </c>
      <c r="AB274" s="30">
        <f>IF(IF(B274="☆",(IF(K274&gt;R274,K274-W274,R274-W274)),L274-W274)&lt;0,0,IF(B274="☆",(IF(K274&gt;R274,K274-W274,R274-W274)),L274-W274))</f>
        <v>2.4594907408754807E-2</v>
      </c>
      <c r="AC274" s="30"/>
      <c r="AD274" s="30"/>
      <c r="AE274" s="73">
        <f t="shared" si="122"/>
        <v>43407.663194444445</v>
      </c>
      <c r="AF274" s="73">
        <f t="shared" si="123"/>
        <v>0</v>
      </c>
      <c r="AG274" s="26" t="str">
        <f t="shared" si="124"/>
        <v>43407.66319444440</v>
      </c>
      <c r="AH274" s="26" t="e">
        <f>VLOOKUP(AG274,simple_survey!$N$1081:$O$1529,2,FALSE)</f>
        <v>#N/A</v>
      </c>
    </row>
    <row r="275" spans="1:36" s="3" customFormat="1" x14ac:dyDescent="0.4">
      <c r="A275" s="16" t="str">
        <f t="shared" si="116"/>
        <v>-</v>
      </c>
      <c r="B275" s="16" t="str">
        <f t="shared" si="117"/>
        <v>☆</v>
      </c>
      <c r="C275" s="3">
        <v>15</v>
      </c>
      <c r="D275" s="2">
        <v>43407.663472222222</v>
      </c>
      <c r="E275" s="3">
        <v>9104</v>
      </c>
      <c r="F275" s="3" t="s">
        <v>18</v>
      </c>
      <c r="G275" s="3">
        <v>4900</v>
      </c>
      <c r="H275" s="3">
        <v>764</v>
      </c>
      <c r="I275" s="3">
        <v>1</v>
      </c>
      <c r="J275" s="3">
        <v>2</v>
      </c>
      <c r="K275" s="2">
        <v>43407.663715277777</v>
      </c>
      <c r="N275" s="3" t="s">
        <v>25</v>
      </c>
      <c r="O275" s="3" t="s">
        <v>26</v>
      </c>
      <c r="P275" s="3" t="s">
        <v>48</v>
      </c>
      <c r="Q275" s="3" t="s">
        <v>49</v>
      </c>
      <c r="R275" s="2">
        <v>43407.686493055553</v>
      </c>
      <c r="T275" s="2">
        <v>43407.693969907406</v>
      </c>
      <c r="W275" s="2">
        <f t="shared" si="118"/>
        <v>43407.663472222222</v>
      </c>
      <c r="X275" s="33">
        <f t="shared" si="119"/>
        <v>0</v>
      </c>
      <c r="Y275" s="33">
        <f t="shared" si="120"/>
        <v>0</v>
      </c>
      <c r="Z275" s="30"/>
      <c r="AA275" s="30">
        <f t="shared" si="121"/>
        <v>0</v>
      </c>
      <c r="AB275" s="30"/>
      <c r="AC275" s="30"/>
      <c r="AD275" s="30"/>
      <c r="AE275" s="73">
        <f t="shared" si="122"/>
        <v>43407.663194444445</v>
      </c>
      <c r="AF275" s="73">
        <f t="shared" si="123"/>
        <v>0</v>
      </c>
      <c r="AG275" s="26" t="str">
        <f t="shared" si="124"/>
        <v>43407.66319444440</v>
      </c>
      <c r="AH275" s="26" t="e">
        <f>VLOOKUP(AG275,simple_survey!$N$1081:$O$1529,2,FALSE)</f>
        <v>#N/A</v>
      </c>
      <c r="AJ275" s="3" t="s">
        <v>176</v>
      </c>
    </row>
    <row r="276" spans="1:36" s="7" customFormat="1" x14ac:dyDescent="0.4">
      <c r="A276" s="16" t="str">
        <f t="shared" si="116"/>
        <v>-</v>
      </c>
      <c r="B276" s="16" t="str">
        <f t="shared" si="117"/>
        <v>☆</v>
      </c>
      <c r="C276" s="3">
        <v>15</v>
      </c>
      <c r="D276" s="2">
        <v>43407.663634259261</v>
      </c>
      <c r="E276" s="3">
        <v>9105</v>
      </c>
      <c r="F276" s="3" t="s">
        <v>33</v>
      </c>
      <c r="G276" s="3">
        <v>4768</v>
      </c>
      <c r="H276" s="3">
        <v>532</v>
      </c>
      <c r="I276" s="3">
        <v>8</v>
      </c>
      <c r="J276" s="3">
        <v>2</v>
      </c>
      <c r="K276" s="2">
        <v>43407.664282407408</v>
      </c>
      <c r="L276" s="3"/>
      <c r="M276" s="3"/>
      <c r="N276" s="3" t="s">
        <v>63</v>
      </c>
      <c r="O276" s="3" t="s">
        <v>64</v>
      </c>
      <c r="P276" s="3" t="s">
        <v>31</v>
      </c>
      <c r="Q276" s="3" t="s">
        <v>32</v>
      </c>
      <c r="R276" s="2">
        <v>43407.694236111114</v>
      </c>
      <c r="S276" s="3"/>
      <c r="T276" s="2">
        <v>43407.704687500001</v>
      </c>
      <c r="U276" s="3"/>
      <c r="V276" s="3"/>
      <c r="W276" s="2">
        <f t="shared" si="118"/>
        <v>43407.663634259261</v>
      </c>
      <c r="X276" s="33">
        <f t="shared" si="119"/>
        <v>0</v>
      </c>
      <c r="Y276" s="33">
        <f t="shared" si="120"/>
        <v>0</v>
      </c>
      <c r="Z276" s="30"/>
      <c r="AA276" s="30">
        <f t="shared" si="121"/>
        <v>0</v>
      </c>
      <c r="AB276" s="30">
        <f t="shared" ref="AB276:AB282" si="125">IF(IF(B276="☆",(IF(K276&gt;R276,K276-W276,R276-W276)),L276-W276)&lt;0,0,IF(B276="☆",(IF(K276&gt;R276,K276-W276,R276-W276)),L276-W276))</f>
        <v>3.0601851853134576E-2</v>
      </c>
      <c r="AC276" s="30"/>
      <c r="AD276" s="30"/>
      <c r="AE276" s="73">
        <f t="shared" si="122"/>
        <v>43407.663194444445</v>
      </c>
      <c r="AF276" s="73">
        <f t="shared" si="123"/>
        <v>0</v>
      </c>
      <c r="AG276" s="26" t="str">
        <f t="shared" si="124"/>
        <v>43407.66319444440</v>
      </c>
      <c r="AH276" s="26" t="e">
        <f>VLOOKUP(AG276,simple_survey!$N$1081:$O$1529,2,FALSE)</f>
        <v>#N/A</v>
      </c>
    </row>
    <row r="277" spans="1:36" s="7" customFormat="1" x14ac:dyDescent="0.4">
      <c r="A277" s="16" t="str">
        <f t="shared" si="116"/>
        <v>-</v>
      </c>
      <c r="B277" s="16" t="str">
        <f t="shared" si="117"/>
        <v>☆</v>
      </c>
      <c r="C277" s="3">
        <v>15</v>
      </c>
      <c r="D277" s="2">
        <v>43407.664733796293</v>
      </c>
      <c r="E277" s="3">
        <v>9106</v>
      </c>
      <c r="F277" s="3" t="s">
        <v>18</v>
      </c>
      <c r="G277" s="3">
        <v>4900</v>
      </c>
      <c r="H277" s="3">
        <v>594</v>
      </c>
      <c r="I277" s="3">
        <v>7</v>
      </c>
      <c r="J277" s="3">
        <v>2</v>
      </c>
      <c r="K277" s="2">
        <v>43407.664907407408</v>
      </c>
      <c r="L277" s="3"/>
      <c r="M277" s="3"/>
      <c r="N277" s="3" t="s">
        <v>48</v>
      </c>
      <c r="O277" s="3" t="s">
        <v>49</v>
      </c>
      <c r="P277" s="3" t="s">
        <v>25</v>
      </c>
      <c r="Q277" s="3" t="s">
        <v>26</v>
      </c>
      <c r="R277" s="2">
        <v>43407.683946759258</v>
      </c>
      <c r="S277" s="3"/>
      <c r="T277" s="2">
        <v>43407.692499999997</v>
      </c>
      <c r="U277" s="3"/>
      <c r="V277" s="3"/>
      <c r="W277" s="2">
        <f t="shared" si="118"/>
        <v>43407.664733796293</v>
      </c>
      <c r="X277" s="33">
        <f t="shared" si="119"/>
        <v>0</v>
      </c>
      <c r="Y277" s="33">
        <f t="shared" si="120"/>
        <v>0</v>
      </c>
      <c r="Z277" s="30"/>
      <c r="AA277" s="30">
        <f t="shared" si="121"/>
        <v>0</v>
      </c>
      <c r="AB277" s="30">
        <f t="shared" si="125"/>
        <v>1.9212962964957114E-2</v>
      </c>
      <c r="AC277" s="30"/>
      <c r="AD277" s="30"/>
      <c r="AE277" s="73">
        <f t="shared" si="122"/>
        <v>43407.664583333331</v>
      </c>
      <c r="AF277" s="73">
        <f t="shared" si="123"/>
        <v>0</v>
      </c>
      <c r="AG277" s="26" t="str">
        <f t="shared" si="124"/>
        <v>43407.66458333330</v>
      </c>
      <c r="AH277" s="26" t="e">
        <f>VLOOKUP(AG277,simple_survey!$N$1081:$O$1529,2,FALSE)</f>
        <v>#N/A</v>
      </c>
      <c r="AJ277" s="3" t="s">
        <v>175</v>
      </c>
    </row>
    <row r="278" spans="1:36" s="7" customFormat="1" x14ac:dyDescent="0.4">
      <c r="A278" s="16" t="str">
        <f t="shared" si="116"/>
        <v>-</v>
      </c>
      <c r="B278" s="16" t="str">
        <f t="shared" si="117"/>
        <v>☆</v>
      </c>
      <c r="C278" s="3">
        <v>15</v>
      </c>
      <c r="D278" s="2">
        <v>43407.665405092594</v>
      </c>
      <c r="E278" s="3">
        <v>9108</v>
      </c>
      <c r="F278" s="3" t="s">
        <v>113</v>
      </c>
      <c r="G278" s="3">
        <v>0</v>
      </c>
      <c r="H278" s="3">
        <v>81</v>
      </c>
      <c r="I278" s="3">
        <v>7</v>
      </c>
      <c r="J278" s="3">
        <v>2</v>
      </c>
      <c r="K278" s="2">
        <v>43407.665879629632</v>
      </c>
      <c r="L278" s="3"/>
      <c r="M278" s="3"/>
      <c r="N278" s="3" t="s">
        <v>29</v>
      </c>
      <c r="O278" s="3" t="s">
        <v>30</v>
      </c>
      <c r="P278" s="3" t="s">
        <v>31</v>
      </c>
      <c r="Q278" s="3" t="s">
        <v>32</v>
      </c>
      <c r="R278" s="2">
        <v>43407.682523148149</v>
      </c>
      <c r="S278" s="3"/>
      <c r="T278" s="2">
        <v>43407.689189814817</v>
      </c>
      <c r="U278" s="3"/>
      <c r="V278" s="3"/>
      <c r="W278" s="2">
        <f t="shared" si="118"/>
        <v>43407.665405092594</v>
      </c>
      <c r="X278" s="33">
        <f t="shared" si="119"/>
        <v>0</v>
      </c>
      <c r="Y278" s="33">
        <f t="shared" si="120"/>
        <v>0</v>
      </c>
      <c r="Z278" s="30"/>
      <c r="AA278" s="30">
        <f t="shared" si="121"/>
        <v>0</v>
      </c>
      <c r="AB278" s="30">
        <f t="shared" si="125"/>
        <v>1.7118055555329192E-2</v>
      </c>
      <c r="AC278" s="30"/>
      <c r="AD278" s="30"/>
      <c r="AE278" s="73">
        <f t="shared" si="122"/>
        <v>43407.665277777778</v>
      </c>
      <c r="AF278" s="73">
        <f t="shared" si="123"/>
        <v>0</v>
      </c>
      <c r="AG278" s="26" t="str">
        <f t="shared" si="124"/>
        <v>43407.66527777780</v>
      </c>
      <c r="AH278" s="26" t="e">
        <f>VLOOKUP(AG278,simple_survey!$N$1081:$O$1529,2,FALSE)</f>
        <v>#N/A</v>
      </c>
    </row>
    <row r="279" spans="1:36" s="12" customFormat="1" x14ac:dyDescent="0.4">
      <c r="A279" s="17" t="str">
        <f t="shared" si="116"/>
        <v>-</v>
      </c>
      <c r="B279" s="17" t="str">
        <f t="shared" si="117"/>
        <v>☆</v>
      </c>
      <c r="C279" s="5">
        <v>15</v>
      </c>
      <c r="D279" s="4">
        <v>43407.665578703702</v>
      </c>
      <c r="E279" s="5">
        <v>9111</v>
      </c>
      <c r="F279" s="5" t="s">
        <v>33</v>
      </c>
      <c r="G279" s="5">
        <v>4798</v>
      </c>
      <c r="H279" s="5">
        <v>672</v>
      </c>
      <c r="I279" s="5">
        <v>10</v>
      </c>
      <c r="J279" s="5">
        <v>2</v>
      </c>
      <c r="K279" s="4">
        <v>43407.666180555556</v>
      </c>
      <c r="L279" s="5"/>
      <c r="M279" s="5"/>
      <c r="N279" s="5" t="s">
        <v>59</v>
      </c>
      <c r="O279" s="5" t="s">
        <v>60</v>
      </c>
      <c r="P279" s="5" t="s">
        <v>76</v>
      </c>
      <c r="Q279" s="5" t="s">
        <v>77</v>
      </c>
      <c r="R279" s="4">
        <v>43407.686122685183</v>
      </c>
      <c r="S279" s="5"/>
      <c r="T279" s="4">
        <v>43407.691134259258</v>
      </c>
      <c r="U279" s="5"/>
      <c r="V279" s="5"/>
      <c r="W279" s="4">
        <f t="shared" si="118"/>
        <v>43407.665578703702</v>
      </c>
      <c r="X279" s="34">
        <f t="shared" si="119"/>
        <v>0</v>
      </c>
      <c r="Y279" s="34">
        <f t="shared" si="120"/>
        <v>0</v>
      </c>
      <c r="Z279" s="31"/>
      <c r="AA279" s="31">
        <f t="shared" si="121"/>
        <v>0</v>
      </c>
      <c r="AB279" s="31">
        <f t="shared" si="125"/>
        <v>2.0543981481750961E-2</v>
      </c>
      <c r="AC279" s="31"/>
      <c r="AD279" s="31"/>
      <c r="AE279" s="73">
        <f t="shared" si="122"/>
        <v>43407.665277777778</v>
      </c>
      <c r="AF279" s="73">
        <f t="shared" si="123"/>
        <v>0</v>
      </c>
      <c r="AG279" s="26" t="str">
        <f t="shared" si="124"/>
        <v>43407.66527777780</v>
      </c>
      <c r="AH279" s="26" t="e">
        <f>VLOOKUP(AG279,simple_survey!$N$1081:$O$1529,2,FALSE)</f>
        <v>#N/A</v>
      </c>
    </row>
    <row r="280" spans="1:36" s="23" customFormat="1" x14ac:dyDescent="0.4">
      <c r="A280" s="20" t="str">
        <f t="shared" si="116"/>
        <v>★</v>
      </c>
      <c r="B280" s="20" t="str">
        <f t="shared" si="117"/>
        <v>-</v>
      </c>
      <c r="C280" s="23">
        <v>16</v>
      </c>
      <c r="D280" s="22">
        <v>43407.629756944443</v>
      </c>
      <c r="E280" s="21">
        <v>9056</v>
      </c>
      <c r="F280" s="21" t="s">
        <v>18</v>
      </c>
      <c r="G280" s="21">
        <v>4875</v>
      </c>
      <c r="H280" s="21">
        <v>624</v>
      </c>
      <c r="I280" s="21">
        <v>2</v>
      </c>
      <c r="J280" s="21">
        <v>3</v>
      </c>
      <c r="K280" s="21"/>
      <c r="L280" s="22">
        <v>43407.671967592592</v>
      </c>
      <c r="M280" s="22">
        <v>43407.676458333335</v>
      </c>
      <c r="N280" s="21" t="s">
        <v>80</v>
      </c>
      <c r="O280" s="21" t="s">
        <v>81</v>
      </c>
      <c r="P280" s="21" t="s">
        <v>31</v>
      </c>
      <c r="Q280" s="21" t="s">
        <v>32</v>
      </c>
      <c r="R280" s="22">
        <v>43407.671412037038</v>
      </c>
      <c r="S280" s="22">
        <v>43407.671527777777</v>
      </c>
      <c r="T280" s="22">
        <v>43407.681898148148</v>
      </c>
      <c r="U280" s="22">
        <v>43407.682233796295</v>
      </c>
      <c r="V280" s="22">
        <v>43407.671412037038</v>
      </c>
      <c r="W280" s="24">
        <f t="shared" si="118"/>
        <v>43407.671412037038</v>
      </c>
      <c r="X280" s="25">
        <f t="shared" si="119"/>
        <v>4.4907407427672297E-3</v>
      </c>
      <c r="Y280" s="25">
        <f t="shared" si="120"/>
        <v>1.3472222228301689E-2</v>
      </c>
      <c r="Z280" s="32">
        <f>SUM(Y280:Y368)</f>
        <v>0.60356481475901091</v>
      </c>
      <c r="AA280" s="26">
        <f t="shared" si="121"/>
        <v>5.5555555445607752E-4</v>
      </c>
      <c r="AB280" s="26">
        <f t="shared" si="125"/>
        <v>5.5555555445607752E-4</v>
      </c>
      <c r="AC280" s="32">
        <f>AVERAGE(AB280:AB368)</f>
        <v>1.6944444445016416E-2</v>
      </c>
      <c r="AD280" s="32">
        <f>MEDIAN(AB280:AB368)</f>
        <v>1.9137731484079268E-2</v>
      </c>
      <c r="AE280" s="73">
        <f t="shared" si="122"/>
        <v>43407.629166666666</v>
      </c>
      <c r="AF280" s="73">
        <f t="shared" si="123"/>
        <v>43407.676388888889</v>
      </c>
      <c r="AG280" s="26" t="str">
        <f t="shared" si="124"/>
        <v>43407.629166666743407.6763888889</v>
      </c>
      <c r="AH280" s="26" t="e">
        <f>VLOOKUP(AG280,simple_survey!$N$1081:$O$1529,2,FALSE)</f>
        <v>#N/A</v>
      </c>
    </row>
    <row r="281" spans="1:36" s="7" customFormat="1" x14ac:dyDescent="0.4">
      <c r="A281" s="16" t="str">
        <f t="shared" si="116"/>
        <v>★</v>
      </c>
      <c r="B281" s="16" t="str">
        <f t="shared" si="117"/>
        <v>-</v>
      </c>
      <c r="C281" s="3">
        <v>16</v>
      </c>
      <c r="D281" s="2">
        <v>43407.665509259263</v>
      </c>
      <c r="E281" s="3">
        <v>9110</v>
      </c>
      <c r="F281" s="3" t="s">
        <v>18</v>
      </c>
      <c r="G281" s="3">
        <v>4900</v>
      </c>
      <c r="H281" s="3">
        <v>754</v>
      </c>
      <c r="I281" s="3">
        <v>8</v>
      </c>
      <c r="J281" s="3">
        <v>2</v>
      </c>
      <c r="K281" s="3"/>
      <c r="L281" s="2">
        <v>43407.710370370369</v>
      </c>
      <c r="M281" s="2">
        <v>43407.717569444445</v>
      </c>
      <c r="N281" s="3" t="s">
        <v>48</v>
      </c>
      <c r="O281" s="3" t="s">
        <v>49</v>
      </c>
      <c r="P281" s="3" t="s">
        <v>25</v>
      </c>
      <c r="Q281" s="3" t="s">
        <v>26</v>
      </c>
      <c r="R281" s="2">
        <v>43407.70716435185</v>
      </c>
      <c r="S281" s="2">
        <v>43407.70716435185</v>
      </c>
      <c r="T281" s="2">
        <v>43407.715717592589</v>
      </c>
      <c r="U281" s="2">
        <v>43407.720462962963</v>
      </c>
      <c r="V281" s="2">
        <v>43407.70716435185</v>
      </c>
      <c r="W281" s="2">
        <f t="shared" si="118"/>
        <v>43407.70716435185</v>
      </c>
      <c r="X281" s="33">
        <f t="shared" si="119"/>
        <v>7.1990740761975758E-3</v>
      </c>
      <c r="Y281" s="33">
        <f t="shared" si="120"/>
        <v>1.4398148152395152E-2</v>
      </c>
      <c r="Z281" s="30"/>
      <c r="AA281" s="30">
        <f t="shared" si="121"/>
        <v>3.2060185185400769E-3</v>
      </c>
      <c r="AB281" s="30">
        <f t="shared" si="125"/>
        <v>3.2060185185400769E-3</v>
      </c>
      <c r="AC281" s="30"/>
      <c r="AD281" s="30"/>
      <c r="AE281" s="73">
        <f t="shared" si="122"/>
        <v>43407.665277777778</v>
      </c>
      <c r="AF281" s="73">
        <f t="shared" si="123"/>
        <v>43407.717361111114</v>
      </c>
      <c r="AG281" s="26" t="str">
        <f t="shared" si="124"/>
        <v>43407.665277777843407.7173611111</v>
      </c>
      <c r="AH281" s="26" t="e">
        <f>VLOOKUP(AG281,simple_survey!$N$1081:$O$1529,2,FALSE)</f>
        <v>#N/A</v>
      </c>
    </row>
    <row r="282" spans="1:36" s="3" customFormat="1" x14ac:dyDescent="0.4">
      <c r="A282" s="16" t="str">
        <f t="shared" si="116"/>
        <v>★</v>
      </c>
      <c r="B282" s="16" t="str">
        <f t="shared" si="117"/>
        <v>-</v>
      </c>
      <c r="C282" s="3">
        <v>16</v>
      </c>
      <c r="D282" s="2">
        <v>43407.665879629632</v>
      </c>
      <c r="E282" s="3">
        <v>9112</v>
      </c>
      <c r="F282" s="3" t="s">
        <v>114</v>
      </c>
      <c r="G282" s="3">
        <v>0</v>
      </c>
      <c r="H282" s="3">
        <v>535</v>
      </c>
      <c r="I282" s="3">
        <v>6</v>
      </c>
      <c r="J282" s="3">
        <v>2</v>
      </c>
      <c r="L282" s="2">
        <v>43407.685358796298</v>
      </c>
      <c r="M282" s="2">
        <v>43407.690833333334</v>
      </c>
      <c r="N282" s="3" t="s">
        <v>31</v>
      </c>
      <c r="O282" s="3" t="s">
        <v>32</v>
      </c>
      <c r="P282" s="3" t="s">
        <v>45</v>
      </c>
      <c r="Q282" s="3" t="s">
        <v>92</v>
      </c>
      <c r="R282" s="2">
        <v>43407.685798611114</v>
      </c>
      <c r="S282" s="2">
        <v>43407.685798611114</v>
      </c>
      <c r="T282" s="2">
        <v>43407.693425925929</v>
      </c>
      <c r="U282" s="2">
        <v>43407.693425925929</v>
      </c>
      <c r="V282" s="2">
        <v>43407.672581018516</v>
      </c>
      <c r="W282" s="2">
        <f t="shared" si="118"/>
        <v>43407.672581018516</v>
      </c>
      <c r="X282" s="33">
        <f t="shared" si="119"/>
        <v>5.4745370362070389E-3</v>
      </c>
      <c r="Y282" s="33">
        <f t="shared" si="120"/>
        <v>1.0949074072414078E-2</v>
      </c>
      <c r="Z282" s="30"/>
      <c r="AA282" s="30">
        <f t="shared" si="121"/>
        <v>0</v>
      </c>
      <c r="AB282" s="30">
        <f t="shared" si="125"/>
        <v>1.2777777781593613E-2</v>
      </c>
      <c r="AC282" s="30"/>
      <c r="AD282" s="30"/>
      <c r="AE282" s="73">
        <f t="shared" si="122"/>
        <v>43407.665277777778</v>
      </c>
      <c r="AF282" s="73">
        <f t="shared" si="123"/>
        <v>43407.69027777778</v>
      </c>
      <c r="AG282" s="26" t="str">
        <f t="shared" si="124"/>
        <v>43407.665277777843407.6902777778</v>
      </c>
      <c r="AH282" s="26" t="e">
        <f>VLOOKUP(AG282,simple_survey!$N$1081:$O$1529,2,FALSE)</f>
        <v>#N/A</v>
      </c>
    </row>
    <row r="283" spans="1:36" s="3" customFormat="1" x14ac:dyDescent="0.4">
      <c r="A283" s="16" t="str">
        <f t="shared" si="105"/>
        <v>-</v>
      </c>
      <c r="B283" s="16" t="str">
        <f t="shared" si="104"/>
        <v>-</v>
      </c>
      <c r="C283" s="3">
        <v>16</v>
      </c>
      <c r="D283" s="2">
        <v>43407.66678240741</v>
      </c>
      <c r="E283" s="3">
        <v>9113</v>
      </c>
      <c r="F283" s="3" t="s">
        <v>18</v>
      </c>
      <c r="G283" s="3">
        <v>4849</v>
      </c>
      <c r="H283" s="3">
        <v>341</v>
      </c>
      <c r="I283" s="3">
        <v>7</v>
      </c>
      <c r="J283" s="3">
        <v>2</v>
      </c>
      <c r="L283" s="2">
        <v>43407.679988425924</v>
      </c>
      <c r="M283" s="2">
        <v>43407.680185185185</v>
      </c>
      <c r="N283" s="3" t="s">
        <v>65</v>
      </c>
      <c r="O283" s="3" t="s">
        <v>66</v>
      </c>
      <c r="P283" s="3" t="s">
        <v>55</v>
      </c>
      <c r="Q283" s="3" t="s">
        <v>56</v>
      </c>
      <c r="R283" s="2">
        <v>43407.678749999999</v>
      </c>
      <c r="S283" s="2">
        <v>43407.679467592592</v>
      </c>
      <c r="T283" s="2">
        <v>43407.692546296297</v>
      </c>
      <c r="U283" s="2">
        <v>43407.703680555554</v>
      </c>
      <c r="W283" s="2">
        <f t="shared" si="106"/>
        <v>43407.66678240741</v>
      </c>
      <c r="X283" s="33">
        <f t="shared" si="107"/>
        <v>1.9675926159834489E-4</v>
      </c>
      <c r="Y283" s="33">
        <f t="shared" si="109"/>
        <v>3.9351852319668978E-4</v>
      </c>
      <c r="Z283" s="30"/>
      <c r="AA283" s="30">
        <f t="shared" si="108"/>
        <v>1.2384259243845008E-3</v>
      </c>
      <c r="AB283" s="30">
        <f t="shared" si="110"/>
        <v>1.3206018513301387E-2</v>
      </c>
      <c r="AC283" s="30"/>
      <c r="AD283" s="30"/>
      <c r="AE283" s="73">
        <f t="shared" si="122"/>
        <v>43407.666666666664</v>
      </c>
      <c r="AF283" s="73">
        <f t="shared" si="123"/>
        <v>43407.679861111108</v>
      </c>
      <c r="AG283" s="26" t="str">
        <f t="shared" si="124"/>
        <v>43407.666666666743407.6798611111</v>
      </c>
      <c r="AH283" s="26" t="e">
        <f>VLOOKUP(AG283,simple_survey!$N$1081:$O$1529,2,FALSE)</f>
        <v>#N/A</v>
      </c>
    </row>
    <row r="284" spans="1:36" s="3" customFormat="1" x14ac:dyDescent="0.4">
      <c r="A284" s="16" t="str">
        <f t="shared" si="105"/>
        <v>-</v>
      </c>
      <c r="B284" s="16" t="str">
        <f t="shared" si="104"/>
        <v>-</v>
      </c>
      <c r="C284" s="3">
        <v>16</v>
      </c>
      <c r="D284" s="2">
        <v>43407.667326388888</v>
      </c>
      <c r="E284" s="3">
        <v>9115</v>
      </c>
      <c r="F284" s="3" t="s">
        <v>114</v>
      </c>
      <c r="G284" s="3">
        <v>0</v>
      </c>
      <c r="H284" s="3">
        <v>609</v>
      </c>
      <c r="I284" s="3">
        <v>9</v>
      </c>
      <c r="J284" s="3">
        <v>2</v>
      </c>
      <c r="L284" s="2">
        <v>43407.672094907408</v>
      </c>
      <c r="M284" s="2">
        <v>43407.683877314812</v>
      </c>
      <c r="N284" s="3" t="s">
        <v>31</v>
      </c>
      <c r="O284" s="3" t="s">
        <v>32</v>
      </c>
      <c r="P284" s="3" t="s">
        <v>45</v>
      </c>
      <c r="Q284" s="3" t="s">
        <v>92</v>
      </c>
      <c r="R284" s="2">
        <v>43407.67564814815</v>
      </c>
      <c r="S284" s="2">
        <v>43407.67564814815</v>
      </c>
      <c r="T284" s="2">
        <v>43407.686712962961</v>
      </c>
      <c r="U284" s="2">
        <v>43407.686712962961</v>
      </c>
      <c r="W284" s="2">
        <f t="shared" si="106"/>
        <v>43407.667326388888</v>
      </c>
      <c r="X284" s="33">
        <f t="shared" si="107"/>
        <v>1.1782407404098194E-2</v>
      </c>
      <c r="Y284" s="33">
        <f t="shared" si="109"/>
        <v>2.3564814808196388E-2</v>
      </c>
      <c r="Z284" s="30"/>
      <c r="AA284" s="30">
        <f t="shared" si="108"/>
        <v>0</v>
      </c>
      <c r="AB284" s="30">
        <f t="shared" si="110"/>
        <v>4.7685185199952684E-3</v>
      </c>
      <c r="AC284" s="30"/>
      <c r="AD284" s="30"/>
      <c r="AE284" s="73">
        <f t="shared" si="122"/>
        <v>43407.666666666664</v>
      </c>
      <c r="AF284" s="73">
        <f t="shared" si="123"/>
        <v>43407.683333333334</v>
      </c>
      <c r="AG284" s="26" t="str">
        <f t="shared" si="124"/>
        <v>43407.666666666743407.6833333333</v>
      </c>
      <c r="AH284" s="26" t="e">
        <f>VLOOKUP(AG284,simple_survey!$N$1081:$O$1529,2,FALSE)</f>
        <v>#N/A</v>
      </c>
    </row>
    <row r="285" spans="1:36" s="3" customFormat="1" x14ac:dyDescent="0.4">
      <c r="A285" s="16" t="str">
        <f t="shared" ref="A285:A290" si="126">IF(V285&gt;0, "★", "-")</f>
        <v>-</v>
      </c>
      <c r="B285" s="16" t="str">
        <f t="shared" ref="B285:B290" si="127">IF(K285&gt;0, "☆", "-")</f>
        <v>-</v>
      </c>
      <c r="C285" s="3">
        <v>16</v>
      </c>
      <c r="D285" s="2">
        <v>43407.669363425928</v>
      </c>
      <c r="E285" s="3">
        <v>9120</v>
      </c>
      <c r="F285" s="3" t="s">
        <v>18</v>
      </c>
      <c r="G285" s="3">
        <v>2563</v>
      </c>
      <c r="H285" s="3">
        <v>989</v>
      </c>
      <c r="I285" s="3">
        <v>4</v>
      </c>
      <c r="J285" s="3">
        <v>3</v>
      </c>
      <c r="L285" s="2">
        <v>43407.694918981484</v>
      </c>
      <c r="M285" s="2">
        <v>43407.710115740738</v>
      </c>
      <c r="N285" s="3" t="s">
        <v>63</v>
      </c>
      <c r="O285" s="3" t="s">
        <v>64</v>
      </c>
      <c r="P285" s="3" t="s">
        <v>39</v>
      </c>
      <c r="Q285" s="3" t="s">
        <v>40</v>
      </c>
      <c r="R285" s="2">
        <v>43407.694710648146</v>
      </c>
      <c r="S285" s="2">
        <v>43407.697650462964</v>
      </c>
      <c r="T285" s="2">
        <v>43407.709166666667</v>
      </c>
      <c r="U285" s="2">
        <v>43407.720092592594</v>
      </c>
      <c r="W285" s="2">
        <f t="shared" si="106"/>
        <v>43407.669363425928</v>
      </c>
      <c r="X285" s="33">
        <f t="shared" si="107"/>
        <v>1.5196759253740311E-2</v>
      </c>
      <c r="Y285" s="33">
        <f t="shared" si="109"/>
        <v>4.5590277761220932E-2</v>
      </c>
      <c r="Z285" s="30"/>
      <c r="AA285" s="30">
        <f t="shared" si="108"/>
        <v>2.0833333837799728E-4</v>
      </c>
      <c r="AB285" s="30">
        <f t="shared" si="110"/>
        <v>2.5555555555911269E-2</v>
      </c>
      <c r="AC285" s="30"/>
      <c r="AD285" s="30"/>
      <c r="AE285" s="73">
        <f t="shared" si="122"/>
        <v>43407.668749999997</v>
      </c>
      <c r="AF285" s="73">
        <f t="shared" si="123"/>
        <v>43407.709722222222</v>
      </c>
      <c r="AG285" s="26" t="str">
        <f t="shared" si="124"/>
        <v>43407.6687543407.7097222222</v>
      </c>
      <c r="AH285" s="26" t="e">
        <f>VLOOKUP(AG285,simple_survey!$N$1081:$O$1529,2,FALSE)</f>
        <v>#N/A</v>
      </c>
    </row>
    <row r="286" spans="1:36" s="3" customFormat="1" x14ac:dyDescent="0.4">
      <c r="A286" s="16" t="str">
        <f t="shared" si="126"/>
        <v>-</v>
      </c>
      <c r="B286" s="16" t="str">
        <f t="shared" si="127"/>
        <v>-</v>
      </c>
      <c r="C286" s="3">
        <v>16</v>
      </c>
      <c r="D286" s="2">
        <v>43407.671574074076</v>
      </c>
      <c r="E286" s="3">
        <v>9124</v>
      </c>
      <c r="F286" s="3" t="s">
        <v>33</v>
      </c>
      <c r="G286" s="3">
        <v>4847</v>
      </c>
      <c r="H286" s="3">
        <v>544</v>
      </c>
      <c r="I286" s="3">
        <v>5</v>
      </c>
      <c r="J286" s="3">
        <v>4</v>
      </c>
      <c r="L286" s="2">
        <v>43407.682500000003</v>
      </c>
      <c r="M286" s="2">
        <v>43407.687685185185</v>
      </c>
      <c r="N286" s="3" t="s">
        <v>63</v>
      </c>
      <c r="O286" s="3" t="s">
        <v>64</v>
      </c>
      <c r="P286" s="3" t="s">
        <v>19</v>
      </c>
      <c r="Q286" s="3" t="s">
        <v>20</v>
      </c>
      <c r="R286" s="2">
        <v>43407.69027777778</v>
      </c>
      <c r="S286" s="2">
        <v>43407.69027777778</v>
      </c>
      <c r="T286" s="2">
        <v>43407.698541666665</v>
      </c>
      <c r="U286" s="2">
        <v>43407.698541666665</v>
      </c>
      <c r="W286" s="2">
        <f t="shared" si="106"/>
        <v>43407.671574074076</v>
      </c>
      <c r="X286" s="33">
        <f t="shared" si="107"/>
        <v>5.1851851821993478E-3</v>
      </c>
      <c r="Y286" s="33">
        <f t="shared" si="109"/>
        <v>2.0740740728797391E-2</v>
      </c>
      <c r="Z286" s="30"/>
      <c r="AA286" s="30">
        <f t="shared" si="108"/>
        <v>0</v>
      </c>
      <c r="AB286" s="30">
        <f t="shared" si="110"/>
        <v>1.0925925926130731E-2</v>
      </c>
      <c r="AC286" s="30"/>
      <c r="AD286" s="30"/>
      <c r="AE286" s="73">
        <f t="shared" si="122"/>
        <v>43407.671527777777</v>
      </c>
      <c r="AF286" s="73">
        <f t="shared" si="123"/>
        <v>43407.6875</v>
      </c>
      <c r="AG286" s="26" t="str">
        <f t="shared" si="124"/>
        <v>43407.671527777843407.6875</v>
      </c>
      <c r="AH286" s="26" t="e">
        <f>VLOOKUP(AG286,simple_survey!$N$1081:$O$1529,2,FALSE)</f>
        <v>#N/A</v>
      </c>
    </row>
    <row r="287" spans="1:36" s="3" customFormat="1" x14ac:dyDescent="0.4">
      <c r="A287" s="16" t="str">
        <f t="shared" si="126"/>
        <v>-</v>
      </c>
      <c r="B287" s="16" t="str">
        <f t="shared" si="127"/>
        <v>-</v>
      </c>
      <c r="C287" s="3">
        <v>16</v>
      </c>
      <c r="D287" s="2">
        <v>43407.671678240738</v>
      </c>
      <c r="E287" s="3">
        <v>9125</v>
      </c>
      <c r="F287" s="3" t="s">
        <v>113</v>
      </c>
      <c r="G287" s="3">
        <v>0</v>
      </c>
      <c r="H287" s="3">
        <v>287</v>
      </c>
      <c r="I287" s="3">
        <v>3</v>
      </c>
      <c r="J287" s="3">
        <v>2</v>
      </c>
      <c r="L287" s="2">
        <v>43407.675138888888</v>
      </c>
      <c r="M287" s="2">
        <v>43407.679710648146</v>
      </c>
      <c r="N287" s="3" t="s">
        <v>29</v>
      </c>
      <c r="O287" s="3" t="s">
        <v>30</v>
      </c>
      <c r="P287" s="3" t="s">
        <v>31</v>
      </c>
      <c r="Q287" s="3" t="s">
        <v>32</v>
      </c>
      <c r="R287" s="2">
        <v>43407.683576388888</v>
      </c>
      <c r="S287" s="2">
        <v>43407.68509259259</v>
      </c>
      <c r="T287" s="2">
        <v>43407.690243055556</v>
      </c>
      <c r="U287" s="2">
        <v>43407.691759259258</v>
      </c>
      <c r="W287" s="2">
        <f t="shared" si="106"/>
        <v>43407.671678240738</v>
      </c>
      <c r="X287" s="33">
        <f t="shared" si="107"/>
        <v>4.5717592583969235E-3</v>
      </c>
      <c r="Y287" s="33">
        <f t="shared" si="109"/>
        <v>9.1435185167938471E-3</v>
      </c>
      <c r="Z287" s="30"/>
      <c r="AA287" s="30">
        <f t="shared" si="108"/>
        <v>0</v>
      </c>
      <c r="AB287" s="30">
        <f t="shared" si="110"/>
        <v>3.4606481494847685E-3</v>
      </c>
      <c r="AC287" s="30"/>
      <c r="AD287" s="30"/>
      <c r="AE287" s="73">
        <f t="shared" si="122"/>
        <v>43407.671527777777</v>
      </c>
      <c r="AF287" s="73">
        <f t="shared" si="123"/>
        <v>43407.679166666669</v>
      </c>
      <c r="AG287" s="26" t="str">
        <f t="shared" si="124"/>
        <v>43407.671527777843407.6791666667</v>
      </c>
      <c r="AH287" s="26" t="e">
        <f>VLOOKUP(AG287,simple_survey!$N$1081:$O$1529,2,FALSE)</f>
        <v>#N/A</v>
      </c>
    </row>
    <row r="288" spans="1:36" s="3" customFormat="1" x14ac:dyDescent="0.4">
      <c r="A288" s="16" t="str">
        <f t="shared" si="126"/>
        <v>★</v>
      </c>
      <c r="B288" s="16" t="str">
        <f t="shared" si="127"/>
        <v>-</v>
      </c>
      <c r="C288" s="3">
        <v>16</v>
      </c>
      <c r="D288" s="2">
        <v>43407.672789351855</v>
      </c>
      <c r="E288" s="3">
        <v>9129</v>
      </c>
      <c r="F288" s="3" t="s">
        <v>18</v>
      </c>
      <c r="G288" s="3">
        <v>4866</v>
      </c>
      <c r="H288" s="3">
        <v>378</v>
      </c>
      <c r="I288" s="3">
        <v>9</v>
      </c>
      <c r="J288" s="3">
        <v>2</v>
      </c>
      <c r="L288" s="2">
        <v>43407.684016203704</v>
      </c>
      <c r="M288" s="2">
        <v>43407.686805555553</v>
      </c>
      <c r="N288" s="3" t="s">
        <v>45</v>
      </c>
      <c r="O288" s="3" t="s">
        <v>92</v>
      </c>
      <c r="P288" s="3" t="s">
        <v>78</v>
      </c>
      <c r="Q288" s="3" t="s">
        <v>79</v>
      </c>
      <c r="R288" s="2">
        <v>43407.68277777778</v>
      </c>
      <c r="S288" s="2">
        <v>43407.68408564815</v>
      </c>
      <c r="T288" s="2">
        <v>43407.685740740744</v>
      </c>
      <c r="U288" s="2">
        <v>43407.687002314815</v>
      </c>
      <c r="V288" s="2">
        <v>43407.679722222223</v>
      </c>
      <c r="W288" s="2">
        <f t="shared" si="106"/>
        <v>43407.679722222223</v>
      </c>
      <c r="X288" s="33">
        <f t="shared" si="107"/>
        <v>2.78935184906004E-3</v>
      </c>
      <c r="Y288" s="33">
        <f t="shared" si="109"/>
        <v>5.5787036981200799E-3</v>
      </c>
      <c r="Z288" s="30"/>
      <c r="AA288" s="30">
        <f t="shared" si="108"/>
        <v>1.2384259243845008E-3</v>
      </c>
      <c r="AB288" s="30">
        <f t="shared" si="110"/>
        <v>4.2939814811688848E-3</v>
      </c>
      <c r="AC288" s="30"/>
      <c r="AD288" s="30"/>
      <c r="AE288" s="73">
        <f t="shared" si="122"/>
        <v>43407.672222222223</v>
      </c>
      <c r="AF288" s="73">
        <f t="shared" si="123"/>
        <v>43407.686805555553</v>
      </c>
      <c r="AG288" s="26" t="str">
        <f t="shared" si="124"/>
        <v>43407.672222222243407.6868055556</v>
      </c>
      <c r="AH288" s="26" t="e">
        <f>VLOOKUP(AG288,simple_survey!$N$1081:$O$1529,2,FALSE)</f>
        <v>#N/A</v>
      </c>
    </row>
    <row r="289" spans="1:34" s="3" customFormat="1" x14ac:dyDescent="0.4">
      <c r="A289" s="16" t="str">
        <f t="shared" si="126"/>
        <v>-</v>
      </c>
      <c r="B289" s="16" t="str">
        <f t="shared" si="127"/>
        <v>-</v>
      </c>
      <c r="C289" s="3">
        <v>16</v>
      </c>
      <c r="D289" s="2">
        <v>43407.673009259262</v>
      </c>
      <c r="E289" s="3">
        <v>9131</v>
      </c>
      <c r="F289" s="3" t="s">
        <v>18</v>
      </c>
      <c r="G289" s="3">
        <v>2813</v>
      </c>
      <c r="H289" s="3">
        <v>516</v>
      </c>
      <c r="I289" s="3">
        <v>8</v>
      </c>
      <c r="J289" s="3">
        <v>3</v>
      </c>
      <c r="L289" s="2">
        <v>43407.691435185188</v>
      </c>
      <c r="M289" s="2">
        <v>43407.703796296293</v>
      </c>
      <c r="N289" s="3" t="s">
        <v>34</v>
      </c>
      <c r="O289" s="3" t="s">
        <v>35</v>
      </c>
      <c r="P289" s="3" t="s">
        <v>23</v>
      </c>
      <c r="Q289" s="3" t="s">
        <v>24</v>
      </c>
      <c r="R289" s="2">
        <v>43407.690821759257</v>
      </c>
      <c r="S289" s="2">
        <v>43407.690821759257</v>
      </c>
      <c r="T289" s="2">
        <v>43407.700497685182</v>
      </c>
      <c r="U289" s="2">
        <v>43407.700497685182</v>
      </c>
      <c r="W289" s="2">
        <f t="shared" si="106"/>
        <v>43407.673009259262</v>
      </c>
      <c r="X289" s="33">
        <f t="shared" si="107"/>
        <v>1.2361111104837619E-2</v>
      </c>
      <c r="Y289" s="33">
        <f t="shared" si="109"/>
        <v>3.7083333314512856E-2</v>
      </c>
      <c r="Z289" s="30"/>
      <c r="AA289" s="30">
        <f t="shared" si="108"/>
        <v>6.1342593107838184E-4</v>
      </c>
      <c r="AB289" s="30">
        <f t="shared" si="110"/>
        <v>1.8425925925839692E-2</v>
      </c>
      <c r="AC289" s="30"/>
      <c r="AD289" s="30"/>
      <c r="AE289" s="73">
        <f t="shared" si="122"/>
        <v>43407.67291666667</v>
      </c>
      <c r="AF289" s="73">
        <f t="shared" si="123"/>
        <v>43407.703472222223</v>
      </c>
      <c r="AG289" s="26" t="str">
        <f t="shared" si="124"/>
        <v>43407.672916666743407.7034722222</v>
      </c>
      <c r="AH289" s="26" t="e">
        <f>VLOOKUP(AG289,simple_survey!$N$1081:$O$1529,2,FALSE)</f>
        <v>#N/A</v>
      </c>
    </row>
    <row r="290" spans="1:34" s="3" customFormat="1" x14ac:dyDescent="0.4">
      <c r="A290" s="16" t="str">
        <f t="shared" si="126"/>
        <v>-</v>
      </c>
      <c r="B290" s="16" t="str">
        <f t="shared" si="127"/>
        <v>-</v>
      </c>
      <c r="C290" s="3">
        <v>16</v>
      </c>
      <c r="D290" s="2">
        <v>43407.673483796294</v>
      </c>
      <c r="E290" s="3">
        <v>9132</v>
      </c>
      <c r="F290" s="3" t="s">
        <v>114</v>
      </c>
      <c r="G290" s="3">
        <v>0</v>
      </c>
      <c r="H290" s="3">
        <v>983</v>
      </c>
      <c r="I290" s="3">
        <v>2</v>
      </c>
      <c r="J290" s="3">
        <v>1</v>
      </c>
      <c r="L290" s="2">
        <v>43407.698900462965</v>
      </c>
      <c r="M290" s="2">
        <v>43407.71366898148</v>
      </c>
      <c r="N290" s="3" t="s">
        <v>37</v>
      </c>
      <c r="O290" s="3" t="s">
        <v>38</v>
      </c>
      <c r="P290" s="3" t="s">
        <v>61</v>
      </c>
      <c r="Q290" s="3" t="s">
        <v>62</v>
      </c>
      <c r="R290" s="2">
        <v>43407.699155092596</v>
      </c>
      <c r="S290" s="2">
        <v>43407.702199074076</v>
      </c>
      <c r="T290" s="2">
        <v>43407.709699074076</v>
      </c>
      <c r="U290" s="2">
        <v>43407.72179398148</v>
      </c>
      <c r="W290" s="2">
        <f t="shared" si="106"/>
        <v>43407.673483796294</v>
      </c>
      <c r="X290" s="33">
        <f t="shared" si="107"/>
        <v>1.4768518514756579E-2</v>
      </c>
      <c r="Y290" s="33">
        <f t="shared" si="109"/>
        <v>1.4768518514756579E-2</v>
      </c>
      <c r="Z290" s="30"/>
      <c r="AA290" s="30">
        <f t="shared" si="108"/>
        <v>0</v>
      </c>
      <c r="AB290" s="30">
        <f t="shared" si="110"/>
        <v>2.5416666670935228E-2</v>
      </c>
      <c r="AC290" s="30"/>
      <c r="AD290" s="30"/>
      <c r="AE290" s="73">
        <f t="shared" si="122"/>
        <v>43407.67291666667</v>
      </c>
      <c r="AF290" s="73">
        <f t="shared" si="123"/>
        <v>43407.713194444441</v>
      </c>
      <c r="AG290" s="26" t="str">
        <f t="shared" si="124"/>
        <v>43407.672916666743407.7131944444</v>
      </c>
      <c r="AH290" s="26" t="e">
        <f>VLOOKUP(AG290,simple_survey!$N$1081:$O$1529,2,FALSE)</f>
        <v>#N/A</v>
      </c>
    </row>
    <row r="291" spans="1:34" s="3" customFormat="1" x14ac:dyDescent="0.4">
      <c r="A291" s="16" t="str">
        <f t="shared" ref="A291:A314" si="128">IF(V291&gt;0, "★", "-")</f>
        <v>-</v>
      </c>
      <c r="B291" s="16" t="str">
        <f t="shared" ref="B291:B314" si="129">IF(K291&gt;0, "☆", "-")</f>
        <v>-</v>
      </c>
      <c r="C291" s="3">
        <v>16</v>
      </c>
      <c r="D291" s="2">
        <v>43407.67465277778</v>
      </c>
      <c r="E291" s="3">
        <v>9136</v>
      </c>
      <c r="F291" s="3" t="s">
        <v>18</v>
      </c>
      <c r="G291" s="3">
        <v>3162</v>
      </c>
      <c r="H291" s="3">
        <v>142</v>
      </c>
      <c r="I291" s="3">
        <v>10</v>
      </c>
      <c r="J291" s="3">
        <v>1</v>
      </c>
      <c r="L291" s="2">
        <v>43407.687349537038</v>
      </c>
      <c r="M291" s="2">
        <v>43407.692060185182</v>
      </c>
      <c r="N291" s="3" t="s">
        <v>65</v>
      </c>
      <c r="O291" s="3" t="s">
        <v>66</v>
      </c>
      <c r="P291" s="3" t="s">
        <v>31</v>
      </c>
      <c r="Q291" s="3" t="s">
        <v>32</v>
      </c>
      <c r="R291" s="2">
        <v>43407.688761574071</v>
      </c>
      <c r="S291" s="2">
        <v>43407.688761574071</v>
      </c>
      <c r="T291" s="2">
        <v>43407.69699074074</v>
      </c>
      <c r="U291" s="2">
        <v>43407.69699074074</v>
      </c>
      <c r="W291" s="2">
        <f t="shared" ref="W291:W314" si="130">IF(V291&gt;0,V291,D291)</f>
        <v>43407.67465277778</v>
      </c>
      <c r="X291" s="33">
        <f t="shared" ref="X291:X314" si="131">M291-L291</f>
        <v>4.7106481433729641E-3</v>
      </c>
      <c r="Y291" s="33">
        <f t="shared" si="109"/>
        <v>4.7106481433729641E-3</v>
      </c>
      <c r="Z291" s="30"/>
      <c r="AA291" s="30">
        <f t="shared" ref="AA291:AA314" si="132">IF(IF(A291="☆",K291-R291,L291-R291)&lt;0,0,IF(A291="☆",K291-R291,L291-R291))</f>
        <v>0</v>
      </c>
      <c r="AB291" s="30">
        <f t="shared" si="110"/>
        <v>1.2696759258687962E-2</v>
      </c>
      <c r="AC291" s="30"/>
      <c r="AD291" s="30"/>
      <c r="AE291" s="73">
        <f t="shared" si="122"/>
        <v>43407.674305555556</v>
      </c>
      <c r="AF291" s="73">
        <f t="shared" si="123"/>
        <v>43407.691666666666</v>
      </c>
      <c r="AG291" s="26" t="str">
        <f t="shared" si="124"/>
        <v>43407.674305555643407.6916666667</v>
      </c>
      <c r="AH291" s="26" t="e">
        <f>VLOOKUP(AG291,simple_survey!$N$1081:$O$1529,2,FALSE)</f>
        <v>#N/A</v>
      </c>
    </row>
    <row r="292" spans="1:34" s="3" customFormat="1" x14ac:dyDescent="0.4">
      <c r="A292" s="16" t="str">
        <f t="shared" si="128"/>
        <v>-</v>
      </c>
      <c r="B292" s="16" t="str">
        <f t="shared" si="129"/>
        <v>-</v>
      </c>
      <c r="C292" s="3">
        <v>16</v>
      </c>
      <c r="D292" s="2">
        <v>43407.674733796295</v>
      </c>
      <c r="E292" s="3">
        <v>9137</v>
      </c>
      <c r="F292" s="3" t="s">
        <v>18</v>
      </c>
      <c r="G292" s="3">
        <v>2888</v>
      </c>
      <c r="H292" s="3">
        <v>942</v>
      </c>
      <c r="I292" s="3">
        <v>3</v>
      </c>
      <c r="J292" s="3">
        <v>1</v>
      </c>
      <c r="L292" s="2">
        <v>43407.69604166667</v>
      </c>
      <c r="M292" s="2">
        <v>43407.703275462962</v>
      </c>
      <c r="N292" s="3" t="s">
        <v>25</v>
      </c>
      <c r="O292" s="3" t="s">
        <v>26</v>
      </c>
      <c r="P292" s="3" t="s">
        <v>63</v>
      </c>
      <c r="Q292" s="3" t="s">
        <v>64</v>
      </c>
      <c r="R292" s="2">
        <v>43407.695763888885</v>
      </c>
      <c r="S292" s="2">
        <v>43407.698252314818</v>
      </c>
      <c r="T292" s="2">
        <v>43407.703865740739</v>
      </c>
      <c r="U292" s="2">
        <v>43407.707048611112</v>
      </c>
      <c r="W292" s="2">
        <f t="shared" si="130"/>
        <v>43407.674733796295</v>
      </c>
      <c r="X292" s="33">
        <f t="shared" si="131"/>
        <v>7.2337962919846177E-3</v>
      </c>
      <c r="Y292" s="33">
        <f t="shared" si="109"/>
        <v>7.2337962919846177E-3</v>
      </c>
      <c r="Z292" s="30"/>
      <c r="AA292" s="30">
        <f t="shared" si="132"/>
        <v>2.7777778450399637E-4</v>
      </c>
      <c r="AB292" s="30">
        <f t="shared" si="110"/>
        <v>2.1307870374585036E-2</v>
      </c>
      <c r="AC292" s="30"/>
      <c r="AD292" s="30"/>
      <c r="AE292" s="73">
        <f t="shared" si="122"/>
        <v>43407.674305555556</v>
      </c>
      <c r="AF292" s="73">
        <f t="shared" si="123"/>
        <v>43407.702777777777</v>
      </c>
      <c r="AG292" s="26" t="str">
        <f t="shared" si="124"/>
        <v>43407.674305555643407.7027777778</v>
      </c>
      <c r="AH292" s="26" t="e">
        <f>VLOOKUP(AG292,simple_survey!$N$1081:$O$1529,2,FALSE)</f>
        <v>#N/A</v>
      </c>
    </row>
    <row r="293" spans="1:34" s="3" customFormat="1" x14ac:dyDescent="0.4">
      <c r="A293" s="16" t="str">
        <f t="shared" si="128"/>
        <v>-</v>
      </c>
      <c r="B293" s="16" t="str">
        <f t="shared" si="129"/>
        <v>-</v>
      </c>
      <c r="C293" s="3">
        <v>16</v>
      </c>
      <c r="D293" s="2">
        <v>43407.675983796296</v>
      </c>
      <c r="E293" s="3">
        <v>9139</v>
      </c>
      <c r="F293" s="3" t="s">
        <v>18</v>
      </c>
      <c r="G293" s="3">
        <v>4797</v>
      </c>
      <c r="H293" s="3">
        <v>728</v>
      </c>
      <c r="I293" s="3">
        <v>6</v>
      </c>
      <c r="J293" s="3">
        <v>2</v>
      </c>
      <c r="L293" s="2">
        <v>43407.704039351855</v>
      </c>
      <c r="M293" s="2">
        <v>43407.710324074076</v>
      </c>
      <c r="N293" s="3" t="s">
        <v>76</v>
      </c>
      <c r="O293" s="3" t="s">
        <v>77</v>
      </c>
      <c r="P293" s="3" t="s">
        <v>34</v>
      </c>
      <c r="Q293" s="3" t="s">
        <v>35</v>
      </c>
      <c r="R293" s="2">
        <v>43407.705104166664</v>
      </c>
      <c r="S293" s="2">
        <v>43407.705648148149</v>
      </c>
      <c r="T293" s="2">
        <v>43407.71234953704</v>
      </c>
      <c r="U293" s="2">
        <v>43407.716620370367</v>
      </c>
      <c r="W293" s="2">
        <f t="shared" si="130"/>
        <v>43407.675983796296</v>
      </c>
      <c r="X293" s="33">
        <f t="shared" si="131"/>
        <v>6.284722221607808E-3</v>
      </c>
      <c r="Y293" s="33">
        <f t="shared" si="109"/>
        <v>1.2569444443215616E-2</v>
      </c>
      <c r="Z293" s="30"/>
      <c r="AA293" s="30">
        <f t="shared" si="132"/>
        <v>0</v>
      </c>
      <c r="AB293" s="30">
        <f t="shared" si="110"/>
        <v>2.8055555558239575E-2</v>
      </c>
      <c r="AC293" s="30"/>
      <c r="AD293" s="30"/>
      <c r="AE293" s="73">
        <f t="shared" si="122"/>
        <v>43407.675694444442</v>
      </c>
      <c r="AF293" s="73">
        <f t="shared" si="123"/>
        <v>43407.709722222222</v>
      </c>
      <c r="AG293" s="26" t="str">
        <f t="shared" si="124"/>
        <v>43407.675694444443407.7097222222</v>
      </c>
      <c r="AH293" s="26" t="str">
        <f>VLOOKUP(AG293,simple_survey!$N$1081:$O$1529,2,FALSE)</f>
        <v>肯定的</v>
      </c>
    </row>
    <row r="294" spans="1:34" s="3" customFormat="1" x14ac:dyDescent="0.4">
      <c r="A294" s="16" t="str">
        <f t="shared" si="128"/>
        <v>-</v>
      </c>
      <c r="B294" s="16" t="str">
        <f t="shared" si="129"/>
        <v>-</v>
      </c>
      <c r="C294" s="3">
        <v>16</v>
      </c>
      <c r="D294" s="2">
        <v>43407.676388888889</v>
      </c>
      <c r="E294" s="3">
        <v>9141</v>
      </c>
      <c r="F294" s="3" t="s">
        <v>18</v>
      </c>
      <c r="G294" s="3">
        <v>4408</v>
      </c>
      <c r="H294" s="3">
        <v>941</v>
      </c>
      <c r="I294" s="3">
        <v>9</v>
      </c>
      <c r="J294" s="3">
        <v>2</v>
      </c>
      <c r="L294" s="2">
        <v>43407.697800925926</v>
      </c>
      <c r="M294" s="2">
        <v>43407.709224537037</v>
      </c>
      <c r="N294" s="3" t="s">
        <v>61</v>
      </c>
      <c r="O294" s="3" t="s">
        <v>62</v>
      </c>
      <c r="P294" s="3" t="s">
        <v>31</v>
      </c>
      <c r="Q294" s="3" t="s">
        <v>32</v>
      </c>
      <c r="R294" s="2">
        <v>43407.698113425926</v>
      </c>
      <c r="S294" s="2">
        <v>43407.698159722226</v>
      </c>
      <c r="T294" s="2">
        <v>43407.709143518521</v>
      </c>
      <c r="U294" s="2">
        <v>43407.715740740743</v>
      </c>
      <c r="W294" s="2">
        <f t="shared" si="130"/>
        <v>43407.676388888889</v>
      </c>
      <c r="X294" s="33">
        <f t="shared" si="131"/>
        <v>1.1423611111240461E-2</v>
      </c>
      <c r="Y294" s="33">
        <f t="shared" si="109"/>
        <v>2.2847222222480923E-2</v>
      </c>
      <c r="Z294" s="30"/>
      <c r="AA294" s="30">
        <f t="shared" si="132"/>
        <v>0</v>
      </c>
      <c r="AB294" s="30">
        <f t="shared" si="110"/>
        <v>2.1412037036498077E-2</v>
      </c>
      <c r="AC294" s="30"/>
      <c r="AD294" s="30"/>
      <c r="AE294" s="73">
        <f t="shared" si="122"/>
        <v>43407.676388888889</v>
      </c>
      <c r="AF294" s="73">
        <f t="shared" si="123"/>
        <v>43407.709027777775</v>
      </c>
      <c r="AG294" s="26" t="str">
        <f t="shared" si="124"/>
        <v>43407.676388888943407.7090277778</v>
      </c>
      <c r="AH294" s="26" t="e">
        <f>VLOOKUP(AG294,simple_survey!$N$1081:$O$1529,2,FALSE)</f>
        <v>#N/A</v>
      </c>
    </row>
    <row r="295" spans="1:34" s="3" customFormat="1" x14ac:dyDescent="0.4">
      <c r="A295" s="16" t="str">
        <f t="shared" si="128"/>
        <v>★</v>
      </c>
      <c r="B295" s="16" t="str">
        <f t="shared" si="129"/>
        <v>-</v>
      </c>
      <c r="C295" s="3">
        <v>16</v>
      </c>
      <c r="D295" s="2">
        <v>43407.677256944444</v>
      </c>
      <c r="E295" s="3">
        <v>9144</v>
      </c>
      <c r="F295" s="3" t="s">
        <v>114</v>
      </c>
      <c r="G295" s="3">
        <v>0</v>
      </c>
      <c r="H295" s="3">
        <v>518</v>
      </c>
      <c r="I295" s="3">
        <v>3</v>
      </c>
      <c r="J295" s="3">
        <v>2</v>
      </c>
      <c r="L295" s="2">
        <v>43407.683587962965</v>
      </c>
      <c r="M295" s="2">
        <v>43407.691631944443</v>
      </c>
      <c r="N295" s="3" t="s">
        <v>31</v>
      </c>
      <c r="O295" s="3" t="s">
        <v>32</v>
      </c>
      <c r="P295" s="3" t="s">
        <v>19</v>
      </c>
      <c r="Q295" s="3" t="s">
        <v>20</v>
      </c>
      <c r="R295" s="2">
        <v>43407.683738425927</v>
      </c>
      <c r="S295" s="2">
        <v>43407.683738425927</v>
      </c>
      <c r="T295" s="2">
        <v>43407.692743055559</v>
      </c>
      <c r="U295" s="2">
        <v>43407.692743055559</v>
      </c>
      <c r="V295" s="2">
        <v>43407.683738425927</v>
      </c>
      <c r="W295" s="2">
        <f t="shared" si="130"/>
        <v>43407.683738425927</v>
      </c>
      <c r="X295" s="33">
        <f t="shared" si="131"/>
        <v>8.0439814773853868E-3</v>
      </c>
      <c r="Y295" s="33">
        <f t="shared" si="109"/>
        <v>1.6087962954770774E-2</v>
      </c>
      <c r="Z295" s="30"/>
      <c r="AA295" s="30">
        <f t="shared" si="132"/>
        <v>0</v>
      </c>
      <c r="AB295" s="30">
        <f t="shared" si="110"/>
        <v>0</v>
      </c>
      <c r="AC295" s="30"/>
      <c r="AD295" s="30"/>
      <c r="AE295" s="73">
        <f t="shared" si="122"/>
        <v>43407.677083333336</v>
      </c>
      <c r="AF295" s="73">
        <f t="shared" si="123"/>
        <v>43407.690972222219</v>
      </c>
      <c r="AG295" s="26" t="str">
        <f t="shared" si="124"/>
        <v>43407.677083333343407.6909722222</v>
      </c>
      <c r="AH295" s="26" t="e">
        <f>VLOOKUP(AG295,simple_survey!$N$1081:$O$1529,2,FALSE)</f>
        <v>#N/A</v>
      </c>
    </row>
    <row r="296" spans="1:34" s="3" customFormat="1" x14ac:dyDescent="0.4">
      <c r="A296" s="16" t="str">
        <f t="shared" si="128"/>
        <v>-</v>
      </c>
      <c r="B296" s="16" t="str">
        <f t="shared" si="129"/>
        <v>-</v>
      </c>
      <c r="C296" s="3">
        <v>16</v>
      </c>
      <c r="D296" s="2">
        <v>43407.677569444444</v>
      </c>
      <c r="E296" s="3">
        <v>9145</v>
      </c>
      <c r="F296" s="3" t="s">
        <v>33</v>
      </c>
      <c r="G296" s="3">
        <v>3445</v>
      </c>
      <c r="H296" s="3">
        <v>524</v>
      </c>
      <c r="I296" s="3">
        <v>1</v>
      </c>
      <c r="J296" s="3">
        <v>1</v>
      </c>
      <c r="L296" s="2">
        <v>43407.700300925928</v>
      </c>
      <c r="M296" s="2">
        <v>43407.714456018519</v>
      </c>
      <c r="N296" s="3" t="s">
        <v>59</v>
      </c>
      <c r="O296" s="3" t="s">
        <v>60</v>
      </c>
      <c r="P296" s="3" t="s">
        <v>78</v>
      </c>
      <c r="Q296" s="3" t="s">
        <v>79</v>
      </c>
      <c r="R296" s="2">
        <v>43407.70040509259</v>
      </c>
      <c r="S296" s="2">
        <v>43407.705891203703</v>
      </c>
      <c r="T296" s="2">
        <v>43407.710972222223</v>
      </c>
      <c r="U296" s="2">
        <v>43407.724247685182</v>
      </c>
      <c r="W296" s="2">
        <f t="shared" si="130"/>
        <v>43407.677569444444</v>
      </c>
      <c r="X296" s="33">
        <f t="shared" si="131"/>
        <v>1.4155092590954155E-2</v>
      </c>
      <c r="Y296" s="33">
        <f t="shared" si="109"/>
        <v>1.4155092590954155E-2</v>
      </c>
      <c r="Z296" s="30"/>
      <c r="AA296" s="30">
        <f t="shared" si="132"/>
        <v>0</v>
      </c>
      <c r="AB296" s="30">
        <f t="shared" si="110"/>
        <v>2.273148148378823E-2</v>
      </c>
      <c r="AC296" s="30"/>
      <c r="AD296" s="30"/>
      <c r="AE296" s="73">
        <f t="shared" si="122"/>
        <v>43407.677083333336</v>
      </c>
      <c r="AF296" s="73">
        <f t="shared" si="123"/>
        <v>43407.713888888888</v>
      </c>
      <c r="AG296" s="26" t="str">
        <f t="shared" si="124"/>
        <v>43407.677083333343407.7138888889</v>
      </c>
      <c r="AH296" s="26" t="str">
        <f>VLOOKUP(AG296,simple_survey!$N$1081:$O$1529,2,FALSE)</f>
        <v>肯定的</v>
      </c>
    </row>
    <row r="297" spans="1:34" s="3" customFormat="1" x14ac:dyDescent="0.4">
      <c r="A297" s="16" t="str">
        <f t="shared" si="128"/>
        <v>-</v>
      </c>
      <c r="B297" s="16" t="str">
        <f t="shared" si="129"/>
        <v>-</v>
      </c>
      <c r="C297" s="3">
        <v>16</v>
      </c>
      <c r="D297" s="2">
        <v>43407.678842592592</v>
      </c>
      <c r="E297" s="3">
        <v>9147</v>
      </c>
      <c r="F297" s="3" t="s">
        <v>33</v>
      </c>
      <c r="G297" s="3">
        <v>1986</v>
      </c>
      <c r="H297" s="3">
        <v>764</v>
      </c>
      <c r="I297" s="3">
        <v>7</v>
      </c>
      <c r="J297" s="3">
        <v>2</v>
      </c>
      <c r="L297" s="2">
        <v>43407.684201388889</v>
      </c>
      <c r="M297" s="2">
        <v>43407.688587962963</v>
      </c>
      <c r="N297" s="3" t="s">
        <v>29</v>
      </c>
      <c r="O297" s="3" t="s">
        <v>30</v>
      </c>
      <c r="P297" s="3" t="s">
        <v>19</v>
      </c>
      <c r="Q297" s="3" t="s">
        <v>20</v>
      </c>
      <c r="R297" s="2">
        <v>43407.684479166666</v>
      </c>
      <c r="S297" s="2">
        <v>43407.684479166666</v>
      </c>
      <c r="T297" s="2">
        <v>43407.69195601852</v>
      </c>
      <c r="U297" s="2">
        <v>43407.69195601852</v>
      </c>
      <c r="W297" s="2">
        <f t="shared" si="130"/>
        <v>43407.678842592592</v>
      </c>
      <c r="X297" s="33">
        <f t="shared" si="131"/>
        <v>4.386574073578231E-3</v>
      </c>
      <c r="Y297" s="33">
        <f t="shared" si="109"/>
        <v>8.7731481471564621E-3</v>
      </c>
      <c r="Z297" s="30"/>
      <c r="AA297" s="30">
        <f t="shared" si="132"/>
        <v>0</v>
      </c>
      <c r="AB297" s="30">
        <f t="shared" si="110"/>
        <v>5.3587962975143455E-3</v>
      </c>
      <c r="AC297" s="30"/>
      <c r="AD297" s="30"/>
      <c r="AE297" s="73">
        <f t="shared" si="122"/>
        <v>43407.678472222222</v>
      </c>
      <c r="AF297" s="73">
        <f t="shared" si="123"/>
        <v>43407.688194444447</v>
      </c>
      <c r="AG297" s="26" t="str">
        <f t="shared" si="124"/>
        <v>43407.678472222243407.6881944444</v>
      </c>
      <c r="AH297" s="26" t="e">
        <f>VLOOKUP(AG297,simple_survey!$N$1081:$O$1529,2,FALSE)</f>
        <v>#N/A</v>
      </c>
    </row>
    <row r="298" spans="1:34" s="3" customFormat="1" x14ac:dyDescent="0.4">
      <c r="A298" s="16" t="str">
        <f t="shared" si="128"/>
        <v>★</v>
      </c>
      <c r="B298" s="16" t="str">
        <f t="shared" si="129"/>
        <v>-</v>
      </c>
      <c r="C298" s="3">
        <v>16</v>
      </c>
      <c r="D298" s="2">
        <v>43407.679340277777</v>
      </c>
      <c r="E298" s="3">
        <v>9148</v>
      </c>
      <c r="F298" s="3" t="s">
        <v>52</v>
      </c>
      <c r="G298" s="3">
        <v>4616</v>
      </c>
      <c r="H298" s="3">
        <v>787</v>
      </c>
      <c r="I298" s="3">
        <v>7</v>
      </c>
      <c r="J298" s="3">
        <v>1</v>
      </c>
      <c r="L298" s="2">
        <v>43407.688796296294</v>
      </c>
      <c r="M298" s="2">
        <v>43407.706099537034</v>
      </c>
      <c r="N298" s="3" t="s">
        <v>19</v>
      </c>
      <c r="O298" s="3" t="s">
        <v>20</v>
      </c>
      <c r="P298" s="3" t="s">
        <v>70</v>
      </c>
      <c r="Q298" s="3" t="s">
        <v>71</v>
      </c>
      <c r="R298" s="2">
        <v>43407.69195601852</v>
      </c>
      <c r="S298" s="2">
        <v>43407.69195601852</v>
      </c>
      <c r="T298" s="2">
        <v>43407.700914351852</v>
      </c>
      <c r="U298" s="2">
        <v>43407.707094907404</v>
      </c>
      <c r="V298" s="2">
        <v>43407.686111111114</v>
      </c>
      <c r="W298" s="2">
        <f t="shared" si="130"/>
        <v>43407.686111111114</v>
      </c>
      <c r="X298" s="33">
        <f t="shared" si="131"/>
        <v>1.7303240740147885E-2</v>
      </c>
      <c r="Y298" s="33">
        <f t="shared" si="109"/>
        <v>1.7303240740147885E-2</v>
      </c>
      <c r="Z298" s="30"/>
      <c r="AA298" s="30">
        <f t="shared" si="132"/>
        <v>0</v>
      </c>
      <c r="AB298" s="30">
        <f t="shared" si="110"/>
        <v>2.6851851798710413E-3</v>
      </c>
      <c r="AC298" s="30"/>
      <c r="AD298" s="30"/>
      <c r="AE298" s="73">
        <f t="shared" si="122"/>
        <v>43407.679166666669</v>
      </c>
      <c r="AF298" s="73">
        <f t="shared" si="123"/>
        <v>43407.705555555556</v>
      </c>
      <c r="AG298" s="26" t="str">
        <f t="shared" si="124"/>
        <v>43407.679166666743407.7055555556</v>
      </c>
      <c r="AH298" s="26" t="e">
        <f>VLOOKUP(AG298,simple_survey!$N$1081:$O$1529,2,FALSE)</f>
        <v>#N/A</v>
      </c>
    </row>
    <row r="299" spans="1:34" s="3" customFormat="1" x14ac:dyDescent="0.4">
      <c r="A299" s="16" t="str">
        <f t="shared" si="128"/>
        <v>-</v>
      </c>
      <c r="B299" s="16" t="str">
        <f t="shared" si="129"/>
        <v>-</v>
      </c>
      <c r="C299" s="3">
        <v>16</v>
      </c>
      <c r="D299" s="2">
        <v>43407.68141203704</v>
      </c>
      <c r="E299" s="3">
        <v>9155</v>
      </c>
      <c r="F299" s="3" t="s">
        <v>33</v>
      </c>
      <c r="G299" s="3">
        <v>4845</v>
      </c>
      <c r="H299" s="3">
        <v>752</v>
      </c>
      <c r="I299" s="3">
        <v>3</v>
      </c>
      <c r="J299" s="3">
        <v>2</v>
      </c>
      <c r="L299" s="2">
        <v>43407.696087962962</v>
      </c>
      <c r="M299" s="2">
        <v>43407.713506944441</v>
      </c>
      <c r="N299" s="3" t="s">
        <v>25</v>
      </c>
      <c r="O299" s="3" t="s">
        <v>26</v>
      </c>
      <c r="P299" s="3" t="s">
        <v>45</v>
      </c>
      <c r="Q299" s="3" t="s">
        <v>92</v>
      </c>
      <c r="R299" s="2">
        <v>43407.698599537034</v>
      </c>
      <c r="S299" s="2">
        <v>43407.698599537034</v>
      </c>
      <c r="T299" s="2">
        <v>43407.719363425924</v>
      </c>
      <c r="U299" s="2">
        <v>43407.719363425924</v>
      </c>
      <c r="W299" s="2">
        <f t="shared" si="130"/>
        <v>43407.68141203704</v>
      </c>
      <c r="X299" s="33">
        <f t="shared" si="131"/>
        <v>1.7418981478840578E-2</v>
      </c>
      <c r="Y299" s="33">
        <f t="shared" ref="Y299:Y383" si="133">X299*J299</f>
        <v>3.4837962957681157E-2</v>
      </c>
      <c r="Z299" s="30"/>
      <c r="AA299" s="30">
        <f t="shared" si="132"/>
        <v>0</v>
      </c>
      <c r="AB299" s="30">
        <f t="shared" ref="AB299:AB383" si="134">IF(IF(B299="☆",(IF(K299&gt;R299,K299-W299,R299-W299)),L299-W299)&lt;0,0,IF(B299="☆",(IF(K299&gt;R299,K299-W299,R299-W299)),L299-W299))</f>
        <v>1.4675925922347233E-2</v>
      </c>
      <c r="AC299" s="30"/>
      <c r="AD299" s="30"/>
      <c r="AE299" s="73">
        <f t="shared" si="122"/>
        <v>43407.681250000001</v>
      </c>
      <c r="AF299" s="73">
        <f t="shared" si="123"/>
        <v>43407.713194444441</v>
      </c>
      <c r="AG299" s="26" t="str">
        <f t="shared" si="124"/>
        <v>43407.6812543407.7131944444</v>
      </c>
      <c r="AH299" s="26" t="e">
        <f>VLOOKUP(AG299,simple_survey!$N$1081:$O$1529,2,FALSE)</f>
        <v>#N/A</v>
      </c>
    </row>
    <row r="300" spans="1:34" s="3" customFormat="1" x14ac:dyDescent="0.4">
      <c r="A300" s="16" t="str">
        <f t="shared" si="128"/>
        <v>-</v>
      </c>
      <c r="B300" s="16" t="str">
        <f t="shared" si="129"/>
        <v>-</v>
      </c>
      <c r="C300" s="3">
        <v>16</v>
      </c>
      <c r="D300" s="2">
        <v>43407.681423611109</v>
      </c>
      <c r="E300" s="3">
        <v>9156</v>
      </c>
      <c r="F300" s="3" t="s">
        <v>114</v>
      </c>
      <c r="G300" s="3">
        <v>0</v>
      </c>
      <c r="H300" s="3">
        <v>285</v>
      </c>
      <c r="I300" s="3">
        <v>10</v>
      </c>
      <c r="J300" s="3">
        <v>1</v>
      </c>
      <c r="L300" s="2">
        <v>43407.709988425922</v>
      </c>
      <c r="M300" s="2">
        <v>43407.718159722222</v>
      </c>
      <c r="N300" s="3" t="s">
        <v>25</v>
      </c>
      <c r="O300" s="3" t="s">
        <v>26</v>
      </c>
      <c r="P300" s="3" t="s">
        <v>50</v>
      </c>
      <c r="Q300" s="3" t="s">
        <v>51</v>
      </c>
      <c r="R300" s="2">
        <v>43407.711643518516</v>
      </c>
      <c r="S300" s="2">
        <v>43407.711643518516</v>
      </c>
      <c r="T300" s="2">
        <v>43407.720694444448</v>
      </c>
      <c r="U300" s="2">
        <v>43407.716967592591</v>
      </c>
      <c r="W300" s="2">
        <f t="shared" si="130"/>
        <v>43407.681423611109</v>
      </c>
      <c r="X300" s="33">
        <f t="shared" si="131"/>
        <v>8.1712963001336902E-3</v>
      </c>
      <c r="Y300" s="33">
        <f t="shared" si="133"/>
        <v>8.1712963001336902E-3</v>
      </c>
      <c r="Z300" s="30"/>
      <c r="AA300" s="30">
        <f t="shared" si="132"/>
        <v>0</v>
      </c>
      <c r="AB300" s="30">
        <f t="shared" si="134"/>
        <v>2.8564814812853001E-2</v>
      </c>
      <c r="AC300" s="30"/>
      <c r="AD300" s="30"/>
      <c r="AE300" s="73">
        <f t="shared" si="122"/>
        <v>43407.681250000001</v>
      </c>
      <c r="AF300" s="73">
        <f t="shared" si="123"/>
        <v>43407.718055555553</v>
      </c>
      <c r="AG300" s="26" t="str">
        <f t="shared" si="124"/>
        <v>43407.6812543407.7180555556</v>
      </c>
      <c r="AH300" s="26" t="e">
        <f>VLOOKUP(AG300,simple_survey!$N$1081:$O$1529,2,FALSE)</f>
        <v>#N/A</v>
      </c>
    </row>
    <row r="301" spans="1:34" s="3" customFormat="1" x14ac:dyDescent="0.4">
      <c r="A301" s="16" t="str">
        <f t="shared" si="128"/>
        <v>-</v>
      </c>
      <c r="B301" s="16" t="str">
        <f t="shared" si="129"/>
        <v>-</v>
      </c>
      <c r="C301" s="3">
        <v>16</v>
      </c>
      <c r="D301" s="2">
        <v>43407.682384259257</v>
      </c>
      <c r="E301" s="3">
        <v>9158</v>
      </c>
      <c r="F301" s="3" t="s">
        <v>114</v>
      </c>
      <c r="G301" s="3">
        <v>0</v>
      </c>
      <c r="H301" s="3">
        <v>739</v>
      </c>
      <c r="I301" s="3">
        <v>7</v>
      </c>
      <c r="J301" s="3">
        <v>3</v>
      </c>
      <c r="L301" s="2">
        <v>43407.696192129632</v>
      </c>
      <c r="M301" s="2">
        <v>43407.69939814815</v>
      </c>
      <c r="N301" s="3" t="s">
        <v>41</v>
      </c>
      <c r="O301" s="3" t="s">
        <v>42</v>
      </c>
      <c r="P301" s="3" t="s">
        <v>80</v>
      </c>
      <c r="Q301" s="3" t="s">
        <v>81</v>
      </c>
      <c r="R301" s="2">
        <v>43407.699641203704</v>
      </c>
      <c r="S301" s="2">
        <v>43407.699641203704</v>
      </c>
      <c r="T301" s="2">
        <v>43407.704606481479</v>
      </c>
      <c r="U301" s="2">
        <v>43407.704606481479</v>
      </c>
      <c r="W301" s="2">
        <f t="shared" si="130"/>
        <v>43407.682384259257</v>
      </c>
      <c r="X301" s="33">
        <f t="shared" si="131"/>
        <v>3.2060185185400769E-3</v>
      </c>
      <c r="Y301" s="33">
        <f t="shared" si="133"/>
        <v>9.6180555556202307E-3</v>
      </c>
      <c r="Z301" s="30"/>
      <c r="AA301" s="30">
        <f t="shared" si="132"/>
        <v>0</v>
      </c>
      <c r="AB301" s="30">
        <f t="shared" si="134"/>
        <v>1.3807870374876074E-2</v>
      </c>
      <c r="AC301" s="30"/>
      <c r="AD301" s="30"/>
      <c r="AE301" s="73">
        <f t="shared" si="122"/>
        <v>43407.681944444441</v>
      </c>
      <c r="AF301" s="73">
        <f t="shared" si="123"/>
        <v>43407.699305555558</v>
      </c>
      <c r="AG301" s="26" t="str">
        <f t="shared" si="124"/>
        <v>43407.681944444443407.6993055556</v>
      </c>
      <c r="AH301" s="26" t="e">
        <f>VLOOKUP(AG301,simple_survey!$N$1081:$O$1529,2,FALSE)</f>
        <v>#N/A</v>
      </c>
    </row>
    <row r="302" spans="1:34" s="3" customFormat="1" x14ac:dyDescent="0.4">
      <c r="A302" s="16" t="str">
        <f t="shared" si="128"/>
        <v>-</v>
      </c>
      <c r="B302" s="16" t="str">
        <f t="shared" si="129"/>
        <v>-</v>
      </c>
      <c r="C302" s="3">
        <v>16</v>
      </c>
      <c r="D302" s="2">
        <v>43407.68241898148</v>
      </c>
      <c r="E302" s="3">
        <v>9159</v>
      </c>
      <c r="F302" s="3" t="s">
        <v>18</v>
      </c>
      <c r="G302" s="3">
        <v>4513</v>
      </c>
      <c r="H302" s="3">
        <v>732</v>
      </c>
      <c r="I302" s="3">
        <v>4</v>
      </c>
      <c r="J302" s="3">
        <v>3</v>
      </c>
      <c r="L302" s="2">
        <v>43407.698425925926</v>
      </c>
      <c r="M302" s="2">
        <v>43407.703275462962</v>
      </c>
      <c r="N302" s="3" t="s">
        <v>23</v>
      </c>
      <c r="O302" s="3" t="s">
        <v>24</v>
      </c>
      <c r="P302" s="3" t="s">
        <v>31</v>
      </c>
      <c r="Q302" s="3" t="s">
        <v>32</v>
      </c>
      <c r="R302" s="2">
        <v>43407.701203703706</v>
      </c>
      <c r="S302" s="2">
        <v>43407.701203703706</v>
      </c>
      <c r="T302" s="2">
        <v>43407.710127314815</v>
      </c>
      <c r="U302" s="2">
        <v>43407.710127314815</v>
      </c>
      <c r="W302" s="2">
        <f t="shared" si="130"/>
        <v>43407.68241898148</v>
      </c>
      <c r="X302" s="33">
        <f t="shared" si="131"/>
        <v>4.8495370356249623E-3</v>
      </c>
      <c r="Y302" s="33">
        <f t="shared" si="133"/>
        <v>1.4548611106874887E-2</v>
      </c>
      <c r="Z302" s="30"/>
      <c r="AA302" s="30">
        <f t="shared" si="132"/>
        <v>0</v>
      </c>
      <c r="AB302" s="30">
        <f t="shared" si="134"/>
        <v>1.6006944446417037E-2</v>
      </c>
      <c r="AC302" s="30"/>
      <c r="AD302" s="30"/>
      <c r="AE302" s="73">
        <f t="shared" si="122"/>
        <v>43407.681944444441</v>
      </c>
      <c r="AF302" s="73">
        <f t="shared" si="123"/>
        <v>43407.702777777777</v>
      </c>
      <c r="AG302" s="26" t="str">
        <f t="shared" si="124"/>
        <v>43407.681944444443407.7027777778</v>
      </c>
      <c r="AH302" s="26" t="str">
        <f>VLOOKUP(AG302,simple_survey!$N$1081:$O$1529,2,FALSE)</f>
        <v>肯定的</v>
      </c>
    </row>
    <row r="303" spans="1:34" s="3" customFormat="1" x14ac:dyDescent="0.4">
      <c r="A303" s="16" t="str">
        <f t="shared" si="128"/>
        <v>-</v>
      </c>
      <c r="B303" s="16" t="str">
        <f t="shared" si="129"/>
        <v>-</v>
      </c>
      <c r="C303" s="3">
        <v>16</v>
      </c>
      <c r="D303" s="2">
        <v>43407.682939814818</v>
      </c>
      <c r="E303" s="3">
        <v>9161</v>
      </c>
      <c r="F303" s="3" t="s">
        <v>114</v>
      </c>
      <c r="G303" s="3">
        <v>0</v>
      </c>
      <c r="H303" s="3">
        <v>391</v>
      </c>
      <c r="I303" s="3">
        <v>5</v>
      </c>
      <c r="J303" s="3">
        <v>3</v>
      </c>
      <c r="L303" s="2">
        <v>43407.698159722226</v>
      </c>
      <c r="M303" s="2">
        <v>43407.711215277777</v>
      </c>
      <c r="N303" s="3" t="s">
        <v>55</v>
      </c>
      <c r="O303" s="3" t="s">
        <v>56</v>
      </c>
      <c r="P303" s="3" t="s">
        <v>63</v>
      </c>
      <c r="Q303" s="3" t="s">
        <v>64</v>
      </c>
      <c r="R303" s="2">
        <v>43407.698831018519</v>
      </c>
      <c r="S303" s="2">
        <v>43407.698831018519</v>
      </c>
      <c r="T303" s="2">
        <v>43407.715775462966</v>
      </c>
      <c r="U303" s="2">
        <v>43407.723680555559</v>
      </c>
      <c r="W303" s="2">
        <f t="shared" si="130"/>
        <v>43407.682939814818</v>
      </c>
      <c r="X303" s="33">
        <f t="shared" si="131"/>
        <v>1.3055555551545694E-2</v>
      </c>
      <c r="Y303" s="33">
        <f t="shared" si="133"/>
        <v>3.9166666654637083E-2</v>
      </c>
      <c r="Z303" s="30"/>
      <c r="AA303" s="30">
        <f t="shared" si="132"/>
        <v>0</v>
      </c>
      <c r="AB303" s="30">
        <f t="shared" si="134"/>
        <v>1.5219907407299615E-2</v>
      </c>
      <c r="AC303" s="30"/>
      <c r="AD303" s="30"/>
      <c r="AE303" s="73">
        <f t="shared" si="122"/>
        <v>43407.682638888888</v>
      </c>
      <c r="AF303" s="73">
        <f t="shared" si="123"/>
        <v>43407.711111111108</v>
      </c>
      <c r="AG303" s="26" t="str">
        <f t="shared" si="124"/>
        <v>43407.682638888943407.7111111111</v>
      </c>
      <c r="AH303" s="26" t="e">
        <f>VLOOKUP(AG303,simple_survey!$N$1081:$O$1529,2,FALSE)</f>
        <v>#N/A</v>
      </c>
    </row>
    <row r="304" spans="1:34" s="3" customFormat="1" x14ac:dyDescent="0.4">
      <c r="A304" s="16" t="str">
        <f t="shared" si="128"/>
        <v>★</v>
      </c>
      <c r="B304" s="16" t="str">
        <f t="shared" si="129"/>
        <v>-</v>
      </c>
      <c r="C304" s="3">
        <v>16</v>
      </c>
      <c r="D304" s="2">
        <v>43407.683900462966</v>
      </c>
      <c r="E304" s="3">
        <v>9163</v>
      </c>
      <c r="F304" s="3" t="s">
        <v>114</v>
      </c>
      <c r="G304" s="3">
        <v>0</v>
      </c>
      <c r="H304" s="3">
        <v>952</v>
      </c>
      <c r="I304" s="3">
        <v>9</v>
      </c>
      <c r="J304" s="3">
        <v>1</v>
      </c>
      <c r="L304" s="2">
        <v>43407.70144675926</v>
      </c>
      <c r="M304" s="2">
        <v>43407.704432870371</v>
      </c>
      <c r="N304" s="3" t="s">
        <v>41</v>
      </c>
      <c r="O304" s="3" t="s">
        <v>42</v>
      </c>
      <c r="P304" s="3" t="s">
        <v>80</v>
      </c>
      <c r="Q304" s="3" t="s">
        <v>81</v>
      </c>
      <c r="R304" s="2">
        <v>43407.703020833331</v>
      </c>
      <c r="S304" s="2">
        <v>43407.703067129631</v>
      </c>
      <c r="T304" s="2">
        <v>43407.706597222219</v>
      </c>
      <c r="U304" s="2">
        <v>43407.706643518519</v>
      </c>
      <c r="V304" s="2">
        <v>43407.690659722219</v>
      </c>
      <c r="W304" s="2">
        <f t="shared" si="130"/>
        <v>43407.690659722219</v>
      </c>
      <c r="X304" s="33">
        <f t="shared" si="131"/>
        <v>2.9861111106583849E-3</v>
      </c>
      <c r="Y304" s="33">
        <f t="shared" si="133"/>
        <v>2.9861111106583849E-3</v>
      </c>
      <c r="Z304" s="30"/>
      <c r="AA304" s="30">
        <f t="shared" si="132"/>
        <v>0</v>
      </c>
      <c r="AB304" s="30">
        <f t="shared" si="134"/>
        <v>1.078703704115469E-2</v>
      </c>
      <c r="AC304" s="30"/>
      <c r="AD304" s="30"/>
      <c r="AE304" s="73">
        <f t="shared" si="122"/>
        <v>43407.683333333334</v>
      </c>
      <c r="AF304" s="73">
        <f t="shared" si="123"/>
        <v>43407.70416666667</v>
      </c>
      <c r="AG304" s="26" t="str">
        <f t="shared" si="124"/>
        <v>43407.683333333343407.7041666667</v>
      </c>
      <c r="AH304" s="26" t="e">
        <f>VLOOKUP(AG304,simple_survey!$N$1081:$O$1529,2,FALSE)</f>
        <v>#N/A</v>
      </c>
    </row>
    <row r="305" spans="1:34" s="3" customFormat="1" x14ac:dyDescent="0.4">
      <c r="A305" s="16" t="str">
        <f t="shared" si="128"/>
        <v>-</v>
      </c>
      <c r="B305" s="16" t="str">
        <f t="shared" si="129"/>
        <v>-</v>
      </c>
      <c r="C305" s="3">
        <v>16</v>
      </c>
      <c r="D305" s="2">
        <v>43407.68849537037</v>
      </c>
      <c r="E305" s="3">
        <v>9175</v>
      </c>
      <c r="F305" s="3" t="s">
        <v>33</v>
      </c>
      <c r="G305" s="3">
        <v>4768</v>
      </c>
      <c r="H305" s="3">
        <v>232</v>
      </c>
      <c r="I305" s="3">
        <v>7</v>
      </c>
      <c r="J305" s="3">
        <v>2</v>
      </c>
      <c r="L305" s="2">
        <v>43407.71435185185</v>
      </c>
      <c r="M305" s="2">
        <v>43407.724756944444</v>
      </c>
      <c r="N305" s="3" t="s">
        <v>31</v>
      </c>
      <c r="O305" s="3" t="s">
        <v>32</v>
      </c>
      <c r="P305" s="3" t="s">
        <v>63</v>
      </c>
      <c r="Q305" s="3" t="s">
        <v>64</v>
      </c>
      <c r="R305" s="2">
        <v>43407.71665509259</v>
      </c>
      <c r="S305" s="2">
        <v>43407.71665509259</v>
      </c>
      <c r="T305" s="2">
        <v>43407.727777777778</v>
      </c>
      <c r="U305" s="2">
        <v>43407.728217592594</v>
      </c>
      <c r="W305" s="2">
        <f t="shared" si="130"/>
        <v>43407.68849537037</v>
      </c>
      <c r="X305" s="33">
        <f t="shared" si="131"/>
        <v>1.0405092594737653E-2</v>
      </c>
      <c r="Y305" s="33">
        <f t="shared" si="133"/>
        <v>2.0810185189475305E-2</v>
      </c>
      <c r="Z305" s="30"/>
      <c r="AA305" s="30">
        <f t="shared" si="132"/>
        <v>0</v>
      </c>
      <c r="AB305" s="30">
        <f t="shared" si="134"/>
        <v>2.5856481479422655E-2</v>
      </c>
      <c r="AC305" s="30"/>
      <c r="AD305" s="30"/>
      <c r="AE305" s="73">
        <f t="shared" si="122"/>
        <v>43407.688194444447</v>
      </c>
      <c r="AF305" s="73">
        <f t="shared" si="123"/>
        <v>43407.724305555559</v>
      </c>
      <c r="AG305" s="26" t="str">
        <f t="shared" si="124"/>
        <v>43407.688194444443407.7243055556</v>
      </c>
      <c r="AH305" s="26" t="str">
        <f>VLOOKUP(AG305,simple_survey!$N$1081:$O$1529,2,FALSE)</f>
        <v>肯定的</v>
      </c>
    </row>
    <row r="306" spans="1:34" s="3" customFormat="1" x14ac:dyDescent="0.4">
      <c r="A306" s="16" t="str">
        <f t="shared" si="128"/>
        <v>★</v>
      </c>
      <c r="B306" s="16" t="str">
        <f t="shared" si="129"/>
        <v>-</v>
      </c>
      <c r="C306" s="3">
        <v>16</v>
      </c>
      <c r="D306" s="2">
        <v>43407.689097222225</v>
      </c>
      <c r="E306" s="3">
        <v>9178</v>
      </c>
      <c r="F306" s="3" t="s">
        <v>33</v>
      </c>
      <c r="G306" s="3">
        <v>4643</v>
      </c>
      <c r="H306" s="3">
        <v>532</v>
      </c>
      <c r="I306" s="3">
        <v>6</v>
      </c>
      <c r="J306" s="3">
        <v>2</v>
      </c>
      <c r="L306" s="2">
        <v>43407.696377314816</v>
      </c>
      <c r="M306" s="2">
        <v>43407.708240740743</v>
      </c>
      <c r="N306" s="3" t="s">
        <v>50</v>
      </c>
      <c r="O306" s="3" t="s">
        <v>51</v>
      </c>
      <c r="P306" s="3" t="s">
        <v>19</v>
      </c>
      <c r="Q306" s="3" t="s">
        <v>20</v>
      </c>
      <c r="R306" s="2">
        <v>43407.696018518516</v>
      </c>
      <c r="S306" s="2">
        <v>43407.696018518516</v>
      </c>
      <c r="T306" s="2">
        <v>43407.715671296297</v>
      </c>
      <c r="U306" s="2">
        <v>43407.715671296297</v>
      </c>
      <c r="V306" s="2">
        <v>43407.696018518516</v>
      </c>
      <c r="W306" s="2">
        <f t="shared" si="130"/>
        <v>43407.696018518516</v>
      </c>
      <c r="X306" s="33">
        <f t="shared" si="131"/>
        <v>1.1863425927003846E-2</v>
      </c>
      <c r="Y306" s="33">
        <f t="shared" si="133"/>
        <v>2.3726851854007691E-2</v>
      </c>
      <c r="Z306" s="30"/>
      <c r="AA306" s="30">
        <f t="shared" si="132"/>
        <v>3.5879630013369024E-4</v>
      </c>
      <c r="AB306" s="30">
        <f t="shared" si="134"/>
        <v>3.5879630013369024E-4</v>
      </c>
      <c r="AC306" s="30"/>
      <c r="AD306" s="30"/>
      <c r="AE306" s="73">
        <f t="shared" si="122"/>
        <v>43407.688888888886</v>
      </c>
      <c r="AF306" s="73">
        <f t="shared" si="123"/>
        <v>43407.707638888889</v>
      </c>
      <c r="AG306" s="26" t="str">
        <f t="shared" si="124"/>
        <v>43407.688888888943407.7076388889</v>
      </c>
      <c r="AH306" s="26" t="e">
        <f>VLOOKUP(AG306,simple_survey!$N$1081:$O$1529,2,FALSE)</f>
        <v>#N/A</v>
      </c>
    </row>
    <row r="307" spans="1:34" s="3" customFormat="1" x14ac:dyDescent="0.4">
      <c r="A307" s="16" t="str">
        <f t="shared" si="128"/>
        <v>-</v>
      </c>
      <c r="B307" s="16" t="str">
        <f t="shared" si="129"/>
        <v>-</v>
      </c>
      <c r="C307" s="3">
        <v>16</v>
      </c>
      <c r="D307" s="2">
        <v>43407.690138888887</v>
      </c>
      <c r="E307" s="3">
        <v>9179</v>
      </c>
      <c r="F307" s="3" t="s">
        <v>113</v>
      </c>
      <c r="G307" s="3">
        <v>0</v>
      </c>
      <c r="H307" s="3">
        <v>34</v>
      </c>
      <c r="I307" s="3">
        <v>2</v>
      </c>
      <c r="J307" s="3">
        <v>3</v>
      </c>
      <c r="L307" s="2">
        <v>43407.698784722219</v>
      </c>
      <c r="M307" s="2">
        <v>43407.708368055559</v>
      </c>
      <c r="N307" s="3" t="s">
        <v>37</v>
      </c>
      <c r="O307" s="3" t="s">
        <v>38</v>
      </c>
      <c r="P307" s="3" t="s">
        <v>19</v>
      </c>
      <c r="Q307" s="3" t="s">
        <v>20</v>
      </c>
      <c r="R307" s="2">
        <v>43407.699502314812</v>
      </c>
      <c r="S307" s="2">
        <v>43407.702546296299</v>
      </c>
      <c r="T307" s="2">
        <v>43407.707974537036</v>
      </c>
      <c r="U307" s="2">
        <v>43407.713055555556</v>
      </c>
      <c r="W307" s="2">
        <f t="shared" si="130"/>
        <v>43407.690138888887</v>
      </c>
      <c r="X307" s="33">
        <f t="shared" si="131"/>
        <v>9.5833333398331888E-3</v>
      </c>
      <c r="Y307" s="33">
        <f t="shared" si="133"/>
        <v>2.8750000019499566E-2</v>
      </c>
      <c r="Z307" s="30"/>
      <c r="AA307" s="30">
        <f t="shared" si="132"/>
        <v>0</v>
      </c>
      <c r="AB307" s="30">
        <f t="shared" si="134"/>
        <v>8.6458333316841163E-3</v>
      </c>
      <c r="AC307" s="30"/>
      <c r="AD307" s="30"/>
      <c r="AE307" s="73">
        <f t="shared" si="122"/>
        <v>43407.689583333333</v>
      </c>
      <c r="AF307" s="73">
        <f t="shared" si="123"/>
        <v>43407.708333333336</v>
      </c>
      <c r="AG307" s="26" t="str">
        <f t="shared" si="124"/>
        <v>43407.689583333343407.7083333333</v>
      </c>
      <c r="AH307" s="26" t="e">
        <f>VLOOKUP(AG307,simple_survey!$N$1081:$O$1529,2,FALSE)</f>
        <v>#N/A</v>
      </c>
    </row>
    <row r="308" spans="1:34" s="3" customFormat="1" x14ac:dyDescent="0.4">
      <c r="A308" s="16" t="str">
        <f t="shared" si="128"/>
        <v>-</v>
      </c>
      <c r="B308" s="16" t="str">
        <f t="shared" si="129"/>
        <v>-</v>
      </c>
      <c r="C308" s="3">
        <v>16</v>
      </c>
      <c r="D308" s="2">
        <v>43407.690208333333</v>
      </c>
      <c r="E308" s="3">
        <v>9180</v>
      </c>
      <c r="F308" s="3" t="s">
        <v>33</v>
      </c>
      <c r="G308" s="3">
        <v>1751</v>
      </c>
      <c r="H308" s="3">
        <v>878</v>
      </c>
      <c r="I308" s="3">
        <v>5</v>
      </c>
      <c r="J308" s="3">
        <v>1</v>
      </c>
      <c r="L308" s="2">
        <v>43407.700706018521</v>
      </c>
      <c r="M308" s="2">
        <v>43407.704131944447</v>
      </c>
      <c r="N308" s="3" t="s">
        <v>39</v>
      </c>
      <c r="O308" s="3" t="s">
        <v>40</v>
      </c>
      <c r="P308" s="3" t="s">
        <v>41</v>
      </c>
      <c r="Q308" s="3" t="s">
        <v>42</v>
      </c>
      <c r="R308" s="2">
        <v>43407.70449074074</v>
      </c>
      <c r="S308" s="2">
        <v>43407.70449074074</v>
      </c>
      <c r="T308" s="2">
        <v>43407.709629629629</v>
      </c>
      <c r="U308" s="2">
        <v>43407.709629629629</v>
      </c>
      <c r="W308" s="2">
        <f t="shared" si="130"/>
        <v>43407.690208333333</v>
      </c>
      <c r="X308" s="33">
        <f t="shared" si="131"/>
        <v>3.425925926421769E-3</v>
      </c>
      <c r="Y308" s="33">
        <f t="shared" si="133"/>
        <v>3.425925926421769E-3</v>
      </c>
      <c r="Z308" s="30"/>
      <c r="AA308" s="30">
        <f t="shared" si="132"/>
        <v>0</v>
      </c>
      <c r="AB308" s="30">
        <f t="shared" si="134"/>
        <v>1.0497685187146999E-2</v>
      </c>
      <c r="AC308" s="30"/>
      <c r="AD308" s="30"/>
      <c r="AE308" s="73">
        <f t="shared" si="122"/>
        <v>43407.689583333333</v>
      </c>
      <c r="AF308" s="73">
        <f t="shared" si="123"/>
        <v>43407.703472222223</v>
      </c>
      <c r="AG308" s="26" t="str">
        <f t="shared" si="124"/>
        <v>43407.689583333343407.7034722222</v>
      </c>
      <c r="AH308" s="26" t="str">
        <f>VLOOKUP(AG308,simple_survey!$N$1081:$O$1529,2,FALSE)</f>
        <v>肯定的</v>
      </c>
    </row>
    <row r="309" spans="1:34" s="3" customFormat="1" x14ac:dyDescent="0.4">
      <c r="A309" s="16" t="str">
        <f t="shared" si="128"/>
        <v>★</v>
      </c>
      <c r="B309" s="16" t="str">
        <f t="shared" si="129"/>
        <v>-</v>
      </c>
      <c r="C309" s="3">
        <v>16</v>
      </c>
      <c r="D309" s="2">
        <v>43407.691192129627</v>
      </c>
      <c r="E309" s="3">
        <v>9181</v>
      </c>
      <c r="F309" s="3" t="s">
        <v>18</v>
      </c>
      <c r="G309" s="3">
        <v>4913</v>
      </c>
      <c r="H309" s="3">
        <v>936</v>
      </c>
      <c r="I309" s="3">
        <v>1</v>
      </c>
      <c r="J309" s="3">
        <v>2</v>
      </c>
      <c r="L309" s="2">
        <v>43407.704016203701</v>
      </c>
      <c r="M309" s="2">
        <v>43407.709166666667</v>
      </c>
      <c r="N309" s="3" t="s">
        <v>19</v>
      </c>
      <c r="O309" s="3" t="s">
        <v>20</v>
      </c>
      <c r="P309" s="3" t="s">
        <v>31</v>
      </c>
      <c r="Q309" s="3" t="s">
        <v>32</v>
      </c>
      <c r="R309" s="2">
        <v>43407.708958333336</v>
      </c>
      <c r="S309" s="2">
        <v>43407.708958333336</v>
      </c>
      <c r="T309" s="2">
        <v>43407.717314814814</v>
      </c>
      <c r="U309" s="2">
        <v>43407.717314814814</v>
      </c>
      <c r="V309" s="2">
        <v>43407.698113425926</v>
      </c>
      <c r="W309" s="2">
        <f t="shared" si="130"/>
        <v>43407.698113425926</v>
      </c>
      <c r="X309" s="33">
        <f t="shared" si="131"/>
        <v>5.1504629664123058E-3</v>
      </c>
      <c r="Y309" s="33">
        <f t="shared" si="133"/>
        <v>1.0300925932824612E-2</v>
      </c>
      <c r="Z309" s="30"/>
      <c r="AA309" s="30">
        <f t="shared" si="132"/>
        <v>0</v>
      </c>
      <c r="AB309" s="30">
        <f t="shared" si="134"/>
        <v>5.9027777751907706E-3</v>
      </c>
      <c r="AC309" s="30"/>
      <c r="AD309" s="30"/>
      <c r="AE309" s="73">
        <f t="shared" si="122"/>
        <v>43407.690972222219</v>
      </c>
      <c r="AF309" s="73">
        <f t="shared" si="123"/>
        <v>43407.709027777775</v>
      </c>
      <c r="AG309" s="26" t="str">
        <f t="shared" si="124"/>
        <v>43407.690972222243407.7090277778</v>
      </c>
      <c r="AH309" s="26" t="e">
        <f>VLOOKUP(AG309,simple_survey!$N$1081:$O$1529,2,FALSE)</f>
        <v>#N/A</v>
      </c>
    </row>
    <row r="310" spans="1:34" s="3" customFormat="1" x14ac:dyDescent="0.4">
      <c r="A310" s="16" t="str">
        <f t="shared" si="128"/>
        <v>-</v>
      </c>
      <c r="B310" s="16" t="str">
        <f t="shared" si="129"/>
        <v>-</v>
      </c>
      <c r="C310" s="3">
        <v>16</v>
      </c>
      <c r="D310" s="2">
        <v>43407.691851851851</v>
      </c>
      <c r="E310" s="3">
        <v>9182</v>
      </c>
      <c r="F310" s="3" t="s">
        <v>113</v>
      </c>
      <c r="G310" s="3">
        <v>0</v>
      </c>
      <c r="H310" s="3">
        <v>48</v>
      </c>
      <c r="I310" s="3">
        <v>8</v>
      </c>
      <c r="J310" s="3">
        <v>2</v>
      </c>
      <c r="L310" s="2">
        <v>43407.707280092596</v>
      </c>
      <c r="M310" s="2">
        <v>43407.715590277781</v>
      </c>
      <c r="N310" s="3" t="s">
        <v>29</v>
      </c>
      <c r="O310" s="3" t="s">
        <v>30</v>
      </c>
      <c r="P310" s="3" t="s">
        <v>31</v>
      </c>
      <c r="Q310" s="3" t="s">
        <v>32</v>
      </c>
      <c r="R310" s="2">
        <v>43407.701273148145</v>
      </c>
      <c r="S310" s="2">
        <v>43407.701273148145</v>
      </c>
      <c r="T310" s="2">
        <v>43407.716458333336</v>
      </c>
      <c r="U310" s="2">
        <v>43407.716458333336</v>
      </c>
      <c r="W310" s="2">
        <f t="shared" si="130"/>
        <v>43407.691851851851</v>
      </c>
      <c r="X310" s="33">
        <f t="shared" si="131"/>
        <v>8.3101851851097308E-3</v>
      </c>
      <c r="Y310" s="33">
        <f t="shared" si="133"/>
        <v>1.6620370370219462E-2</v>
      </c>
      <c r="Z310" s="30"/>
      <c r="AA310" s="30">
        <f t="shared" si="132"/>
        <v>6.0069444516557269E-3</v>
      </c>
      <c r="AB310" s="30">
        <f t="shared" si="134"/>
        <v>1.5428240745677613E-2</v>
      </c>
      <c r="AC310" s="30"/>
      <c r="AD310" s="30"/>
      <c r="AE310" s="73">
        <f t="shared" si="122"/>
        <v>43407.691666666666</v>
      </c>
      <c r="AF310" s="73">
        <f t="shared" si="123"/>
        <v>43407.715277777781</v>
      </c>
      <c r="AG310" s="26" t="str">
        <f t="shared" si="124"/>
        <v>43407.691666666743407.7152777778</v>
      </c>
      <c r="AH310" s="26" t="e">
        <f>VLOOKUP(AG310,simple_survey!$N$1081:$O$1529,2,FALSE)</f>
        <v>#N/A</v>
      </c>
    </row>
    <row r="311" spans="1:34" s="3" customFormat="1" x14ac:dyDescent="0.4">
      <c r="A311" s="16" t="str">
        <f t="shared" si="128"/>
        <v>-</v>
      </c>
      <c r="B311" s="16" t="str">
        <f t="shared" si="129"/>
        <v>-</v>
      </c>
      <c r="C311" s="3">
        <v>16</v>
      </c>
      <c r="D311" s="2">
        <v>43407.693611111114</v>
      </c>
      <c r="E311" s="3">
        <v>9184</v>
      </c>
      <c r="F311" s="3" t="s">
        <v>114</v>
      </c>
      <c r="G311" s="3">
        <v>0</v>
      </c>
      <c r="H311" s="3">
        <v>222</v>
      </c>
      <c r="I311" s="3">
        <v>2</v>
      </c>
      <c r="J311" s="3">
        <v>2</v>
      </c>
      <c r="L311" s="2">
        <v>43407.703287037039</v>
      </c>
      <c r="M311" s="2">
        <v>43407.719351851854</v>
      </c>
      <c r="N311" s="3" t="s">
        <v>29</v>
      </c>
      <c r="O311" s="3" t="s">
        <v>30</v>
      </c>
      <c r="P311" s="3" t="s">
        <v>27</v>
      </c>
      <c r="Q311" s="3" t="s">
        <v>28</v>
      </c>
      <c r="R311" s="2">
        <v>43407.705231481479</v>
      </c>
      <c r="S311" s="2">
        <v>43407.705231481479</v>
      </c>
      <c r="T311" s="2">
        <v>43407.729664351849</v>
      </c>
      <c r="U311" s="2">
        <v>43407.729664351849</v>
      </c>
      <c r="W311" s="2">
        <f t="shared" si="130"/>
        <v>43407.693611111114</v>
      </c>
      <c r="X311" s="33">
        <f t="shared" si="131"/>
        <v>1.6064814815763384E-2</v>
      </c>
      <c r="Y311" s="33">
        <f t="shared" si="133"/>
        <v>3.2129629631526768E-2</v>
      </c>
      <c r="Z311" s="30"/>
      <c r="AA311" s="30">
        <f t="shared" si="132"/>
        <v>0</v>
      </c>
      <c r="AB311" s="30">
        <f t="shared" si="134"/>
        <v>9.6759259249665774E-3</v>
      </c>
      <c r="AC311" s="30"/>
      <c r="AD311" s="30"/>
      <c r="AE311" s="73">
        <f t="shared" si="122"/>
        <v>43407.693055555559</v>
      </c>
      <c r="AF311" s="73">
        <f t="shared" si="123"/>
        <v>43407.71875</v>
      </c>
      <c r="AG311" s="26" t="str">
        <f t="shared" si="124"/>
        <v>43407.693055555643407.71875</v>
      </c>
      <c r="AH311" s="26" t="e">
        <f>VLOOKUP(AG311,simple_survey!$N$1081:$O$1529,2,FALSE)</f>
        <v>#N/A</v>
      </c>
    </row>
    <row r="312" spans="1:34" s="3" customFormat="1" x14ac:dyDescent="0.4">
      <c r="A312" s="16" t="str">
        <f t="shared" si="128"/>
        <v>-</v>
      </c>
      <c r="B312" s="16" t="str">
        <f t="shared" si="129"/>
        <v>-</v>
      </c>
      <c r="C312" s="3">
        <v>16</v>
      </c>
      <c r="D312" s="2">
        <v>43407.697881944441</v>
      </c>
      <c r="E312" s="3">
        <v>9188</v>
      </c>
      <c r="F312" s="3" t="s">
        <v>113</v>
      </c>
      <c r="G312" s="3">
        <v>0</v>
      </c>
      <c r="H312" s="3">
        <v>557</v>
      </c>
      <c r="I312" s="3">
        <v>3</v>
      </c>
      <c r="J312" s="3">
        <v>1</v>
      </c>
      <c r="L312" s="2">
        <v>43407.717939814815</v>
      </c>
      <c r="M312" s="2">
        <v>43407.722268518519</v>
      </c>
      <c r="N312" s="3" t="s">
        <v>74</v>
      </c>
      <c r="O312" s="3" t="s">
        <v>75</v>
      </c>
      <c r="P312" s="3" t="s">
        <v>37</v>
      </c>
      <c r="Q312" s="3" t="s">
        <v>38</v>
      </c>
      <c r="R312" s="2">
        <v>43407.721053240741</v>
      </c>
      <c r="S312" s="2">
        <v>43407.721053240741</v>
      </c>
      <c r="T312" s="2">
        <v>43407.729664351849</v>
      </c>
      <c r="U312" s="2">
        <v>43407.729664351849</v>
      </c>
      <c r="W312" s="2">
        <f t="shared" si="130"/>
        <v>43407.697881944441</v>
      </c>
      <c r="X312" s="33">
        <f t="shared" si="131"/>
        <v>4.3287037042318843E-3</v>
      </c>
      <c r="Y312" s="33">
        <f t="shared" si="133"/>
        <v>4.3287037042318843E-3</v>
      </c>
      <c r="Z312" s="30"/>
      <c r="AA312" s="30">
        <f t="shared" si="132"/>
        <v>0</v>
      </c>
      <c r="AB312" s="30">
        <f t="shared" si="134"/>
        <v>2.0057870373420883E-2</v>
      </c>
      <c r="AC312" s="30"/>
      <c r="AD312" s="30"/>
      <c r="AE312" s="73">
        <f t="shared" si="122"/>
        <v>43407.697222222225</v>
      </c>
      <c r="AF312" s="73">
        <f t="shared" si="123"/>
        <v>43407.722222222219</v>
      </c>
      <c r="AG312" s="26" t="str">
        <f t="shared" si="124"/>
        <v>43407.697222222243407.7222222222</v>
      </c>
      <c r="AH312" s="26" t="e">
        <f>VLOOKUP(AG312,simple_survey!$N$1081:$O$1529,2,FALSE)</f>
        <v>#N/A</v>
      </c>
    </row>
    <row r="313" spans="1:34" s="3" customFormat="1" x14ac:dyDescent="0.4">
      <c r="A313" s="16" t="str">
        <f t="shared" si="128"/>
        <v>-</v>
      </c>
      <c r="B313" s="16" t="str">
        <f t="shared" si="129"/>
        <v>-</v>
      </c>
      <c r="C313" s="3">
        <v>16</v>
      </c>
      <c r="D313" s="2">
        <v>43407.699652777781</v>
      </c>
      <c r="E313" s="3">
        <v>9190</v>
      </c>
      <c r="F313" s="3" t="s">
        <v>33</v>
      </c>
      <c r="G313" s="3">
        <v>3428</v>
      </c>
      <c r="H313" s="3">
        <v>135</v>
      </c>
      <c r="I313" s="3">
        <v>4</v>
      </c>
      <c r="J313" s="3">
        <v>5</v>
      </c>
      <c r="L313" s="2">
        <v>43407.720555555556</v>
      </c>
      <c r="M313" s="2">
        <v>43407.727465277778</v>
      </c>
      <c r="N313" s="3" t="s">
        <v>31</v>
      </c>
      <c r="O313" s="3" t="s">
        <v>32</v>
      </c>
      <c r="P313" s="3" t="s">
        <v>19</v>
      </c>
      <c r="Q313" s="3" t="s">
        <v>20</v>
      </c>
      <c r="R313" s="2">
        <v>43407.724629629629</v>
      </c>
      <c r="S313" s="2">
        <v>43407.724629629629</v>
      </c>
      <c r="T313" s="2">
        <v>43407.735717592594</v>
      </c>
      <c r="U313" s="2">
        <v>43407.735717592594</v>
      </c>
      <c r="W313" s="2">
        <f t="shared" si="130"/>
        <v>43407.699652777781</v>
      </c>
      <c r="X313" s="33">
        <f t="shared" si="131"/>
        <v>6.9097222221898846E-3</v>
      </c>
      <c r="Y313" s="33">
        <f t="shared" si="133"/>
        <v>3.4548611110949423E-2</v>
      </c>
      <c r="Z313" s="30"/>
      <c r="AA313" s="30">
        <f t="shared" si="132"/>
        <v>0</v>
      </c>
      <c r="AB313" s="30">
        <f t="shared" si="134"/>
        <v>2.0902777774608694E-2</v>
      </c>
      <c r="AC313" s="30"/>
      <c r="AD313" s="30"/>
      <c r="AE313" s="73">
        <f t="shared" si="122"/>
        <v>43407.699305555558</v>
      </c>
      <c r="AF313" s="73">
        <f t="shared" si="123"/>
        <v>43407.727083333331</v>
      </c>
      <c r="AG313" s="26" t="str">
        <f t="shared" si="124"/>
        <v>43407.699305555643407.7270833333</v>
      </c>
      <c r="AH313" s="26" t="e">
        <f>VLOOKUP(AG313,simple_survey!$N$1081:$O$1529,2,FALSE)</f>
        <v>#N/A</v>
      </c>
    </row>
    <row r="314" spans="1:34" s="3" customFormat="1" x14ac:dyDescent="0.4">
      <c r="A314" s="16" t="str">
        <f t="shared" si="128"/>
        <v>-</v>
      </c>
      <c r="B314" s="16" t="str">
        <f t="shared" si="129"/>
        <v>-</v>
      </c>
      <c r="C314" s="3">
        <v>16</v>
      </c>
      <c r="D314" s="2">
        <v>43407.705208333333</v>
      </c>
      <c r="E314" s="3">
        <v>9194</v>
      </c>
      <c r="F314" s="3" t="s">
        <v>52</v>
      </c>
      <c r="G314" s="3">
        <v>4902</v>
      </c>
      <c r="H314" s="3">
        <v>338</v>
      </c>
      <c r="I314" s="3">
        <v>9</v>
      </c>
      <c r="J314" s="3">
        <v>2</v>
      </c>
      <c r="L314" s="2">
        <v>43407.716435185182</v>
      </c>
      <c r="M314" s="2">
        <v>43407.726550925923</v>
      </c>
      <c r="N314" s="3" t="s">
        <v>25</v>
      </c>
      <c r="O314" s="3" t="s">
        <v>26</v>
      </c>
      <c r="P314" s="3" t="s">
        <v>19</v>
      </c>
      <c r="Q314" s="3" t="s">
        <v>20</v>
      </c>
      <c r="R314" s="2">
        <v>43407.716817129629</v>
      </c>
      <c r="S314" s="2">
        <v>43407.716817129629</v>
      </c>
      <c r="T314" s="2">
        <v>43407.725277777776</v>
      </c>
      <c r="U314" s="2">
        <v>43407.732152777775</v>
      </c>
      <c r="W314" s="2">
        <f t="shared" si="130"/>
        <v>43407.705208333333</v>
      </c>
      <c r="X314" s="33">
        <f t="shared" si="131"/>
        <v>1.0115740740729962E-2</v>
      </c>
      <c r="Y314" s="33">
        <f t="shared" si="133"/>
        <v>2.0231481481459923E-2</v>
      </c>
      <c r="Z314" s="30"/>
      <c r="AA314" s="30">
        <f t="shared" si="132"/>
        <v>0</v>
      </c>
      <c r="AB314" s="30">
        <f t="shared" si="134"/>
        <v>1.1226851849642117E-2</v>
      </c>
      <c r="AC314" s="30"/>
      <c r="AD314" s="30"/>
      <c r="AE314" s="73">
        <f t="shared" si="122"/>
        <v>43407.704861111109</v>
      </c>
      <c r="AF314" s="73">
        <f t="shared" si="123"/>
        <v>43407.726388888892</v>
      </c>
      <c r="AG314" s="26" t="str">
        <f t="shared" si="124"/>
        <v>43407.704861111143407.7263888889</v>
      </c>
      <c r="AH314" s="26" t="str">
        <f>VLOOKUP(AG314,simple_survey!$N$1081:$O$1529,2,FALSE)</f>
        <v>肯定的</v>
      </c>
    </row>
    <row r="315" spans="1:34" s="7" customFormat="1" x14ac:dyDescent="0.4">
      <c r="A315" s="16" t="str">
        <f t="shared" ref="A315:A346" si="135">IF(V315&gt;0, "★", "-")</f>
        <v>★</v>
      </c>
      <c r="B315" s="16" t="str">
        <f t="shared" ref="B315:B346" si="136">IF(K315&gt;0, "☆", "-")</f>
        <v>☆</v>
      </c>
      <c r="C315" s="7">
        <v>16</v>
      </c>
      <c r="D315" s="2">
        <v>43407.627615740741</v>
      </c>
      <c r="E315" s="3">
        <v>9051</v>
      </c>
      <c r="F315" s="3" t="s">
        <v>113</v>
      </c>
      <c r="G315" s="3">
        <v>0</v>
      </c>
      <c r="H315" s="3">
        <v>668</v>
      </c>
      <c r="I315" s="3">
        <v>5</v>
      </c>
      <c r="J315" s="3">
        <v>4</v>
      </c>
      <c r="K315" s="2">
        <v>43407.656574074077</v>
      </c>
      <c r="L315" s="3"/>
      <c r="M315" s="3"/>
      <c r="N315" s="3" t="s">
        <v>25</v>
      </c>
      <c r="O315" s="3" t="s">
        <v>26</v>
      </c>
      <c r="P315" s="3" t="s">
        <v>55</v>
      </c>
      <c r="Q315" s="3" t="s">
        <v>56</v>
      </c>
      <c r="R315" s="2">
        <v>43407.668749999997</v>
      </c>
      <c r="S315" s="3"/>
      <c r="T315" s="2">
        <v>43407.682129629633</v>
      </c>
      <c r="U315" s="3"/>
      <c r="V315" s="2">
        <v>43407.668749999997</v>
      </c>
      <c r="W315" s="8">
        <f t="shared" ref="W315:W346" si="137">IF(V315&gt;0,V315,D315)</f>
        <v>43407.668749999997</v>
      </c>
      <c r="X315" s="9">
        <f t="shared" ref="X315:X346" si="138">M315-L315</f>
        <v>0</v>
      </c>
      <c r="Y315" s="9">
        <f t="shared" ref="Y315:Y346" si="139">X315*J315</f>
        <v>0</v>
      </c>
      <c r="Z315" s="10"/>
      <c r="AA315" s="10">
        <f t="shared" ref="AA315:AA346" si="140">IF(IF(A315="☆",K315-R315,L315-R315)&lt;0,0,IF(A315="☆",K315-R315,L315-R315))</f>
        <v>0</v>
      </c>
      <c r="AB315" s="10">
        <f t="shared" ref="AB315:AB326" si="141">IF(IF(B315="☆",(IF(K315&gt;R315,K315-W315,R315-W315)),L315-W315)&lt;0,0,IF(B315="☆",(IF(K315&gt;R315,K315-W315,R315-W315)),L315-W315))</f>
        <v>0</v>
      </c>
      <c r="AC315" s="10"/>
      <c r="AD315" s="10"/>
      <c r="AE315" s="73">
        <f t="shared" si="122"/>
        <v>43407.627083333333</v>
      </c>
      <c r="AF315" s="73">
        <f t="shared" si="123"/>
        <v>0</v>
      </c>
      <c r="AG315" s="26" t="str">
        <f t="shared" si="124"/>
        <v>43407.62708333330</v>
      </c>
      <c r="AH315" s="26" t="e">
        <f>VLOOKUP(AG315,simple_survey!$N$1081:$O$1529,2,FALSE)</f>
        <v>#N/A</v>
      </c>
    </row>
    <row r="316" spans="1:34" s="3" customFormat="1" x14ac:dyDescent="0.4">
      <c r="A316" s="16" t="str">
        <f t="shared" si="135"/>
        <v>★</v>
      </c>
      <c r="B316" s="16" t="str">
        <f t="shared" si="136"/>
        <v>☆</v>
      </c>
      <c r="C316" s="3">
        <v>16</v>
      </c>
      <c r="D316" s="2">
        <v>43407.662581018521</v>
      </c>
      <c r="E316" s="3">
        <v>9102</v>
      </c>
      <c r="F316" s="3" t="s">
        <v>33</v>
      </c>
      <c r="G316" s="3">
        <v>4768</v>
      </c>
      <c r="H316" s="3">
        <v>291</v>
      </c>
      <c r="I316" s="3">
        <v>1</v>
      </c>
      <c r="J316" s="3">
        <v>2</v>
      </c>
      <c r="K316" s="2">
        <v>43407.66300925926</v>
      </c>
      <c r="N316" s="3" t="s">
        <v>63</v>
      </c>
      <c r="O316" s="3" t="s">
        <v>64</v>
      </c>
      <c r="P316" s="3" t="s">
        <v>31</v>
      </c>
      <c r="Q316" s="3" t="s">
        <v>32</v>
      </c>
      <c r="R316" s="2">
        <v>43407.692546296297</v>
      </c>
      <c r="T316" s="2">
        <v>43407.702997685185</v>
      </c>
      <c r="V316" s="2">
        <v>43407.66951388889</v>
      </c>
      <c r="W316" s="2">
        <f t="shared" si="137"/>
        <v>43407.66951388889</v>
      </c>
      <c r="X316" s="33">
        <f t="shared" si="138"/>
        <v>0</v>
      </c>
      <c r="Y316" s="33">
        <f t="shared" si="139"/>
        <v>0</v>
      </c>
      <c r="Z316" s="30"/>
      <c r="AA316" s="30">
        <f t="shared" si="140"/>
        <v>0</v>
      </c>
      <c r="AB316" s="30">
        <f t="shared" si="141"/>
        <v>2.3032407407299615E-2</v>
      </c>
      <c r="AC316" s="30"/>
      <c r="AD316" s="30"/>
      <c r="AE316" s="73">
        <f t="shared" si="122"/>
        <v>43407.662499999999</v>
      </c>
      <c r="AF316" s="73">
        <f t="shared" si="123"/>
        <v>0</v>
      </c>
      <c r="AG316" s="26" t="str">
        <f t="shared" si="124"/>
        <v>43407.66250</v>
      </c>
      <c r="AH316" s="26" t="e">
        <f>VLOOKUP(AG316,simple_survey!$N$1081:$O$1529,2,FALSE)</f>
        <v>#N/A</v>
      </c>
    </row>
    <row r="317" spans="1:34" s="7" customFormat="1" x14ac:dyDescent="0.4">
      <c r="A317" s="16" t="str">
        <f t="shared" si="135"/>
        <v>★</v>
      </c>
      <c r="B317" s="16" t="str">
        <f t="shared" si="136"/>
        <v>☆</v>
      </c>
      <c r="C317" s="3">
        <v>16</v>
      </c>
      <c r="D317" s="2">
        <v>43407.665497685186</v>
      </c>
      <c r="E317" s="3">
        <v>9109</v>
      </c>
      <c r="F317" s="3" t="s">
        <v>33</v>
      </c>
      <c r="G317" s="3">
        <v>4679</v>
      </c>
      <c r="H317" s="3">
        <v>867</v>
      </c>
      <c r="I317" s="3">
        <v>8</v>
      </c>
      <c r="J317" s="3">
        <v>2</v>
      </c>
      <c r="K317" s="2">
        <v>43407.665671296294</v>
      </c>
      <c r="L317" s="3"/>
      <c r="M317" s="3"/>
      <c r="N317" s="3" t="s">
        <v>72</v>
      </c>
      <c r="O317" s="3" t="s">
        <v>73</v>
      </c>
      <c r="P317" s="3" t="s">
        <v>65</v>
      </c>
      <c r="Q317" s="3" t="s">
        <v>66</v>
      </c>
      <c r="R317" s="2">
        <v>43407.692662037036</v>
      </c>
      <c r="S317" s="3"/>
      <c r="T317" s="2">
        <v>43407.701909722222</v>
      </c>
      <c r="U317" s="3"/>
      <c r="V317" s="2">
        <v>43407.672430555554</v>
      </c>
      <c r="W317" s="2">
        <f t="shared" si="137"/>
        <v>43407.672430555554</v>
      </c>
      <c r="X317" s="33">
        <f t="shared" si="138"/>
        <v>0</v>
      </c>
      <c r="Y317" s="33">
        <f t="shared" si="139"/>
        <v>0</v>
      </c>
      <c r="Z317" s="30"/>
      <c r="AA317" s="30">
        <f t="shared" si="140"/>
        <v>0</v>
      </c>
      <c r="AB317" s="30">
        <f t="shared" si="141"/>
        <v>2.0231481481459923E-2</v>
      </c>
      <c r="AC317" s="30"/>
      <c r="AD317" s="30"/>
      <c r="AE317" s="73">
        <f t="shared" si="122"/>
        <v>43407.665277777778</v>
      </c>
      <c r="AF317" s="73">
        <f t="shared" si="123"/>
        <v>0</v>
      </c>
      <c r="AG317" s="26" t="str">
        <f t="shared" si="124"/>
        <v>43407.66527777780</v>
      </c>
      <c r="AH317" s="26" t="e">
        <f>VLOOKUP(AG317,simple_survey!$N$1081:$O$1529,2,FALSE)</f>
        <v>#N/A</v>
      </c>
    </row>
    <row r="318" spans="1:34" s="3" customFormat="1" x14ac:dyDescent="0.4">
      <c r="A318" s="16" t="str">
        <f t="shared" si="135"/>
        <v>★</v>
      </c>
      <c r="B318" s="16" t="str">
        <f t="shared" si="136"/>
        <v>☆</v>
      </c>
      <c r="C318" s="3">
        <v>16</v>
      </c>
      <c r="D318" s="2">
        <v>43407.666851851849</v>
      </c>
      <c r="E318" s="3">
        <v>9114</v>
      </c>
      <c r="F318" s="3" t="s">
        <v>33</v>
      </c>
      <c r="G318" s="3">
        <v>4907</v>
      </c>
      <c r="H318" s="3">
        <v>762</v>
      </c>
      <c r="I318" s="3">
        <v>3</v>
      </c>
      <c r="J318" s="3">
        <v>1</v>
      </c>
      <c r="K318" s="2">
        <v>43407.675011574072</v>
      </c>
      <c r="N318" s="3" t="s">
        <v>19</v>
      </c>
      <c r="O318" s="3" t="s">
        <v>20</v>
      </c>
      <c r="P318" s="3" t="s">
        <v>25</v>
      </c>
      <c r="Q318" s="3" t="s">
        <v>26</v>
      </c>
      <c r="R318" s="2">
        <v>43407.673773148148</v>
      </c>
      <c r="T318" s="2">
        <v>43407.679976851854</v>
      </c>
      <c r="V318" s="2">
        <v>43407.673773148148</v>
      </c>
      <c r="W318" s="2">
        <f t="shared" si="137"/>
        <v>43407.673773148148</v>
      </c>
      <c r="X318" s="33">
        <f t="shared" si="138"/>
        <v>0</v>
      </c>
      <c r="Y318" s="33">
        <f t="shared" si="139"/>
        <v>0</v>
      </c>
      <c r="Z318" s="30"/>
      <c r="AA318" s="30">
        <f t="shared" si="140"/>
        <v>0</v>
      </c>
      <c r="AB318" s="30">
        <f t="shared" si="141"/>
        <v>1.2384259243845008E-3</v>
      </c>
      <c r="AC318" s="30"/>
      <c r="AD318" s="30"/>
      <c r="AE318" s="73">
        <f t="shared" si="122"/>
        <v>43407.666666666664</v>
      </c>
      <c r="AF318" s="73">
        <f t="shared" si="123"/>
        <v>0</v>
      </c>
      <c r="AG318" s="26" t="str">
        <f t="shared" si="124"/>
        <v>43407.66666666670</v>
      </c>
      <c r="AH318" s="26" t="e">
        <f>VLOOKUP(AG318,simple_survey!$N$1081:$O$1529,2,FALSE)</f>
        <v>#N/A</v>
      </c>
    </row>
    <row r="319" spans="1:34" s="3" customFormat="1" x14ac:dyDescent="0.4">
      <c r="A319" s="16" t="str">
        <f t="shared" si="135"/>
        <v>-</v>
      </c>
      <c r="B319" s="16" t="str">
        <f t="shared" si="136"/>
        <v>☆</v>
      </c>
      <c r="C319" s="3">
        <v>16</v>
      </c>
      <c r="D319" s="2">
        <v>43407.667534722219</v>
      </c>
      <c r="E319" s="3">
        <v>9116</v>
      </c>
      <c r="F319" s="3" t="s">
        <v>114</v>
      </c>
      <c r="G319" s="3">
        <v>0</v>
      </c>
      <c r="H319" s="3">
        <v>618</v>
      </c>
      <c r="I319" s="3">
        <v>3</v>
      </c>
      <c r="J319" s="3">
        <v>2</v>
      </c>
      <c r="K319" s="2">
        <v>43407.671111111114</v>
      </c>
      <c r="N319" s="3" t="s">
        <v>29</v>
      </c>
      <c r="O319" s="3" t="s">
        <v>30</v>
      </c>
      <c r="P319" s="3" t="s">
        <v>74</v>
      </c>
      <c r="Q319" s="3" t="s">
        <v>75</v>
      </c>
      <c r="R319" s="2">
        <v>43407.690659722219</v>
      </c>
      <c r="T319" s="2">
        <v>43407.699780092589</v>
      </c>
      <c r="W319" s="2">
        <f t="shared" si="137"/>
        <v>43407.667534722219</v>
      </c>
      <c r="X319" s="33">
        <f t="shared" si="138"/>
        <v>0</v>
      </c>
      <c r="Y319" s="33">
        <f t="shared" si="139"/>
        <v>0</v>
      </c>
      <c r="Z319" s="30"/>
      <c r="AA319" s="30">
        <f t="shared" si="140"/>
        <v>0</v>
      </c>
      <c r="AB319" s="30">
        <f t="shared" si="141"/>
        <v>2.3124999999708962E-2</v>
      </c>
      <c r="AC319" s="30"/>
      <c r="AD319" s="30"/>
      <c r="AE319" s="73">
        <f t="shared" si="122"/>
        <v>43407.667361111111</v>
      </c>
      <c r="AF319" s="73">
        <f t="shared" si="123"/>
        <v>0</v>
      </c>
      <c r="AG319" s="26" t="str">
        <f t="shared" si="124"/>
        <v>43407.66736111110</v>
      </c>
      <c r="AH319" s="26" t="e">
        <f>VLOOKUP(AG319,simple_survey!$N$1081:$O$1529,2,FALSE)</f>
        <v>#N/A</v>
      </c>
    </row>
    <row r="320" spans="1:34" s="3" customFormat="1" x14ac:dyDescent="0.4">
      <c r="A320" s="16" t="str">
        <f t="shared" si="135"/>
        <v>-</v>
      </c>
      <c r="B320" s="16" t="str">
        <f t="shared" si="136"/>
        <v>☆</v>
      </c>
      <c r="C320" s="3">
        <v>16</v>
      </c>
      <c r="D320" s="2">
        <v>43407.668344907404</v>
      </c>
      <c r="E320" s="3">
        <v>9117</v>
      </c>
      <c r="F320" s="3" t="s">
        <v>33</v>
      </c>
      <c r="G320" s="3">
        <v>2892</v>
      </c>
      <c r="H320" s="3">
        <v>317</v>
      </c>
      <c r="I320" s="3">
        <v>4</v>
      </c>
      <c r="J320" s="3">
        <v>3</v>
      </c>
      <c r="K320" s="2">
        <v>43407.668611111112</v>
      </c>
      <c r="N320" s="3" t="s">
        <v>41</v>
      </c>
      <c r="O320" s="3" t="s">
        <v>42</v>
      </c>
      <c r="P320" s="3" t="s">
        <v>21</v>
      </c>
      <c r="Q320" s="3" t="s">
        <v>22</v>
      </c>
      <c r="R320" s="2">
        <v>43407.687361111108</v>
      </c>
      <c r="T320" s="2">
        <v>43407.697696759256</v>
      </c>
      <c r="W320" s="2">
        <f t="shared" si="137"/>
        <v>43407.668344907404</v>
      </c>
      <c r="X320" s="33">
        <f t="shared" si="138"/>
        <v>0</v>
      </c>
      <c r="Y320" s="33">
        <f t="shared" si="139"/>
        <v>0</v>
      </c>
      <c r="Z320" s="30"/>
      <c r="AA320" s="30">
        <f t="shared" si="140"/>
        <v>0</v>
      </c>
      <c r="AB320" s="30">
        <f t="shared" si="141"/>
        <v>1.9016203703358769E-2</v>
      </c>
      <c r="AC320" s="30"/>
      <c r="AD320" s="30"/>
      <c r="AE320" s="73">
        <f t="shared" si="122"/>
        <v>43407.668055555558</v>
      </c>
      <c r="AF320" s="73">
        <f t="shared" si="123"/>
        <v>0</v>
      </c>
      <c r="AG320" s="26" t="str">
        <f t="shared" si="124"/>
        <v>43407.66805555560</v>
      </c>
      <c r="AH320" s="26" t="e">
        <f>VLOOKUP(AG320,simple_survey!$N$1081:$O$1529,2,FALSE)</f>
        <v>#N/A</v>
      </c>
    </row>
    <row r="321" spans="1:36" s="3" customFormat="1" x14ac:dyDescent="0.4">
      <c r="A321" s="16" t="str">
        <f t="shared" si="135"/>
        <v>-</v>
      </c>
      <c r="B321" s="16" t="str">
        <f t="shared" si="136"/>
        <v>☆</v>
      </c>
      <c r="C321" s="3">
        <v>16</v>
      </c>
      <c r="D321" s="2">
        <v>43407.668576388889</v>
      </c>
      <c r="E321" s="3">
        <v>9118</v>
      </c>
      <c r="F321" s="3" t="s">
        <v>33</v>
      </c>
      <c r="G321" s="3">
        <v>4899</v>
      </c>
      <c r="H321" s="3">
        <v>455</v>
      </c>
      <c r="I321" s="3">
        <v>2</v>
      </c>
      <c r="J321" s="3">
        <v>4</v>
      </c>
      <c r="K321" s="2">
        <v>43407.668981481482</v>
      </c>
      <c r="N321" s="3" t="s">
        <v>63</v>
      </c>
      <c r="O321" s="3" t="s">
        <v>64</v>
      </c>
      <c r="P321" s="3" t="s">
        <v>70</v>
      </c>
      <c r="Q321" s="3" t="s">
        <v>71</v>
      </c>
      <c r="R321" s="2">
        <v>43407.700416666667</v>
      </c>
      <c r="T321" s="2">
        <v>43407.715868055559</v>
      </c>
      <c r="W321" s="2">
        <f t="shared" si="137"/>
        <v>43407.668576388889</v>
      </c>
      <c r="X321" s="33">
        <f t="shared" si="138"/>
        <v>0</v>
      </c>
      <c r="Y321" s="33">
        <f t="shared" si="139"/>
        <v>0</v>
      </c>
      <c r="Z321" s="30"/>
      <c r="AA321" s="30">
        <f t="shared" si="140"/>
        <v>0</v>
      </c>
      <c r="AB321" s="30">
        <f t="shared" si="141"/>
        <v>3.1840277777519077E-2</v>
      </c>
      <c r="AC321" s="30"/>
      <c r="AD321" s="30"/>
      <c r="AE321" s="73">
        <f t="shared" si="122"/>
        <v>43407.668055555558</v>
      </c>
      <c r="AF321" s="73">
        <f t="shared" si="123"/>
        <v>0</v>
      </c>
      <c r="AG321" s="26" t="str">
        <f t="shared" si="124"/>
        <v>43407.66805555560</v>
      </c>
      <c r="AH321" s="26" t="e">
        <f>VLOOKUP(AG321,simple_survey!$N$1081:$O$1529,2,FALSE)</f>
        <v>#N/A</v>
      </c>
    </row>
    <row r="322" spans="1:36" s="3" customFormat="1" x14ac:dyDescent="0.4">
      <c r="A322" s="16" t="str">
        <f t="shared" si="135"/>
        <v>-</v>
      </c>
      <c r="B322" s="16" t="str">
        <f t="shared" si="136"/>
        <v>☆</v>
      </c>
      <c r="C322" s="3">
        <v>16</v>
      </c>
      <c r="D322" s="2">
        <v>43407.668599537035</v>
      </c>
      <c r="E322" s="3">
        <v>9119</v>
      </c>
      <c r="F322" s="3" t="s">
        <v>18</v>
      </c>
      <c r="G322" s="3">
        <v>2563</v>
      </c>
      <c r="H322" s="3">
        <v>104</v>
      </c>
      <c r="I322" s="3">
        <v>1</v>
      </c>
      <c r="J322" s="3">
        <v>3</v>
      </c>
      <c r="K322" s="2">
        <v>43407.668773148151</v>
      </c>
      <c r="N322" s="3" t="s">
        <v>63</v>
      </c>
      <c r="O322" s="3" t="s">
        <v>64</v>
      </c>
      <c r="P322" s="3" t="s">
        <v>72</v>
      </c>
      <c r="Q322" s="3" t="s">
        <v>73</v>
      </c>
      <c r="R322" s="2">
        <v>43407.701365740744</v>
      </c>
      <c r="T322" s="2">
        <v>43407.709756944445</v>
      </c>
      <c r="W322" s="2">
        <f t="shared" si="137"/>
        <v>43407.668599537035</v>
      </c>
      <c r="X322" s="33">
        <f t="shared" si="138"/>
        <v>0</v>
      </c>
      <c r="Y322" s="33">
        <f t="shared" si="139"/>
        <v>0</v>
      </c>
      <c r="Z322" s="30"/>
      <c r="AA322" s="30">
        <f t="shared" si="140"/>
        <v>0</v>
      </c>
      <c r="AB322" s="30">
        <f t="shared" si="141"/>
        <v>3.2766203708888497E-2</v>
      </c>
      <c r="AC322" s="30"/>
      <c r="AD322" s="30"/>
      <c r="AE322" s="73">
        <f t="shared" si="122"/>
        <v>43407.668055555558</v>
      </c>
      <c r="AF322" s="73">
        <f t="shared" si="123"/>
        <v>0</v>
      </c>
      <c r="AG322" s="26" t="str">
        <f t="shared" si="124"/>
        <v>43407.66805555560</v>
      </c>
      <c r="AH322" s="26" t="e">
        <f>VLOOKUP(AG322,simple_survey!$N$1081:$O$1529,2,FALSE)</f>
        <v>#N/A</v>
      </c>
    </row>
    <row r="323" spans="1:36" s="3" customFormat="1" x14ac:dyDescent="0.4">
      <c r="A323" s="16" t="str">
        <f t="shared" si="135"/>
        <v>★</v>
      </c>
      <c r="B323" s="16" t="str">
        <f t="shared" si="136"/>
        <v>☆</v>
      </c>
      <c r="C323" s="3">
        <v>16</v>
      </c>
      <c r="D323" s="2">
        <v>43407.670104166667</v>
      </c>
      <c r="E323" s="3">
        <v>9121</v>
      </c>
      <c r="F323" s="3" t="s">
        <v>33</v>
      </c>
      <c r="G323" s="3">
        <v>4894</v>
      </c>
      <c r="H323" s="3">
        <v>995</v>
      </c>
      <c r="I323" s="3">
        <v>2</v>
      </c>
      <c r="J323" s="3">
        <v>2</v>
      </c>
      <c r="K323" s="2">
        <v>43407.67046296296</v>
      </c>
      <c r="N323" s="3" t="s">
        <v>19</v>
      </c>
      <c r="O323" s="3" t="s">
        <v>20</v>
      </c>
      <c r="P323" s="3" t="s">
        <v>41</v>
      </c>
      <c r="Q323" s="3" t="s">
        <v>42</v>
      </c>
      <c r="R323" s="2">
        <v>43407.691712962966</v>
      </c>
      <c r="T323" s="2">
        <v>43407.700439814813</v>
      </c>
      <c r="V323" s="2">
        <v>43407.677037037036</v>
      </c>
      <c r="W323" s="2">
        <f t="shared" si="137"/>
        <v>43407.677037037036</v>
      </c>
      <c r="X323" s="33">
        <f t="shared" si="138"/>
        <v>0</v>
      </c>
      <c r="Y323" s="33">
        <f t="shared" si="139"/>
        <v>0</v>
      </c>
      <c r="Z323" s="30"/>
      <c r="AA323" s="30">
        <f t="shared" si="140"/>
        <v>0</v>
      </c>
      <c r="AB323" s="30">
        <f t="shared" si="141"/>
        <v>1.467592592962319E-2</v>
      </c>
      <c r="AC323" s="30"/>
      <c r="AD323" s="30"/>
      <c r="AE323" s="73">
        <f t="shared" ref="AE323:AE386" si="142">INT(D323*1440)/1440</f>
        <v>43407.669444444444</v>
      </c>
      <c r="AF323" s="73">
        <f t="shared" ref="AF323:AF386" si="143">INT(M323*1440)/1440</f>
        <v>0</v>
      </c>
      <c r="AG323" s="26" t="str">
        <f t="shared" ref="AG323:AG386" si="144">CONCATENATE(AE323,AF323)</f>
        <v>43407.66944444440</v>
      </c>
      <c r="AH323" s="26" t="e">
        <f>VLOOKUP(AG323,simple_survey!$N$1081:$O$1529,2,FALSE)</f>
        <v>#N/A</v>
      </c>
    </row>
    <row r="324" spans="1:36" s="3" customFormat="1" x14ac:dyDescent="0.4">
      <c r="A324" s="16" t="str">
        <f t="shared" si="135"/>
        <v>★</v>
      </c>
      <c r="B324" s="16" t="str">
        <f t="shared" si="136"/>
        <v>☆</v>
      </c>
      <c r="C324" s="3">
        <v>16</v>
      </c>
      <c r="D324" s="2">
        <v>43407.671064814815</v>
      </c>
      <c r="E324" s="3">
        <v>9122</v>
      </c>
      <c r="F324" s="3" t="s">
        <v>33</v>
      </c>
      <c r="G324" s="3">
        <v>4847</v>
      </c>
      <c r="H324" s="3">
        <v>971</v>
      </c>
      <c r="I324" s="3">
        <v>5</v>
      </c>
      <c r="J324" s="3">
        <v>4</v>
      </c>
      <c r="K324" s="2">
        <v>43407.671284722222</v>
      </c>
      <c r="N324" s="3" t="s">
        <v>63</v>
      </c>
      <c r="O324" s="3" t="s">
        <v>64</v>
      </c>
      <c r="P324" s="3" t="s">
        <v>19</v>
      </c>
      <c r="Q324" s="3" t="s">
        <v>20</v>
      </c>
      <c r="R324" s="2">
        <v>43407.683437500003</v>
      </c>
      <c r="T324" s="2">
        <v>43407.691701388889</v>
      </c>
      <c r="V324" s="2">
        <v>43407.677997685183</v>
      </c>
      <c r="W324" s="2">
        <f t="shared" si="137"/>
        <v>43407.677997685183</v>
      </c>
      <c r="X324" s="33">
        <f t="shared" si="138"/>
        <v>0</v>
      </c>
      <c r="Y324" s="33">
        <f t="shared" si="139"/>
        <v>0</v>
      </c>
      <c r="Z324" s="30"/>
      <c r="AA324" s="30">
        <f t="shared" si="140"/>
        <v>0</v>
      </c>
      <c r="AB324" s="30">
        <f t="shared" si="141"/>
        <v>5.439814820419997E-3</v>
      </c>
      <c r="AC324" s="30"/>
      <c r="AD324" s="30"/>
      <c r="AE324" s="73">
        <f t="shared" si="142"/>
        <v>43407.67083333333</v>
      </c>
      <c r="AF324" s="73">
        <f t="shared" si="143"/>
        <v>0</v>
      </c>
      <c r="AG324" s="26" t="str">
        <f t="shared" si="144"/>
        <v>43407.67083333330</v>
      </c>
      <c r="AH324" s="26" t="e">
        <f>VLOOKUP(AG324,simple_survey!$N$1081:$O$1529,2,FALSE)</f>
        <v>#N/A</v>
      </c>
    </row>
    <row r="325" spans="1:36" s="3" customFormat="1" x14ac:dyDescent="0.4">
      <c r="A325" s="16" t="str">
        <f t="shared" si="135"/>
        <v>-</v>
      </c>
      <c r="B325" s="16" t="str">
        <f t="shared" si="136"/>
        <v>☆</v>
      </c>
      <c r="C325" s="3">
        <v>16</v>
      </c>
      <c r="D325" s="2">
        <v>43407.67150462963</v>
      </c>
      <c r="E325" s="3">
        <v>9123</v>
      </c>
      <c r="F325" s="3" t="s">
        <v>18</v>
      </c>
      <c r="G325" s="3">
        <v>3600</v>
      </c>
      <c r="H325" s="3">
        <v>396</v>
      </c>
      <c r="I325" s="3">
        <v>5</v>
      </c>
      <c r="J325" s="3">
        <v>1</v>
      </c>
      <c r="K325" s="2">
        <v>43407.671990740739</v>
      </c>
      <c r="N325" s="3" t="s">
        <v>59</v>
      </c>
      <c r="O325" s="3" t="s">
        <v>60</v>
      </c>
      <c r="P325" s="3" t="s">
        <v>37</v>
      </c>
      <c r="Q325" s="3" t="s">
        <v>38</v>
      </c>
      <c r="R325" s="2">
        <v>43407.681851851848</v>
      </c>
      <c r="T325" s="2">
        <v>43407.68476851852</v>
      </c>
      <c r="W325" s="2">
        <f t="shared" si="137"/>
        <v>43407.67150462963</v>
      </c>
      <c r="X325" s="33">
        <f t="shared" si="138"/>
        <v>0</v>
      </c>
      <c r="Y325" s="33">
        <f t="shared" si="139"/>
        <v>0</v>
      </c>
      <c r="Z325" s="30"/>
      <c r="AA325" s="30">
        <f t="shared" si="140"/>
        <v>0</v>
      </c>
      <c r="AB325" s="30">
        <f t="shared" si="141"/>
        <v>1.0347222218115348E-2</v>
      </c>
      <c r="AC325" s="30"/>
      <c r="AD325" s="30"/>
      <c r="AE325" s="73">
        <f t="shared" si="142"/>
        <v>43407.67083333333</v>
      </c>
      <c r="AF325" s="73">
        <f t="shared" si="143"/>
        <v>0</v>
      </c>
      <c r="AG325" s="26" t="str">
        <f t="shared" si="144"/>
        <v>43407.67083333330</v>
      </c>
      <c r="AH325" s="26" t="e">
        <f>VLOOKUP(AG325,simple_survey!$N$1081:$O$1529,2,FALSE)</f>
        <v>#N/A</v>
      </c>
    </row>
    <row r="326" spans="1:36" s="3" customFormat="1" x14ac:dyDescent="0.4">
      <c r="A326" s="16" t="str">
        <f t="shared" si="135"/>
        <v>-</v>
      </c>
      <c r="B326" s="16" t="str">
        <f t="shared" si="136"/>
        <v>☆</v>
      </c>
      <c r="C326" s="3">
        <v>16</v>
      </c>
      <c r="D326" s="2">
        <v>43407.672083333331</v>
      </c>
      <c r="E326" s="3">
        <v>9126</v>
      </c>
      <c r="F326" s="3" t="s">
        <v>18</v>
      </c>
      <c r="G326" s="3">
        <v>2888</v>
      </c>
      <c r="H326" s="3">
        <v>916</v>
      </c>
      <c r="I326" s="3">
        <v>3</v>
      </c>
      <c r="J326" s="3">
        <v>1</v>
      </c>
      <c r="K326" s="2">
        <v>43407.674432870372</v>
      </c>
      <c r="N326" s="3" t="s">
        <v>25</v>
      </c>
      <c r="O326" s="3" t="s">
        <v>26</v>
      </c>
      <c r="P326" s="3" t="s">
        <v>63</v>
      </c>
      <c r="Q326" s="3" t="s">
        <v>64</v>
      </c>
      <c r="R326" s="2">
        <v>43407.694247685184</v>
      </c>
      <c r="T326" s="2">
        <v>43407.702349537038</v>
      </c>
      <c r="W326" s="2">
        <f t="shared" si="137"/>
        <v>43407.672083333331</v>
      </c>
      <c r="X326" s="33">
        <f t="shared" si="138"/>
        <v>0</v>
      </c>
      <c r="Y326" s="33">
        <f t="shared" si="139"/>
        <v>0</v>
      </c>
      <c r="Z326" s="30"/>
      <c r="AA326" s="30">
        <f t="shared" si="140"/>
        <v>0</v>
      </c>
      <c r="AB326" s="30">
        <f t="shared" si="141"/>
        <v>2.21643518525525E-2</v>
      </c>
      <c r="AC326" s="30"/>
      <c r="AD326" s="30"/>
      <c r="AE326" s="73">
        <f t="shared" si="142"/>
        <v>43407.671527777777</v>
      </c>
      <c r="AF326" s="73">
        <f t="shared" si="143"/>
        <v>0</v>
      </c>
      <c r="AG326" s="26" t="str">
        <f t="shared" si="144"/>
        <v>43407.67152777780</v>
      </c>
      <c r="AH326" s="26" t="e">
        <f>VLOOKUP(AG326,simple_survey!$N$1081:$O$1529,2,FALSE)</f>
        <v>#N/A</v>
      </c>
    </row>
    <row r="327" spans="1:36" s="3" customFormat="1" x14ac:dyDescent="0.4">
      <c r="A327" s="16" t="str">
        <f t="shared" si="135"/>
        <v>-</v>
      </c>
      <c r="B327" s="16" t="str">
        <f t="shared" si="136"/>
        <v>☆</v>
      </c>
      <c r="C327" s="3">
        <v>16</v>
      </c>
      <c r="D327" s="2">
        <v>43407.672094907408</v>
      </c>
      <c r="E327" s="3">
        <v>9127</v>
      </c>
      <c r="F327" s="3" t="s">
        <v>114</v>
      </c>
      <c r="G327" s="3">
        <v>0</v>
      </c>
      <c r="H327" s="3">
        <v>641</v>
      </c>
      <c r="I327" s="3">
        <v>2</v>
      </c>
      <c r="J327" s="3">
        <v>1</v>
      </c>
      <c r="K327" s="2">
        <v>43407.672453703701</v>
      </c>
      <c r="N327" s="3" t="s">
        <v>37</v>
      </c>
      <c r="O327" s="3" t="s">
        <v>38</v>
      </c>
      <c r="P327" s="3" t="s">
        <v>61</v>
      </c>
      <c r="Q327" s="3" t="s">
        <v>62</v>
      </c>
      <c r="R327" s="2">
        <v>43407.698657407411</v>
      </c>
      <c r="T327" s="2">
        <v>43407.709201388891</v>
      </c>
      <c r="W327" s="2">
        <f t="shared" si="137"/>
        <v>43407.672094907408</v>
      </c>
      <c r="X327" s="33">
        <f t="shared" si="138"/>
        <v>0</v>
      </c>
      <c r="Y327" s="33">
        <f t="shared" si="139"/>
        <v>0</v>
      </c>
      <c r="Z327" s="30"/>
      <c r="AA327" s="30">
        <f t="shared" si="140"/>
        <v>0</v>
      </c>
      <c r="AB327" s="30"/>
      <c r="AC327" s="30"/>
      <c r="AD327" s="30"/>
      <c r="AE327" s="73">
        <f t="shared" si="142"/>
        <v>43407.671527777777</v>
      </c>
      <c r="AF327" s="73">
        <f t="shared" si="143"/>
        <v>0</v>
      </c>
      <c r="AG327" s="26" t="str">
        <f t="shared" si="144"/>
        <v>43407.67152777780</v>
      </c>
      <c r="AH327" s="26" t="e">
        <f>VLOOKUP(AG327,simple_survey!$N$1081:$O$1529,2,FALSE)</f>
        <v>#N/A</v>
      </c>
      <c r="AJ327" s="3" t="s">
        <v>178</v>
      </c>
    </row>
    <row r="328" spans="1:36" s="3" customFormat="1" x14ac:dyDescent="0.4">
      <c r="A328" s="16" t="str">
        <f t="shared" si="135"/>
        <v>-</v>
      </c>
      <c r="B328" s="16" t="str">
        <f t="shared" si="136"/>
        <v>☆</v>
      </c>
      <c r="C328" s="3">
        <v>16</v>
      </c>
      <c r="D328" s="2">
        <v>43407.672766203701</v>
      </c>
      <c r="E328" s="3">
        <v>9128</v>
      </c>
      <c r="F328" s="3" t="s">
        <v>114</v>
      </c>
      <c r="G328" s="3">
        <v>0</v>
      </c>
      <c r="H328" s="3">
        <v>423</v>
      </c>
      <c r="I328" s="3">
        <v>2</v>
      </c>
      <c r="J328" s="3">
        <v>1</v>
      </c>
      <c r="K328" s="2">
        <v>43407.673217592594</v>
      </c>
      <c r="N328" s="3" t="s">
        <v>37</v>
      </c>
      <c r="O328" s="3" t="s">
        <v>38</v>
      </c>
      <c r="P328" s="3" t="s">
        <v>61</v>
      </c>
      <c r="Q328" s="3" t="s">
        <v>62</v>
      </c>
      <c r="R328" s="2">
        <v>43407.698657407411</v>
      </c>
      <c r="T328" s="2">
        <v>43407.709201388891</v>
      </c>
      <c r="W328" s="2">
        <f t="shared" si="137"/>
        <v>43407.672766203701</v>
      </c>
      <c r="X328" s="33">
        <f t="shared" si="138"/>
        <v>0</v>
      </c>
      <c r="Y328" s="33">
        <f t="shared" si="139"/>
        <v>0</v>
      </c>
      <c r="Z328" s="30"/>
      <c r="AA328" s="30">
        <f t="shared" si="140"/>
        <v>0</v>
      </c>
      <c r="AB328" s="30">
        <f t="shared" ref="AB328:AB338" si="145">IF(IF(B328="☆",(IF(K328&gt;R328,K328-W328,R328-W328)),L328-W328)&lt;0,0,IF(B328="☆",(IF(K328&gt;R328,K328-W328,R328-W328)),L328-W328))</f>
        <v>2.5891203709761612E-2</v>
      </c>
      <c r="AC328" s="30"/>
      <c r="AD328" s="30"/>
      <c r="AE328" s="73">
        <f t="shared" si="142"/>
        <v>43407.672222222223</v>
      </c>
      <c r="AF328" s="73">
        <f t="shared" si="143"/>
        <v>0</v>
      </c>
      <c r="AG328" s="26" t="str">
        <f t="shared" si="144"/>
        <v>43407.67222222220</v>
      </c>
      <c r="AH328" s="26" t="e">
        <f>VLOOKUP(AG328,simple_survey!$N$1081:$O$1529,2,FALSE)</f>
        <v>#N/A</v>
      </c>
      <c r="AJ328" s="3" t="s">
        <v>179</v>
      </c>
    </row>
    <row r="329" spans="1:36" s="3" customFormat="1" x14ac:dyDescent="0.4">
      <c r="A329" s="16" t="str">
        <f t="shared" si="135"/>
        <v>-</v>
      </c>
      <c r="B329" s="16" t="str">
        <f t="shared" si="136"/>
        <v>☆</v>
      </c>
      <c r="C329" s="3">
        <v>16</v>
      </c>
      <c r="D329" s="2">
        <v>43407.672962962963</v>
      </c>
      <c r="E329" s="3">
        <v>9130</v>
      </c>
      <c r="F329" s="3" t="s">
        <v>113</v>
      </c>
      <c r="G329" s="3">
        <v>0</v>
      </c>
      <c r="H329" s="3">
        <v>201</v>
      </c>
      <c r="I329" s="3">
        <v>6</v>
      </c>
      <c r="J329" s="3">
        <v>2</v>
      </c>
      <c r="K329" s="2">
        <v>43407.673414351855</v>
      </c>
      <c r="N329" s="3" t="s">
        <v>55</v>
      </c>
      <c r="O329" s="3" t="s">
        <v>56</v>
      </c>
      <c r="P329" s="3" t="s">
        <v>21</v>
      </c>
      <c r="Q329" s="3" t="s">
        <v>22</v>
      </c>
      <c r="R329" s="2">
        <v>43407.695671296293</v>
      </c>
      <c r="T329" s="2">
        <v>43407.70753472222</v>
      </c>
      <c r="W329" s="2">
        <f t="shared" si="137"/>
        <v>43407.672962962963</v>
      </c>
      <c r="X329" s="33">
        <f t="shared" si="138"/>
        <v>0</v>
      </c>
      <c r="Y329" s="33">
        <f t="shared" si="139"/>
        <v>0</v>
      </c>
      <c r="Z329" s="30"/>
      <c r="AA329" s="30">
        <f t="shared" si="140"/>
        <v>0</v>
      </c>
      <c r="AB329" s="30">
        <f t="shared" si="145"/>
        <v>2.2708333330228925E-2</v>
      </c>
      <c r="AC329" s="30"/>
      <c r="AD329" s="30"/>
      <c r="AE329" s="73">
        <f t="shared" si="142"/>
        <v>43407.67291666667</v>
      </c>
      <c r="AF329" s="73">
        <f t="shared" si="143"/>
        <v>0</v>
      </c>
      <c r="AG329" s="26" t="str">
        <f t="shared" si="144"/>
        <v>43407.67291666670</v>
      </c>
      <c r="AH329" s="26" t="e">
        <f>VLOOKUP(AG329,simple_survey!$N$1081:$O$1529,2,FALSE)</f>
        <v>#N/A</v>
      </c>
    </row>
    <row r="330" spans="1:36" s="3" customFormat="1" x14ac:dyDescent="0.4">
      <c r="A330" s="16" t="str">
        <f t="shared" si="135"/>
        <v>-</v>
      </c>
      <c r="B330" s="16" t="str">
        <f t="shared" si="136"/>
        <v>☆</v>
      </c>
      <c r="C330" s="3">
        <v>16</v>
      </c>
      <c r="D330" s="2">
        <v>43407.673564814817</v>
      </c>
      <c r="E330" s="3">
        <v>9133</v>
      </c>
      <c r="F330" s="3" t="s">
        <v>113</v>
      </c>
      <c r="G330" s="3">
        <v>0</v>
      </c>
      <c r="H330" s="3">
        <v>404</v>
      </c>
      <c r="I330" s="3">
        <v>1</v>
      </c>
      <c r="J330" s="3">
        <v>2</v>
      </c>
      <c r="K330" s="2">
        <v>43407.673958333333</v>
      </c>
      <c r="N330" s="3" t="s">
        <v>48</v>
      </c>
      <c r="O330" s="3" t="s">
        <v>49</v>
      </c>
      <c r="P330" s="3" t="s">
        <v>68</v>
      </c>
      <c r="Q330" s="3" t="s">
        <v>69</v>
      </c>
      <c r="R330" s="2">
        <v>43407.701898148145</v>
      </c>
      <c r="T330" s="2">
        <v>43407.708391203705</v>
      </c>
      <c r="W330" s="2">
        <f t="shared" si="137"/>
        <v>43407.673564814817</v>
      </c>
      <c r="X330" s="33">
        <f t="shared" si="138"/>
        <v>0</v>
      </c>
      <c r="Y330" s="33">
        <f t="shared" si="139"/>
        <v>0</v>
      </c>
      <c r="Z330" s="30"/>
      <c r="AA330" s="30">
        <f t="shared" si="140"/>
        <v>0</v>
      </c>
      <c r="AB330" s="30">
        <f t="shared" si="145"/>
        <v>2.8333333328191657E-2</v>
      </c>
      <c r="AC330" s="30"/>
      <c r="AD330" s="30"/>
      <c r="AE330" s="73">
        <f t="shared" si="142"/>
        <v>43407.67291666667</v>
      </c>
      <c r="AF330" s="73">
        <f t="shared" si="143"/>
        <v>0</v>
      </c>
      <c r="AG330" s="26" t="str">
        <f t="shared" si="144"/>
        <v>43407.67291666670</v>
      </c>
      <c r="AH330" s="26" t="e">
        <f>VLOOKUP(AG330,simple_survey!$N$1081:$O$1529,2,FALSE)</f>
        <v>#N/A</v>
      </c>
    </row>
    <row r="331" spans="1:36" s="3" customFormat="1" x14ac:dyDescent="0.4">
      <c r="A331" s="16" t="str">
        <f t="shared" si="135"/>
        <v>-</v>
      </c>
      <c r="B331" s="16" t="str">
        <f t="shared" si="136"/>
        <v>☆</v>
      </c>
      <c r="C331" s="3">
        <v>16</v>
      </c>
      <c r="D331" s="2">
        <v>43407.673622685186</v>
      </c>
      <c r="E331" s="3">
        <v>9134</v>
      </c>
      <c r="F331" s="3" t="s">
        <v>113</v>
      </c>
      <c r="G331" s="3">
        <v>0</v>
      </c>
      <c r="H331" s="3">
        <v>340</v>
      </c>
      <c r="I331" s="3">
        <v>6</v>
      </c>
      <c r="J331" s="3">
        <v>2</v>
      </c>
      <c r="K331" s="2">
        <v>43407.67496527778</v>
      </c>
      <c r="N331" s="3" t="s">
        <v>21</v>
      </c>
      <c r="O331" s="3" t="s">
        <v>22</v>
      </c>
      <c r="P331" s="3" t="s">
        <v>37</v>
      </c>
      <c r="Q331" s="3" t="s">
        <v>38</v>
      </c>
      <c r="R331" s="2">
        <v>43407.687638888892</v>
      </c>
      <c r="T331" s="2">
        <v>43407.709351851852</v>
      </c>
      <c r="W331" s="2">
        <f t="shared" si="137"/>
        <v>43407.673622685186</v>
      </c>
      <c r="X331" s="33">
        <f t="shared" si="138"/>
        <v>0</v>
      </c>
      <c r="Y331" s="33">
        <f t="shared" si="139"/>
        <v>0</v>
      </c>
      <c r="Z331" s="30"/>
      <c r="AA331" s="30">
        <f t="shared" si="140"/>
        <v>0</v>
      </c>
      <c r="AB331" s="30">
        <f t="shared" si="145"/>
        <v>1.4016203705978114E-2</v>
      </c>
      <c r="AC331" s="30"/>
      <c r="AD331" s="30"/>
      <c r="AE331" s="73">
        <f t="shared" si="142"/>
        <v>43407.673611111109</v>
      </c>
      <c r="AF331" s="73">
        <f t="shared" si="143"/>
        <v>0</v>
      </c>
      <c r="AG331" s="26" t="str">
        <f t="shared" si="144"/>
        <v>43407.67361111110</v>
      </c>
      <c r="AH331" s="26" t="e">
        <f>VLOOKUP(AG331,simple_survey!$N$1081:$O$1529,2,FALSE)</f>
        <v>#N/A</v>
      </c>
    </row>
    <row r="332" spans="1:36" s="3" customFormat="1" x14ac:dyDescent="0.4">
      <c r="A332" s="16" t="str">
        <f t="shared" si="135"/>
        <v>-</v>
      </c>
      <c r="B332" s="16" t="str">
        <f t="shared" si="136"/>
        <v>☆</v>
      </c>
      <c r="C332" s="3">
        <v>16</v>
      </c>
      <c r="D332" s="2">
        <v>43407.674259259256</v>
      </c>
      <c r="E332" s="3">
        <v>9135</v>
      </c>
      <c r="F332" s="3" t="s">
        <v>67</v>
      </c>
      <c r="G332" s="3">
        <v>1157</v>
      </c>
      <c r="H332" s="3">
        <v>61</v>
      </c>
      <c r="I332" s="3">
        <v>1</v>
      </c>
      <c r="J332" s="3">
        <v>2</v>
      </c>
      <c r="K332" s="2">
        <v>43407.677094907405</v>
      </c>
      <c r="N332" s="3" t="s">
        <v>31</v>
      </c>
      <c r="O332" s="3" t="s">
        <v>32</v>
      </c>
      <c r="P332" s="3" t="s">
        <v>27</v>
      </c>
      <c r="Q332" s="3" t="s">
        <v>28</v>
      </c>
      <c r="R332" s="2">
        <v>43407.6950462963</v>
      </c>
      <c r="T332" s="2">
        <v>43407.703715277778</v>
      </c>
      <c r="W332" s="2">
        <f t="shared" si="137"/>
        <v>43407.674259259256</v>
      </c>
      <c r="X332" s="33">
        <f t="shared" si="138"/>
        <v>0</v>
      </c>
      <c r="Y332" s="33">
        <f t="shared" si="139"/>
        <v>0</v>
      </c>
      <c r="Z332" s="30"/>
      <c r="AA332" s="30">
        <f t="shared" si="140"/>
        <v>0</v>
      </c>
      <c r="AB332" s="30">
        <f t="shared" si="145"/>
        <v>2.0787037043191958E-2</v>
      </c>
      <c r="AC332" s="30"/>
      <c r="AD332" s="30"/>
      <c r="AE332" s="73">
        <f t="shared" si="142"/>
        <v>43407.673611111109</v>
      </c>
      <c r="AF332" s="73">
        <f t="shared" si="143"/>
        <v>0</v>
      </c>
      <c r="AG332" s="26" t="str">
        <f t="shared" si="144"/>
        <v>43407.67361111110</v>
      </c>
      <c r="AH332" s="26" t="e">
        <f>VLOOKUP(AG332,simple_survey!$N$1081:$O$1529,2,FALSE)</f>
        <v>#N/A</v>
      </c>
    </row>
    <row r="333" spans="1:36" s="3" customFormat="1" x14ac:dyDescent="0.4">
      <c r="A333" s="16" t="str">
        <f t="shared" si="135"/>
        <v>-</v>
      </c>
      <c r="B333" s="16" t="str">
        <f t="shared" si="136"/>
        <v>☆</v>
      </c>
      <c r="C333" s="3">
        <v>16</v>
      </c>
      <c r="D333" s="2">
        <v>43407.67491898148</v>
      </c>
      <c r="E333" s="3">
        <v>9138</v>
      </c>
      <c r="F333" s="3" t="s">
        <v>33</v>
      </c>
      <c r="G333" s="3">
        <v>4408</v>
      </c>
      <c r="H333" s="3">
        <v>15</v>
      </c>
      <c r="I333" s="3">
        <v>9</v>
      </c>
      <c r="J333" s="3">
        <v>2</v>
      </c>
      <c r="K333" s="2">
        <v>43407.675613425927</v>
      </c>
      <c r="N333" s="3" t="s">
        <v>55</v>
      </c>
      <c r="O333" s="3" t="s">
        <v>56</v>
      </c>
      <c r="P333" s="3" t="s">
        <v>41</v>
      </c>
      <c r="Q333" s="3" t="s">
        <v>42</v>
      </c>
      <c r="R333" s="2">
        <v>43407.700243055559</v>
      </c>
      <c r="T333" s="2">
        <v>43407.707743055558</v>
      </c>
      <c r="W333" s="2">
        <f t="shared" si="137"/>
        <v>43407.67491898148</v>
      </c>
      <c r="X333" s="33">
        <f t="shared" si="138"/>
        <v>0</v>
      </c>
      <c r="Y333" s="33">
        <f t="shared" si="139"/>
        <v>0</v>
      </c>
      <c r="Z333" s="30"/>
      <c r="AA333" s="30">
        <f t="shared" si="140"/>
        <v>0</v>
      </c>
      <c r="AB333" s="30">
        <f t="shared" si="145"/>
        <v>2.5324074078525882E-2</v>
      </c>
      <c r="AC333" s="30"/>
      <c r="AD333" s="30"/>
      <c r="AE333" s="73">
        <f t="shared" si="142"/>
        <v>43407.674305555556</v>
      </c>
      <c r="AF333" s="73">
        <f t="shared" si="143"/>
        <v>0</v>
      </c>
      <c r="AG333" s="26" t="str">
        <f t="shared" si="144"/>
        <v>43407.67430555560</v>
      </c>
      <c r="AH333" s="26" t="e">
        <f>VLOOKUP(AG333,simple_survey!$N$1081:$O$1529,2,FALSE)</f>
        <v>#N/A</v>
      </c>
    </row>
    <row r="334" spans="1:36" s="3" customFormat="1" x14ac:dyDescent="0.4">
      <c r="A334" s="16" t="str">
        <f t="shared" si="135"/>
        <v>-</v>
      </c>
      <c r="B334" s="16" t="str">
        <f t="shared" si="136"/>
        <v>☆</v>
      </c>
      <c r="C334" s="3">
        <v>16</v>
      </c>
      <c r="D334" s="2">
        <v>43407.676377314812</v>
      </c>
      <c r="E334" s="3">
        <v>9140</v>
      </c>
      <c r="F334" s="3" t="s">
        <v>18</v>
      </c>
      <c r="G334" s="3">
        <v>4824</v>
      </c>
      <c r="H334" s="3">
        <v>629</v>
      </c>
      <c r="I334" s="3">
        <v>3</v>
      </c>
      <c r="J334" s="3">
        <v>2</v>
      </c>
      <c r="K334" s="2">
        <v>43407.676782407405</v>
      </c>
      <c r="N334" s="3" t="s">
        <v>25</v>
      </c>
      <c r="O334" s="3" t="s">
        <v>26</v>
      </c>
      <c r="P334" s="3" t="s">
        <v>19</v>
      </c>
      <c r="Q334" s="3" t="s">
        <v>20</v>
      </c>
      <c r="R334" s="2">
        <v>43407.696111111109</v>
      </c>
      <c r="T334" s="2">
        <v>43407.710740740738</v>
      </c>
      <c r="W334" s="2">
        <f t="shared" si="137"/>
        <v>43407.676377314812</v>
      </c>
      <c r="X334" s="33">
        <f t="shared" si="138"/>
        <v>0</v>
      </c>
      <c r="Y334" s="33">
        <f t="shared" si="139"/>
        <v>0</v>
      </c>
      <c r="Z334" s="30"/>
      <c r="AA334" s="30">
        <f t="shared" si="140"/>
        <v>0</v>
      </c>
      <c r="AB334" s="30">
        <f t="shared" si="145"/>
        <v>1.9733796296350192E-2</v>
      </c>
      <c r="AC334" s="30"/>
      <c r="AD334" s="30"/>
      <c r="AE334" s="73">
        <f t="shared" si="142"/>
        <v>43407.675694444442</v>
      </c>
      <c r="AF334" s="73">
        <f t="shared" si="143"/>
        <v>0</v>
      </c>
      <c r="AG334" s="26" t="str">
        <f t="shared" si="144"/>
        <v>43407.67569444440</v>
      </c>
      <c r="AH334" s="26" t="e">
        <f>VLOOKUP(AG334,simple_survey!$N$1081:$O$1529,2,FALSE)</f>
        <v>#N/A</v>
      </c>
    </row>
    <row r="335" spans="1:36" s="3" customFormat="1" x14ac:dyDescent="0.4">
      <c r="A335" s="16" t="str">
        <f t="shared" si="135"/>
        <v>-</v>
      </c>
      <c r="B335" s="16" t="str">
        <f t="shared" si="136"/>
        <v>☆</v>
      </c>
      <c r="C335" s="3">
        <v>16</v>
      </c>
      <c r="D335" s="2">
        <v>43407.676886574074</v>
      </c>
      <c r="E335" s="3">
        <v>9142</v>
      </c>
      <c r="F335" s="3" t="s">
        <v>33</v>
      </c>
      <c r="G335" s="3">
        <v>4907</v>
      </c>
      <c r="H335" s="3">
        <v>221</v>
      </c>
      <c r="I335" s="3">
        <v>5</v>
      </c>
      <c r="J335" s="3">
        <v>1</v>
      </c>
      <c r="K335" s="2">
        <v>43407.677372685182</v>
      </c>
      <c r="N335" s="3" t="s">
        <v>19</v>
      </c>
      <c r="O335" s="3" t="s">
        <v>20</v>
      </c>
      <c r="P335" s="3" t="s">
        <v>25</v>
      </c>
      <c r="Q335" s="3" t="s">
        <v>26</v>
      </c>
      <c r="R335" s="2">
        <v>43407.698541666665</v>
      </c>
      <c r="T335" s="2">
        <v>43407.704745370371</v>
      </c>
      <c r="W335" s="2">
        <f t="shared" si="137"/>
        <v>43407.676886574074</v>
      </c>
      <c r="X335" s="33">
        <f t="shared" si="138"/>
        <v>0</v>
      </c>
      <c r="Y335" s="33">
        <f t="shared" si="139"/>
        <v>0</v>
      </c>
      <c r="Z335" s="30"/>
      <c r="AA335" s="30">
        <f t="shared" si="140"/>
        <v>0</v>
      </c>
      <c r="AB335" s="30">
        <f t="shared" si="145"/>
        <v>2.1655092590663116E-2</v>
      </c>
      <c r="AC335" s="30"/>
      <c r="AD335" s="30"/>
      <c r="AE335" s="73">
        <f t="shared" si="142"/>
        <v>43407.676388888889</v>
      </c>
      <c r="AF335" s="73">
        <f t="shared" si="143"/>
        <v>0</v>
      </c>
      <c r="AG335" s="26" t="str">
        <f t="shared" si="144"/>
        <v>43407.67638888890</v>
      </c>
      <c r="AH335" s="26" t="e">
        <f>VLOOKUP(AG335,simple_survey!$N$1081:$O$1529,2,FALSE)</f>
        <v>#N/A</v>
      </c>
      <c r="AJ335" s="3" t="s">
        <v>182</v>
      </c>
    </row>
    <row r="336" spans="1:36" s="3" customFormat="1" x14ac:dyDescent="0.4">
      <c r="A336" s="16" t="str">
        <f t="shared" si="135"/>
        <v>-</v>
      </c>
      <c r="B336" s="16" t="str">
        <f t="shared" si="136"/>
        <v>☆</v>
      </c>
      <c r="C336" s="3">
        <v>16</v>
      </c>
      <c r="D336" s="2">
        <v>43407.676921296297</v>
      </c>
      <c r="E336" s="3">
        <v>9143</v>
      </c>
      <c r="F336" s="3" t="s">
        <v>33</v>
      </c>
      <c r="G336" s="3">
        <v>3445</v>
      </c>
      <c r="H336" s="3">
        <v>356</v>
      </c>
      <c r="I336" s="3">
        <v>4</v>
      </c>
      <c r="J336" s="3">
        <v>1</v>
      </c>
      <c r="K336" s="2">
        <v>43407.677256944444</v>
      </c>
      <c r="N336" s="3" t="s">
        <v>48</v>
      </c>
      <c r="O336" s="3" t="s">
        <v>49</v>
      </c>
      <c r="P336" s="3" t="s">
        <v>78</v>
      </c>
      <c r="Q336" s="3" t="s">
        <v>79</v>
      </c>
      <c r="R336" s="2">
        <v>43407.699525462966</v>
      </c>
      <c r="T336" s="2">
        <v>43407.711944444447</v>
      </c>
      <c r="W336" s="2">
        <f t="shared" si="137"/>
        <v>43407.676921296297</v>
      </c>
      <c r="X336" s="33">
        <f t="shared" si="138"/>
        <v>0</v>
      </c>
      <c r="Y336" s="33">
        <f t="shared" si="139"/>
        <v>0</v>
      </c>
      <c r="Z336" s="30"/>
      <c r="AA336" s="30">
        <f t="shared" si="140"/>
        <v>0</v>
      </c>
      <c r="AB336" s="30">
        <f t="shared" si="145"/>
        <v>2.2604166668315884E-2</v>
      </c>
      <c r="AC336" s="30"/>
      <c r="AD336" s="30"/>
      <c r="AE336" s="73">
        <f t="shared" si="142"/>
        <v>43407.676388888889</v>
      </c>
      <c r="AF336" s="73">
        <f t="shared" si="143"/>
        <v>0</v>
      </c>
      <c r="AG336" s="26" t="str">
        <f t="shared" si="144"/>
        <v>43407.67638888890</v>
      </c>
      <c r="AH336" s="26" t="e">
        <f>VLOOKUP(AG336,simple_survey!$N$1081:$O$1529,2,FALSE)</f>
        <v>#N/A</v>
      </c>
    </row>
    <row r="337" spans="1:36" s="3" customFormat="1" x14ac:dyDescent="0.4">
      <c r="A337" s="16" t="str">
        <f t="shared" si="135"/>
        <v>-</v>
      </c>
      <c r="B337" s="16" t="str">
        <f t="shared" si="136"/>
        <v>☆</v>
      </c>
      <c r="C337" s="3">
        <v>16</v>
      </c>
      <c r="D337" s="2">
        <v>43407.677604166667</v>
      </c>
      <c r="E337" s="3">
        <v>9146</v>
      </c>
      <c r="F337" s="3" t="s">
        <v>114</v>
      </c>
      <c r="G337" s="3">
        <v>0</v>
      </c>
      <c r="H337" s="3">
        <v>770</v>
      </c>
      <c r="I337" s="3">
        <v>5</v>
      </c>
      <c r="J337" s="3">
        <v>2</v>
      </c>
      <c r="K337" s="2">
        <v>43407.678483796299</v>
      </c>
      <c r="N337" s="3" t="s">
        <v>59</v>
      </c>
      <c r="O337" s="3" t="s">
        <v>60</v>
      </c>
      <c r="P337" s="3" t="s">
        <v>31</v>
      </c>
      <c r="Q337" s="3" t="s">
        <v>32</v>
      </c>
      <c r="R337" s="2">
        <v>43407.703715277778</v>
      </c>
      <c r="T337" s="2">
        <v>43407.711712962962</v>
      </c>
      <c r="W337" s="2">
        <f t="shared" si="137"/>
        <v>43407.677604166667</v>
      </c>
      <c r="X337" s="33">
        <f t="shared" si="138"/>
        <v>0</v>
      </c>
      <c r="Y337" s="33">
        <f t="shared" si="139"/>
        <v>0</v>
      </c>
      <c r="Z337" s="30"/>
      <c r="AA337" s="30">
        <f t="shared" si="140"/>
        <v>0</v>
      </c>
      <c r="AB337" s="30">
        <f t="shared" si="145"/>
        <v>2.6111111110367347E-2</v>
      </c>
      <c r="AC337" s="30"/>
      <c r="AD337" s="30"/>
      <c r="AE337" s="73">
        <f t="shared" si="142"/>
        <v>43407.677083333336</v>
      </c>
      <c r="AF337" s="73">
        <f t="shared" si="143"/>
        <v>0</v>
      </c>
      <c r="AG337" s="26" t="str">
        <f t="shared" si="144"/>
        <v>43407.67708333330</v>
      </c>
      <c r="AH337" s="26" t="e">
        <f>VLOOKUP(AG337,simple_survey!$N$1081:$O$1529,2,FALSE)</f>
        <v>#N/A</v>
      </c>
    </row>
    <row r="338" spans="1:36" s="3" customFormat="1" x14ac:dyDescent="0.4">
      <c r="A338" s="16" t="str">
        <f t="shared" si="135"/>
        <v>-</v>
      </c>
      <c r="B338" s="16" t="str">
        <f t="shared" si="136"/>
        <v>☆</v>
      </c>
      <c r="C338" s="3">
        <v>16</v>
      </c>
      <c r="D338" s="2">
        <v>43407.679780092592</v>
      </c>
      <c r="E338" s="3">
        <v>9149</v>
      </c>
      <c r="F338" s="3" t="s">
        <v>33</v>
      </c>
      <c r="G338" s="3">
        <v>4845</v>
      </c>
      <c r="H338" s="3">
        <v>431</v>
      </c>
      <c r="I338" s="3">
        <v>5</v>
      </c>
      <c r="J338" s="3">
        <v>2</v>
      </c>
      <c r="K338" s="2">
        <v>43407.680706018517</v>
      </c>
      <c r="N338" s="3" t="s">
        <v>31</v>
      </c>
      <c r="O338" s="3" t="s">
        <v>32</v>
      </c>
      <c r="P338" s="3" t="s">
        <v>45</v>
      </c>
      <c r="Q338" s="3" t="s">
        <v>92</v>
      </c>
      <c r="R338" s="2">
        <v>43407.705509259256</v>
      </c>
      <c r="T338" s="2">
        <v>43407.713136574072</v>
      </c>
      <c r="W338" s="2">
        <f t="shared" si="137"/>
        <v>43407.679780092592</v>
      </c>
      <c r="X338" s="33">
        <f t="shared" si="138"/>
        <v>0</v>
      </c>
      <c r="Y338" s="33">
        <f t="shared" si="139"/>
        <v>0</v>
      </c>
      <c r="Z338" s="30"/>
      <c r="AA338" s="30">
        <f t="shared" si="140"/>
        <v>0</v>
      </c>
      <c r="AB338" s="30">
        <f t="shared" si="145"/>
        <v>2.5729166663950309E-2</v>
      </c>
      <c r="AC338" s="30"/>
      <c r="AD338" s="30"/>
      <c r="AE338" s="73">
        <f t="shared" si="142"/>
        <v>43407.679166666669</v>
      </c>
      <c r="AF338" s="73">
        <f t="shared" si="143"/>
        <v>0</v>
      </c>
      <c r="AG338" s="26" t="str">
        <f t="shared" si="144"/>
        <v>43407.67916666670</v>
      </c>
      <c r="AH338" s="26" t="e">
        <f>VLOOKUP(AG338,simple_survey!$N$1081:$O$1529,2,FALSE)</f>
        <v>#N/A</v>
      </c>
    </row>
    <row r="339" spans="1:36" s="3" customFormat="1" x14ac:dyDescent="0.4">
      <c r="A339" s="16" t="str">
        <f t="shared" si="135"/>
        <v>-</v>
      </c>
      <c r="B339" s="16" t="str">
        <f t="shared" si="136"/>
        <v>☆</v>
      </c>
      <c r="C339" s="3">
        <v>16</v>
      </c>
      <c r="D339" s="2">
        <v>43407.679791666669</v>
      </c>
      <c r="E339" s="3">
        <v>9150</v>
      </c>
      <c r="F339" s="3" t="s">
        <v>33</v>
      </c>
      <c r="G339" s="3">
        <v>4907</v>
      </c>
      <c r="H339" s="3">
        <v>663</v>
      </c>
      <c r="I339" s="3">
        <v>3</v>
      </c>
      <c r="J339" s="3">
        <v>1</v>
      </c>
      <c r="K339" s="2">
        <v>43407.680208333331</v>
      </c>
      <c r="N339" s="3" t="s">
        <v>19</v>
      </c>
      <c r="O339" s="3" t="s">
        <v>20</v>
      </c>
      <c r="P339" s="3" t="s">
        <v>25</v>
      </c>
      <c r="Q339" s="3" t="s">
        <v>26</v>
      </c>
      <c r="R339" s="2">
        <v>43407.711840277778</v>
      </c>
      <c r="T339" s="2">
        <v>43407.718043981484</v>
      </c>
      <c r="W339" s="2">
        <f t="shared" si="137"/>
        <v>43407.679791666669</v>
      </c>
      <c r="X339" s="33">
        <f t="shared" si="138"/>
        <v>0</v>
      </c>
      <c r="Y339" s="33">
        <f t="shared" si="139"/>
        <v>0</v>
      </c>
      <c r="Z339" s="30"/>
      <c r="AA339" s="30">
        <f t="shared" si="140"/>
        <v>0</v>
      </c>
      <c r="AB339" s="30"/>
      <c r="AC339" s="30"/>
      <c r="AD339" s="30"/>
      <c r="AE339" s="73">
        <f t="shared" si="142"/>
        <v>43407.679166666669</v>
      </c>
      <c r="AF339" s="73">
        <f t="shared" si="143"/>
        <v>0</v>
      </c>
      <c r="AG339" s="26" t="str">
        <f t="shared" si="144"/>
        <v>43407.67916666670</v>
      </c>
      <c r="AH339" s="26" t="e">
        <f>VLOOKUP(AG339,simple_survey!$N$1081:$O$1529,2,FALSE)</f>
        <v>#N/A</v>
      </c>
      <c r="AJ339" s="3" t="s">
        <v>183</v>
      </c>
    </row>
    <row r="340" spans="1:36" s="3" customFormat="1" x14ac:dyDescent="0.4">
      <c r="A340" s="16" t="str">
        <f t="shared" si="135"/>
        <v>-</v>
      </c>
      <c r="B340" s="16" t="str">
        <f t="shared" si="136"/>
        <v>☆</v>
      </c>
      <c r="C340" s="3">
        <v>16</v>
      </c>
      <c r="D340" s="2">
        <v>43407.680069444446</v>
      </c>
      <c r="E340" s="3">
        <v>9151</v>
      </c>
      <c r="F340" s="3" t="s">
        <v>33</v>
      </c>
      <c r="G340" s="3">
        <v>4911</v>
      </c>
      <c r="H340" s="3">
        <v>800</v>
      </c>
      <c r="I340" s="3">
        <v>4</v>
      </c>
      <c r="J340" s="3">
        <v>1</v>
      </c>
      <c r="K340" s="2">
        <v>43407.680243055554</v>
      </c>
      <c r="N340" s="3" t="s">
        <v>19</v>
      </c>
      <c r="O340" s="3" t="s">
        <v>20</v>
      </c>
      <c r="P340" s="3" t="s">
        <v>25</v>
      </c>
      <c r="Q340" s="3" t="s">
        <v>26</v>
      </c>
      <c r="R340" s="2">
        <v>43407.703599537039</v>
      </c>
      <c r="T340" s="2">
        <v>43407.709803240738</v>
      </c>
      <c r="W340" s="2">
        <f t="shared" si="137"/>
        <v>43407.680069444446</v>
      </c>
      <c r="X340" s="33">
        <f t="shared" si="138"/>
        <v>0</v>
      </c>
      <c r="Y340" s="33">
        <f t="shared" si="139"/>
        <v>0</v>
      </c>
      <c r="Z340" s="30"/>
      <c r="AA340" s="30">
        <f t="shared" si="140"/>
        <v>0</v>
      </c>
      <c r="AB340" s="30">
        <f>IF(IF(B340="☆",(IF(K340&gt;R340,K340-W340,R340-W340)),L340-W340)&lt;0,0,IF(B340="☆",(IF(K340&gt;R340,K340-W340,R340-W340)),L340-W340))</f>
        <v>2.3530092592409346E-2</v>
      </c>
      <c r="AC340" s="30"/>
      <c r="AD340" s="30"/>
      <c r="AE340" s="73">
        <f t="shared" si="142"/>
        <v>43407.679861111108</v>
      </c>
      <c r="AF340" s="73">
        <f t="shared" si="143"/>
        <v>0</v>
      </c>
      <c r="AG340" s="26" t="str">
        <f t="shared" si="144"/>
        <v>43407.67986111110</v>
      </c>
      <c r="AH340" s="26" t="e">
        <f>VLOOKUP(AG340,simple_survey!$N$1081:$O$1529,2,FALSE)</f>
        <v>#N/A</v>
      </c>
    </row>
    <row r="341" spans="1:36" s="3" customFormat="1" x14ac:dyDescent="0.4">
      <c r="A341" s="16" t="str">
        <f t="shared" si="135"/>
        <v>-</v>
      </c>
      <c r="B341" s="16" t="str">
        <f t="shared" si="136"/>
        <v>☆</v>
      </c>
      <c r="C341" s="3">
        <v>16</v>
      </c>
      <c r="D341" s="2">
        <v>43407.681006944447</v>
      </c>
      <c r="E341" s="3">
        <v>9152</v>
      </c>
      <c r="F341" s="3" t="s">
        <v>114</v>
      </c>
      <c r="G341" s="3">
        <v>0</v>
      </c>
      <c r="H341" s="3">
        <v>897</v>
      </c>
      <c r="I341" s="3">
        <v>7</v>
      </c>
      <c r="J341" s="3">
        <v>4</v>
      </c>
      <c r="K341" s="2">
        <v>43407.681932870371</v>
      </c>
      <c r="N341" s="3" t="s">
        <v>61</v>
      </c>
      <c r="O341" s="3" t="s">
        <v>62</v>
      </c>
      <c r="P341" s="3" t="s">
        <v>63</v>
      </c>
      <c r="Q341" s="3" t="s">
        <v>64</v>
      </c>
      <c r="R341" s="2">
        <v>43407.702824074076</v>
      </c>
      <c r="T341" s="2">
        <v>43407.719780092593</v>
      </c>
      <c r="W341" s="2">
        <f t="shared" si="137"/>
        <v>43407.681006944447</v>
      </c>
      <c r="X341" s="33">
        <f t="shared" si="138"/>
        <v>0</v>
      </c>
      <c r="Y341" s="33">
        <f t="shared" si="139"/>
        <v>0</v>
      </c>
      <c r="Z341" s="30"/>
      <c r="AA341" s="30">
        <f t="shared" si="140"/>
        <v>0</v>
      </c>
      <c r="AB341" s="30">
        <f>IF(IF(B341="☆",(IF(K341&gt;R341,K341-W341,R341-W341)),L341-W341)&lt;0,0,IF(B341="☆",(IF(K341&gt;R341,K341-W341,R341-W341)),L341-W341))</f>
        <v>2.1817129629198462E-2</v>
      </c>
      <c r="AC341" s="30"/>
      <c r="AD341" s="30"/>
      <c r="AE341" s="73">
        <f t="shared" si="142"/>
        <v>43407.680555555555</v>
      </c>
      <c r="AF341" s="73">
        <f t="shared" si="143"/>
        <v>0</v>
      </c>
      <c r="AG341" s="26" t="str">
        <f t="shared" si="144"/>
        <v>43407.68055555560</v>
      </c>
      <c r="AH341" s="26" t="e">
        <f>VLOOKUP(AG341,simple_survey!$N$1081:$O$1529,2,FALSE)</f>
        <v>#N/A</v>
      </c>
    </row>
    <row r="342" spans="1:36" s="3" customFormat="1" x14ac:dyDescent="0.4">
      <c r="A342" s="16" t="str">
        <f t="shared" si="135"/>
        <v>-</v>
      </c>
      <c r="B342" s="16" t="str">
        <f t="shared" si="136"/>
        <v>☆</v>
      </c>
      <c r="C342" s="3">
        <v>16</v>
      </c>
      <c r="D342" s="2">
        <v>43407.681087962963</v>
      </c>
      <c r="E342" s="3">
        <v>9153</v>
      </c>
      <c r="F342" s="3" t="s">
        <v>33</v>
      </c>
      <c r="G342" s="3">
        <v>3477</v>
      </c>
      <c r="H342" s="3">
        <v>930</v>
      </c>
      <c r="I342" s="3">
        <v>5</v>
      </c>
      <c r="J342" s="3">
        <v>1</v>
      </c>
      <c r="K342" s="2">
        <v>43407.68141203704</v>
      </c>
      <c r="N342" s="3" t="s">
        <v>41</v>
      </c>
      <c r="O342" s="3" t="s">
        <v>42</v>
      </c>
      <c r="P342" s="3" t="s">
        <v>37</v>
      </c>
      <c r="Q342" s="3" t="s">
        <v>38</v>
      </c>
      <c r="R342" s="2">
        <v>43407.705879629626</v>
      </c>
      <c r="T342" s="2">
        <v>43407.719629629632</v>
      </c>
      <c r="W342" s="2">
        <f t="shared" si="137"/>
        <v>43407.681087962963</v>
      </c>
      <c r="X342" s="33">
        <f t="shared" si="138"/>
        <v>0</v>
      </c>
      <c r="Y342" s="33">
        <f t="shared" si="139"/>
        <v>0</v>
      </c>
      <c r="Z342" s="30"/>
      <c r="AA342" s="30">
        <f t="shared" si="140"/>
        <v>0</v>
      </c>
      <c r="AB342" s="30"/>
      <c r="AC342" s="30"/>
      <c r="AD342" s="30"/>
      <c r="AE342" s="73">
        <f t="shared" si="142"/>
        <v>43407.680555555555</v>
      </c>
      <c r="AF342" s="73">
        <f t="shared" si="143"/>
        <v>0</v>
      </c>
      <c r="AG342" s="26" t="str">
        <f t="shared" si="144"/>
        <v>43407.68055555560</v>
      </c>
      <c r="AH342" s="26" t="e">
        <f>VLOOKUP(AG342,simple_survey!$N$1081:$O$1529,2,FALSE)</f>
        <v>#N/A</v>
      </c>
      <c r="AJ342" s="3" t="s">
        <v>181</v>
      </c>
    </row>
    <row r="343" spans="1:36" s="3" customFormat="1" x14ac:dyDescent="0.4">
      <c r="A343" s="16" t="str">
        <f t="shared" si="135"/>
        <v>-</v>
      </c>
      <c r="B343" s="16" t="str">
        <f t="shared" si="136"/>
        <v>☆</v>
      </c>
      <c r="C343" s="3">
        <v>16</v>
      </c>
      <c r="D343" s="2">
        <v>43407.681168981479</v>
      </c>
      <c r="E343" s="3">
        <v>9154</v>
      </c>
      <c r="F343" s="3" t="s">
        <v>113</v>
      </c>
      <c r="G343" s="3">
        <v>0</v>
      </c>
      <c r="H343" s="3">
        <v>352</v>
      </c>
      <c r="I343" s="3">
        <v>5</v>
      </c>
      <c r="J343" s="3">
        <v>2</v>
      </c>
      <c r="K343" s="2">
        <v>43407.681469907409</v>
      </c>
      <c r="N343" s="3" t="s">
        <v>41</v>
      </c>
      <c r="O343" s="3" t="s">
        <v>42</v>
      </c>
      <c r="P343" s="3" t="s">
        <v>65</v>
      </c>
      <c r="Q343" s="3" t="s">
        <v>66</v>
      </c>
      <c r="R343" s="2">
        <v>43407.706226851849</v>
      </c>
      <c r="T343" s="2">
        <v>43407.719560185185</v>
      </c>
      <c r="W343" s="2">
        <f t="shared" si="137"/>
        <v>43407.681168981479</v>
      </c>
      <c r="X343" s="33">
        <f t="shared" si="138"/>
        <v>0</v>
      </c>
      <c r="Y343" s="33">
        <f t="shared" si="139"/>
        <v>0</v>
      </c>
      <c r="Z343" s="30"/>
      <c r="AA343" s="30">
        <f t="shared" si="140"/>
        <v>0</v>
      </c>
      <c r="AB343" s="30">
        <f>IF(IF(B343="☆",(IF(K343&gt;R343,K343-W343,R343-W343)),L343-W343)&lt;0,0,IF(B343="☆",(IF(K343&gt;R343,K343-W343,R343-W343)),L343-W343))</f>
        <v>2.5057870370801538E-2</v>
      </c>
      <c r="AC343" s="30"/>
      <c r="AD343" s="30"/>
      <c r="AE343" s="73">
        <f t="shared" si="142"/>
        <v>43407.680555555555</v>
      </c>
      <c r="AF343" s="73">
        <f t="shared" si="143"/>
        <v>0</v>
      </c>
      <c r="AG343" s="26" t="str">
        <f t="shared" si="144"/>
        <v>43407.68055555560</v>
      </c>
      <c r="AH343" s="26" t="e">
        <f>VLOOKUP(AG343,simple_survey!$N$1081:$O$1529,2,FALSE)</f>
        <v>#N/A</v>
      </c>
    </row>
    <row r="344" spans="1:36" s="3" customFormat="1" x14ac:dyDescent="0.4">
      <c r="A344" s="16" t="str">
        <f t="shared" si="135"/>
        <v>-</v>
      </c>
      <c r="B344" s="16" t="str">
        <f t="shared" si="136"/>
        <v>☆</v>
      </c>
      <c r="C344" s="3">
        <v>16</v>
      </c>
      <c r="D344" s="2">
        <v>43407.681967592594</v>
      </c>
      <c r="E344" s="3">
        <v>9157</v>
      </c>
      <c r="F344" s="3" t="s">
        <v>33</v>
      </c>
      <c r="G344" s="3">
        <v>3477</v>
      </c>
      <c r="H344" s="3">
        <v>443</v>
      </c>
      <c r="I344" s="3">
        <v>5</v>
      </c>
      <c r="J344" s="3">
        <v>1</v>
      </c>
      <c r="K344" s="2">
        <v>43407.682581018518</v>
      </c>
      <c r="N344" s="3" t="s">
        <v>91</v>
      </c>
      <c r="O344" s="3" t="s">
        <v>36</v>
      </c>
      <c r="P344" s="3" t="s">
        <v>37</v>
      </c>
      <c r="Q344" s="3" t="s">
        <v>38</v>
      </c>
      <c r="R344" s="2">
        <v>43407.70417824074</v>
      </c>
      <c r="T344" s="2">
        <v>43407.715844907405</v>
      </c>
      <c r="W344" s="2">
        <f t="shared" si="137"/>
        <v>43407.681967592594</v>
      </c>
      <c r="X344" s="33">
        <f t="shared" si="138"/>
        <v>0</v>
      </c>
      <c r="Y344" s="33">
        <f t="shared" si="139"/>
        <v>0</v>
      </c>
      <c r="Z344" s="30"/>
      <c r="AA344" s="30">
        <f t="shared" si="140"/>
        <v>0</v>
      </c>
      <c r="AB344" s="30">
        <f>IF(IF(B344="☆",(IF(K344&gt;R344,K344-W344,R344-W344)),L344-W344)&lt;0,0,IF(B344="☆",(IF(K344&gt;R344,K344-W344,R344-W344)),L344-W344))</f>
        <v>2.2210648145119194E-2</v>
      </c>
      <c r="AC344" s="30"/>
      <c r="AD344" s="30"/>
      <c r="AE344" s="73">
        <f t="shared" si="142"/>
        <v>43407.681944444441</v>
      </c>
      <c r="AF344" s="73">
        <f t="shared" si="143"/>
        <v>0</v>
      </c>
      <c r="AG344" s="26" t="str">
        <f t="shared" si="144"/>
        <v>43407.68194444440</v>
      </c>
      <c r="AH344" s="26" t="e">
        <f>VLOOKUP(AG344,simple_survey!$N$1081:$O$1529,2,FALSE)</f>
        <v>#N/A</v>
      </c>
      <c r="AJ344" s="3" t="s">
        <v>180</v>
      </c>
    </row>
    <row r="345" spans="1:36" s="3" customFormat="1" x14ac:dyDescent="0.4">
      <c r="A345" s="16" t="str">
        <f t="shared" si="135"/>
        <v>-</v>
      </c>
      <c r="B345" s="16" t="str">
        <f t="shared" si="136"/>
        <v>☆</v>
      </c>
      <c r="C345" s="3">
        <v>16</v>
      </c>
      <c r="D345" s="2">
        <v>43407.682453703703</v>
      </c>
      <c r="E345" s="3">
        <v>9160</v>
      </c>
      <c r="F345" s="3" t="s">
        <v>33</v>
      </c>
      <c r="G345" s="3">
        <v>4893</v>
      </c>
      <c r="H345" s="3">
        <v>673</v>
      </c>
      <c r="I345" s="3">
        <v>2</v>
      </c>
      <c r="J345" s="3">
        <v>4</v>
      </c>
      <c r="K345" s="2">
        <v>43407.682835648149</v>
      </c>
      <c r="N345" s="3" t="s">
        <v>59</v>
      </c>
      <c r="O345" s="3" t="s">
        <v>60</v>
      </c>
      <c r="P345" s="3" t="s">
        <v>41</v>
      </c>
      <c r="Q345" s="3" t="s">
        <v>42</v>
      </c>
      <c r="R345" s="2">
        <v>43407.703912037039</v>
      </c>
      <c r="T345" s="2">
        <v>43407.715671296297</v>
      </c>
      <c r="W345" s="2">
        <f t="shared" si="137"/>
        <v>43407.682453703703</v>
      </c>
      <c r="X345" s="33">
        <f t="shared" si="138"/>
        <v>0</v>
      </c>
      <c r="Y345" s="33">
        <f t="shared" si="139"/>
        <v>0</v>
      </c>
      <c r="Z345" s="30"/>
      <c r="AA345" s="30">
        <f t="shared" si="140"/>
        <v>0</v>
      </c>
      <c r="AB345" s="30"/>
      <c r="AC345" s="30"/>
      <c r="AD345" s="30"/>
      <c r="AE345" s="73">
        <f t="shared" si="142"/>
        <v>43407.681944444441</v>
      </c>
      <c r="AF345" s="73">
        <f t="shared" si="143"/>
        <v>0</v>
      </c>
      <c r="AG345" s="26" t="str">
        <f t="shared" si="144"/>
        <v>43407.68194444440</v>
      </c>
      <c r="AH345" s="26" t="e">
        <f>VLOOKUP(AG345,simple_survey!$N$1081:$O$1529,2,FALSE)</f>
        <v>#N/A</v>
      </c>
      <c r="AJ345" s="3" t="s">
        <v>186</v>
      </c>
    </row>
    <row r="346" spans="1:36" s="3" customFormat="1" x14ac:dyDescent="0.4">
      <c r="A346" s="16" t="str">
        <f t="shared" si="135"/>
        <v>-</v>
      </c>
      <c r="B346" s="16" t="str">
        <f t="shared" si="136"/>
        <v>☆</v>
      </c>
      <c r="C346" s="3">
        <v>16</v>
      </c>
      <c r="D346" s="2">
        <v>43407.683067129627</v>
      </c>
      <c r="E346" s="3">
        <v>9162</v>
      </c>
      <c r="F346" s="3" t="s">
        <v>33</v>
      </c>
      <c r="G346" s="3">
        <v>4893</v>
      </c>
      <c r="H346" s="3">
        <v>517</v>
      </c>
      <c r="I346" s="3">
        <v>1</v>
      </c>
      <c r="J346" s="3">
        <v>1</v>
      </c>
      <c r="K346" s="2">
        <v>43407.683761574073</v>
      </c>
      <c r="N346" s="3" t="s">
        <v>59</v>
      </c>
      <c r="O346" s="3" t="s">
        <v>60</v>
      </c>
      <c r="P346" s="3" t="s">
        <v>41</v>
      </c>
      <c r="Q346" s="3" t="s">
        <v>42</v>
      </c>
      <c r="R346" s="2">
        <v>43407.702372685184</v>
      </c>
      <c r="T346" s="2">
        <v>43407.712048611109</v>
      </c>
      <c r="W346" s="2">
        <f t="shared" si="137"/>
        <v>43407.683067129627</v>
      </c>
      <c r="X346" s="33">
        <f t="shared" si="138"/>
        <v>0</v>
      </c>
      <c r="Y346" s="33">
        <f t="shared" si="139"/>
        <v>0</v>
      </c>
      <c r="Z346" s="30"/>
      <c r="AA346" s="30">
        <f t="shared" si="140"/>
        <v>0</v>
      </c>
      <c r="AB346" s="30">
        <f>IF(IF(B346="☆",(IF(K346&gt;R346,K346-W346,R346-W346)),L346-W346)&lt;0,0,IF(B346="☆",(IF(K346&gt;R346,K346-W346,R346-W346)),L346-W346))</f>
        <v>1.9305555557366461E-2</v>
      </c>
      <c r="AC346" s="30"/>
      <c r="AD346" s="30"/>
      <c r="AE346" s="73">
        <f t="shared" si="142"/>
        <v>43407.682638888888</v>
      </c>
      <c r="AF346" s="73">
        <f t="shared" si="143"/>
        <v>0</v>
      </c>
      <c r="AG346" s="26" t="str">
        <f t="shared" si="144"/>
        <v>43407.68263888890</v>
      </c>
      <c r="AH346" s="26" t="e">
        <f>VLOOKUP(AG346,simple_survey!$N$1081:$O$1529,2,FALSE)</f>
        <v>#N/A</v>
      </c>
      <c r="AJ346" s="3" t="s">
        <v>185</v>
      </c>
    </row>
    <row r="347" spans="1:36" s="3" customFormat="1" x14ac:dyDescent="0.4">
      <c r="A347" s="16" t="str">
        <f t="shared" ref="A347:A369" si="146">IF(V347&gt;0, "★", "-")</f>
        <v>-</v>
      </c>
      <c r="B347" s="16" t="str">
        <f t="shared" ref="B347:B369" si="147">IF(K347&gt;0, "☆", "-")</f>
        <v>☆</v>
      </c>
      <c r="C347" s="3">
        <v>16</v>
      </c>
      <c r="D347" s="2">
        <v>43407.683900462966</v>
      </c>
      <c r="E347" s="3">
        <v>9164</v>
      </c>
      <c r="F347" s="3" t="s">
        <v>18</v>
      </c>
      <c r="G347" s="3">
        <v>3065</v>
      </c>
      <c r="H347" s="3">
        <v>540</v>
      </c>
      <c r="I347" s="3">
        <v>1</v>
      </c>
      <c r="J347" s="3">
        <v>2</v>
      </c>
      <c r="K347" s="2">
        <v>43407.684479166666</v>
      </c>
      <c r="N347" s="3" t="s">
        <v>19</v>
      </c>
      <c r="O347" s="3" t="s">
        <v>20</v>
      </c>
      <c r="P347" s="3" t="s">
        <v>45</v>
      </c>
      <c r="Q347" s="3" t="s">
        <v>92</v>
      </c>
      <c r="R347" s="2">
        <v>43407.704733796294</v>
      </c>
      <c r="T347" s="2">
        <v>43407.71334490741</v>
      </c>
      <c r="W347" s="2">
        <f t="shared" ref="W347:W369" si="148">IF(V347&gt;0,V347,D347)</f>
        <v>43407.683900462966</v>
      </c>
      <c r="X347" s="33">
        <f t="shared" ref="X347:X369" si="149">M347-L347</f>
        <v>0</v>
      </c>
      <c r="Y347" s="33">
        <f t="shared" ref="Y347:Y369" si="150">X347*J347</f>
        <v>0</v>
      </c>
      <c r="Z347" s="30"/>
      <c r="AA347" s="30">
        <f t="shared" ref="AA347:AA369" si="151">IF(IF(A347="☆",K347-R347,L347-R347)&lt;0,0,IF(A347="☆",K347-R347,L347-R347))</f>
        <v>0</v>
      </c>
      <c r="AB347" s="30">
        <f>IF(IF(B347="☆",(IF(K347&gt;R347,K347-W347,R347-W347)),L347-W347)&lt;0,0,IF(B347="☆",(IF(K347&gt;R347,K347-W347,R347-W347)),L347-W347))</f>
        <v>2.0833333328482695E-2</v>
      </c>
      <c r="AC347" s="30"/>
      <c r="AD347" s="30"/>
      <c r="AE347" s="73">
        <f t="shared" si="142"/>
        <v>43407.683333333334</v>
      </c>
      <c r="AF347" s="73">
        <f t="shared" si="143"/>
        <v>0</v>
      </c>
      <c r="AG347" s="26" t="str">
        <f t="shared" si="144"/>
        <v>43407.68333333330</v>
      </c>
      <c r="AH347" s="26" t="e">
        <f>VLOOKUP(AG347,simple_survey!$N$1081:$O$1529,2,FALSE)</f>
        <v>#N/A</v>
      </c>
    </row>
    <row r="348" spans="1:36" s="3" customFormat="1" x14ac:dyDescent="0.4">
      <c r="A348" s="16" t="str">
        <f t="shared" si="146"/>
        <v>-</v>
      </c>
      <c r="B348" s="16" t="str">
        <f t="shared" si="147"/>
        <v>☆</v>
      </c>
      <c r="C348" s="3">
        <v>16</v>
      </c>
      <c r="D348" s="2">
        <v>43407.684004629627</v>
      </c>
      <c r="E348" s="3">
        <v>9165</v>
      </c>
      <c r="F348" s="3" t="s">
        <v>33</v>
      </c>
      <c r="G348" s="3">
        <v>4893</v>
      </c>
      <c r="H348" s="3">
        <v>733</v>
      </c>
      <c r="I348" s="3">
        <v>2</v>
      </c>
      <c r="J348" s="3">
        <v>4</v>
      </c>
      <c r="K348" s="2">
        <v>43407.68990740741</v>
      </c>
      <c r="N348" s="3" t="s">
        <v>59</v>
      </c>
      <c r="O348" s="3" t="s">
        <v>60</v>
      </c>
      <c r="P348" s="3" t="s">
        <v>41</v>
      </c>
      <c r="Q348" s="3" t="s">
        <v>42</v>
      </c>
      <c r="R348" s="2">
        <v>43407.703912037039</v>
      </c>
      <c r="T348" s="2">
        <v>43407.715671296297</v>
      </c>
      <c r="W348" s="2">
        <f t="shared" si="148"/>
        <v>43407.684004629627</v>
      </c>
      <c r="X348" s="33">
        <f t="shared" si="149"/>
        <v>0</v>
      </c>
      <c r="Y348" s="33">
        <f t="shared" si="150"/>
        <v>0</v>
      </c>
      <c r="Z348" s="30"/>
      <c r="AA348" s="30">
        <f t="shared" si="151"/>
        <v>0</v>
      </c>
      <c r="AB348" s="30"/>
      <c r="AC348" s="30"/>
      <c r="AD348" s="30"/>
      <c r="AE348" s="73">
        <f t="shared" si="142"/>
        <v>43407.683333333334</v>
      </c>
      <c r="AF348" s="73">
        <f t="shared" si="143"/>
        <v>0</v>
      </c>
      <c r="AG348" s="26" t="str">
        <f t="shared" si="144"/>
        <v>43407.68333333330</v>
      </c>
      <c r="AH348" s="26" t="e">
        <f>VLOOKUP(AG348,simple_survey!$N$1081:$O$1529,2,FALSE)</f>
        <v>#N/A</v>
      </c>
      <c r="AJ348" s="3" t="s">
        <v>184</v>
      </c>
    </row>
    <row r="349" spans="1:36" s="3" customFormat="1" x14ac:dyDescent="0.4">
      <c r="A349" s="16" t="str">
        <f t="shared" si="146"/>
        <v>-</v>
      </c>
      <c r="B349" s="16" t="str">
        <f t="shared" si="147"/>
        <v>☆</v>
      </c>
      <c r="C349" s="3">
        <v>16</v>
      </c>
      <c r="D349" s="2">
        <v>43407.684270833335</v>
      </c>
      <c r="E349" s="3">
        <v>9166</v>
      </c>
      <c r="F349" s="3" t="s">
        <v>113</v>
      </c>
      <c r="G349" s="3">
        <v>0</v>
      </c>
      <c r="H349" s="3">
        <v>247</v>
      </c>
      <c r="I349" s="3">
        <v>6</v>
      </c>
      <c r="J349" s="3">
        <v>2</v>
      </c>
      <c r="K349" s="2">
        <v>43407.685428240744</v>
      </c>
      <c r="N349" s="3" t="s">
        <v>34</v>
      </c>
      <c r="O349" s="3" t="s">
        <v>35</v>
      </c>
      <c r="P349" s="3" t="s">
        <v>45</v>
      </c>
      <c r="Q349" s="3" t="s">
        <v>92</v>
      </c>
      <c r="R349" s="2">
        <v>43407.71234953704</v>
      </c>
      <c r="T349" s="2">
        <v>43407.722916666666</v>
      </c>
      <c r="W349" s="2">
        <f t="shared" si="148"/>
        <v>43407.684270833335</v>
      </c>
      <c r="X349" s="33">
        <f t="shared" si="149"/>
        <v>0</v>
      </c>
      <c r="Y349" s="33">
        <f t="shared" si="150"/>
        <v>0</v>
      </c>
      <c r="Z349" s="30"/>
      <c r="AA349" s="30">
        <f t="shared" si="151"/>
        <v>0</v>
      </c>
      <c r="AB349" s="30">
        <f>IF(IF(B349="☆",(IF(K349&gt;R349,K349-W349,R349-W349)),L349-W349)&lt;0,0,IF(B349="☆",(IF(K349&gt;R349,K349-W349,R349-W349)),L349-W349))</f>
        <v>2.8078703704522923E-2</v>
      </c>
      <c r="AC349" s="30"/>
      <c r="AD349" s="30"/>
      <c r="AE349" s="73">
        <f t="shared" si="142"/>
        <v>43407.684027777781</v>
      </c>
      <c r="AF349" s="73">
        <f t="shared" si="143"/>
        <v>0</v>
      </c>
      <c r="AG349" s="26" t="str">
        <f t="shared" si="144"/>
        <v>43407.68402777780</v>
      </c>
      <c r="AH349" s="26" t="e">
        <f>VLOOKUP(AG349,simple_survey!$N$1081:$O$1529,2,FALSE)</f>
        <v>#N/A</v>
      </c>
    </row>
    <row r="350" spans="1:36" s="3" customFormat="1" x14ac:dyDescent="0.4">
      <c r="A350" s="16" t="str">
        <f t="shared" si="146"/>
        <v>-</v>
      </c>
      <c r="B350" s="16" t="str">
        <f t="shared" si="147"/>
        <v>☆</v>
      </c>
      <c r="C350" s="3">
        <v>16</v>
      </c>
      <c r="D350" s="2">
        <v>43407.685277777775</v>
      </c>
      <c r="E350" s="3">
        <v>9167</v>
      </c>
      <c r="F350" s="3" t="s">
        <v>33</v>
      </c>
      <c r="G350" s="3">
        <v>3065</v>
      </c>
      <c r="H350" s="3">
        <v>3</v>
      </c>
      <c r="I350" s="3">
        <v>1</v>
      </c>
      <c r="J350" s="3">
        <v>2</v>
      </c>
      <c r="K350" s="2">
        <v>43407.685555555552</v>
      </c>
      <c r="N350" s="3" t="s">
        <v>19</v>
      </c>
      <c r="O350" s="3" t="s">
        <v>20</v>
      </c>
      <c r="P350" s="3" t="s">
        <v>70</v>
      </c>
      <c r="Q350" s="3" t="s">
        <v>71</v>
      </c>
      <c r="R350" s="2">
        <v>43407.70453703704</v>
      </c>
      <c r="T350" s="2">
        <v>43407.714189814818</v>
      </c>
      <c r="W350" s="2">
        <f t="shared" si="148"/>
        <v>43407.685277777775</v>
      </c>
      <c r="X350" s="33">
        <f t="shared" si="149"/>
        <v>0</v>
      </c>
      <c r="Y350" s="33">
        <f t="shared" si="150"/>
        <v>0</v>
      </c>
      <c r="Z350" s="30"/>
      <c r="AA350" s="30">
        <f t="shared" si="151"/>
        <v>0</v>
      </c>
      <c r="AB350" s="30">
        <f>IF(IF(B350="☆",(IF(K350&gt;R350,K350-W350,R350-W350)),L350-W350)&lt;0,0,IF(B350="☆",(IF(K350&gt;R350,K350-W350,R350-W350)),L350-W350))</f>
        <v>1.9259259264799766E-2</v>
      </c>
      <c r="AC350" s="30"/>
      <c r="AD350" s="30"/>
      <c r="AE350" s="73">
        <f t="shared" si="142"/>
        <v>43407.68472222222</v>
      </c>
      <c r="AF350" s="73">
        <f t="shared" si="143"/>
        <v>0</v>
      </c>
      <c r="AG350" s="26" t="str">
        <f t="shared" si="144"/>
        <v>43407.68472222220</v>
      </c>
      <c r="AH350" s="26" t="e">
        <f>VLOOKUP(AG350,simple_survey!$N$1081:$O$1529,2,FALSE)</f>
        <v>#N/A</v>
      </c>
    </row>
    <row r="351" spans="1:36" s="3" customFormat="1" x14ac:dyDescent="0.4">
      <c r="A351" s="16" t="str">
        <f t="shared" si="146"/>
        <v>-</v>
      </c>
      <c r="B351" s="16" t="str">
        <f t="shared" si="147"/>
        <v>☆</v>
      </c>
      <c r="C351" s="3">
        <v>16</v>
      </c>
      <c r="D351" s="2">
        <v>43407.686307870368</v>
      </c>
      <c r="E351" s="3">
        <v>9168</v>
      </c>
      <c r="F351" s="3" t="s">
        <v>33</v>
      </c>
      <c r="G351" s="3">
        <v>4813</v>
      </c>
      <c r="H351" s="3">
        <v>556</v>
      </c>
      <c r="I351" s="3">
        <v>9</v>
      </c>
      <c r="J351" s="3">
        <v>2</v>
      </c>
      <c r="K351" s="2">
        <v>43407.686550925922</v>
      </c>
      <c r="N351" s="3" t="s">
        <v>31</v>
      </c>
      <c r="O351" s="3" t="s">
        <v>32</v>
      </c>
      <c r="P351" s="3" t="s">
        <v>63</v>
      </c>
      <c r="Q351" s="3" t="s">
        <v>64</v>
      </c>
      <c r="R351" s="2">
        <v>43407.715694444443</v>
      </c>
      <c r="T351" s="2">
        <v>43407.726817129631</v>
      </c>
      <c r="W351" s="2">
        <f t="shared" si="148"/>
        <v>43407.686307870368</v>
      </c>
      <c r="X351" s="33">
        <f t="shared" si="149"/>
        <v>0</v>
      </c>
      <c r="Y351" s="33">
        <f t="shared" si="150"/>
        <v>0</v>
      </c>
      <c r="Z351" s="30"/>
      <c r="AA351" s="30">
        <f t="shared" si="151"/>
        <v>0</v>
      </c>
      <c r="AB351" s="30"/>
      <c r="AC351" s="30"/>
      <c r="AD351" s="30"/>
      <c r="AE351" s="73">
        <f t="shared" si="142"/>
        <v>43407.686111111114</v>
      </c>
      <c r="AF351" s="73">
        <f t="shared" si="143"/>
        <v>0</v>
      </c>
      <c r="AG351" s="26" t="str">
        <f t="shared" si="144"/>
        <v>43407.68611111110</v>
      </c>
      <c r="AH351" s="26" t="e">
        <f>VLOOKUP(AG351,simple_survey!$N$1081:$O$1529,2,FALSE)</f>
        <v>#N/A</v>
      </c>
      <c r="AJ351" s="3" t="s">
        <v>187</v>
      </c>
    </row>
    <row r="352" spans="1:36" s="3" customFormat="1" x14ac:dyDescent="0.4">
      <c r="A352" s="16" t="str">
        <f t="shared" si="146"/>
        <v>-</v>
      </c>
      <c r="B352" s="16" t="str">
        <f t="shared" si="147"/>
        <v>☆</v>
      </c>
      <c r="C352" s="3">
        <v>16</v>
      </c>
      <c r="D352" s="2">
        <v>43407.686990740738</v>
      </c>
      <c r="E352" s="3">
        <v>9169</v>
      </c>
      <c r="F352" s="3" t="s">
        <v>33</v>
      </c>
      <c r="G352" s="3">
        <v>4813</v>
      </c>
      <c r="H352" s="3">
        <v>640</v>
      </c>
      <c r="I352" s="3">
        <v>9</v>
      </c>
      <c r="J352" s="3">
        <v>2</v>
      </c>
      <c r="K352" s="2">
        <v>43407.68712962963</v>
      </c>
      <c r="N352" s="3" t="s">
        <v>31</v>
      </c>
      <c r="O352" s="3" t="s">
        <v>32</v>
      </c>
      <c r="P352" s="3" t="s">
        <v>27</v>
      </c>
      <c r="Q352" s="3" t="s">
        <v>28</v>
      </c>
      <c r="R352" s="2">
        <v>43407.715740740743</v>
      </c>
      <c r="T352" s="2">
        <v>43407.724409722221</v>
      </c>
      <c r="W352" s="2">
        <f t="shared" si="148"/>
        <v>43407.686990740738</v>
      </c>
      <c r="X352" s="33">
        <f t="shared" si="149"/>
        <v>0</v>
      </c>
      <c r="Y352" s="33">
        <f t="shared" si="150"/>
        <v>0</v>
      </c>
      <c r="Z352" s="30"/>
      <c r="AA352" s="30">
        <f t="shared" si="151"/>
        <v>0</v>
      </c>
      <c r="AB352" s="30">
        <f>IF(IF(B352="☆",(IF(K352&gt;R352,K352-W352,R352-W352)),L352-W352)&lt;0,0,IF(B352="☆",(IF(K352&gt;R352,K352-W352,R352-W352)),L352-W352))</f>
        <v>2.8750000004947651E-2</v>
      </c>
      <c r="AC352" s="30"/>
      <c r="AD352" s="30"/>
      <c r="AE352" s="73">
        <f t="shared" si="142"/>
        <v>43407.686805555553</v>
      </c>
      <c r="AF352" s="73">
        <f t="shared" si="143"/>
        <v>0</v>
      </c>
      <c r="AG352" s="26" t="str">
        <f t="shared" si="144"/>
        <v>43407.68680555560</v>
      </c>
      <c r="AH352" s="26" t="e">
        <f>VLOOKUP(AG352,simple_survey!$N$1081:$O$1529,2,FALSE)</f>
        <v>#N/A</v>
      </c>
      <c r="AJ352" s="3" t="s">
        <v>188</v>
      </c>
    </row>
    <row r="353" spans="1:36" s="3" customFormat="1" x14ac:dyDescent="0.4">
      <c r="A353" s="16" t="str">
        <f t="shared" si="146"/>
        <v>-</v>
      </c>
      <c r="B353" s="16" t="str">
        <f t="shared" si="147"/>
        <v>☆</v>
      </c>
      <c r="C353" s="3">
        <v>16</v>
      </c>
      <c r="D353" s="2">
        <v>43407.687083333331</v>
      </c>
      <c r="E353" s="3">
        <v>9170</v>
      </c>
      <c r="F353" s="3" t="s">
        <v>18</v>
      </c>
      <c r="G353" s="3">
        <v>1157</v>
      </c>
      <c r="H353" s="3">
        <v>828</v>
      </c>
      <c r="I353" s="3">
        <v>7</v>
      </c>
      <c r="J353" s="3">
        <v>2</v>
      </c>
      <c r="K353" s="2">
        <v>43407.687534722223</v>
      </c>
      <c r="N353" s="3" t="s">
        <v>31</v>
      </c>
      <c r="O353" s="3" t="s">
        <v>32</v>
      </c>
      <c r="P353" s="3" t="s">
        <v>27</v>
      </c>
      <c r="Q353" s="3" t="s">
        <v>28</v>
      </c>
      <c r="R353" s="2">
        <v>43407.71665509259</v>
      </c>
      <c r="T353" s="2">
        <v>43407.725324074076</v>
      </c>
      <c r="W353" s="2">
        <f t="shared" si="148"/>
        <v>43407.687083333331</v>
      </c>
      <c r="X353" s="33">
        <f t="shared" si="149"/>
        <v>0</v>
      </c>
      <c r="Y353" s="33">
        <f t="shared" si="150"/>
        <v>0</v>
      </c>
      <c r="Z353" s="30"/>
      <c r="AA353" s="30">
        <f t="shared" si="151"/>
        <v>0</v>
      </c>
      <c r="AB353" s="30">
        <f>IF(IF(B353="☆",(IF(K353&gt;R353,K353-W353,R353-W353)),L353-W353)&lt;0,0,IF(B353="☆",(IF(K353&gt;R353,K353-W353,R353-W353)),L353-W353))</f>
        <v>2.9571759259852115E-2</v>
      </c>
      <c r="AC353" s="30"/>
      <c r="AD353" s="30"/>
      <c r="AE353" s="73">
        <f t="shared" si="142"/>
        <v>43407.686805555553</v>
      </c>
      <c r="AF353" s="73">
        <f t="shared" si="143"/>
        <v>0</v>
      </c>
      <c r="AG353" s="26" t="str">
        <f t="shared" si="144"/>
        <v>43407.68680555560</v>
      </c>
      <c r="AH353" s="26" t="e">
        <f>VLOOKUP(AG353,simple_survey!$N$1081:$O$1529,2,FALSE)</f>
        <v>#N/A</v>
      </c>
    </row>
    <row r="354" spans="1:36" s="3" customFormat="1" x14ac:dyDescent="0.4">
      <c r="A354" s="16" t="str">
        <f t="shared" si="146"/>
        <v>-</v>
      </c>
      <c r="B354" s="16" t="str">
        <f t="shared" si="147"/>
        <v>☆</v>
      </c>
      <c r="C354" s="3">
        <v>16</v>
      </c>
      <c r="D354" s="2">
        <v>43407.687268518515</v>
      </c>
      <c r="E354" s="3">
        <v>9171</v>
      </c>
      <c r="F354" s="3" t="s">
        <v>67</v>
      </c>
      <c r="G354" s="3">
        <v>4542</v>
      </c>
      <c r="H354" s="3">
        <v>287</v>
      </c>
      <c r="I354" s="3">
        <v>1</v>
      </c>
      <c r="J354" s="3">
        <v>3</v>
      </c>
      <c r="K354" s="2">
        <v>43407.687824074077</v>
      </c>
      <c r="N354" s="3" t="s">
        <v>37</v>
      </c>
      <c r="O354" s="3" t="s">
        <v>38</v>
      </c>
      <c r="P354" s="3" t="s">
        <v>19</v>
      </c>
      <c r="Q354" s="3" t="s">
        <v>20</v>
      </c>
      <c r="R354" s="2">
        <v>43407.704629629632</v>
      </c>
      <c r="T354" s="2">
        <v>43407.713101851848</v>
      </c>
      <c r="W354" s="2">
        <f t="shared" si="148"/>
        <v>43407.687268518515</v>
      </c>
      <c r="X354" s="33">
        <f t="shared" si="149"/>
        <v>0</v>
      </c>
      <c r="Y354" s="33">
        <f t="shared" si="150"/>
        <v>0</v>
      </c>
      <c r="Z354" s="30"/>
      <c r="AA354" s="30">
        <f t="shared" si="151"/>
        <v>0</v>
      </c>
      <c r="AB354" s="30"/>
      <c r="AC354" s="30"/>
      <c r="AD354" s="30"/>
      <c r="AE354" s="73">
        <f t="shared" si="142"/>
        <v>43407.686805555553</v>
      </c>
      <c r="AF354" s="73">
        <f t="shared" si="143"/>
        <v>0</v>
      </c>
      <c r="AG354" s="26" t="str">
        <f t="shared" si="144"/>
        <v>43407.68680555560</v>
      </c>
      <c r="AH354" s="26" t="e">
        <f>VLOOKUP(AG354,simple_survey!$N$1081:$O$1529,2,FALSE)</f>
        <v>#N/A</v>
      </c>
      <c r="AJ354" s="3" t="s">
        <v>190</v>
      </c>
    </row>
    <row r="355" spans="1:36" s="3" customFormat="1" x14ac:dyDescent="0.4">
      <c r="A355" s="16" t="str">
        <f t="shared" si="146"/>
        <v>-</v>
      </c>
      <c r="B355" s="16" t="str">
        <f t="shared" si="147"/>
        <v>☆</v>
      </c>
      <c r="C355" s="3">
        <v>16</v>
      </c>
      <c r="D355" s="2">
        <v>43407.68818287037</v>
      </c>
      <c r="E355" s="3">
        <v>9172</v>
      </c>
      <c r="F355" s="3" t="s">
        <v>33</v>
      </c>
      <c r="G355" s="3">
        <v>4643</v>
      </c>
      <c r="H355" s="3">
        <v>427</v>
      </c>
      <c r="I355" s="3">
        <v>7</v>
      </c>
      <c r="J355" s="3">
        <v>2</v>
      </c>
      <c r="K355" s="2">
        <v>43407.688356481478</v>
      </c>
      <c r="N355" s="3" t="s">
        <v>50</v>
      </c>
      <c r="O355" s="3" t="s">
        <v>51</v>
      </c>
      <c r="P355" s="3" t="s">
        <v>19</v>
      </c>
      <c r="Q355" s="3" t="s">
        <v>20</v>
      </c>
      <c r="R355" s="2">
        <v>43407.710439814815</v>
      </c>
      <c r="T355" s="2">
        <v>43407.718553240738</v>
      </c>
      <c r="W355" s="2">
        <f t="shared" si="148"/>
        <v>43407.68818287037</v>
      </c>
      <c r="X355" s="33">
        <f t="shared" si="149"/>
        <v>0</v>
      </c>
      <c r="Y355" s="33">
        <f t="shared" si="150"/>
        <v>0</v>
      </c>
      <c r="Z355" s="30"/>
      <c r="AA355" s="30">
        <f t="shared" si="151"/>
        <v>0</v>
      </c>
      <c r="AB355" s="30">
        <f t="shared" ref="AB355:AB360" si="152">IF(IF(B355="☆",(IF(K355&gt;R355,K355-W355,R355-W355)),L355-W355)&lt;0,0,IF(B355="☆",(IF(K355&gt;R355,K355-W355,R355-W355)),L355-W355))</f>
        <v>2.2256944444961846E-2</v>
      </c>
      <c r="AC355" s="30"/>
      <c r="AD355" s="30"/>
      <c r="AE355" s="73">
        <f t="shared" si="142"/>
        <v>43407.6875</v>
      </c>
      <c r="AF355" s="73">
        <f t="shared" si="143"/>
        <v>0</v>
      </c>
      <c r="AG355" s="26" t="str">
        <f t="shared" si="144"/>
        <v>43407.68750</v>
      </c>
      <c r="AH355" s="26" t="e">
        <f>VLOOKUP(AG355,simple_survey!$N$1081:$O$1529,2,FALSE)</f>
        <v>#N/A</v>
      </c>
    </row>
    <row r="356" spans="1:36" s="3" customFormat="1" x14ac:dyDescent="0.4">
      <c r="A356" s="16" t="str">
        <f t="shared" si="146"/>
        <v>-</v>
      </c>
      <c r="B356" s="16" t="str">
        <f t="shared" si="147"/>
        <v>☆</v>
      </c>
      <c r="C356" s="3">
        <v>16</v>
      </c>
      <c r="D356" s="2">
        <v>43407.688240740739</v>
      </c>
      <c r="E356" s="3">
        <v>9173</v>
      </c>
      <c r="F356" s="3" t="s">
        <v>18</v>
      </c>
      <c r="G356" s="3">
        <v>1328</v>
      </c>
      <c r="H356" s="3">
        <v>708</v>
      </c>
      <c r="I356" s="3">
        <v>5</v>
      </c>
      <c r="J356" s="3">
        <v>1</v>
      </c>
      <c r="K356" s="2">
        <v>43407.690057870372</v>
      </c>
      <c r="N356" s="3" t="s">
        <v>27</v>
      </c>
      <c r="O356" s="3" t="s">
        <v>28</v>
      </c>
      <c r="P356" s="3" t="s">
        <v>37</v>
      </c>
      <c r="Q356" s="3" t="s">
        <v>38</v>
      </c>
      <c r="R356" s="2">
        <v>43407.706585648149</v>
      </c>
      <c r="T356" s="2">
        <v>43407.715578703705</v>
      </c>
      <c r="W356" s="2">
        <f t="shared" si="148"/>
        <v>43407.688240740739</v>
      </c>
      <c r="X356" s="33">
        <f t="shared" si="149"/>
        <v>0</v>
      </c>
      <c r="Y356" s="33">
        <f t="shared" si="150"/>
        <v>0</v>
      </c>
      <c r="Z356" s="30"/>
      <c r="AA356" s="30">
        <f t="shared" si="151"/>
        <v>0</v>
      </c>
      <c r="AB356" s="30">
        <f t="shared" si="152"/>
        <v>1.8344907410209998E-2</v>
      </c>
      <c r="AC356" s="30"/>
      <c r="AD356" s="30"/>
      <c r="AE356" s="73">
        <f t="shared" si="142"/>
        <v>43407.688194444447</v>
      </c>
      <c r="AF356" s="73">
        <f t="shared" si="143"/>
        <v>0</v>
      </c>
      <c r="AG356" s="26" t="str">
        <f t="shared" si="144"/>
        <v>43407.68819444440</v>
      </c>
      <c r="AH356" s="26" t="e">
        <f>VLOOKUP(AG356,simple_survey!$N$1081:$O$1529,2,FALSE)</f>
        <v>#N/A</v>
      </c>
    </row>
    <row r="357" spans="1:36" s="3" customFormat="1" x14ac:dyDescent="0.4">
      <c r="A357" s="16" t="str">
        <f t="shared" si="146"/>
        <v>★</v>
      </c>
      <c r="B357" s="16" t="str">
        <f t="shared" si="147"/>
        <v>☆</v>
      </c>
      <c r="C357" s="3">
        <v>16</v>
      </c>
      <c r="D357" s="2">
        <v>43407.688425925924</v>
      </c>
      <c r="E357" s="3">
        <v>9174</v>
      </c>
      <c r="F357" s="3" t="s">
        <v>67</v>
      </c>
      <c r="G357" s="3">
        <v>4542</v>
      </c>
      <c r="H357" s="3">
        <v>553</v>
      </c>
      <c r="I357" s="3">
        <v>1</v>
      </c>
      <c r="J357" s="3">
        <v>3</v>
      </c>
      <c r="K357" s="2">
        <v>43407.689004629632</v>
      </c>
      <c r="N357" s="3" t="s">
        <v>37</v>
      </c>
      <c r="O357" s="3" t="s">
        <v>38</v>
      </c>
      <c r="P357" s="3" t="s">
        <v>19</v>
      </c>
      <c r="Q357" s="3" t="s">
        <v>20</v>
      </c>
      <c r="R357" s="2">
        <v>43407.705092592594</v>
      </c>
      <c r="T357" s="2">
        <v>43407.713564814818</v>
      </c>
      <c r="V357" s="2">
        <v>43407.6953587963</v>
      </c>
      <c r="W357" s="2">
        <f t="shared" si="148"/>
        <v>43407.6953587963</v>
      </c>
      <c r="X357" s="33">
        <f t="shared" si="149"/>
        <v>0</v>
      </c>
      <c r="Y357" s="33">
        <f t="shared" si="150"/>
        <v>0</v>
      </c>
      <c r="Z357" s="30"/>
      <c r="AA357" s="30">
        <f t="shared" si="151"/>
        <v>0</v>
      </c>
      <c r="AB357" s="30">
        <f t="shared" si="152"/>
        <v>9.7337962943129241E-3</v>
      </c>
      <c r="AC357" s="30"/>
      <c r="AD357" s="30"/>
      <c r="AE357" s="73">
        <f t="shared" si="142"/>
        <v>43407.688194444447</v>
      </c>
      <c r="AF357" s="73">
        <f t="shared" si="143"/>
        <v>0</v>
      </c>
      <c r="AG357" s="26" t="str">
        <f t="shared" si="144"/>
        <v>43407.68819444440</v>
      </c>
      <c r="AH357" s="26" t="e">
        <f>VLOOKUP(AG357,simple_survey!$N$1081:$O$1529,2,FALSE)</f>
        <v>#N/A</v>
      </c>
      <c r="AJ357" s="3" t="s">
        <v>189</v>
      </c>
    </row>
    <row r="358" spans="1:36" s="3" customFormat="1" x14ac:dyDescent="0.4">
      <c r="A358" s="16" t="str">
        <f t="shared" si="146"/>
        <v>-</v>
      </c>
      <c r="B358" s="16" t="str">
        <f t="shared" si="147"/>
        <v>☆</v>
      </c>
      <c r="C358" s="3">
        <v>16</v>
      </c>
      <c r="D358" s="2">
        <v>43407.688611111109</v>
      </c>
      <c r="E358" s="3">
        <v>9176</v>
      </c>
      <c r="F358" s="3" t="s">
        <v>113</v>
      </c>
      <c r="G358" s="3">
        <v>0</v>
      </c>
      <c r="H358" s="3">
        <v>798</v>
      </c>
      <c r="I358" s="3">
        <v>2</v>
      </c>
      <c r="J358" s="3">
        <v>1</v>
      </c>
      <c r="K358" s="2">
        <v>43407.688900462963</v>
      </c>
      <c r="N358" s="3" t="s">
        <v>59</v>
      </c>
      <c r="O358" s="3" t="s">
        <v>60</v>
      </c>
      <c r="P358" s="3" t="s">
        <v>41</v>
      </c>
      <c r="Q358" s="3" t="s">
        <v>42</v>
      </c>
      <c r="R358" s="2">
        <v>43407.705300925925</v>
      </c>
      <c r="T358" s="2">
        <v>43407.71497685185</v>
      </c>
      <c r="W358" s="2">
        <f t="shared" si="148"/>
        <v>43407.688611111109</v>
      </c>
      <c r="X358" s="33">
        <f t="shared" si="149"/>
        <v>0</v>
      </c>
      <c r="Y358" s="33">
        <f t="shared" si="150"/>
        <v>0</v>
      </c>
      <c r="Z358" s="30"/>
      <c r="AA358" s="30">
        <f t="shared" si="151"/>
        <v>0</v>
      </c>
      <c r="AB358" s="30">
        <f t="shared" si="152"/>
        <v>1.6689814816345461E-2</v>
      </c>
      <c r="AC358" s="30"/>
      <c r="AD358" s="30"/>
      <c r="AE358" s="73">
        <f t="shared" si="142"/>
        <v>43407.688194444447</v>
      </c>
      <c r="AF358" s="73">
        <f t="shared" si="143"/>
        <v>0</v>
      </c>
      <c r="AG358" s="26" t="str">
        <f t="shared" si="144"/>
        <v>43407.68819444440</v>
      </c>
      <c r="AH358" s="26" t="e">
        <f>VLOOKUP(AG358,simple_survey!$N$1081:$O$1529,2,FALSE)</f>
        <v>#N/A</v>
      </c>
    </row>
    <row r="359" spans="1:36" s="3" customFormat="1" x14ac:dyDescent="0.4">
      <c r="A359" s="16" t="str">
        <f t="shared" si="146"/>
        <v>★</v>
      </c>
      <c r="B359" s="16" t="str">
        <f t="shared" si="147"/>
        <v>☆</v>
      </c>
      <c r="C359" s="3">
        <v>16</v>
      </c>
      <c r="D359" s="2">
        <v>43407.688657407409</v>
      </c>
      <c r="E359" s="3">
        <v>9177</v>
      </c>
      <c r="F359" s="3" t="s">
        <v>33</v>
      </c>
      <c r="G359" s="3">
        <v>4643</v>
      </c>
      <c r="H359" s="3">
        <v>49</v>
      </c>
      <c r="I359" s="3">
        <v>6</v>
      </c>
      <c r="J359" s="3">
        <v>1</v>
      </c>
      <c r="K359" s="2">
        <v>43407.68886574074</v>
      </c>
      <c r="N359" s="3" t="s">
        <v>50</v>
      </c>
      <c r="O359" s="3" t="s">
        <v>51</v>
      </c>
      <c r="P359" s="3" t="s">
        <v>19</v>
      </c>
      <c r="Q359" s="3" t="s">
        <v>20</v>
      </c>
      <c r="R359" s="2">
        <v>43407.6955787037</v>
      </c>
      <c r="T359" s="2">
        <v>43407.702997685185</v>
      </c>
      <c r="V359" s="2">
        <v>43407.6955787037</v>
      </c>
      <c r="W359" s="2">
        <f t="shared" si="148"/>
        <v>43407.6955787037</v>
      </c>
      <c r="X359" s="33">
        <f t="shared" si="149"/>
        <v>0</v>
      </c>
      <c r="Y359" s="33">
        <f t="shared" si="150"/>
        <v>0</v>
      </c>
      <c r="Z359" s="30"/>
      <c r="AA359" s="30">
        <f t="shared" si="151"/>
        <v>0</v>
      </c>
      <c r="AB359" s="30">
        <f t="shared" si="152"/>
        <v>0</v>
      </c>
      <c r="AC359" s="30"/>
      <c r="AD359" s="30"/>
      <c r="AE359" s="73">
        <f t="shared" si="142"/>
        <v>43407.688194444447</v>
      </c>
      <c r="AF359" s="73">
        <f t="shared" si="143"/>
        <v>0</v>
      </c>
      <c r="AG359" s="26" t="str">
        <f t="shared" si="144"/>
        <v>43407.68819444440</v>
      </c>
      <c r="AH359" s="26" t="e">
        <f>VLOOKUP(AG359,simple_survey!$N$1081:$O$1529,2,FALSE)</f>
        <v>#N/A</v>
      </c>
    </row>
    <row r="360" spans="1:36" s="3" customFormat="1" x14ac:dyDescent="0.4">
      <c r="A360" s="16" t="str">
        <f t="shared" si="146"/>
        <v>★</v>
      </c>
      <c r="B360" s="16" t="str">
        <f t="shared" si="147"/>
        <v>☆</v>
      </c>
      <c r="C360" s="3">
        <v>16</v>
      </c>
      <c r="D360" s="2">
        <v>43407.69290509259</v>
      </c>
      <c r="E360" s="3">
        <v>9183</v>
      </c>
      <c r="F360" s="3" t="s">
        <v>18</v>
      </c>
      <c r="G360" s="3">
        <v>1877</v>
      </c>
      <c r="H360" s="3">
        <v>158</v>
      </c>
      <c r="I360" s="3">
        <v>6</v>
      </c>
      <c r="J360" s="3">
        <v>2</v>
      </c>
      <c r="K360" s="2">
        <v>43407.693148148152</v>
      </c>
      <c r="N360" s="3" t="s">
        <v>65</v>
      </c>
      <c r="O360" s="3" t="s">
        <v>66</v>
      </c>
      <c r="P360" s="3" t="s">
        <v>34</v>
      </c>
      <c r="Q360" s="3" t="s">
        <v>35</v>
      </c>
      <c r="R360" s="2">
        <v>43407.724444444444</v>
      </c>
      <c r="T360" s="2">
        <v>43407.729872685188</v>
      </c>
      <c r="V360" s="2">
        <v>43407.699837962966</v>
      </c>
      <c r="W360" s="2">
        <f t="shared" si="148"/>
        <v>43407.699837962966</v>
      </c>
      <c r="X360" s="33">
        <f t="shared" si="149"/>
        <v>0</v>
      </c>
      <c r="Y360" s="33">
        <f t="shared" si="150"/>
        <v>0</v>
      </c>
      <c r="Z360" s="30"/>
      <c r="AA360" s="30">
        <f t="shared" si="151"/>
        <v>0</v>
      </c>
      <c r="AB360" s="30">
        <f t="shared" si="152"/>
        <v>2.4606481478258502E-2</v>
      </c>
      <c r="AC360" s="30"/>
      <c r="AD360" s="30"/>
      <c r="AE360" s="73">
        <f t="shared" si="142"/>
        <v>43407.692361111112</v>
      </c>
      <c r="AF360" s="73">
        <f t="shared" si="143"/>
        <v>0</v>
      </c>
      <c r="AG360" s="26" t="str">
        <f t="shared" si="144"/>
        <v>43407.69236111110</v>
      </c>
      <c r="AH360" s="26" t="e">
        <f>VLOOKUP(AG360,simple_survey!$N$1081:$O$1529,2,FALSE)</f>
        <v>#N/A</v>
      </c>
      <c r="AJ360" s="3" t="s">
        <v>193</v>
      </c>
    </row>
    <row r="361" spans="1:36" s="3" customFormat="1" x14ac:dyDescent="0.4">
      <c r="A361" s="16" t="str">
        <f t="shared" si="146"/>
        <v>-</v>
      </c>
      <c r="B361" s="16" t="str">
        <f t="shared" si="147"/>
        <v>☆</v>
      </c>
      <c r="C361" s="3">
        <v>16</v>
      </c>
      <c r="D361" s="2">
        <v>43407.693703703706</v>
      </c>
      <c r="E361" s="3">
        <v>9185</v>
      </c>
      <c r="F361" s="3" t="s">
        <v>18</v>
      </c>
      <c r="G361" s="3">
        <v>1877</v>
      </c>
      <c r="H361" s="3">
        <v>129</v>
      </c>
      <c r="I361" s="3">
        <v>6</v>
      </c>
      <c r="J361" s="3">
        <v>2</v>
      </c>
      <c r="K361" s="2">
        <v>43407.693865740737</v>
      </c>
      <c r="N361" s="3" t="s">
        <v>65</v>
      </c>
      <c r="O361" s="3" t="s">
        <v>66</v>
      </c>
      <c r="P361" s="3" t="s">
        <v>34</v>
      </c>
      <c r="Q361" s="3" t="s">
        <v>35</v>
      </c>
      <c r="R361" s="2">
        <v>43407.724444444444</v>
      </c>
      <c r="T361" s="2">
        <v>43407.729872685188</v>
      </c>
      <c r="W361" s="2">
        <f t="shared" si="148"/>
        <v>43407.693703703706</v>
      </c>
      <c r="X361" s="33">
        <f t="shared" si="149"/>
        <v>0</v>
      </c>
      <c r="Y361" s="33">
        <f t="shared" si="150"/>
        <v>0</v>
      </c>
      <c r="Z361" s="30"/>
      <c r="AA361" s="30">
        <f t="shared" si="151"/>
        <v>0</v>
      </c>
      <c r="AB361" s="30"/>
      <c r="AC361" s="30"/>
      <c r="AD361" s="30"/>
      <c r="AE361" s="73">
        <f t="shared" si="142"/>
        <v>43407.693055555559</v>
      </c>
      <c r="AF361" s="73">
        <f t="shared" si="143"/>
        <v>0</v>
      </c>
      <c r="AG361" s="26" t="str">
        <f t="shared" si="144"/>
        <v>43407.69305555560</v>
      </c>
      <c r="AH361" s="26" t="e">
        <f>VLOOKUP(AG361,simple_survey!$N$1081:$O$1529,2,FALSE)</f>
        <v>#N/A</v>
      </c>
      <c r="AJ361" s="3" t="s">
        <v>194</v>
      </c>
    </row>
    <row r="362" spans="1:36" s="3" customFormat="1" x14ac:dyDescent="0.4">
      <c r="A362" s="16" t="str">
        <f t="shared" si="146"/>
        <v>-</v>
      </c>
      <c r="B362" s="16" t="str">
        <f t="shared" si="147"/>
        <v>☆</v>
      </c>
      <c r="C362" s="3">
        <v>16</v>
      </c>
      <c r="D362" s="2">
        <v>43407.694432870368</v>
      </c>
      <c r="E362" s="3">
        <v>9186</v>
      </c>
      <c r="F362" s="3" t="s">
        <v>113</v>
      </c>
      <c r="G362" s="3">
        <v>0</v>
      </c>
      <c r="H362" s="3">
        <v>354</v>
      </c>
      <c r="I362" s="3">
        <v>4</v>
      </c>
      <c r="J362" s="3">
        <v>2</v>
      </c>
      <c r="K362" s="2">
        <v>43407.694745370369</v>
      </c>
      <c r="N362" s="3" t="s">
        <v>53</v>
      </c>
      <c r="O362" s="3" t="s">
        <v>54</v>
      </c>
      <c r="P362" s="3" t="s">
        <v>65</v>
      </c>
      <c r="Q362" s="3" t="s">
        <v>66</v>
      </c>
      <c r="R362" s="2">
        <v>43407.71534722222</v>
      </c>
      <c r="T362" s="2">
        <v>43407.73337962963</v>
      </c>
      <c r="W362" s="2">
        <f t="shared" si="148"/>
        <v>43407.694432870368</v>
      </c>
      <c r="X362" s="33">
        <f t="shared" si="149"/>
        <v>0</v>
      </c>
      <c r="Y362" s="33">
        <f t="shared" si="150"/>
        <v>0</v>
      </c>
      <c r="Z362" s="30"/>
      <c r="AA362" s="30">
        <f t="shared" si="151"/>
        <v>0</v>
      </c>
      <c r="AB362" s="30">
        <f>IF(IF(B362="☆",(IF(K362&gt;R362,K362-W362,R362-W362)),L362-W362)&lt;0,0,IF(B362="☆",(IF(K362&gt;R362,K362-W362,R362-W362)),L362-W362))</f>
        <v>2.0914351851388346E-2</v>
      </c>
      <c r="AC362" s="30"/>
      <c r="AD362" s="30"/>
      <c r="AE362" s="73">
        <f t="shared" si="142"/>
        <v>43407.693749999999</v>
      </c>
      <c r="AF362" s="73">
        <f t="shared" si="143"/>
        <v>0</v>
      </c>
      <c r="AG362" s="26" t="str">
        <f t="shared" si="144"/>
        <v>43407.693750</v>
      </c>
      <c r="AH362" s="26" t="e">
        <f>VLOOKUP(AG362,simple_survey!$N$1081:$O$1529,2,FALSE)</f>
        <v>#N/A</v>
      </c>
    </row>
    <row r="363" spans="1:36" s="3" customFormat="1" x14ac:dyDescent="0.4">
      <c r="A363" s="16" t="str">
        <f t="shared" si="146"/>
        <v>-</v>
      </c>
      <c r="B363" s="16" t="str">
        <f t="shared" si="147"/>
        <v>☆</v>
      </c>
      <c r="C363" s="3">
        <v>16</v>
      </c>
      <c r="D363" s="2">
        <v>43407.695902777778</v>
      </c>
      <c r="E363" s="3">
        <v>9187</v>
      </c>
      <c r="F363" s="3" t="s">
        <v>33</v>
      </c>
      <c r="G363" s="3">
        <v>1393</v>
      </c>
      <c r="H363" s="3">
        <v>832</v>
      </c>
      <c r="I363" s="3">
        <v>10</v>
      </c>
      <c r="J363" s="3">
        <v>2</v>
      </c>
      <c r="K363" s="2">
        <v>43407.696087962962</v>
      </c>
      <c r="N363" s="3" t="s">
        <v>21</v>
      </c>
      <c r="O363" s="3" t="s">
        <v>22</v>
      </c>
      <c r="P363" s="3" t="s">
        <v>68</v>
      </c>
      <c r="Q363" s="3" t="s">
        <v>69</v>
      </c>
      <c r="R363" s="2">
        <v>43407.715798611112</v>
      </c>
      <c r="T363" s="2">
        <v>43407.722372685188</v>
      </c>
      <c r="W363" s="2">
        <f t="shared" si="148"/>
        <v>43407.695902777778</v>
      </c>
      <c r="X363" s="33">
        <f t="shared" si="149"/>
        <v>0</v>
      </c>
      <c r="Y363" s="33">
        <f t="shared" si="150"/>
        <v>0</v>
      </c>
      <c r="Z363" s="30"/>
      <c r="AA363" s="30">
        <f t="shared" si="151"/>
        <v>0</v>
      </c>
      <c r="AB363" s="30"/>
      <c r="AC363" s="30"/>
      <c r="AD363" s="30"/>
      <c r="AE363" s="73">
        <f t="shared" si="142"/>
        <v>43407.695833333331</v>
      </c>
      <c r="AF363" s="73">
        <f t="shared" si="143"/>
        <v>0</v>
      </c>
      <c r="AG363" s="26" t="str">
        <f t="shared" si="144"/>
        <v>43407.69583333330</v>
      </c>
      <c r="AH363" s="26" t="e">
        <f>VLOOKUP(AG363,simple_survey!$N$1081:$O$1529,2,FALSE)</f>
        <v>#N/A</v>
      </c>
      <c r="AJ363" s="3" t="s">
        <v>192</v>
      </c>
    </row>
    <row r="364" spans="1:36" s="3" customFormat="1" x14ac:dyDescent="0.4">
      <c r="A364" s="16" t="str">
        <f t="shared" si="146"/>
        <v>-</v>
      </c>
      <c r="B364" s="16" t="str">
        <f t="shared" si="147"/>
        <v>☆</v>
      </c>
      <c r="C364" s="3">
        <v>16</v>
      </c>
      <c r="D364" s="2">
        <v>43407.697881944441</v>
      </c>
      <c r="E364" s="3">
        <v>9189</v>
      </c>
      <c r="F364" s="3" t="s">
        <v>33</v>
      </c>
      <c r="G364" s="3">
        <v>1393</v>
      </c>
      <c r="H364" s="3">
        <v>966</v>
      </c>
      <c r="I364" s="3">
        <v>4</v>
      </c>
      <c r="J364" s="3">
        <v>1</v>
      </c>
      <c r="K364" s="2">
        <v>43407.698009259257</v>
      </c>
      <c r="N364" s="3" t="s">
        <v>31</v>
      </c>
      <c r="O364" s="3" t="s">
        <v>32</v>
      </c>
      <c r="P364" s="3" t="s">
        <v>68</v>
      </c>
      <c r="Q364" s="3" t="s">
        <v>69</v>
      </c>
      <c r="R364" s="2">
        <v>43407.710127314815</v>
      </c>
      <c r="T364" s="2">
        <v>43407.715868055559</v>
      </c>
      <c r="W364" s="2">
        <f t="shared" si="148"/>
        <v>43407.697881944441</v>
      </c>
      <c r="X364" s="33">
        <f t="shared" si="149"/>
        <v>0</v>
      </c>
      <c r="Y364" s="33">
        <f t="shared" si="150"/>
        <v>0</v>
      </c>
      <c r="Z364" s="30"/>
      <c r="AA364" s="30">
        <f t="shared" si="151"/>
        <v>0</v>
      </c>
      <c r="AB364" s="30">
        <f t="shared" ref="AB364:AB369" si="153">IF(IF(B364="☆",(IF(K364&gt;R364,K364-W364,R364-W364)),L364-W364)&lt;0,0,IF(B364="☆",(IF(K364&gt;R364,K364-W364,R364-W364)),L364-W364))</f>
        <v>1.2245370373420883E-2</v>
      </c>
      <c r="AC364" s="30"/>
      <c r="AD364" s="30"/>
      <c r="AE364" s="73">
        <f t="shared" si="142"/>
        <v>43407.697222222225</v>
      </c>
      <c r="AF364" s="73">
        <f t="shared" si="143"/>
        <v>0</v>
      </c>
      <c r="AG364" s="26" t="str">
        <f t="shared" si="144"/>
        <v>43407.69722222220</v>
      </c>
      <c r="AH364" s="26" t="e">
        <f>VLOOKUP(AG364,simple_survey!$N$1081:$O$1529,2,FALSE)</f>
        <v>#N/A</v>
      </c>
      <c r="AJ364" s="3" t="s">
        <v>191</v>
      </c>
    </row>
    <row r="365" spans="1:36" s="3" customFormat="1" x14ac:dyDescent="0.4">
      <c r="A365" s="16" t="str">
        <f t="shared" si="146"/>
        <v>-</v>
      </c>
      <c r="B365" s="16" t="str">
        <f t="shared" si="147"/>
        <v>☆</v>
      </c>
      <c r="C365" s="3">
        <v>16</v>
      </c>
      <c r="D365" s="2">
        <v>43407.702905092592</v>
      </c>
      <c r="E365" s="3">
        <v>9191</v>
      </c>
      <c r="F365" s="3" t="s">
        <v>33</v>
      </c>
      <c r="G365" s="3">
        <v>1340</v>
      </c>
      <c r="H365" s="3">
        <v>473</v>
      </c>
      <c r="I365" s="3">
        <v>6</v>
      </c>
      <c r="J365" s="3">
        <v>1</v>
      </c>
      <c r="K365" s="2">
        <v>43407.703009259261</v>
      </c>
      <c r="N365" s="3" t="s">
        <v>37</v>
      </c>
      <c r="O365" s="3" t="s">
        <v>38</v>
      </c>
      <c r="P365" s="3" t="s">
        <v>63</v>
      </c>
      <c r="Q365" s="3" t="s">
        <v>64</v>
      </c>
      <c r="R365" s="2">
        <v>43407.721539351849</v>
      </c>
      <c r="T365" s="2">
        <v>43407.727685185186</v>
      </c>
      <c r="W365" s="2">
        <f t="shared" si="148"/>
        <v>43407.702905092592</v>
      </c>
      <c r="X365" s="33">
        <f t="shared" si="149"/>
        <v>0</v>
      </c>
      <c r="Y365" s="33">
        <f t="shared" si="150"/>
        <v>0</v>
      </c>
      <c r="Z365" s="30"/>
      <c r="AA365" s="30">
        <f t="shared" si="151"/>
        <v>0</v>
      </c>
      <c r="AB365" s="30">
        <f t="shared" si="153"/>
        <v>1.8634259256941732E-2</v>
      </c>
      <c r="AC365" s="30"/>
      <c r="AD365" s="30"/>
      <c r="AE365" s="73">
        <f t="shared" si="142"/>
        <v>43407.702777777777</v>
      </c>
      <c r="AF365" s="73">
        <f t="shared" si="143"/>
        <v>0</v>
      </c>
      <c r="AG365" s="26" t="str">
        <f t="shared" si="144"/>
        <v>43407.70277777780</v>
      </c>
      <c r="AH365" s="26" t="e">
        <f>VLOOKUP(AG365,simple_survey!$N$1081:$O$1529,2,FALSE)</f>
        <v>#N/A</v>
      </c>
    </row>
    <row r="366" spans="1:36" s="3" customFormat="1" x14ac:dyDescent="0.4">
      <c r="A366" s="16" t="str">
        <f t="shared" si="146"/>
        <v>-</v>
      </c>
      <c r="B366" s="16" t="str">
        <f t="shared" si="147"/>
        <v>☆</v>
      </c>
      <c r="C366" s="3">
        <v>16</v>
      </c>
      <c r="D366" s="2">
        <v>43407.704733796294</v>
      </c>
      <c r="E366" s="3">
        <v>9193</v>
      </c>
      <c r="F366" s="3" t="s">
        <v>33</v>
      </c>
      <c r="G366" s="3">
        <v>3698</v>
      </c>
      <c r="H366" s="3">
        <v>742</v>
      </c>
      <c r="I366" s="3">
        <v>6</v>
      </c>
      <c r="J366" s="3">
        <v>2</v>
      </c>
      <c r="K366" s="2">
        <v>43407.71</v>
      </c>
      <c r="N366" s="3" t="s">
        <v>59</v>
      </c>
      <c r="O366" s="3" t="s">
        <v>60</v>
      </c>
      <c r="P366" s="3" t="s">
        <v>65</v>
      </c>
      <c r="Q366" s="3" t="s">
        <v>66</v>
      </c>
      <c r="R366" s="2">
        <v>43407.718009259261</v>
      </c>
      <c r="T366" s="2">
        <v>43407.723680555559</v>
      </c>
      <c r="W366" s="2">
        <f t="shared" si="148"/>
        <v>43407.704733796294</v>
      </c>
      <c r="X366" s="33">
        <f t="shared" si="149"/>
        <v>0</v>
      </c>
      <c r="Y366" s="33">
        <f t="shared" si="150"/>
        <v>0</v>
      </c>
      <c r="Z366" s="30"/>
      <c r="AA366" s="30">
        <f t="shared" si="151"/>
        <v>0</v>
      </c>
      <c r="AB366" s="30">
        <f t="shared" si="153"/>
        <v>1.3275462966703344E-2</v>
      </c>
      <c r="AC366" s="30"/>
      <c r="AD366" s="30"/>
      <c r="AE366" s="73">
        <f t="shared" si="142"/>
        <v>43407.70416666667</v>
      </c>
      <c r="AF366" s="73">
        <f t="shared" si="143"/>
        <v>0</v>
      </c>
      <c r="AG366" s="26" t="str">
        <f t="shared" si="144"/>
        <v>43407.70416666670</v>
      </c>
      <c r="AH366" s="26" t="e">
        <f>VLOOKUP(AG366,simple_survey!$N$1081:$O$1529,2,FALSE)</f>
        <v>#N/A</v>
      </c>
    </row>
    <row r="367" spans="1:36" s="3" customFormat="1" x14ac:dyDescent="0.4">
      <c r="A367" s="16" t="str">
        <f t="shared" si="146"/>
        <v>-</v>
      </c>
      <c r="B367" s="16" t="str">
        <f t="shared" si="147"/>
        <v>☆</v>
      </c>
      <c r="C367" s="3">
        <v>16</v>
      </c>
      <c r="D367" s="2">
        <v>43407.705520833333</v>
      </c>
      <c r="E367" s="3">
        <v>9195</v>
      </c>
      <c r="F367" s="3" t="s">
        <v>33</v>
      </c>
      <c r="G367" s="3">
        <v>1874</v>
      </c>
      <c r="H367" s="3">
        <v>957</v>
      </c>
      <c r="I367" s="3">
        <v>5</v>
      </c>
      <c r="J367" s="3">
        <v>1</v>
      </c>
      <c r="K367" s="2">
        <v>43407.70584490741</v>
      </c>
      <c r="N367" s="3" t="s">
        <v>37</v>
      </c>
      <c r="O367" s="3" t="s">
        <v>38</v>
      </c>
      <c r="P367" s="3" t="s">
        <v>27</v>
      </c>
      <c r="Q367" s="3" t="s">
        <v>28</v>
      </c>
      <c r="R367" s="2">
        <v>43407.723773148151</v>
      </c>
      <c r="T367" s="2">
        <v>43407.733611111114</v>
      </c>
      <c r="W367" s="2">
        <f t="shared" si="148"/>
        <v>43407.705520833333</v>
      </c>
      <c r="X367" s="33">
        <f t="shared" si="149"/>
        <v>0</v>
      </c>
      <c r="Y367" s="33">
        <f t="shared" si="150"/>
        <v>0</v>
      </c>
      <c r="Z367" s="30"/>
      <c r="AA367" s="30">
        <f t="shared" si="151"/>
        <v>0</v>
      </c>
      <c r="AB367" s="30">
        <f t="shared" si="153"/>
        <v>1.8252314817800652E-2</v>
      </c>
      <c r="AC367" s="30"/>
      <c r="AD367" s="30"/>
      <c r="AE367" s="73">
        <f t="shared" si="142"/>
        <v>43407.704861111109</v>
      </c>
      <c r="AF367" s="73">
        <f t="shared" si="143"/>
        <v>0</v>
      </c>
      <c r="AG367" s="26" t="str">
        <f t="shared" si="144"/>
        <v>43407.70486111110</v>
      </c>
      <c r="AH367" s="26" t="e">
        <f>VLOOKUP(AG367,simple_survey!$N$1081:$O$1529,2,FALSE)</f>
        <v>#N/A</v>
      </c>
    </row>
    <row r="368" spans="1:36" s="5" customFormat="1" x14ac:dyDescent="0.4">
      <c r="A368" s="17" t="str">
        <f t="shared" si="146"/>
        <v>-</v>
      </c>
      <c r="B368" s="17" t="str">
        <f t="shared" si="147"/>
        <v>☆</v>
      </c>
      <c r="C368" s="5">
        <v>16</v>
      </c>
      <c r="D368" s="4">
        <v>43407.706701388888</v>
      </c>
      <c r="E368" s="5">
        <v>9196</v>
      </c>
      <c r="F368" s="5" t="s">
        <v>114</v>
      </c>
      <c r="G368" s="5">
        <v>0</v>
      </c>
      <c r="H368" s="5">
        <v>420</v>
      </c>
      <c r="I368" s="5">
        <v>5</v>
      </c>
      <c r="J368" s="5">
        <v>3</v>
      </c>
      <c r="K368" s="4">
        <v>43407.716319444444</v>
      </c>
      <c r="N368" s="5" t="s">
        <v>80</v>
      </c>
      <c r="O368" s="5" t="s">
        <v>81</v>
      </c>
      <c r="P368" s="5" t="s">
        <v>63</v>
      </c>
      <c r="Q368" s="5" t="s">
        <v>64</v>
      </c>
      <c r="R368" s="4">
        <v>43407.727662037039</v>
      </c>
      <c r="T368" s="4">
        <v>43407.742361111108</v>
      </c>
      <c r="W368" s="4">
        <f t="shared" si="148"/>
        <v>43407.706701388888</v>
      </c>
      <c r="X368" s="34">
        <f t="shared" si="149"/>
        <v>0</v>
      </c>
      <c r="Y368" s="34">
        <f t="shared" si="150"/>
        <v>0</v>
      </c>
      <c r="Z368" s="31"/>
      <c r="AA368" s="31">
        <f t="shared" si="151"/>
        <v>0</v>
      </c>
      <c r="AB368" s="31">
        <f t="shared" si="153"/>
        <v>2.0960648151230998E-2</v>
      </c>
      <c r="AC368" s="31"/>
      <c r="AD368" s="31"/>
      <c r="AE368" s="73">
        <f t="shared" si="142"/>
        <v>43407.706250000003</v>
      </c>
      <c r="AF368" s="73">
        <f t="shared" si="143"/>
        <v>0</v>
      </c>
      <c r="AG368" s="26" t="str">
        <f t="shared" si="144"/>
        <v>43407.706250</v>
      </c>
      <c r="AH368" s="26" t="e">
        <f>VLOOKUP(AG368,simple_survey!$N$1081:$O$1529,2,FALSE)</f>
        <v>#N/A</v>
      </c>
    </row>
    <row r="369" spans="1:34" s="21" customFormat="1" x14ac:dyDescent="0.4">
      <c r="A369" s="20" t="str">
        <f t="shared" si="146"/>
        <v>★</v>
      </c>
      <c r="B369" s="20" t="str">
        <f t="shared" si="147"/>
        <v>-</v>
      </c>
      <c r="C369" s="21">
        <v>17</v>
      </c>
      <c r="D369" s="22">
        <v>43407.704386574071</v>
      </c>
      <c r="E369" s="21">
        <v>9192</v>
      </c>
      <c r="F369" s="21" t="s">
        <v>33</v>
      </c>
      <c r="G369" s="21">
        <v>4513</v>
      </c>
      <c r="H369" s="21">
        <v>572</v>
      </c>
      <c r="I369" s="21">
        <v>9</v>
      </c>
      <c r="J369" s="21">
        <v>3</v>
      </c>
      <c r="L369" s="22">
        <v>43407.743807870371</v>
      </c>
      <c r="M369" s="22">
        <v>43407.749178240738</v>
      </c>
      <c r="N369" s="21" t="s">
        <v>31</v>
      </c>
      <c r="O369" s="21" t="s">
        <v>32</v>
      </c>
      <c r="P369" s="21" t="s">
        <v>23</v>
      </c>
      <c r="Q369" s="21" t="s">
        <v>24</v>
      </c>
      <c r="R369" s="22">
        <v>43407.746053240742</v>
      </c>
      <c r="S369" s="22">
        <v>43407.746053240742</v>
      </c>
      <c r="T369" s="22">
        <v>43407.756215277775</v>
      </c>
      <c r="U369" s="22">
        <v>43407.753078703703</v>
      </c>
      <c r="V369" s="22">
        <v>43407.746053240742</v>
      </c>
      <c r="W369" s="22">
        <f t="shared" si="148"/>
        <v>43407.746053240742</v>
      </c>
      <c r="X369" s="35">
        <f t="shared" si="149"/>
        <v>5.3703703670180403E-3</v>
      </c>
      <c r="Y369" s="35">
        <f t="shared" si="150"/>
        <v>1.6111111101054121E-2</v>
      </c>
      <c r="Z369" s="32">
        <f>SUM(Y369:Y420)</f>
        <v>0.42918981482216623</v>
      </c>
      <c r="AA369" s="32">
        <f t="shared" si="151"/>
        <v>0</v>
      </c>
      <c r="AB369" s="32">
        <f t="shared" si="153"/>
        <v>0</v>
      </c>
      <c r="AC369" s="32">
        <f>AVERAGE(AB369:AB420)</f>
        <v>1.179422260793217E-2</v>
      </c>
      <c r="AD369" s="32">
        <f>MEDIAN(AB369:AB420)</f>
        <v>1.0937499999272404E-2</v>
      </c>
      <c r="AE369" s="73">
        <f t="shared" si="142"/>
        <v>43407.70416666667</v>
      </c>
      <c r="AF369" s="73">
        <f t="shared" si="143"/>
        <v>43407.748611111114</v>
      </c>
      <c r="AG369" s="26" t="str">
        <f t="shared" si="144"/>
        <v>43407.704166666743407.7486111111</v>
      </c>
      <c r="AH369" s="26" t="e">
        <f>VLOOKUP(AG369,simple_survey!$N$1081:$O$1529,2,FALSE)</f>
        <v>#N/A</v>
      </c>
    </row>
    <row r="370" spans="1:34" s="3" customFormat="1" x14ac:dyDescent="0.4">
      <c r="A370" s="16" t="str">
        <f t="shared" ref="A370:A427" si="154">IF(V370&gt;0, "★", "-")</f>
        <v>-</v>
      </c>
      <c r="B370" s="16" t="str">
        <f t="shared" ref="B370:B427" si="155">IF(K370&gt;0, "☆", "-")</f>
        <v>-</v>
      </c>
      <c r="C370" s="3">
        <v>17</v>
      </c>
      <c r="D370" s="2">
        <v>43407.70857638889</v>
      </c>
      <c r="E370" s="3">
        <v>9197</v>
      </c>
      <c r="F370" s="3" t="s">
        <v>33</v>
      </c>
      <c r="G370" s="3">
        <v>1874</v>
      </c>
      <c r="H370" s="3">
        <v>44</v>
      </c>
      <c r="I370" s="3">
        <v>6</v>
      </c>
      <c r="J370" s="3">
        <v>1</v>
      </c>
      <c r="L370" s="2">
        <v>43407.719421296293</v>
      </c>
      <c r="M370" s="2">
        <v>43407.739004629628</v>
      </c>
      <c r="N370" s="3" t="s">
        <v>37</v>
      </c>
      <c r="O370" s="3" t="s">
        <v>38</v>
      </c>
      <c r="P370" s="3" t="s">
        <v>27</v>
      </c>
      <c r="Q370" s="3" t="s">
        <v>28</v>
      </c>
      <c r="R370" s="2">
        <v>43407.720925925925</v>
      </c>
      <c r="S370" s="2">
        <v>43407.720925925925</v>
      </c>
      <c r="T370" s="2">
        <v>43407.735578703701</v>
      </c>
      <c r="U370" s="2">
        <v>43407.73400462963</v>
      </c>
      <c r="W370" s="2">
        <f t="shared" ref="W370:W427" si="156">IF(V370&gt;0,V370,D370)</f>
        <v>43407.70857638889</v>
      </c>
      <c r="X370" s="33">
        <f t="shared" ref="X370:X427" si="157">M370-L370</f>
        <v>1.9583333334594499E-2</v>
      </c>
      <c r="Y370" s="33">
        <f t="shared" si="133"/>
        <v>1.9583333334594499E-2</v>
      </c>
      <c r="Z370" s="30"/>
      <c r="AA370" s="30">
        <f t="shared" ref="AA370:AA427" si="158">IF(IF(A370="☆",K370-R370,L370-R370)&lt;0,0,IF(A370="☆",K370-R370,L370-R370))</f>
        <v>0</v>
      </c>
      <c r="AB370" s="30">
        <f t="shared" si="134"/>
        <v>1.0844907403225079E-2</v>
      </c>
      <c r="AC370" s="30"/>
      <c r="AD370" s="30"/>
      <c r="AE370" s="73">
        <f t="shared" si="142"/>
        <v>43407.708333333336</v>
      </c>
      <c r="AF370" s="73">
        <f t="shared" si="143"/>
        <v>43407.738888888889</v>
      </c>
      <c r="AG370" s="26" t="str">
        <f t="shared" si="144"/>
        <v>43407.708333333343407.7388888889</v>
      </c>
      <c r="AH370" s="26" t="str">
        <f>VLOOKUP(AG370,simple_survey!$N$1081:$O$1529,2,FALSE)</f>
        <v>肯定的</v>
      </c>
    </row>
    <row r="371" spans="1:34" s="3" customFormat="1" x14ac:dyDescent="0.4">
      <c r="A371" s="16" t="str">
        <f t="shared" si="154"/>
        <v>-</v>
      </c>
      <c r="B371" s="16" t="str">
        <f t="shared" si="155"/>
        <v>-</v>
      </c>
      <c r="C371" s="3">
        <v>17</v>
      </c>
      <c r="D371" s="2">
        <v>43407.710057870368</v>
      </c>
      <c r="E371" s="3">
        <v>9198</v>
      </c>
      <c r="F371" s="3" t="s">
        <v>33</v>
      </c>
      <c r="G371" s="3">
        <v>4146</v>
      </c>
      <c r="H371" s="3">
        <v>992</v>
      </c>
      <c r="I371" s="3">
        <v>10</v>
      </c>
      <c r="J371" s="3">
        <v>2</v>
      </c>
      <c r="L371" s="2">
        <v>43407.725983796299</v>
      </c>
      <c r="M371" s="2">
        <v>43407.730995370373</v>
      </c>
      <c r="N371" s="3" t="s">
        <v>19</v>
      </c>
      <c r="O371" s="3" t="s">
        <v>20</v>
      </c>
      <c r="P371" s="3" t="s">
        <v>53</v>
      </c>
      <c r="Q371" s="3" t="s">
        <v>54</v>
      </c>
      <c r="R371" s="2">
        <v>43407.723692129628</v>
      </c>
      <c r="S371" s="2">
        <v>43407.726168981484</v>
      </c>
      <c r="T371" s="2">
        <v>43407.731041666666</v>
      </c>
      <c r="U371" s="2">
        <v>43407.733252314814</v>
      </c>
      <c r="W371" s="2">
        <f t="shared" si="156"/>
        <v>43407.710057870368</v>
      </c>
      <c r="X371" s="33">
        <f t="shared" si="157"/>
        <v>5.0115740741603076E-3</v>
      </c>
      <c r="Y371" s="33">
        <f t="shared" si="133"/>
        <v>1.0023148148320615E-2</v>
      </c>
      <c r="Z371" s="30"/>
      <c r="AA371" s="30">
        <f t="shared" si="158"/>
        <v>2.2916666712262668E-3</v>
      </c>
      <c r="AB371" s="30">
        <f t="shared" si="134"/>
        <v>1.5925925930787344E-2</v>
      </c>
      <c r="AC371" s="30"/>
      <c r="AD371" s="30"/>
      <c r="AE371" s="73">
        <f t="shared" si="142"/>
        <v>43407.709722222222</v>
      </c>
      <c r="AF371" s="73">
        <f t="shared" si="143"/>
        <v>43407.730555555558</v>
      </c>
      <c r="AG371" s="26" t="str">
        <f t="shared" si="144"/>
        <v>43407.709722222243407.7305555556</v>
      </c>
      <c r="AH371" s="26" t="e">
        <f>VLOOKUP(AG371,simple_survey!$N$1081:$O$1529,2,FALSE)</f>
        <v>#N/A</v>
      </c>
    </row>
    <row r="372" spans="1:34" s="3" customFormat="1" x14ac:dyDescent="0.4">
      <c r="A372" s="16" t="str">
        <f t="shared" si="154"/>
        <v>-</v>
      </c>
      <c r="B372" s="16" t="str">
        <f t="shared" si="155"/>
        <v>-</v>
      </c>
      <c r="C372" s="3">
        <v>17</v>
      </c>
      <c r="D372" s="2">
        <v>43407.710324074076</v>
      </c>
      <c r="E372" s="3">
        <v>9199</v>
      </c>
      <c r="F372" s="3" t="s">
        <v>33</v>
      </c>
      <c r="G372" s="3">
        <v>3698</v>
      </c>
      <c r="H372" s="3">
        <v>182</v>
      </c>
      <c r="I372" s="3">
        <v>9</v>
      </c>
      <c r="J372" s="3">
        <v>2</v>
      </c>
      <c r="L372" s="2">
        <v>43407.720150462963</v>
      </c>
      <c r="M372" s="2">
        <v>43407.723321759258</v>
      </c>
      <c r="N372" s="3" t="s">
        <v>29</v>
      </c>
      <c r="O372" s="3" t="s">
        <v>30</v>
      </c>
      <c r="P372" s="3" t="s">
        <v>65</v>
      </c>
      <c r="Q372" s="3" t="s">
        <v>66</v>
      </c>
      <c r="R372" s="2">
        <v>43407.72111111111</v>
      </c>
      <c r="S372" s="2">
        <v>43407.72111111111</v>
      </c>
      <c r="T372" s="2">
        <v>43407.726817129631</v>
      </c>
      <c r="U372" s="2">
        <v>43407.726817129631</v>
      </c>
      <c r="W372" s="2">
        <f t="shared" si="156"/>
        <v>43407.710324074076</v>
      </c>
      <c r="X372" s="33">
        <f t="shared" si="157"/>
        <v>3.1712962954770774E-3</v>
      </c>
      <c r="Y372" s="33">
        <f t="shared" si="133"/>
        <v>6.3425925909541547E-3</v>
      </c>
      <c r="Z372" s="30"/>
      <c r="AA372" s="30">
        <f t="shared" si="158"/>
        <v>0</v>
      </c>
      <c r="AB372" s="30">
        <f t="shared" si="134"/>
        <v>9.8263888867222704E-3</v>
      </c>
      <c r="AC372" s="30"/>
      <c r="AD372" s="30"/>
      <c r="AE372" s="73">
        <f t="shared" si="142"/>
        <v>43407.709722222222</v>
      </c>
      <c r="AF372" s="73">
        <f t="shared" si="143"/>
        <v>43407.722916666666</v>
      </c>
      <c r="AG372" s="26" t="str">
        <f t="shared" si="144"/>
        <v>43407.709722222243407.7229166667</v>
      </c>
      <c r="AH372" s="26" t="e">
        <f>VLOOKUP(AG372,simple_survey!$N$1081:$O$1529,2,FALSE)</f>
        <v>#N/A</v>
      </c>
    </row>
    <row r="373" spans="1:34" s="3" customFormat="1" x14ac:dyDescent="0.4">
      <c r="A373" s="16" t="str">
        <f t="shared" si="154"/>
        <v>★</v>
      </c>
      <c r="B373" s="16" t="str">
        <f t="shared" si="155"/>
        <v>-</v>
      </c>
      <c r="C373" s="3">
        <v>17</v>
      </c>
      <c r="D373" s="2">
        <v>43407.710416666669</v>
      </c>
      <c r="E373" s="3">
        <v>9200</v>
      </c>
      <c r="F373" s="3" t="s">
        <v>18</v>
      </c>
      <c r="G373" s="3">
        <v>3401</v>
      </c>
      <c r="H373" s="3">
        <v>431</v>
      </c>
      <c r="I373" s="3">
        <v>6</v>
      </c>
      <c r="J373" s="3">
        <v>1</v>
      </c>
      <c r="L373" s="2">
        <v>43407.719236111108</v>
      </c>
      <c r="M373" s="2">
        <v>43407.727905092594</v>
      </c>
      <c r="N373" s="3" t="s">
        <v>37</v>
      </c>
      <c r="O373" s="3" t="s">
        <v>38</v>
      </c>
      <c r="P373" s="3" t="s">
        <v>57</v>
      </c>
      <c r="Q373" s="3" t="s">
        <v>58</v>
      </c>
      <c r="R373" s="2">
        <v>43407.717349537037</v>
      </c>
      <c r="S373" s="2">
        <v>43407.717349537037</v>
      </c>
      <c r="T373" s="2">
        <v>43407.729328703703</v>
      </c>
      <c r="U373" s="2">
        <v>43407.729328703703</v>
      </c>
      <c r="V373" s="2">
        <v>43407.717349537037</v>
      </c>
      <c r="W373" s="2">
        <f t="shared" si="156"/>
        <v>43407.717349537037</v>
      </c>
      <c r="X373" s="33">
        <f t="shared" si="157"/>
        <v>8.668981485243421E-3</v>
      </c>
      <c r="Y373" s="33">
        <f t="shared" si="133"/>
        <v>8.668981485243421E-3</v>
      </c>
      <c r="Z373" s="30"/>
      <c r="AA373" s="30">
        <f t="shared" si="158"/>
        <v>1.8865740712499246E-3</v>
      </c>
      <c r="AB373" s="30">
        <f t="shared" si="134"/>
        <v>1.8865740712499246E-3</v>
      </c>
      <c r="AC373" s="30"/>
      <c r="AD373" s="30"/>
      <c r="AE373" s="73">
        <f t="shared" si="142"/>
        <v>43407.710416666669</v>
      </c>
      <c r="AF373" s="73">
        <f t="shared" si="143"/>
        <v>43407.727777777778</v>
      </c>
      <c r="AG373" s="26" t="str">
        <f t="shared" si="144"/>
        <v>43407.710416666743407.7277777778</v>
      </c>
      <c r="AH373" s="26" t="e">
        <f>VLOOKUP(AG373,simple_survey!$N$1081:$O$1529,2,FALSE)</f>
        <v>#N/A</v>
      </c>
    </row>
    <row r="374" spans="1:34" s="3" customFormat="1" x14ac:dyDescent="0.4">
      <c r="A374" s="16" t="str">
        <f t="shared" si="154"/>
        <v>-</v>
      </c>
      <c r="B374" s="16" t="str">
        <f t="shared" si="155"/>
        <v>-</v>
      </c>
      <c r="C374" s="3">
        <v>17</v>
      </c>
      <c r="D374" s="2">
        <v>43407.71125</v>
      </c>
      <c r="E374" s="3">
        <v>9201</v>
      </c>
      <c r="F374" s="3" t="s">
        <v>113</v>
      </c>
      <c r="G374" s="3">
        <v>0</v>
      </c>
      <c r="H374" s="3">
        <v>526</v>
      </c>
      <c r="I374" s="3">
        <v>2</v>
      </c>
      <c r="J374" s="3">
        <v>2</v>
      </c>
      <c r="L374" s="2">
        <v>43407.724722222221</v>
      </c>
      <c r="M374" s="2">
        <v>43407.735034722224</v>
      </c>
      <c r="N374" s="3" t="s">
        <v>19</v>
      </c>
      <c r="O374" s="3" t="s">
        <v>20</v>
      </c>
      <c r="P374" s="3" t="s">
        <v>45</v>
      </c>
      <c r="Q374" s="3" t="s">
        <v>92</v>
      </c>
      <c r="R374" s="2">
        <v>43407.727280092593</v>
      </c>
      <c r="S374" s="2">
        <v>43407.727280092593</v>
      </c>
      <c r="T374" s="2">
        <v>43407.735891203702</v>
      </c>
      <c r="U374" s="2">
        <v>43407.73678240741</v>
      </c>
      <c r="W374" s="2">
        <f t="shared" si="156"/>
        <v>43407.71125</v>
      </c>
      <c r="X374" s="33">
        <f t="shared" si="157"/>
        <v>1.0312500002328306E-2</v>
      </c>
      <c r="Y374" s="33">
        <f t="shared" si="133"/>
        <v>2.0625000004656613E-2</v>
      </c>
      <c r="Z374" s="30"/>
      <c r="AA374" s="30">
        <f t="shared" si="158"/>
        <v>0</v>
      </c>
      <c r="AB374" s="30">
        <f t="shared" si="134"/>
        <v>1.3472222221025731E-2</v>
      </c>
      <c r="AC374" s="30"/>
      <c r="AD374" s="30"/>
      <c r="AE374" s="73">
        <f t="shared" si="142"/>
        <v>43407.711111111108</v>
      </c>
      <c r="AF374" s="73">
        <f t="shared" si="143"/>
        <v>43407.734722222223</v>
      </c>
      <c r="AG374" s="26" t="str">
        <f t="shared" si="144"/>
        <v>43407.711111111143407.7347222222</v>
      </c>
      <c r="AH374" s="26" t="e">
        <f>VLOOKUP(AG374,simple_survey!$N$1081:$O$1529,2,FALSE)</f>
        <v>#N/A</v>
      </c>
    </row>
    <row r="375" spans="1:34" s="3" customFormat="1" x14ac:dyDescent="0.4">
      <c r="A375" s="16" t="str">
        <f t="shared" si="154"/>
        <v>-</v>
      </c>
      <c r="B375" s="16" t="str">
        <f t="shared" si="155"/>
        <v>-</v>
      </c>
      <c r="C375" s="3">
        <v>17</v>
      </c>
      <c r="D375" s="2">
        <v>43407.713703703703</v>
      </c>
      <c r="E375" s="3">
        <v>9202</v>
      </c>
      <c r="F375" s="3" t="s">
        <v>33</v>
      </c>
      <c r="G375" s="3">
        <v>1751</v>
      </c>
      <c r="H375" s="3">
        <v>211</v>
      </c>
      <c r="I375" s="3">
        <v>1</v>
      </c>
      <c r="J375" s="3">
        <v>1</v>
      </c>
      <c r="L375" s="2">
        <v>43407.718958333331</v>
      </c>
      <c r="M375" s="2">
        <v>43407.723310185182</v>
      </c>
      <c r="N375" s="3" t="s">
        <v>41</v>
      </c>
      <c r="O375" s="3" t="s">
        <v>42</v>
      </c>
      <c r="P375" s="3" t="s">
        <v>72</v>
      </c>
      <c r="Q375" s="3" t="s">
        <v>73</v>
      </c>
      <c r="R375" s="2">
        <v>43407.71979166667</v>
      </c>
      <c r="S375" s="2">
        <v>43407.71979166667</v>
      </c>
      <c r="T375" s="2">
        <v>43407.72760416667</v>
      </c>
      <c r="U375" s="2">
        <v>43407.72760416667</v>
      </c>
      <c r="W375" s="2">
        <f t="shared" si="156"/>
        <v>43407.713703703703</v>
      </c>
      <c r="X375" s="33">
        <f t="shared" si="157"/>
        <v>4.3518518505152315E-3</v>
      </c>
      <c r="Y375" s="33">
        <f t="shared" si="133"/>
        <v>4.3518518505152315E-3</v>
      </c>
      <c r="Z375" s="30"/>
      <c r="AA375" s="30">
        <f t="shared" si="158"/>
        <v>0</v>
      </c>
      <c r="AB375" s="30">
        <f t="shared" si="134"/>
        <v>5.2546296283253469E-3</v>
      </c>
      <c r="AC375" s="30"/>
      <c r="AD375" s="30"/>
      <c r="AE375" s="73">
        <f t="shared" si="142"/>
        <v>43407.713194444441</v>
      </c>
      <c r="AF375" s="73">
        <f t="shared" si="143"/>
        <v>43407.722916666666</v>
      </c>
      <c r="AG375" s="26" t="str">
        <f t="shared" si="144"/>
        <v>43407.713194444443407.7229166667</v>
      </c>
      <c r="AH375" s="26" t="str">
        <f>VLOOKUP(AG375,simple_survey!$N$1081:$O$1529,2,FALSE)</f>
        <v>肯定的</v>
      </c>
    </row>
    <row r="376" spans="1:34" s="3" customFormat="1" x14ac:dyDescent="0.4">
      <c r="A376" s="16" t="str">
        <f t="shared" si="154"/>
        <v>★</v>
      </c>
      <c r="B376" s="16" t="str">
        <f t="shared" si="155"/>
        <v>-</v>
      </c>
      <c r="C376" s="3">
        <v>17</v>
      </c>
      <c r="D376" s="2">
        <v>43407.713877314818</v>
      </c>
      <c r="E376" s="3">
        <v>9203</v>
      </c>
      <c r="F376" s="3" t="s">
        <v>67</v>
      </c>
      <c r="G376" s="3">
        <v>4856</v>
      </c>
      <c r="H376" s="3">
        <v>625</v>
      </c>
      <c r="I376" s="3">
        <v>5</v>
      </c>
      <c r="J376" s="3">
        <v>2</v>
      </c>
      <c r="L376" s="2">
        <v>43407.718611111108</v>
      </c>
      <c r="M376" s="2">
        <v>43407.722245370373</v>
      </c>
      <c r="N376" s="3" t="s">
        <v>19</v>
      </c>
      <c r="O376" s="3" t="s">
        <v>20</v>
      </c>
      <c r="P376" s="3" t="s">
        <v>31</v>
      </c>
      <c r="Q376" s="3" t="s">
        <v>32</v>
      </c>
      <c r="R376" s="2">
        <v>43407.720810185187</v>
      </c>
      <c r="S376" s="2">
        <v>43407.720810185187</v>
      </c>
      <c r="T376" s="2">
        <v>43407.729166666664</v>
      </c>
      <c r="U376" s="2">
        <v>43407.729166666664</v>
      </c>
      <c r="V376" s="2">
        <v>43407.720810185187</v>
      </c>
      <c r="W376" s="2">
        <f t="shared" si="156"/>
        <v>43407.720810185187</v>
      </c>
      <c r="X376" s="33">
        <f t="shared" si="157"/>
        <v>3.6342592647997662E-3</v>
      </c>
      <c r="Y376" s="33">
        <f t="shared" si="133"/>
        <v>7.2685185295995325E-3</v>
      </c>
      <c r="Z376" s="30"/>
      <c r="AA376" s="30">
        <f t="shared" si="158"/>
        <v>0</v>
      </c>
      <c r="AB376" s="30">
        <f t="shared" si="134"/>
        <v>0</v>
      </c>
      <c r="AC376" s="30"/>
      <c r="AD376" s="30"/>
      <c r="AE376" s="73">
        <f t="shared" si="142"/>
        <v>43407.713194444441</v>
      </c>
      <c r="AF376" s="73">
        <f t="shared" si="143"/>
        <v>43407.722222222219</v>
      </c>
      <c r="AG376" s="26" t="str">
        <f t="shared" si="144"/>
        <v>43407.713194444443407.7222222222</v>
      </c>
      <c r="AH376" s="26" t="str">
        <f>VLOOKUP(AG376,simple_survey!$N$1081:$O$1529,2,FALSE)</f>
        <v>肯定的</v>
      </c>
    </row>
    <row r="377" spans="1:34" s="3" customFormat="1" x14ac:dyDescent="0.4">
      <c r="A377" s="16" t="str">
        <f t="shared" si="154"/>
        <v>★</v>
      </c>
      <c r="B377" s="16" t="str">
        <f t="shared" si="155"/>
        <v>-</v>
      </c>
      <c r="C377" s="3">
        <v>17</v>
      </c>
      <c r="D377" s="2">
        <v>43407.714525462965</v>
      </c>
      <c r="E377" s="3">
        <v>9204</v>
      </c>
      <c r="F377" s="3" t="s">
        <v>18</v>
      </c>
      <c r="G377" s="3">
        <v>4891</v>
      </c>
      <c r="H377" s="3">
        <v>629</v>
      </c>
      <c r="I377" s="3">
        <v>7</v>
      </c>
      <c r="J377" s="3">
        <v>2</v>
      </c>
      <c r="L377" s="2">
        <v>43407.720706018517</v>
      </c>
      <c r="M377" s="2">
        <v>43407.730231481481</v>
      </c>
      <c r="N377" s="3" t="s">
        <v>29</v>
      </c>
      <c r="O377" s="3" t="s">
        <v>30</v>
      </c>
      <c r="P377" s="3" t="s">
        <v>31</v>
      </c>
      <c r="Q377" s="3" t="s">
        <v>32</v>
      </c>
      <c r="R377" s="2">
        <v>43407.721458333333</v>
      </c>
      <c r="S377" s="2">
        <v>43407.721458333333</v>
      </c>
      <c r="T377" s="2">
        <v>43407.737974537034</v>
      </c>
      <c r="U377" s="2">
        <v>43407.736435185187</v>
      </c>
      <c r="V377" s="2">
        <v>43407.721458333333</v>
      </c>
      <c r="W377" s="2">
        <f t="shared" si="156"/>
        <v>43407.721458333333</v>
      </c>
      <c r="X377" s="33">
        <f t="shared" si="157"/>
        <v>9.5254629632108845E-3</v>
      </c>
      <c r="Y377" s="33">
        <f t="shared" si="133"/>
        <v>1.9050925926421769E-2</v>
      </c>
      <c r="Z377" s="30"/>
      <c r="AA377" s="30">
        <f t="shared" si="158"/>
        <v>0</v>
      </c>
      <c r="AB377" s="30">
        <f t="shared" si="134"/>
        <v>0</v>
      </c>
      <c r="AC377" s="30"/>
      <c r="AD377" s="30"/>
      <c r="AE377" s="73">
        <f t="shared" si="142"/>
        <v>43407.713888888888</v>
      </c>
      <c r="AF377" s="73">
        <f t="shared" si="143"/>
        <v>43407.729861111111</v>
      </c>
      <c r="AG377" s="26" t="str">
        <f t="shared" si="144"/>
        <v>43407.713888888943407.7298611111</v>
      </c>
      <c r="AH377" s="26" t="e">
        <f>VLOOKUP(AG377,simple_survey!$N$1081:$O$1529,2,FALSE)</f>
        <v>#N/A</v>
      </c>
    </row>
    <row r="378" spans="1:34" s="3" customFormat="1" x14ac:dyDescent="0.4">
      <c r="A378" s="16" t="str">
        <f t="shared" si="154"/>
        <v>-</v>
      </c>
      <c r="B378" s="16" t="str">
        <f t="shared" si="155"/>
        <v>-</v>
      </c>
      <c r="C378" s="3">
        <v>17</v>
      </c>
      <c r="D378" s="2">
        <v>43407.716331018521</v>
      </c>
      <c r="E378" s="3">
        <v>9206</v>
      </c>
      <c r="F378" s="3" t="s">
        <v>33</v>
      </c>
      <c r="G378" s="3">
        <v>1769</v>
      </c>
      <c r="H378" s="3">
        <v>238</v>
      </c>
      <c r="I378" s="3">
        <v>10</v>
      </c>
      <c r="J378" s="3">
        <v>2</v>
      </c>
      <c r="L378" s="2">
        <v>43407.734074074076</v>
      </c>
      <c r="M378" s="2">
        <v>43407.742754629631</v>
      </c>
      <c r="N378" s="3" t="s">
        <v>80</v>
      </c>
      <c r="O378" s="3" t="s">
        <v>81</v>
      </c>
      <c r="P378" s="3" t="s">
        <v>65</v>
      </c>
      <c r="Q378" s="3" t="s">
        <v>66</v>
      </c>
      <c r="R378" s="2">
        <v>43407.733703703707</v>
      </c>
      <c r="S378" s="2">
        <v>43407.734976851854</v>
      </c>
      <c r="T378" s="2">
        <v>43407.746631944443</v>
      </c>
      <c r="U378" s="2">
        <v>43407.74790509259</v>
      </c>
      <c r="W378" s="2">
        <f t="shared" si="156"/>
        <v>43407.716331018521</v>
      </c>
      <c r="X378" s="33">
        <f t="shared" si="157"/>
        <v>8.6805555547471158E-3</v>
      </c>
      <c r="Y378" s="33">
        <f t="shared" si="133"/>
        <v>1.7361111109494232E-2</v>
      </c>
      <c r="Z378" s="30"/>
      <c r="AA378" s="30">
        <f t="shared" si="158"/>
        <v>3.7037036963738501E-4</v>
      </c>
      <c r="AB378" s="30">
        <f t="shared" si="134"/>
        <v>1.7743055555911269E-2</v>
      </c>
      <c r="AC378" s="30"/>
      <c r="AD378" s="30"/>
      <c r="AE378" s="73">
        <f t="shared" si="142"/>
        <v>43407.71597222222</v>
      </c>
      <c r="AF378" s="73">
        <f t="shared" si="143"/>
        <v>43407.742361111108</v>
      </c>
      <c r="AG378" s="26" t="str">
        <f t="shared" si="144"/>
        <v>43407.715972222243407.7423611111</v>
      </c>
      <c r="AH378" s="26" t="e">
        <f>VLOOKUP(AG378,simple_survey!$N$1081:$O$1529,2,FALSE)</f>
        <v>#N/A</v>
      </c>
    </row>
    <row r="379" spans="1:34" s="3" customFormat="1" x14ac:dyDescent="0.4">
      <c r="A379" s="16" t="str">
        <f t="shared" si="154"/>
        <v>★</v>
      </c>
      <c r="B379" s="16" t="str">
        <f t="shared" si="155"/>
        <v>-</v>
      </c>
      <c r="C379" s="3">
        <v>17</v>
      </c>
      <c r="D379" s="2">
        <v>43407.718009259261</v>
      </c>
      <c r="E379" s="3">
        <v>9207</v>
      </c>
      <c r="F379" s="3" t="s">
        <v>18</v>
      </c>
      <c r="G379" s="3">
        <v>4408</v>
      </c>
      <c r="H379" s="3">
        <v>569</v>
      </c>
      <c r="I379" s="3">
        <v>5</v>
      </c>
      <c r="J379" s="3">
        <v>2</v>
      </c>
      <c r="L379" s="2">
        <v>43407.727696759262</v>
      </c>
      <c r="M379" s="2">
        <v>43407.734884259262</v>
      </c>
      <c r="N379" s="3" t="s">
        <v>31</v>
      </c>
      <c r="O379" s="3" t="s">
        <v>32</v>
      </c>
      <c r="P379" s="3" t="s">
        <v>34</v>
      </c>
      <c r="Q379" s="3" t="s">
        <v>35</v>
      </c>
      <c r="R379" s="2">
        <v>43407.729166666664</v>
      </c>
      <c r="S379" s="2">
        <v>43407.729166666664</v>
      </c>
      <c r="T379" s="2">
        <v>43407.73909722222</v>
      </c>
      <c r="U379" s="2">
        <v>43407.73909722222</v>
      </c>
      <c r="V379" s="2">
        <v>43407.724953703706</v>
      </c>
      <c r="W379" s="2">
        <f t="shared" si="156"/>
        <v>43407.724953703706</v>
      </c>
      <c r="X379" s="33">
        <f t="shared" si="157"/>
        <v>7.1874999994179234E-3</v>
      </c>
      <c r="Y379" s="33">
        <f t="shared" si="133"/>
        <v>1.4374999998835847E-2</v>
      </c>
      <c r="Z379" s="30"/>
      <c r="AA379" s="30">
        <f t="shared" si="158"/>
        <v>0</v>
      </c>
      <c r="AB379" s="30">
        <f t="shared" si="134"/>
        <v>2.7430555564933456E-3</v>
      </c>
      <c r="AC379" s="30"/>
      <c r="AD379" s="30"/>
      <c r="AE379" s="73">
        <f t="shared" si="142"/>
        <v>43407.717361111114</v>
      </c>
      <c r="AF379" s="73">
        <f t="shared" si="143"/>
        <v>43407.734722222223</v>
      </c>
      <c r="AG379" s="26" t="str">
        <f t="shared" si="144"/>
        <v>43407.717361111143407.7347222222</v>
      </c>
      <c r="AH379" s="26" t="e">
        <f>VLOOKUP(AG379,simple_survey!$N$1081:$O$1529,2,FALSE)</f>
        <v>#N/A</v>
      </c>
    </row>
    <row r="380" spans="1:34" s="3" customFormat="1" x14ac:dyDescent="0.4">
      <c r="A380" s="16" t="str">
        <f t="shared" si="154"/>
        <v>-</v>
      </c>
      <c r="B380" s="16" t="str">
        <f t="shared" si="155"/>
        <v>-</v>
      </c>
      <c r="C380" s="3">
        <v>17</v>
      </c>
      <c r="D380" s="2">
        <v>43407.719212962962</v>
      </c>
      <c r="E380" s="3">
        <v>9209</v>
      </c>
      <c r="F380" s="3" t="s">
        <v>67</v>
      </c>
      <c r="G380" s="3">
        <v>4862</v>
      </c>
      <c r="H380" s="3">
        <v>902</v>
      </c>
      <c r="I380" s="3">
        <v>3</v>
      </c>
      <c r="J380" s="3">
        <v>3</v>
      </c>
      <c r="L380" s="2">
        <v>43407.731886574074</v>
      </c>
      <c r="M380" s="2">
        <v>43407.738217592596</v>
      </c>
      <c r="N380" s="3" t="s">
        <v>31</v>
      </c>
      <c r="O380" s="3" t="s">
        <v>32</v>
      </c>
      <c r="P380" s="3" t="s">
        <v>23</v>
      </c>
      <c r="Q380" s="3" t="s">
        <v>24</v>
      </c>
      <c r="R380" s="2">
        <v>43407.732812499999</v>
      </c>
      <c r="S380" s="2">
        <v>43407.732812499999</v>
      </c>
      <c r="T380" s="2">
        <v>43407.742974537039</v>
      </c>
      <c r="U380" s="2">
        <v>43407.744305555556</v>
      </c>
      <c r="W380" s="2">
        <f t="shared" si="156"/>
        <v>43407.719212962962</v>
      </c>
      <c r="X380" s="33">
        <f t="shared" si="157"/>
        <v>6.33101852145046E-3</v>
      </c>
      <c r="Y380" s="33">
        <f t="shared" si="133"/>
        <v>1.899305556435138E-2</v>
      </c>
      <c r="Z380" s="30"/>
      <c r="AA380" s="30">
        <f t="shared" si="158"/>
        <v>0</v>
      </c>
      <c r="AB380" s="30">
        <f t="shared" si="134"/>
        <v>1.2673611112404615E-2</v>
      </c>
      <c r="AC380" s="30"/>
      <c r="AD380" s="30"/>
      <c r="AE380" s="73">
        <f t="shared" si="142"/>
        <v>43407.71875</v>
      </c>
      <c r="AF380" s="73">
        <f t="shared" si="143"/>
        <v>43407.738194444442</v>
      </c>
      <c r="AG380" s="26" t="str">
        <f t="shared" si="144"/>
        <v>43407.7187543407.7381944444</v>
      </c>
      <c r="AH380" s="26" t="e">
        <f>VLOOKUP(AG380,simple_survey!$N$1081:$O$1529,2,FALSE)</f>
        <v>#N/A</v>
      </c>
    </row>
    <row r="381" spans="1:34" s="3" customFormat="1" x14ac:dyDescent="0.4">
      <c r="A381" s="16" t="str">
        <f t="shared" si="154"/>
        <v>★</v>
      </c>
      <c r="B381" s="16" t="str">
        <f t="shared" si="155"/>
        <v>-</v>
      </c>
      <c r="C381" s="3">
        <v>17</v>
      </c>
      <c r="D381" s="2">
        <v>43407.719317129631</v>
      </c>
      <c r="E381" s="3">
        <v>9210</v>
      </c>
      <c r="F381" s="3" t="s">
        <v>33</v>
      </c>
      <c r="G381" s="3">
        <v>3674</v>
      </c>
      <c r="H381" s="3">
        <v>119</v>
      </c>
      <c r="I381" s="3">
        <v>8</v>
      </c>
      <c r="J381" s="3">
        <v>1</v>
      </c>
      <c r="L381" s="2">
        <v>43407.734965277778</v>
      </c>
      <c r="M381" s="2">
        <v>43407.744444444441</v>
      </c>
      <c r="N381" s="3" t="s">
        <v>27</v>
      </c>
      <c r="O381" s="3" t="s">
        <v>28</v>
      </c>
      <c r="P381" s="3" t="s">
        <v>78</v>
      </c>
      <c r="Q381" s="3" t="s">
        <v>79</v>
      </c>
      <c r="R381" s="2">
        <v>43407.736817129633</v>
      </c>
      <c r="S381" s="2">
        <v>43407.736817129633</v>
      </c>
      <c r="T381" s="2">
        <v>43407.744456018518</v>
      </c>
      <c r="U381" s="2">
        <v>43407.745150462964</v>
      </c>
      <c r="V381" s="2">
        <v>43407.72625</v>
      </c>
      <c r="W381" s="2">
        <f t="shared" si="156"/>
        <v>43407.72625</v>
      </c>
      <c r="X381" s="33">
        <f t="shared" si="157"/>
        <v>9.4791666633682325E-3</v>
      </c>
      <c r="Y381" s="33">
        <f t="shared" si="133"/>
        <v>9.4791666633682325E-3</v>
      </c>
      <c r="Z381" s="30"/>
      <c r="AA381" s="30">
        <f t="shared" si="158"/>
        <v>0</v>
      </c>
      <c r="AB381" s="30">
        <f t="shared" si="134"/>
        <v>8.7152777778101154E-3</v>
      </c>
      <c r="AC381" s="30"/>
      <c r="AD381" s="30"/>
      <c r="AE381" s="73">
        <f t="shared" si="142"/>
        <v>43407.71875</v>
      </c>
      <c r="AF381" s="73">
        <f t="shared" si="143"/>
        <v>43407.744444444441</v>
      </c>
      <c r="AG381" s="26" t="str">
        <f t="shared" si="144"/>
        <v>43407.7187543407.7444444444</v>
      </c>
      <c r="AH381" s="26" t="str">
        <f>VLOOKUP(AG381,simple_survey!$N$1081:$O$1529,2,FALSE)</f>
        <v>否定的</v>
      </c>
    </row>
    <row r="382" spans="1:34" s="3" customFormat="1" x14ac:dyDescent="0.4">
      <c r="A382" s="16" t="str">
        <f t="shared" si="154"/>
        <v>-</v>
      </c>
      <c r="B382" s="16" t="str">
        <f t="shared" si="155"/>
        <v>-</v>
      </c>
      <c r="C382" s="3">
        <v>17</v>
      </c>
      <c r="D382" s="2">
        <v>43407.719664351855</v>
      </c>
      <c r="E382" s="3">
        <v>9211</v>
      </c>
      <c r="F382" s="3" t="s">
        <v>33</v>
      </c>
      <c r="G382" s="3">
        <v>2934</v>
      </c>
      <c r="H382" s="3">
        <v>936</v>
      </c>
      <c r="I382" s="3">
        <v>6</v>
      </c>
      <c r="J382" s="3">
        <v>2</v>
      </c>
      <c r="L382" s="2">
        <v>43407.721076388887</v>
      </c>
      <c r="M382" s="2">
        <v>43407.730902777781</v>
      </c>
      <c r="N382" s="3" t="s">
        <v>76</v>
      </c>
      <c r="O382" s="3" t="s">
        <v>77</v>
      </c>
      <c r="P382" s="3" t="s">
        <v>39</v>
      </c>
      <c r="Q382" s="3" t="s">
        <v>40</v>
      </c>
      <c r="R382" s="2">
        <v>43407.721018518518</v>
      </c>
      <c r="S382" s="2">
        <v>43407.721099537041</v>
      </c>
      <c r="T382" s="2">
        <v>43407.732719907406</v>
      </c>
      <c r="U382" s="2">
        <v>43407.732476851852</v>
      </c>
      <c r="W382" s="2">
        <f t="shared" si="156"/>
        <v>43407.719664351855</v>
      </c>
      <c r="X382" s="33">
        <f t="shared" si="157"/>
        <v>9.826388893998228E-3</v>
      </c>
      <c r="Y382" s="33">
        <f t="shared" si="133"/>
        <v>1.9652777787996456E-2</v>
      </c>
      <c r="Z382" s="30"/>
      <c r="AA382" s="30">
        <f t="shared" si="158"/>
        <v>5.7870369346346706E-5</v>
      </c>
      <c r="AB382" s="30">
        <f t="shared" si="134"/>
        <v>1.4120370324235409E-3</v>
      </c>
      <c r="AC382" s="30"/>
      <c r="AD382" s="30"/>
      <c r="AE382" s="73">
        <f t="shared" si="142"/>
        <v>43407.719444444447</v>
      </c>
      <c r="AF382" s="73">
        <f t="shared" si="143"/>
        <v>43407.730555555558</v>
      </c>
      <c r="AG382" s="26" t="str">
        <f t="shared" si="144"/>
        <v>43407.719444444443407.7305555556</v>
      </c>
      <c r="AH382" s="26" t="e">
        <f>VLOOKUP(AG382,simple_survey!$N$1081:$O$1529,2,FALSE)</f>
        <v>#N/A</v>
      </c>
    </row>
    <row r="383" spans="1:34" s="3" customFormat="1" x14ac:dyDescent="0.4">
      <c r="A383" s="16" t="str">
        <f t="shared" si="154"/>
        <v>★</v>
      </c>
      <c r="B383" s="16" t="str">
        <f t="shared" si="155"/>
        <v>-</v>
      </c>
      <c r="C383" s="3">
        <v>17</v>
      </c>
      <c r="D383" s="2">
        <v>43407.719768518517</v>
      </c>
      <c r="E383" s="3">
        <v>9212</v>
      </c>
      <c r="F383" s="3" t="s">
        <v>33</v>
      </c>
      <c r="G383" s="3">
        <v>4836</v>
      </c>
      <c r="H383" s="3">
        <v>33</v>
      </c>
      <c r="I383" s="3">
        <v>6</v>
      </c>
      <c r="J383" s="3">
        <v>2</v>
      </c>
      <c r="L383" s="2">
        <v>43407.731747685182</v>
      </c>
      <c r="M383" s="2">
        <v>43407.734918981485</v>
      </c>
      <c r="N383" s="3" t="s">
        <v>61</v>
      </c>
      <c r="O383" s="3" t="s">
        <v>62</v>
      </c>
      <c r="P383" s="3" t="s">
        <v>91</v>
      </c>
      <c r="Q383" s="3" t="s">
        <v>36</v>
      </c>
      <c r="R383" s="2">
        <v>43407.733229166668</v>
      </c>
      <c r="S383" s="2">
        <v>43407.733229166668</v>
      </c>
      <c r="T383" s="2">
        <v>43407.737916666665</v>
      </c>
      <c r="U383" s="2">
        <v>43407.737916666665</v>
      </c>
      <c r="V383" s="2">
        <v>43407.726701388892</v>
      </c>
      <c r="W383" s="2">
        <f t="shared" si="156"/>
        <v>43407.726701388892</v>
      </c>
      <c r="X383" s="33">
        <f t="shared" si="157"/>
        <v>3.171296302753035E-3</v>
      </c>
      <c r="Y383" s="33">
        <f t="shared" si="133"/>
        <v>6.34259260550607E-3</v>
      </c>
      <c r="Z383" s="30"/>
      <c r="AA383" s="30">
        <f t="shared" si="158"/>
        <v>0</v>
      </c>
      <c r="AB383" s="30">
        <f t="shared" si="134"/>
        <v>5.0462962899473496E-3</v>
      </c>
      <c r="AC383" s="30"/>
      <c r="AD383" s="30"/>
      <c r="AE383" s="73">
        <f t="shared" si="142"/>
        <v>43407.719444444447</v>
      </c>
      <c r="AF383" s="73">
        <f t="shared" si="143"/>
        <v>43407.734722222223</v>
      </c>
      <c r="AG383" s="26" t="str">
        <f t="shared" si="144"/>
        <v>43407.719444444443407.7347222222</v>
      </c>
      <c r="AH383" s="26" t="e">
        <f>VLOOKUP(AG383,simple_survey!$N$1081:$O$1529,2,FALSE)</f>
        <v>#N/A</v>
      </c>
    </row>
    <row r="384" spans="1:34" s="3" customFormat="1" x14ac:dyDescent="0.4">
      <c r="A384" s="16" t="str">
        <f t="shared" si="154"/>
        <v>-</v>
      </c>
      <c r="B384" s="16" t="str">
        <f t="shared" si="155"/>
        <v>-</v>
      </c>
      <c r="C384" s="3">
        <v>17</v>
      </c>
      <c r="D384" s="2">
        <v>43407.720231481479</v>
      </c>
      <c r="E384" s="3">
        <v>9214</v>
      </c>
      <c r="F384" s="3" t="s">
        <v>18</v>
      </c>
      <c r="G384" s="3">
        <v>4866</v>
      </c>
      <c r="H384" s="3">
        <v>227</v>
      </c>
      <c r="I384" s="3">
        <v>4</v>
      </c>
      <c r="J384" s="3">
        <v>2</v>
      </c>
      <c r="L384" s="2">
        <v>43407.739340277774</v>
      </c>
      <c r="M384" s="2">
        <v>43407.748819444445</v>
      </c>
      <c r="N384" s="3" t="s">
        <v>53</v>
      </c>
      <c r="O384" s="3" t="s">
        <v>54</v>
      </c>
      <c r="P384" s="3" t="s">
        <v>48</v>
      </c>
      <c r="Q384" s="3" t="s">
        <v>49</v>
      </c>
      <c r="R384" s="2">
        <v>43407.741678240738</v>
      </c>
      <c r="S384" s="2">
        <v>43407.741678240738</v>
      </c>
      <c r="T384" s="2">
        <v>43407.754143518519</v>
      </c>
      <c r="U384" s="2">
        <v>43407.756030092591</v>
      </c>
      <c r="W384" s="2">
        <f t="shared" si="156"/>
        <v>43407.720231481479</v>
      </c>
      <c r="X384" s="33">
        <f t="shared" si="157"/>
        <v>9.4791666706441902E-3</v>
      </c>
      <c r="Y384" s="33">
        <f t="shared" ref="Y384:Y435" si="159">X384*J384</f>
        <v>1.895833334128838E-2</v>
      </c>
      <c r="Z384" s="30"/>
      <c r="AA384" s="30">
        <f t="shared" si="158"/>
        <v>0</v>
      </c>
      <c r="AB384" s="30">
        <f t="shared" ref="AB384:AB435" si="160">IF(IF(B384="☆",(IF(K384&gt;R384,K384-W384,R384-W384)),L384-W384)&lt;0,0,IF(B384="☆",(IF(K384&gt;R384,K384-W384,R384-W384)),L384-W384))</f>
        <v>1.9108796295768116E-2</v>
      </c>
      <c r="AC384" s="30"/>
      <c r="AD384" s="30"/>
      <c r="AE384" s="73">
        <f t="shared" si="142"/>
        <v>43407.720138888886</v>
      </c>
      <c r="AF384" s="73">
        <f t="shared" si="143"/>
        <v>43407.748611111114</v>
      </c>
      <c r="AG384" s="26" t="str">
        <f t="shared" si="144"/>
        <v>43407.720138888943407.7486111111</v>
      </c>
      <c r="AH384" s="26" t="e">
        <f>VLOOKUP(AG384,simple_survey!$N$1081:$O$1529,2,FALSE)</f>
        <v>#N/A</v>
      </c>
    </row>
    <row r="385" spans="1:34" s="3" customFormat="1" x14ac:dyDescent="0.4">
      <c r="A385" s="16" t="str">
        <f t="shared" si="154"/>
        <v>-</v>
      </c>
      <c r="B385" s="16" t="str">
        <f t="shared" si="155"/>
        <v>-</v>
      </c>
      <c r="C385" s="3">
        <v>17</v>
      </c>
      <c r="D385" s="2">
        <v>43407.720729166664</v>
      </c>
      <c r="E385" s="3">
        <v>9215</v>
      </c>
      <c r="F385" s="3" t="s">
        <v>52</v>
      </c>
      <c r="G385" s="3">
        <v>4896</v>
      </c>
      <c r="H385" s="3">
        <v>18</v>
      </c>
      <c r="I385" s="3">
        <v>7</v>
      </c>
      <c r="J385" s="3">
        <v>2</v>
      </c>
      <c r="L385" s="2">
        <v>43407.738275462965</v>
      </c>
      <c r="M385" s="2">
        <v>43407.74428240741</v>
      </c>
      <c r="N385" s="3" t="s">
        <v>70</v>
      </c>
      <c r="O385" s="3" t="s">
        <v>71</v>
      </c>
      <c r="P385" s="3" t="s">
        <v>31</v>
      </c>
      <c r="Q385" s="3" t="s">
        <v>32</v>
      </c>
      <c r="R385" s="2">
        <v>43407.743726851855</v>
      </c>
      <c r="S385" s="2">
        <v>43407.743726851855</v>
      </c>
      <c r="T385" s="2">
        <v>43407.754675925928</v>
      </c>
      <c r="U385" s="2">
        <v>43407.748715277776</v>
      </c>
      <c r="W385" s="2">
        <f t="shared" si="156"/>
        <v>43407.720729166664</v>
      </c>
      <c r="X385" s="33">
        <f t="shared" si="157"/>
        <v>6.0069444443797693E-3</v>
      </c>
      <c r="Y385" s="33">
        <f t="shared" si="159"/>
        <v>1.2013888888759539E-2</v>
      </c>
      <c r="Z385" s="30"/>
      <c r="AA385" s="30">
        <f t="shared" si="158"/>
        <v>0</v>
      </c>
      <c r="AB385" s="30">
        <f t="shared" si="160"/>
        <v>1.7546296301588882E-2</v>
      </c>
      <c r="AC385" s="30"/>
      <c r="AD385" s="30"/>
      <c r="AE385" s="73">
        <f t="shared" si="142"/>
        <v>43407.720138888886</v>
      </c>
      <c r="AF385" s="73">
        <f t="shared" si="143"/>
        <v>43407.743750000001</v>
      </c>
      <c r="AG385" s="26" t="str">
        <f t="shared" si="144"/>
        <v>43407.720138888943407.74375</v>
      </c>
      <c r="AH385" s="26" t="e">
        <f>VLOOKUP(AG385,simple_survey!$N$1081:$O$1529,2,FALSE)</f>
        <v>#N/A</v>
      </c>
    </row>
    <row r="386" spans="1:34" s="3" customFormat="1" x14ac:dyDescent="0.4">
      <c r="A386" s="16" t="str">
        <f t="shared" si="154"/>
        <v>-</v>
      </c>
      <c r="B386" s="16" t="str">
        <f t="shared" si="155"/>
        <v>-</v>
      </c>
      <c r="C386" s="3">
        <v>17</v>
      </c>
      <c r="D386" s="2">
        <v>43407.723333333335</v>
      </c>
      <c r="E386" s="3">
        <v>9217</v>
      </c>
      <c r="F386" s="3" t="s">
        <v>18</v>
      </c>
      <c r="G386" s="3">
        <v>4904</v>
      </c>
      <c r="H386" s="3">
        <v>492</v>
      </c>
      <c r="I386" s="3">
        <v>5</v>
      </c>
      <c r="J386" s="3">
        <v>1</v>
      </c>
      <c r="L386" s="2">
        <v>43407.74664351852</v>
      </c>
      <c r="M386" s="2">
        <v>43407.755740740744</v>
      </c>
      <c r="N386" s="3" t="s">
        <v>23</v>
      </c>
      <c r="O386" s="3" t="s">
        <v>24</v>
      </c>
      <c r="P386" s="3" t="s">
        <v>80</v>
      </c>
      <c r="Q386" s="3" t="s">
        <v>81</v>
      </c>
      <c r="R386" s="2">
        <v>43407.746689814812</v>
      </c>
      <c r="S386" s="2">
        <v>43407.746689814812</v>
      </c>
      <c r="T386" s="2">
        <v>43407.758148148147</v>
      </c>
      <c r="U386" s="2">
        <v>43407.760092592594</v>
      </c>
      <c r="W386" s="2">
        <f t="shared" si="156"/>
        <v>43407.723333333335</v>
      </c>
      <c r="X386" s="33">
        <f t="shared" si="157"/>
        <v>9.0972222242271528E-3</v>
      </c>
      <c r="Y386" s="33">
        <f t="shared" si="159"/>
        <v>9.0972222242271528E-3</v>
      </c>
      <c r="Z386" s="30"/>
      <c r="AA386" s="30">
        <f t="shared" si="158"/>
        <v>0</v>
      </c>
      <c r="AB386" s="30">
        <f t="shared" si="160"/>
        <v>2.3310185184527654E-2</v>
      </c>
      <c r="AC386" s="30"/>
      <c r="AD386" s="30"/>
      <c r="AE386" s="73">
        <f t="shared" si="142"/>
        <v>43407.722916666666</v>
      </c>
      <c r="AF386" s="73">
        <f t="shared" si="143"/>
        <v>43407.755555555559</v>
      </c>
      <c r="AG386" s="26" t="str">
        <f t="shared" si="144"/>
        <v>43407.722916666743407.7555555556</v>
      </c>
      <c r="AH386" s="26" t="e">
        <f>VLOOKUP(AG386,simple_survey!$N$1081:$O$1529,2,FALSE)</f>
        <v>#N/A</v>
      </c>
    </row>
    <row r="387" spans="1:34" s="3" customFormat="1" x14ac:dyDescent="0.4">
      <c r="A387" s="16" t="str">
        <f t="shared" si="154"/>
        <v>-</v>
      </c>
      <c r="B387" s="16" t="str">
        <f t="shared" si="155"/>
        <v>-</v>
      </c>
      <c r="C387" s="3">
        <v>17</v>
      </c>
      <c r="D387" s="2">
        <v>43407.723344907405</v>
      </c>
      <c r="E387" s="3">
        <v>9218</v>
      </c>
      <c r="F387" s="3" t="s">
        <v>33</v>
      </c>
      <c r="G387" s="3">
        <v>4909</v>
      </c>
      <c r="H387" s="3">
        <v>264</v>
      </c>
      <c r="I387" s="3">
        <v>5</v>
      </c>
      <c r="J387" s="3">
        <v>1</v>
      </c>
      <c r="L387" s="2">
        <v>43407.746493055558</v>
      </c>
      <c r="M387" s="2">
        <v>43407.755601851852</v>
      </c>
      <c r="N387" s="3" t="s">
        <v>23</v>
      </c>
      <c r="O387" s="3" t="s">
        <v>24</v>
      </c>
      <c r="P387" s="3" t="s">
        <v>80</v>
      </c>
      <c r="Q387" s="3" t="s">
        <v>81</v>
      </c>
      <c r="R387" s="2">
        <v>43407.747037037036</v>
      </c>
      <c r="S387" s="2">
        <v>43407.747037037036</v>
      </c>
      <c r="T387" s="2">
        <v>43407.75849537037</v>
      </c>
      <c r="U387" s="2">
        <v>43407.762615740743</v>
      </c>
      <c r="W387" s="2">
        <f t="shared" si="156"/>
        <v>43407.723344907405</v>
      </c>
      <c r="X387" s="33">
        <f t="shared" si="157"/>
        <v>9.1087962937308475E-3</v>
      </c>
      <c r="Y387" s="33">
        <f t="shared" si="159"/>
        <v>9.1087962937308475E-3</v>
      </c>
      <c r="Z387" s="30"/>
      <c r="AA387" s="30">
        <f t="shared" si="158"/>
        <v>0</v>
      </c>
      <c r="AB387" s="30">
        <f t="shared" si="160"/>
        <v>2.3148148153268266E-2</v>
      </c>
      <c r="AC387" s="30"/>
      <c r="AD387" s="30"/>
      <c r="AE387" s="73">
        <f t="shared" ref="AE387:AE450" si="161">INT(D387*1440)/1440</f>
        <v>43407.722916666666</v>
      </c>
      <c r="AF387" s="73">
        <f t="shared" ref="AF387:AF450" si="162">INT(M387*1440)/1440</f>
        <v>43407.755555555559</v>
      </c>
      <c r="AG387" s="26" t="str">
        <f t="shared" ref="AG387:AG450" si="163">CONCATENATE(AE387,AF387)</f>
        <v>43407.722916666743407.7555555556</v>
      </c>
      <c r="AH387" s="26" t="e">
        <f>VLOOKUP(AG387,simple_survey!$N$1081:$O$1529,2,FALSE)</f>
        <v>#N/A</v>
      </c>
    </row>
    <row r="388" spans="1:34" s="3" customFormat="1" x14ac:dyDescent="0.4">
      <c r="A388" s="16" t="str">
        <f t="shared" si="154"/>
        <v>-</v>
      </c>
      <c r="B388" s="16" t="str">
        <f t="shared" si="155"/>
        <v>-</v>
      </c>
      <c r="C388" s="3">
        <v>17</v>
      </c>
      <c r="D388" s="2">
        <v>43407.724641203706</v>
      </c>
      <c r="E388" s="3">
        <v>9221</v>
      </c>
      <c r="F388" s="3" t="s">
        <v>33</v>
      </c>
      <c r="G388" s="3">
        <v>4855</v>
      </c>
      <c r="H388" s="3">
        <v>745</v>
      </c>
      <c r="I388" s="3">
        <v>6</v>
      </c>
      <c r="J388" s="3">
        <v>2</v>
      </c>
      <c r="L388" s="2">
        <v>43407.750069444446</v>
      </c>
      <c r="M388" s="2">
        <v>43407.757534722223</v>
      </c>
      <c r="N388" s="3" t="s">
        <v>31</v>
      </c>
      <c r="O388" s="3" t="s">
        <v>32</v>
      </c>
      <c r="P388" s="3" t="s">
        <v>70</v>
      </c>
      <c r="Q388" s="3" t="s">
        <v>71</v>
      </c>
      <c r="R388" s="2">
        <v>43407.750185185185</v>
      </c>
      <c r="S388" s="2">
        <v>43407.750185185185</v>
      </c>
      <c r="T388" s="2">
        <v>43407.75886574074</v>
      </c>
      <c r="U388" s="2">
        <v>43407.75886574074</v>
      </c>
      <c r="W388" s="2">
        <f t="shared" si="156"/>
        <v>43407.724641203706</v>
      </c>
      <c r="X388" s="33">
        <f t="shared" si="157"/>
        <v>7.4652777766459621E-3</v>
      </c>
      <c r="Y388" s="33">
        <f t="shared" si="159"/>
        <v>1.4930555553291924E-2</v>
      </c>
      <c r="Z388" s="30"/>
      <c r="AA388" s="30">
        <f t="shared" si="158"/>
        <v>0</v>
      </c>
      <c r="AB388" s="30">
        <f t="shared" si="160"/>
        <v>2.5428240740438923E-2</v>
      </c>
      <c r="AC388" s="30"/>
      <c r="AD388" s="30"/>
      <c r="AE388" s="73">
        <f t="shared" si="161"/>
        <v>43407.724305555559</v>
      </c>
      <c r="AF388" s="73">
        <f t="shared" si="162"/>
        <v>43407.756944444445</v>
      </c>
      <c r="AG388" s="26" t="str">
        <f t="shared" si="163"/>
        <v>43407.724305555643407.7569444444</v>
      </c>
      <c r="AH388" s="26" t="str">
        <f>VLOOKUP(AG388,simple_survey!$N$1081:$O$1529,2,FALSE)</f>
        <v>肯定的</v>
      </c>
    </row>
    <row r="389" spans="1:34" s="3" customFormat="1" x14ac:dyDescent="0.4">
      <c r="A389" s="16" t="str">
        <f t="shared" si="154"/>
        <v>-</v>
      </c>
      <c r="B389" s="16" t="str">
        <f t="shared" si="155"/>
        <v>-</v>
      </c>
      <c r="C389" s="3">
        <v>17</v>
      </c>
      <c r="D389" s="2">
        <v>43407.725671296299</v>
      </c>
      <c r="E389" s="3">
        <v>9222</v>
      </c>
      <c r="F389" s="3" t="s">
        <v>113</v>
      </c>
      <c r="G389" s="3">
        <v>0</v>
      </c>
      <c r="H389" s="3">
        <v>676</v>
      </c>
      <c r="I389" s="3">
        <v>10</v>
      </c>
      <c r="J389" s="3">
        <v>1</v>
      </c>
      <c r="L389" s="2">
        <v>43407.748854166668</v>
      </c>
      <c r="M389" s="2">
        <v>43407.754791666666</v>
      </c>
      <c r="N389" s="3" t="s">
        <v>76</v>
      </c>
      <c r="O389" s="3" t="s">
        <v>77</v>
      </c>
      <c r="P389" s="3" t="s">
        <v>34</v>
      </c>
      <c r="Q389" s="3" t="s">
        <v>35</v>
      </c>
      <c r="R389" s="2">
        <v>43407.75271990741</v>
      </c>
      <c r="S389" s="2">
        <v>43407.75271990741</v>
      </c>
      <c r="T389" s="2">
        <v>43407.759270833332</v>
      </c>
      <c r="U389" s="2">
        <v>43407.759965277779</v>
      </c>
      <c r="W389" s="2">
        <f t="shared" si="156"/>
        <v>43407.725671296299</v>
      </c>
      <c r="X389" s="33">
        <f t="shared" si="157"/>
        <v>5.9374999982537702E-3</v>
      </c>
      <c r="Y389" s="33">
        <f t="shared" si="159"/>
        <v>5.9374999982537702E-3</v>
      </c>
      <c r="Z389" s="30"/>
      <c r="AA389" s="30">
        <f t="shared" si="158"/>
        <v>0</v>
      </c>
      <c r="AB389" s="30">
        <f t="shared" si="160"/>
        <v>2.3182870369055308E-2</v>
      </c>
      <c r="AC389" s="30"/>
      <c r="AD389" s="30"/>
      <c r="AE389" s="73">
        <f t="shared" si="161"/>
        <v>43407.724999999999</v>
      </c>
      <c r="AF389" s="73">
        <f t="shared" si="162"/>
        <v>43407.754166666666</v>
      </c>
      <c r="AG389" s="26" t="str">
        <f t="shared" si="163"/>
        <v>43407.72543407.7541666667</v>
      </c>
      <c r="AH389" s="26" t="e">
        <f>VLOOKUP(AG389,simple_survey!$N$1081:$O$1529,2,FALSE)</f>
        <v>#N/A</v>
      </c>
    </row>
    <row r="390" spans="1:34" s="3" customFormat="1" x14ac:dyDescent="0.4">
      <c r="A390" s="16" t="str">
        <f t="shared" si="154"/>
        <v>-</v>
      </c>
      <c r="B390" s="16" t="str">
        <f t="shared" si="155"/>
        <v>-</v>
      </c>
      <c r="C390" s="3">
        <v>17</v>
      </c>
      <c r="D390" s="2">
        <v>43407.726018518515</v>
      </c>
      <c r="E390" s="3">
        <v>9223</v>
      </c>
      <c r="F390" s="3" t="s">
        <v>114</v>
      </c>
      <c r="G390" s="3">
        <v>0</v>
      </c>
      <c r="H390" s="3">
        <v>138</v>
      </c>
      <c r="I390" s="3">
        <v>10</v>
      </c>
      <c r="J390" s="3">
        <v>1</v>
      </c>
      <c r="L390" s="2">
        <v>43407.748969907407</v>
      </c>
      <c r="M390" s="2">
        <v>43407.754687499997</v>
      </c>
      <c r="N390" s="3" t="s">
        <v>76</v>
      </c>
      <c r="O390" s="3" t="s">
        <v>77</v>
      </c>
      <c r="P390" s="3" t="s">
        <v>34</v>
      </c>
      <c r="Q390" s="3" t="s">
        <v>35</v>
      </c>
      <c r="R390" s="2">
        <v>43407.753067129626</v>
      </c>
      <c r="S390" s="2">
        <v>43407.753067129626</v>
      </c>
      <c r="T390" s="2">
        <v>43407.759618055556</v>
      </c>
      <c r="U390" s="2">
        <v>43407.759618055556</v>
      </c>
      <c r="W390" s="2">
        <f t="shared" si="156"/>
        <v>43407.726018518515</v>
      </c>
      <c r="X390" s="33">
        <f t="shared" si="157"/>
        <v>5.7175925903720781E-3</v>
      </c>
      <c r="Y390" s="33">
        <f t="shared" si="159"/>
        <v>5.7175925903720781E-3</v>
      </c>
      <c r="Z390" s="30"/>
      <c r="AA390" s="30">
        <f t="shared" si="158"/>
        <v>0</v>
      </c>
      <c r="AB390" s="30">
        <f t="shared" si="160"/>
        <v>2.2951388891669922E-2</v>
      </c>
      <c r="AC390" s="30"/>
      <c r="AD390" s="30"/>
      <c r="AE390" s="73">
        <f t="shared" si="161"/>
        <v>43407.725694444445</v>
      </c>
      <c r="AF390" s="73">
        <f t="shared" si="162"/>
        <v>43407.754166666666</v>
      </c>
      <c r="AG390" s="26" t="str">
        <f t="shared" si="163"/>
        <v>43407.725694444443407.7541666667</v>
      </c>
      <c r="AH390" s="26" t="e">
        <f>VLOOKUP(AG390,simple_survey!$N$1081:$O$1529,2,FALSE)</f>
        <v>#N/A</v>
      </c>
    </row>
    <row r="391" spans="1:34" s="3" customFormat="1" x14ac:dyDescent="0.4">
      <c r="A391" s="16" t="str">
        <f t="shared" si="154"/>
        <v>★</v>
      </c>
      <c r="B391" s="16" t="str">
        <f t="shared" si="155"/>
        <v>-</v>
      </c>
      <c r="C391" s="3">
        <v>17</v>
      </c>
      <c r="D391" s="2">
        <v>43407.727858796294</v>
      </c>
      <c r="E391" s="3">
        <v>9224</v>
      </c>
      <c r="F391" s="3" t="s">
        <v>33</v>
      </c>
      <c r="G391" s="3">
        <v>1751</v>
      </c>
      <c r="H391" s="3">
        <v>696</v>
      </c>
      <c r="I391" s="3">
        <v>4</v>
      </c>
      <c r="J391" s="3">
        <v>1</v>
      </c>
      <c r="L391" s="2">
        <v>43407.734085648146</v>
      </c>
      <c r="M391" s="2">
        <v>43407.736701388887</v>
      </c>
      <c r="N391" s="3" t="s">
        <v>72</v>
      </c>
      <c r="O391" s="3" t="s">
        <v>73</v>
      </c>
      <c r="P391" s="3" t="s">
        <v>57</v>
      </c>
      <c r="Q391" s="3" t="s">
        <v>58</v>
      </c>
      <c r="R391" s="2">
        <v>43407.734791666669</v>
      </c>
      <c r="S391" s="2">
        <v>43407.734791666669</v>
      </c>
      <c r="T391" s="2">
        <v>43407.739212962966</v>
      </c>
      <c r="U391" s="2">
        <v>43407.739212962966</v>
      </c>
      <c r="V391" s="2">
        <v>43407.734791666669</v>
      </c>
      <c r="W391" s="2">
        <f t="shared" si="156"/>
        <v>43407.734791666669</v>
      </c>
      <c r="X391" s="33">
        <f t="shared" si="157"/>
        <v>2.6157407410209998E-3</v>
      </c>
      <c r="Y391" s="33">
        <f t="shared" si="159"/>
        <v>2.6157407410209998E-3</v>
      </c>
      <c r="Z391" s="30"/>
      <c r="AA391" s="30">
        <f t="shared" si="158"/>
        <v>0</v>
      </c>
      <c r="AB391" s="30">
        <f t="shared" si="160"/>
        <v>0</v>
      </c>
      <c r="AC391" s="30"/>
      <c r="AD391" s="30"/>
      <c r="AE391" s="73">
        <f t="shared" si="161"/>
        <v>43407.727777777778</v>
      </c>
      <c r="AF391" s="73">
        <f t="shared" si="162"/>
        <v>43407.736111111109</v>
      </c>
      <c r="AG391" s="26" t="str">
        <f t="shared" si="163"/>
        <v>43407.727777777843407.7361111111</v>
      </c>
      <c r="AH391" s="26" t="str">
        <f>VLOOKUP(AG391,simple_survey!$N$1081:$O$1529,2,FALSE)</f>
        <v>肯定的</v>
      </c>
    </row>
    <row r="392" spans="1:34" s="3" customFormat="1" x14ac:dyDescent="0.4">
      <c r="A392" s="16" t="str">
        <f t="shared" si="154"/>
        <v>-</v>
      </c>
      <c r="B392" s="16" t="str">
        <f t="shared" si="155"/>
        <v>-</v>
      </c>
      <c r="C392" s="3">
        <v>17</v>
      </c>
      <c r="D392" s="2">
        <v>43407.72960648148</v>
      </c>
      <c r="E392" s="3">
        <v>9227</v>
      </c>
      <c r="F392" s="3" t="s">
        <v>18</v>
      </c>
      <c r="G392" s="3">
        <v>4814</v>
      </c>
      <c r="H392" s="3">
        <v>810</v>
      </c>
      <c r="I392" s="3">
        <v>8</v>
      </c>
      <c r="J392" s="3">
        <v>2</v>
      </c>
      <c r="L392" s="2">
        <v>43407.742974537039</v>
      </c>
      <c r="M392" s="2">
        <v>43407.752303240741</v>
      </c>
      <c r="N392" s="3" t="s">
        <v>45</v>
      </c>
      <c r="O392" s="3" t="s">
        <v>92</v>
      </c>
      <c r="P392" s="3" t="s">
        <v>25</v>
      </c>
      <c r="Q392" s="3" t="s">
        <v>26</v>
      </c>
      <c r="R392" s="2">
        <v>43407.742534722223</v>
      </c>
      <c r="S392" s="2">
        <v>43407.742534722223</v>
      </c>
      <c r="T392" s="2">
        <v>43407.754224537035</v>
      </c>
      <c r="U392" s="2">
        <v>43407.758356481485</v>
      </c>
      <c r="W392" s="2">
        <f t="shared" si="156"/>
        <v>43407.72960648148</v>
      </c>
      <c r="X392" s="33">
        <f t="shared" si="157"/>
        <v>9.3287037016125396E-3</v>
      </c>
      <c r="Y392" s="33">
        <f t="shared" si="159"/>
        <v>1.8657407403225079E-2</v>
      </c>
      <c r="Z392" s="30"/>
      <c r="AA392" s="30">
        <f t="shared" si="158"/>
        <v>4.398148157633841E-4</v>
      </c>
      <c r="AB392" s="30">
        <f t="shared" si="160"/>
        <v>1.336805555911269E-2</v>
      </c>
      <c r="AC392" s="30"/>
      <c r="AD392" s="30"/>
      <c r="AE392" s="73">
        <f t="shared" si="161"/>
        <v>43407.729166666664</v>
      </c>
      <c r="AF392" s="73">
        <f t="shared" si="162"/>
        <v>43407.752083333333</v>
      </c>
      <c r="AG392" s="26" t="str">
        <f t="shared" si="163"/>
        <v>43407.729166666743407.7520833333</v>
      </c>
      <c r="AH392" s="26" t="e">
        <f>VLOOKUP(AG392,simple_survey!$N$1081:$O$1529,2,FALSE)</f>
        <v>#N/A</v>
      </c>
    </row>
    <row r="393" spans="1:34" s="3" customFormat="1" x14ac:dyDescent="0.4">
      <c r="A393" s="16" t="str">
        <f t="shared" si="154"/>
        <v>-</v>
      </c>
      <c r="B393" s="16" t="str">
        <f t="shared" si="155"/>
        <v>-</v>
      </c>
      <c r="C393" s="3">
        <v>17</v>
      </c>
      <c r="D393" s="2">
        <v>43407.732928240737</v>
      </c>
      <c r="E393" s="3">
        <v>9230</v>
      </c>
      <c r="F393" s="3" t="s">
        <v>114</v>
      </c>
      <c r="G393" s="3">
        <v>0</v>
      </c>
      <c r="H393" s="3">
        <v>41</v>
      </c>
      <c r="I393" s="3">
        <v>8</v>
      </c>
      <c r="J393" s="3">
        <v>1</v>
      </c>
      <c r="L393" s="2">
        <v>43407.748159722221</v>
      </c>
      <c r="M393" s="2">
        <v>43407.757094907407</v>
      </c>
      <c r="N393" s="3" t="s">
        <v>50</v>
      </c>
      <c r="O393" s="3" t="s">
        <v>51</v>
      </c>
      <c r="P393" s="3" t="s">
        <v>63</v>
      </c>
      <c r="Q393" s="3" t="s">
        <v>64</v>
      </c>
      <c r="R393" s="2">
        <v>43407.749386574076</v>
      </c>
      <c r="S393" s="2">
        <v>43407.750034722223</v>
      </c>
      <c r="T393" s="2">
        <v>43407.766111111108</v>
      </c>
      <c r="U393" s="2">
        <v>43407.772210648145</v>
      </c>
      <c r="W393" s="2">
        <f t="shared" si="156"/>
        <v>43407.732928240737</v>
      </c>
      <c r="X393" s="33">
        <f t="shared" si="157"/>
        <v>8.9351851856918074E-3</v>
      </c>
      <c r="Y393" s="33">
        <f t="shared" si="159"/>
        <v>8.9351851856918074E-3</v>
      </c>
      <c r="Z393" s="30"/>
      <c r="AA393" s="30">
        <f t="shared" si="158"/>
        <v>0</v>
      </c>
      <c r="AB393" s="30">
        <f t="shared" si="160"/>
        <v>1.5231481484079268E-2</v>
      </c>
      <c r="AC393" s="30"/>
      <c r="AD393" s="30"/>
      <c r="AE393" s="73">
        <f t="shared" si="161"/>
        <v>43407.732638888891</v>
      </c>
      <c r="AF393" s="73">
        <f t="shared" si="162"/>
        <v>43407.756944444445</v>
      </c>
      <c r="AG393" s="26" t="str">
        <f t="shared" si="163"/>
        <v>43407.732638888943407.7569444444</v>
      </c>
      <c r="AH393" s="26" t="e">
        <f>VLOOKUP(AG393,simple_survey!$N$1081:$O$1529,2,FALSE)</f>
        <v>#N/A</v>
      </c>
    </row>
    <row r="394" spans="1:34" s="3" customFormat="1" x14ac:dyDescent="0.4">
      <c r="A394" s="16" t="str">
        <f t="shared" si="154"/>
        <v>-</v>
      </c>
      <c r="B394" s="16" t="str">
        <f t="shared" si="155"/>
        <v>-</v>
      </c>
      <c r="C394" s="3">
        <v>17</v>
      </c>
      <c r="D394" s="2">
        <v>43407.738668981481</v>
      </c>
      <c r="E394" s="3">
        <v>9232</v>
      </c>
      <c r="F394" s="3" t="s">
        <v>33</v>
      </c>
      <c r="G394" s="3">
        <v>1751</v>
      </c>
      <c r="H394" s="3">
        <v>501</v>
      </c>
      <c r="I394" s="3">
        <v>4</v>
      </c>
      <c r="J394" s="3">
        <v>1</v>
      </c>
      <c r="L394" s="2">
        <v>43407.742488425924</v>
      </c>
      <c r="M394" s="2">
        <v>43407.750833333332</v>
      </c>
      <c r="N394" s="3" t="s">
        <v>57</v>
      </c>
      <c r="O394" s="3" t="s">
        <v>58</v>
      </c>
      <c r="P394" s="3" t="s">
        <v>37</v>
      </c>
      <c r="Q394" s="3" t="s">
        <v>38</v>
      </c>
      <c r="R394" s="2">
        <v>43407.744513888887</v>
      </c>
      <c r="S394" s="2">
        <v>43407.744513888887</v>
      </c>
      <c r="T394" s="2">
        <v>43407.759895833333</v>
      </c>
      <c r="U394" s="2">
        <v>43407.759895833333</v>
      </c>
      <c r="W394" s="2">
        <f t="shared" si="156"/>
        <v>43407.738668981481</v>
      </c>
      <c r="X394" s="33">
        <f t="shared" si="157"/>
        <v>8.3449074081727304E-3</v>
      </c>
      <c r="Y394" s="33">
        <f t="shared" si="159"/>
        <v>8.3449074081727304E-3</v>
      </c>
      <c r="Z394" s="30"/>
      <c r="AA394" s="30">
        <f t="shared" si="158"/>
        <v>0</v>
      </c>
      <c r="AB394" s="30">
        <f t="shared" si="160"/>
        <v>3.8194444423425011E-3</v>
      </c>
      <c r="AC394" s="30"/>
      <c r="AD394" s="30"/>
      <c r="AE394" s="73">
        <f t="shared" si="161"/>
        <v>43407.738194444442</v>
      </c>
      <c r="AF394" s="73">
        <f t="shared" si="162"/>
        <v>43407.750694444447</v>
      </c>
      <c r="AG394" s="26" t="str">
        <f t="shared" si="163"/>
        <v>43407.738194444443407.7506944444</v>
      </c>
      <c r="AH394" s="26" t="str">
        <f>VLOOKUP(AG394,simple_survey!$N$1081:$O$1529,2,FALSE)</f>
        <v>肯定的</v>
      </c>
    </row>
    <row r="395" spans="1:34" s="3" customFormat="1" x14ac:dyDescent="0.4">
      <c r="A395" s="16" t="str">
        <f t="shared" si="154"/>
        <v>-</v>
      </c>
      <c r="B395" s="16" t="str">
        <f t="shared" si="155"/>
        <v>-</v>
      </c>
      <c r="C395" s="3">
        <v>17</v>
      </c>
      <c r="D395" s="2">
        <v>43407.740636574075</v>
      </c>
      <c r="E395" s="3">
        <v>9235</v>
      </c>
      <c r="F395" s="3" t="s">
        <v>18</v>
      </c>
      <c r="G395" s="3">
        <v>4899</v>
      </c>
      <c r="H395" s="3">
        <v>298</v>
      </c>
      <c r="I395" s="3">
        <v>6</v>
      </c>
      <c r="J395" s="3">
        <v>4</v>
      </c>
      <c r="L395" s="2">
        <v>43407.760254629633</v>
      </c>
      <c r="M395" s="2">
        <v>43407.771041666667</v>
      </c>
      <c r="N395" s="3" t="s">
        <v>45</v>
      </c>
      <c r="O395" s="3" t="s">
        <v>92</v>
      </c>
      <c r="P395" s="3" t="s">
        <v>63</v>
      </c>
      <c r="Q395" s="3" t="s">
        <v>64</v>
      </c>
      <c r="R395" s="2">
        <v>43407.761180555557</v>
      </c>
      <c r="S395" s="2">
        <v>43407.761180555557</v>
      </c>
      <c r="T395" s="2">
        <v>43407.776539351849</v>
      </c>
      <c r="U395" s="2">
        <v>43407.777233796296</v>
      </c>
      <c r="W395" s="2">
        <f t="shared" si="156"/>
        <v>43407.740636574075</v>
      </c>
      <c r="X395" s="33">
        <f t="shared" si="157"/>
        <v>1.0787037033878732E-2</v>
      </c>
      <c r="Y395" s="33">
        <f t="shared" si="159"/>
        <v>4.314814813551493E-2</v>
      </c>
      <c r="Z395" s="30"/>
      <c r="AA395" s="30">
        <f t="shared" si="158"/>
        <v>0</v>
      </c>
      <c r="AB395" s="30">
        <f t="shared" si="160"/>
        <v>1.9618055557657499E-2</v>
      </c>
      <c r="AC395" s="30"/>
      <c r="AD395" s="30"/>
      <c r="AE395" s="73">
        <f t="shared" si="161"/>
        <v>43407.740277777775</v>
      </c>
      <c r="AF395" s="73">
        <f t="shared" si="162"/>
        <v>43407.770833333336</v>
      </c>
      <c r="AG395" s="26" t="str">
        <f t="shared" si="163"/>
        <v>43407.740277777843407.7708333333</v>
      </c>
      <c r="AH395" s="26" t="e">
        <f>VLOOKUP(AG395,simple_survey!$N$1081:$O$1529,2,FALSE)</f>
        <v>#N/A</v>
      </c>
    </row>
    <row r="396" spans="1:34" s="3" customFormat="1" x14ac:dyDescent="0.4">
      <c r="A396" s="16" t="str">
        <f t="shared" si="154"/>
        <v>-</v>
      </c>
      <c r="B396" s="16" t="str">
        <f t="shared" si="155"/>
        <v>-</v>
      </c>
      <c r="C396" s="3">
        <v>17</v>
      </c>
      <c r="D396" s="2">
        <v>43407.74559027778</v>
      </c>
      <c r="E396" s="3">
        <v>9242</v>
      </c>
      <c r="F396" s="3" t="s">
        <v>113</v>
      </c>
      <c r="G396" s="3">
        <v>0</v>
      </c>
      <c r="H396" s="3">
        <v>936</v>
      </c>
      <c r="I396" s="3">
        <v>9</v>
      </c>
      <c r="J396" s="3">
        <v>2</v>
      </c>
      <c r="L396" s="2">
        <v>43407.756967592592</v>
      </c>
      <c r="M396" s="2">
        <v>43407.76189814815</v>
      </c>
      <c r="N396" s="3" t="s">
        <v>41</v>
      </c>
      <c r="O396" s="3" t="s">
        <v>42</v>
      </c>
      <c r="P396" s="3" t="s">
        <v>27</v>
      </c>
      <c r="Q396" s="3" t="s">
        <v>28</v>
      </c>
      <c r="R396" s="2">
        <v>43407.761203703703</v>
      </c>
      <c r="S396" s="2">
        <v>43407.761203703703</v>
      </c>
      <c r="T396" s="2">
        <v>43407.769004629627</v>
      </c>
      <c r="U396" s="2">
        <v>43407.76935185185</v>
      </c>
      <c r="W396" s="2">
        <f t="shared" si="156"/>
        <v>43407.74559027778</v>
      </c>
      <c r="X396" s="33">
        <f t="shared" si="157"/>
        <v>4.9305555585306138E-3</v>
      </c>
      <c r="Y396" s="33">
        <f t="shared" si="159"/>
        <v>9.8611111170612276E-3</v>
      </c>
      <c r="Z396" s="30"/>
      <c r="AA396" s="30">
        <f t="shared" si="158"/>
        <v>0</v>
      </c>
      <c r="AB396" s="30">
        <f t="shared" si="160"/>
        <v>1.137731481139781E-2</v>
      </c>
      <c r="AC396" s="30"/>
      <c r="AD396" s="30"/>
      <c r="AE396" s="73">
        <f t="shared" si="161"/>
        <v>43407.745138888888</v>
      </c>
      <c r="AF396" s="73">
        <f t="shared" si="162"/>
        <v>43407.761805555558</v>
      </c>
      <c r="AG396" s="26" t="str">
        <f t="shared" si="163"/>
        <v>43407.745138888943407.7618055556</v>
      </c>
      <c r="AH396" s="26" t="e">
        <f>VLOOKUP(AG396,simple_survey!$N$1081:$O$1529,2,FALSE)</f>
        <v>#N/A</v>
      </c>
    </row>
    <row r="397" spans="1:34" s="3" customFormat="1" x14ac:dyDescent="0.4">
      <c r="A397" s="16" t="str">
        <f t="shared" si="154"/>
        <v>-</v>
      </c>
      <c r="B397" s="16" t="str">
        <f t="shared" si="155"/>
        <v>-</v>
      </c>
      <c r="C397" s="3">
        <v>17</v>
      </c>
      <c r="D397" s="2">
        <v>43407.746446759258</v>
      </c>
      <c r="E397" s="3">
        <v>9244</v>
      </c>
      <c r="F397" s="3" t="s">
        <v>33</v>
      </c>
      <c r="G397" s="3">
        <v>4806</v>
      </c>
      <c r="H397" s="3">
        <v>324</v>
      </c>
      <c r="I397" s="3">
        <v>10</v>
      </c>
      <c r="J397" s="3">
        <v>2</v>
      </c>
      <c r="L397" s="2">
        <v>43407.775034722225</v>
      </c>
      <c r="M397" s="2">
        <v>43407.786064814813</v>
      </c>
      <c r="N397" s="3" t="s">
        <v>70</v>
      </c>
      <c r="O397" s="3" t="s">
        <v>71</v>
      </c>
      <c r="P397" s="3" t="s">
        <v>19</v>
      </c>
      <c r="Q397" s="3" t="s">
        <v>20</v>
      </c>
      <c r="R397" s="2">
        <v>43407.770381944443</v>
      </c>
      <c r="S397" s="2">
        <v>43407.776238425926</v>
      </c>
      <c r="T397" s="2">
        <v>43407.780289351853</v>
      </c>
      <c r="U397" s="2">
        <v>43407.787812499999</v>
      </c>
      <c r="W397" s="2">
        <f t="shared" si="156"/>
        <v>43407.746446759258</v>
      </c>
      <c r="X397" s="33">
        <f t="shared" si="157"/>
        <v>1.1030092588043772E-2</v>
      </c>
      <c r="Y397" s="33">
        <f t="shared" si="159"/>
        <v>2.2060185176087543E-2</v>
      </c>
      <c r="Z397" s="30"/>
      <c r="AA397" s="30">
        <f t="shared" si="158"/>
        <v>4.652777781302575E-3</v>
      </c>
      <c r="AB397" s="30">
        <f t="shared" si="160"/>
        <v>2.8587962966412306E-2</v>
      </c>
      <c r="AC397" s="30"/>
      <c r="AD397" s="30"/>
      <c r="AE397" s="73">
        <f t="shared" si="161"/>
        <v>43407.745833333334</v>
      </c>
      <c r="AF397" s="73">
        <f t="shared" si="162"/>
        <v>43407.785416666666</v>
      </c>
      <c r="AG397" s="26" t="str">
        <f t="shared" si="163"/>
        <v>43407.745833333343407.7854166667</v>
      </c>
      <c r="AH397" s="26" t="e">
        <f>VLOOKUP(AG397,simple_survey!$N$1081:$O$1529,2,FALSE)</f>
        <v>#N/A</v>
      </c>
    </row>
    <row r="398" spans="1:34" s="3" customFormat="1" x14ac:dyDescent="0.4">
      <c r="A398" s="16" t="str">
        <f t="shared" si="154"/>
        <v>-</v>
      </c>
      <c r="B398" s="16" t="str">
        <f t="shared" si="155"/>
        <v>-</v>
      </c>
      <c r="C398" s="3">
        <v>17</v>
      </c>
      <c r="D398" s="2">
        <v>43407.747349537036</v>
      </c>
      <c r="E398" s="3">
        <v>9246</v>
      </c>
      <c r="F398" s="3" t="s">
        <v>18</v>
      </c>
      <c r="G398" s="3">
        <v>4913</v>
      </c>
      <c r="H398" s="3">
        <v>190</v>
      </c>
      <c r="I398" s="3">
        <v>5</v>
      </c>
      <c r="J398" s="3">
        <v>2</v>
      </c>
      <c r="L398" s="2">
        <v>43407.751296296294</v>
      </c>
      <c r="M398" s="2">
        <v>43407.763680555552</v>
      </c>
      <c r="N398" s="3" t="s">
        <v>31</v>
      </c>
      <c r="O398" s="3" t="s">
        <v>32</v>
      </c>
      <c r="P398" s="3" t="s">
        <v>19</v>
      </c>
      <c r="Q398" s="3" t="s">
        <v>20</v>
      </c>
      <c r="R398" s="2">
        <v>43407.754143518519</v>
      </c>
      <c r="S398" s="2">
        <v>43407.754143518519</v>
      </c>
      <c r="T398" s="2">
        <v>43407.768831018519</v>
      </c>
      <c r="U398" s="2">
        <v>43407.768831018519</v>
      </c>
      <c r="W398" s="2">
        <f t="shared" si="156"/>
        <v>43407.747349537036</v>
      </c>
      <c r="X398" s="33">
        <f t="shared" si="157"/>
        <v>1.2384259258396924E-2</v>
      </c>
      <c r="Y398" s="33">
        <f t="shared" si="159"/>
        <v>2.4768518516793847E-2</v>
      </c>
      <c r="Z398" s="30"/>
      <c r="AA398" s="30">
        <f t="shared" si="158"/>
        <v>0</v>
      </c>
      <c r="AB398" s="30">
        <f t="shared" si="160"/>
        <v>3.9467592578148469E-3</v>
      </c>
      <c r="AC398" s="30"/>
      <c r="AD398" s="30"/>
      <c r="AE398" s="73">
        <f t="shared" si="161"/>
        <v>43407.74722222222</v>
      </c>
      <c r="AF398" s="73">
        <f t="shared" si="162"/>
        <v>43407.763194444444</v>
      </c>
      <c r="AG398" s="26" t="str">
        <f t="shared" si="163"/>
        <v>43407.747222222243407.7631944444</v>
      </c>
      <c r="AH398" s="26" t="str">
        <f>VLOOKUP(AG398,simple_survey!$N$1081:$O$1529,2,FALSE)</f>
        <v>肯定的</v>
      </c>
    </row>
    <row r="399" spans="1:34" s="3" customFormat="1" x14ac:dyDescent="0.4">
      <c r="A399" s="16" t="str">
        <f t="shared" si="154"/>
        <v>-</v>
      </c>
      <c r="B399" s="16" t="str">
        <f t="shared" si="155"/>
        <v>-</v>
      </c>
      <c r="C399" s="3">
        <v>17</v>
      </c>
      <c r="D399" s="2">
        <v>43407.747847222221</v>
      </c>
      <c r="E399" s="3">
        <v>9247</v>
      </c>
      <c r="F399" s="3" t="s">
        <v>113</v>
      </c>
      <c r="G399" s="3">
        <v>0</v>
      </c>
      <c r="H399" s="3">
        <v>47</v>
      </c>
      <c r="I399" s="3">
        <v>7</v>
      </c>
      <c r="J399" s="3">
        <v>1</v>
      </c>
      <c r="L399" s="2">
        <v>43407.754432870373</v>
      </c>
      <c r="M399" s="2">
        <v>43407.762789351851</v>
      </c>
      <c r="N399" s="3" t="s">
        <v>37</v>
      </c>
      <c r="O399" s="3" t="s">
        <v>38</v>
      </c>
      <c r="P399" s="3" t="s">
        <v>63</v>
      </c>
      <c r="Q399" s="3" t="s">
        <v>64</v>
      </c>
      <c r="R399" s="2">
        <v>43407.758622685185</v>
      </c>
      <c r="S399" s="2">
        <v>43407.758622685185</v>
      </c>
      <c r="T399" s="2">
        <v>43407.764768518522</v>
      </c>
      <c r="U399" s="2">
        <v>43407.763680555552</v>
      </c>
      <c r="W399" s="2">
        <f t="shared" si="156"/>
        <v>43407.747847222221</v>
      </c>
      <c r="X399" s="33">
        <f t="shared" si="157"/>
        <v>8.3564814776764251E-3</v>
      </c>
      <c r="Y399" s="33">
        <f t="shared" si="159"/>
        <v>8.3564814776764251E-3</v>
      </c>
      <c r="Z399" s="30"/>
      <c r="AA399" s="30">
        <f t="shared" si="158"/>
        <v>0</v>
      </c>
      <c r="AB399" s="30">
        <f t="shared" si="160"/>
        <v>6.5856481523951516E-3</v>
      </c>
      <c r="AC399" s="30"/>
      <c r="AD399" s="30"/>
      <c r="AE399" s="73">
        <f t="shared" si="161"/>
        <v>43407.74722222222</v>
      </c>
      <c r="AF399" s="73">
        <f t="shared" si="162"/>
        <v>43407.762499999997</v>
      </c>
      <c r="AG399" s="26" t="str">
        <f t="shared" si="163"/>
        <v>43407.747222222243407.7625</v>
      </c>
      <c r="AH399" s="26" t="e">
        <f>VLOOKUP(AG399,simple_survey!$N$1081:$O$1529,2,FALSE)</f>
        <v>#N/A</v>
      </c>
    </row>
    <row r="400" spans="1:34" s="3" customFormat="1" x14ac:dyDescent="0.4">
      <c r="A400" s="16" t="str">
        <f t="shared" si="154"/>
        <v>-</v>
      </c>
      <c r="B400" s="16" t="str">
        <f t="shared" si="155"/>
        <v>-</v>
      </c>
      <c r="C400" s="3">
        <v>17</v>
      </c>
      <c r="D400" s="2">
        <v>43407.749548611115</v>
      </c>
      <c r="E400" s="3">
        <v>9249</v>
      </c>
      <c r="F400" s="3" t="s">
        <v>113</v>
      </c>
      <c r="G400" s="3">
        <v>0</v>
      </c>
      <c r="H400" s="3">
        <v>189</v>
      </c>
      <c r="I400" s="3">
        <v>9</v>
      </c>
      <c r="J400" s="3">
        <v>1</v>
      </c>
      <c r="L400" s="2">
        <v>43407.756574074076</v>
      </c>
      <c r="M400" s="2">
        <v>43407.765023148146</v>
      </c>
      <c r="N400" s="3" t="s">
        <v>41</v>
      </c>
      <c r="O400" s="3" t="s">
        <v>42</v>
      </c>
      <c r="P400" s="3" t="s">
        <v>19</v>
      </c>
      <c r="Q400" s="3" t="s">
        <v>20</v>
      </c>
      <c r="R400" s="2">
        <v>43407.76189814815</v>
      </c>
      <c r="S400" s="2">
        <v>43407.76189814815</v>
      </c>
      <c r="T400" s="2">
        <v>43407.773958333331</v>
      </c>
      <c r="U400" s="2">
        <v>43407.773958333331</v>
      </c>
      <c r="W400" s="2">
        <f t="shared" si="156"/>
        <v>43407.749548611115</v>
      </c>
      <c r="X400" s="33">
        <f t="shared" si="157"/>
        <v>8.4490740700857714E-3</v>
      </c>
      <c r="Y400" s="33">
        <f t="shared" si="159"/>
        <v>8.4490740700857714E-3</v>
      </c>
      <c r="Z400" s="30"/>
      <c r="AA400" s="30">
        <f t="shared" si="158"/>
        <v>0</v>
      </c>
      <c r="AB400" s="30">
        <f t="shared" si="160"/>
        <v>7.025462960882578E-3</v>
      </c>
      <c r="AC400" s="30"/>
      <c r="AD400" s="30"/>
      <c r="AE400" s="73">
        <f t="shared" si="161"/>
        <v>43407.749305555553</v>
      </c>
      <c r="AF400" s="73">
        <f t="shared" si="162"/>
        <v>43407.76458333333</v>
      </c>
      <c r="AG400" s="26" t="str">
        <f t="shared" si="163"/>
        <v>43407.749305555643407.7645833333</v>
      </c>
      <c r="AH400" s="26" t="e">
        <f>VLOOKUP(AG400,simple_survey!$N$1081:$O$1529,2,FALSE)</f>
        <v>#N/A</v>
      </c>
    </row>
    <row r="401" spans="1:36" s="3" customFormat="1" x14ac:dyDescent="0.4">
      <c r="A401" s="16" t="str">
        <f t="shared" ref="A401:A421" si="164">IF(V401&gt;0, "★", "-")</f>
        <v>★</v>
      </c>
      <c r="B401" s="16" t="str">
        <f t="shared" ref="B401:B421" si="165">IF(K401&gt;0, "☆", "-")</f>
        <v>☆</v>
      </c>
      <c r="C401" s="3">
        <v>17</v>
      </c>
      <c r="D401" s="2">
        <v>43407.715370370373</v>
      </c>
      <c r="E401" s="3">
        <v>9205</v>
      </c>
      <c r="F401" s="3" t="s">
        <v>33</v>
      </c>
      <c r="G401" s="3">
        <v>3674</v>
      </c>
      <c r="H401" s="3">
        <v>579</v>
      </c>
      <c r="I401" s="3">
        <v>8</v>
      </c>
      <c r="J401" s="3">
        <v>1</v>
      </c>
      <c r="K401" s="2">
        <v>43407.718159722222</v>
      </c>
      <c r="N401" s="3" t="s">
        <v>27</v>
      </c>
      <c r="O401" s="3" t="s">
        <v>28</v>
      </c>
      <c r="P401" s="3" t="s">
        <v>78</v>
      </c>
      <c r="Q401" s="3" t="s">
        <v>79</v>
      </c>
      <c r="R401" s="2">
        <v>43407.728761574072</v>
      </c>
      <c r="T401" s="2">
        <v>43407.736400462964</v>
      </c>
      <c r="V401" s="2">
        <v>43407.722303240742</v>
      </c>
      <c r="W401" s="2">
        <f t="shared" ref="W401:W421" si="166">IF(V401&gt;0,V401,D401)</f>
        <v>43407.722303240742</v>
      </c>
      <c r="X401" s="33">
        <f t="shared" ref="X401:X421" si="167">M401-L401</f>
        <v>0</v>
      </c>
      <c r="Y401" s="33">
        <f t="shared" ref="Y401:Y421" si="168">X401*J401</f>
        <v>0</v>
      </c>
      <c r="Z401" s="30"/>
      <c r="AA401" s="30">
        <f t="shared" ref="AA401:AA421" si="169">IF(IF(A401="☆",K401-R401,L401-R401)&lt;0,0,IF(A401="☆",K401-R401,L401-R401))</f>
        <v>0</v>
      </c>
      <c r="AB401" s="30">
        <f>IF(IF(B401="☆",(IF(K401&gt;R401,K401-W401,R401-W401)),L401-W401)&lt;0,0,IF(B401="☆",(IF(K401&gt;R401,K401-W401,R401-W401)),L401-W401))</f>
        <v>6.4583333296468481E-3</v>
      </c>
      <c r="AC401" s="30"/>
      <c r="AD401" s="30"/>
      <c r="AE401" s="73">
        <f t="shared" si="161"/>
        <v>43407.715277777781</v>
      </c>
      <c r="AF401" s="73">
        <f t="shared" si="162"/>
        <v>0</v>
      </c>
      <c r="AG401" s="26" t="str">
        <f t="shared" si="163"/>
        <v>43407.71527777780</v>
      </c>
      <c r="AH401" s="26" t="e">
        <f>VLOOKUP(AG401,simple_survey!$N$1081:$O$1529,2,FALSE)</f>
        <v>#N/A</v>
      </c>
    </row>
    <row r="402" spans="1:36" s="3" customFormat="1" x14ac:dyDescent="0.4">
      <c r="A402" s="16" t="str">
        <f t="shared" si="164"/>
        <v>-</v>
      </c>
      <c r="B402" s="16" t="str">
        <f t="shared" si="165"/>
        <v>☆</v>
      </c>
      <c r="C402" s="3">
        <v>17</v>
      </c>
      <c r="D402" s="2">
        <v>43407.718923611108</v>
      </c>
      <c r="E402" s="3">
        <v>9208</v>
      </c>
      <c r="F402" s="3" t="s">
        <v>18</v>
      </c>
      <c r="G402" s="3">
        <v>4860</v>
      </c>
      <c r="H402" s="3">
        <v>728</v>
      </c>
      <c r="I402" s="3">
        <v>8</v>
      </c>
      <c r="J402" s="3">
        <v>1</v>
      </c>
      <c r="K402" s="2">
        <v>43407.722083333334</v>
      </c>
      <c r="N402" s="3" t="s">
        <v>76</v>
      </c>
      <c r="O402" s="3" t="s">
        <v>77</v>
      </c>
      <c r="P402" s="3" t="s">
        <v>34</v>
      </c>
      <c r="Q402" s="3" t="s">
        <v>35</v>
      </c>
      <c r="R402" s="2">
        <v>43407.723229166666</v>
      </c>
      <c r="T402" s="2">
        <v>43407.729780092595</v>
      </c>
      <c r="W402" s="2">
        <f t="shared" si="166"/>
        <v>43407.718923611108</v>
      </c>
      <c r="X402" s="33">
        <f t="shared" si="167"/>
        <v>0</v>
      </c>
      <c r="Y402" s="33">
        <f t="shared" si="168"/>
        <v>0</v>
      </c>
      <c r="Z402" s="30"/>
      <c r="AA402" s="30">
        <f t="shared" si="169"/>
        <v>0</v>
      </c>
      <c r="AB402" s="30">
        <f>IF(IF(B402="☆",(IF(K402&gt;R402,K402-W402,R402-W402)),L402-W402)&lt;0,0,IF(B402="☆",(IF(K402&gt;R402,K402-W402,R402-W402)),L402-W402))</f>
        <v>4.3055555579485372E-3</v>
      </c>
      <c r="AC402" s="30"/>
      <c r="AD402" s="30"/>
      <c r="AE402" s="73">
        <f t="shared" si="161"/>
        <v>43407.71875</v>
      </c>
      <c r="AF402" s="73">
        <f t="shared" si="162"/>
        <v>0</v>
      </c>
      <c r="AG402" s="26" t="str">
        <f t="shared" si="163"/>
        <v>43407.718750</v>
      </c>
      <c r="AH402" s="26" t="e">
        <f>VLOOKUP(AG402,simple_survey!$N$1081:$O$1529,2,FALSE)</f>
        <v>#N/A</v>
      </c>
    </row>
    <row r="403" spans="1:36" s="3" customFormat="1" x14ac:dyDescent="0.4">
      <c r="A403" s="16" t="str">
        <f t="shared" si="164"/>
        <v>-</v>
      </c>
      <c r="B403" s="16" t="str">
        <f t="shared" si="165"/>
        <v>☆</v>
      </c>
      <c r="C403" s="3">
        <v>17</v>
      </c>
      <c r="D403" s="2">
        <v>43407.719965277778</v>
      </c>
      <c r="E403" s="3">
        <v>9213</v>
      </c>
      <c r="F403" s="3" t="s">
        <v>18</v>
      </c>
      <c r="G403" s="3">
        <v>4861</v>
      </c>
      <c r="H403" s="3">
        <v>315</v>
      </c>
      <c r="I403" s="3">
        <v>5</v>
      </c>
      <c r="J403" s="3">
        <v>1</v>
      </c>
      <c r="K403" s="2">
        <v>43407.722060185188</v>
      </c>
      <c r="N403" s="3" t="s">
        <v>76</v>
      </c>
      <c r="O403" s="3" t="s">
        <v>77</v>
      </c>
      <c r="P403" s="3" t="s">
        <v>34</v>
      </c>
      <c r="Q403" s="3" t="s">
        <v>35</v>
      </c>
      <c r="R403" s="2">
        <v>43407.735752314817</v>
      </c>
      <c r="T403" s="2">
        <v>43407.742303240739</v>
      </c>
      <c r="W403" s="2">
        <f t="shared" si="166"/>
        <v>43407.719965277778</v>
      </c>
      <c r="X403" s="33">
        <f t="shared" si="167"/>
        <v>0</v>
      </c>
      <c r="Y403" s="33">
        <f t="shared" si="168"/>
        <v>0</v>
      </c>
      <c r="Z403" s="30"/>
      <c r="AA403" s="30">
        <f t="shared" si="169"/>
        <v>0</v>
      </c>
      <c r="AB403" s="30">
        <f>IF(IF(B403="☆",(IF(K403&gt;R403,K403-W403,R403-W403)),L403-W403)&lt;0,0,IF(B403="☆",(IF(K403&gt;R403,K403-W403,R403-W403)),L403-W403))</f>
        <v>1.5787037038535345E-2</v>
      </c>
      <c r="AC403" s="30"/>
      <c r="AD403" s="30"/>
      <c r="AE403" s="73">
        <f t="shared" si="161"/>
        <v>43407.719444444447</v>
      </c>
      <c r="AF403" s="73">
        <f t="shared" si="162"/>
        <v>0</v>
      </c>
      <c r="AG403" s="26" t="str">
        <f t="shared" si="163"/>
        <v>43407.71944444440</v>
      </c>
      <c r="AH403" s="26" t="e">
        <f>VLOOKUP(AG403,simple_survey!$N$1081:$O$1529,2,FALSE)</f>
        <v>#N/A</v>
      </c>
    </row>
    <row r="404" spans="1:36" s="3" customFormat="1" x14ac:dyDescent="0.4">
      <c r="A404" s="16" t="str">
        <f t="shared" si="164"/>
        <v>-</v>
      </c>
      <c r="B404" s="16" t="str">
        <f t="shared" si="165"/>
        <v>☆</v>
      </c>
      <c r="C404" s="3">
        <v>17</v>
      </c>
      <c r="D404" s="2">
        <v>43407.721562500003</v>
      </c>
      <c r="E404" s="3">
        <v>9216</v>
      </c>
      <c r="F404" s="3" t="s">
        <v>33</v>
      </c>
      <c r="G404" s="3">
        <v>4855</v>
      </c>
      <c r="H404" s="3">
        <v>516</v>
      </c>
      <c r="I404" s="3">
        <v>6</v>
      </c>
      <c r="J404" s="3">
        <v>2</v>
      </c>
      <c r="K404" s="2">
        <v>43407.722696759258</v>
      </c>
      <c r="N404" s="3" t="s">
        <v>31</v>
      </c>
      <c r="O404" s="3" t="s">
        <v>32</v>
      </c>
      <c r="P404" s="3" t="s">
        <v>70</v>
      </c>
      <c r="Q404" s="3" t="s">
        <v>71</v>
      </c>
      <c r="R404" s="2">
        <v>43407.750185185185</v>
      </c>
      <c r="T404" s="2">
        <v>43407.75886574074</v>
      </c>
      <c r="W404" s="2">
        <f t="shared" si="166"/>
        <v>43407.721562500003</v>
      </c>
      <c r="X404" s="33">
        <f t="shared" si="167"/>
        <v>0</v>
      </c>
      <c r="Y404" s="33">
        <f t="shared" si="168"/>
        <v>0</v>
      </c>
      <c r="Z404" s="30"/>
      <c r="AA404" s="30">
        <f t="shared" si="169"/>
        <v>0</v>
      </c>
      <c r="AB404" s="30"/>
      <c r="AC404" s="30"/>
      <c r="AD404" s="30"/>
      <c r="AE404" s="73">
        <f t="shared" si="161"/>
        <v>43407.72152777778</v>
      </c>
      <c r="AF404" s="73">
        <f t="shared" si="162"/>
        <v>0</v>
      </c>
      <c r="AG404" s="26" t="str">
        <f t="shared" si="163"/>
        <v>43407.72152777780</v>
      </c>
      <c r="AH404" s="26" t="e">
        <f>VLOOKUP(AG404,simple_survey!$N$1081:$O$1529,2,FALSE)</f>
        <v>#N/A</v>
      </c>
      <c r="AJ404" s="3" t="s">
        <v>196</v>
      </c>
    </row>
    <row r="405" spans="1:36" s="3" customFormat="1" x14ac:dyDescent="0.4">
      <c r="A405" s="16" t="str">
        <f t="shared" si="164"/>
        <v>-</v>
      </c>
      <c r="B405" s="16" t="str">
        <f t="shared" si="165"/>
        <v>☆</v>
      </c>
      <c r="C405" s="3">
        <v>17</v>
      </c>
      <c r="D405" s="2">
        <v>43407.723587962966</v>
      </c>
      <c r="E405" s="3">
        <v>9219</v>
      </c>
      <c r="F405" s="3" t="s">
        <v>33</v>
      </c>
      <c r="G405" s="3">
        <v>3337</v>
      </c>
      <c r="H405" s="3">
        <v>777</v>
      </c>
      <c r="I405" s="3">
        <v>2</v>
      </c>
      <c r="J405" s="3">
        <v>1</v>
      </c>
      <c r="K405" s="2">
        <v>43407.728888888887</v>
      </c>
      <c r="N405" s="3" t="s">
        <v>19</v>
      </c>
      <c r="O405" s="3" t="s">
        <v>20</v>
      </c>
      <c r="P405" s="3" t="s">
        <v>57</v>
      </c>
      <c r="Q405" s="3" t="s">
        <v>58</v>
      </c>
      <c r="R405" s="2">
        <v>43407.72797453704</v>
      </c>
      <c r="T405" s="2">
        <v>43407.734293981484</v>
      </c>
      <c r="W405" s="2">
        <f t="shared" si="166"/>
        <v>43407.723587962966</v>
      </c>
      <c r="X405" s="33">
        <f t="shared" si="167"/>
        <v>0</v>
      </c>
      <c r="Y405" s="33">
        <f t="shared" si="168"/>
        <v>0</v>
      </c>
      <c r="Z405" s="30"/>
      <c r="AA405" s="30">
        <f t="shared" si="169"/>
        <v>0</v>
      </c>
      <c r="AB405" s="30">
        <f>IF(IF(B405="☆",(IF(K405&gt;R405,K405-W405,R405-W405)),L405-W405)&lt;0,0,IF(B405="☆",(IF(K405&gt;R405,K405-W405,R405-W405)),L405-W405))</f>
        <v>5.3009259208920412E-3</v>
      </c>
      <c r="AC405" s="30"/>
      <c r="AD405" s="30"/>
      <c r="AE405" s="73">
        <f t="shared" si="161"/>
        <v>43407.722916666666</v>
      </c>
      <c r="AF405" s="73">
        <f t="shared" si="162"/>
        <v>0</v>
      </c>
      <c r="AG405" s="26" t="str">
        <f t="shared" si="163"/>
        <v>43407.72291666670</v>
      </c>
      <c r="AH405" s="26" t="e">
        <f>VLOOKUP(AG405,simple_survey!$N$1081:$O$1529,2,FALSE)</f>
        <v>#N/A</v>
      </c>
      <c r="AJ405" s="3" t="s">
        <v>199</v>
      </c>
    </row>
    <row r="406" spans="1:36" s="3" customFormat="1" x14ac:dyDescent="0.4">
      <c r="A406" s="16" t="str">
        <f t="shared" si="164"/>
        <v>-</v>
      </c>
      <c r="B406" s="16" t="str">
        <f t="shared" si="165"/>
        <v>☆</v>
      </c>
      <c r="C406" s="3">
        <v>17</v>
      </c>
      <c r="D406" s="2">
        <v>43407.723749999997</v>
      </c>
      <c r="E406" s="3">
        <v>9220</v>
      </c>
      <c r="F406" s="3" t="s">
        <v>33</v>
      </c>
      <c r="G406" s="3">
        <v>4855</v>
      </c>
      <c r="H406" s="3">
        <v>188</v>
      </c>
      <c r="I406" s="3">
        <v>6</v>
      </c>
      <c r="J406" s="3">
        <v>2</v>
      </c>
      <c r="K406" s="2">
        <v>43407.723969907405</v>
      </c>
      <c r="N406" s="3" t="s">
        <v>31</v>
      </c>
      <c r="O406" s="3" t="s">
        <v>32</v>
      </c>
      <c r="P406" s="3" t="s">
        <v>80</v>
      </c>
      <c r="Q406" s="3" t="s">
        <v>81</v>
      </c>
      <c r="R406" s="2">
        <v>43407.751875000002</v>
      </c>
      <c r="T406" s="2">
        <v>43407.758518518516</v>
      </c>
      <c r="W406" s="2">
        <f t="shared" si="166"/>
        <v>43407.723749999997</v>
      </c>
      <c r="X406" s="33">
        <f t="shared" si="167"/>
        <v>0</v>
      </c>
      <c r="Y406" s="33">
        <f t="shared" si="168"/>
        <v>0</v>
      </c>
      <c r="Z406" s="30"/>
      <c r="AA406" s="30">
        <f t="shared" si="169"/>
        <v>0</v>
      </c>
      <c r="AB406" s="30">
        <f>IF(IF(B406="☆",(IF(K406&gt;R406,K406-W406,R406-W406)),L406-W406)&lt;0,0,IF(B406="☆",(IF(K406&gt;R406,K406-W406,R406-W406)),L406-W406))</f>
        <v>2.8125000004365575E-2</v>
      </c>
      <c r="AC406" s="30"/>
      <c r="AD406" s="30"/>
      <c r="AE406" s="73">
        <f t="shared" si="161"/>
        <v>43407.723611111112</v>
      </c>
      <c r="AF406" s="73">
        <f t="shared" si="162"/>
        <v>0</v>
      </c>
      <c r="AG406" s="26" t="str">
        <f t="shared" si="163"/>
        <v>43407.72361111110</v>
      </c>
      <c r="AH406" s="26" t="e">
        <f>VLOOKUP(AG406,simple_survey!$N$1081:$O$1529,2,FALSE)</f>
        <v>#N/A</v>
      </c>
      <c r="AJ406" s="3" t="s">
        <v>195</v>
      </c>
    </row>
    <row r="407" spans="1:36" s="3" customFormat="1" x14ac:dyDescent="0.4">
      <c r="A407" s="16" t="str">
        <f t="shared" si="164"/>
        <v>-</v>
      </c>
      <c r="B407" s="16" t="str">
        <f t="shared" si="165"/>
        <v>☆</v>
      </c>
      <c r="C407" s="3">
        <v>17</v>
      </c>
      <c r="D407" s="2">
        <v>43407.727939814817</v>
      </c>
      <c r="E407" s="3">
        <v>9225</v>
      </c>
      <c r="F407" s="3" t="s">
        <v>33</v>
      </c>
      <c r="G407" s="3">
        <v>4922</v>
      </c>
      <c r="H407" s="3">
        <v>75</v>
      </c>
      <c r="I407" s="3">
        <v>9</v>
      </c>
      <c r="J407" s="3">
        <v>1</v>
      </c>
      <c r="K407" s="2">
        <v>43407.733287037037</v>
      </c>
      <c r="N407" s="3" t="s">
        <v>25</v>
      </c>
      <c r="O407" s="3" t="s">
        <v>26</v>
      </c>
      <c r="P407" s="3" t="s">
        <v>65</v>
      </c>
      <c r="Q407" s="3" t="s">
        <v>66</v>
      </c>
      <c r="R407" s="2">
        <v>43407.730914351851</v>
      </c>
      <c r="T407" s="2">
        <v>43407.737962962965</v>
      </c>
      <c r="W407" s="2">
        <f t="shared" si="166"/>
        <v>43407.727939814817</v>
      </c>
      <c r="X407" s="33">
        <f t="shared" si="167"/>
        <v>0</v>
      </c>
      <c r="Y407" s="33">
        <f t="shared" si="168"/>
        <v>0</v>
      </c>
      <c r="Z407" s="30"/>
      <c r="AA407" s="30">
        <f t="shared" si="169"/>
        <v>0</v>
      </c>
      <c r="AB407" s="30">
        <f>IF(IF(B407="☆",(IF(K407&gt;R407,K407-W407,R407-W407)),L407-W407)&lt;0,0,IF(B407="☆",(IF(K407&gt;R407,K407-W407,R407-W407)),L407-W407))</f>
        <v>5.3472222207346931E-3</v>
      </c>
      <c r="AC407" s="30"/>
      <c r="AD407" s="30"/>
      <c r="AE407" s="73">
        <f t="shared" si="161"/>
        <v>43407.727777777778</v>
      </c>
      <c r="AF407" s="73">
        <f t="shared" si="162"/>
        <v>0</v>
      </c>
      <c r="AG407" s="26" t="str">
        <f t="shared" si="163"/>
        <v>43407.72777777780</v>
      </c>
      <c r="AH407" s="26" t="e">
        <f>VLOOKUP(AG407,simple_survey!$N$1081:$O$1529,2,FALSE)</f>
        <v>#N/A</v>
      </c>
    </row>
    <row r="408" spans="1:36" s="3" customFormat="1" x14ac:dyDescent="0.4">
      <c r="A408" s="16" t="str">
        <f t="shared" si="164"/>
        <v>-</v>
      </c>
      <c r="B408" s="16" t="str">
        <f t="shared" si="165"/>
        <v>☆</v>
      </c>
      <c r="C408" s="3">
        <v>17</v>
      </c>
      <c r="D408" s="2">
        <v>43407.728217592594</v>
      </c>
      <c r="E408" s="3">
        <v>9226</v>
      </c>
      <c r="F408" s="3" t="s">
        <v>33</v>
      </c>
      <c r="G408" s="3">
        <v>4923</v>
      </c>
      <c r="H408" s="3">
        <v>52</v>
      </c>
      <c r="I408" s="3">
        <v>3</v>
      </c>
      <c r="J408" s="3">
        <v>1</v>
      </c>
      <c r="K408" s="2">
        <v>43407.732523148145</v>
      </c>
      <c r="N408" s="3" t="s">
        <v>25</v>
      </c>
      <c r="O408" s="3" t="s">
        <v>26</v>
      </c>
      <c r="P408" s="3" t="s">
        <v>65</v>
      </c>
      <c r="Q408" s="3" t="s">
        <v>66</v>
      </c>
      <c r="R408" s="2">
        <v>43407.737164351849</v>
      </c>
      <c r="T408" s="2">
        <v>43407.748113425929</v>
      </c>
      <c r="W408" s="2">
        <f t="shared" si="166"/>
        <v>43407.728217592594</v>
      </c>
      <c r="X408" s="33">
        <f t="shared" si="167"/>
        <v>0</v>
      </c>
      <c r="Y408" s="33">
        <f t="shared" si="168"/>
        <v>0</v>
      </c>
      <c r="Z408" s="30"/>
      <c r="AA408" s="30">
        <f t="shared" si="169"/>
        <v>0</v>
      </c>
      <c r="AB408" s="30">
        <f>IF(IF(B408="☆",(IF(K408&gt;R408,K408-W408,R408-W408)),L408-W408)&lt;0,0,IF(B408="☆",(IF(K408&gt;R408,K408-W408,R408-W408)),L408-W408))</f>
        <v>8.9467592551955022E-3</v>
      </c>
      <c r="AC408" s="30"/>
      <c r="AD408" s="30"/>
      <c r="AE408" s="73">
        <f t="shared" si="161"/>
        <v>43407.727777777778</v>
      </c>
      <c r="AF408" s="73">
        <f t="shared" si="162"/>
        <v>0</v>
      </c>
      <c r="AG408" s="26" t="str">
        <f t="shared" si="163"/>
        <v>43407.72777777780</v>
      </c>
      <c r="AH408" s="26" t="e">
        <f>VLOOKUP(AG408,simple_survey!$N$1081:$O$1529,2,FALSE)</f>
        <v>#N/A</v>
      </c>
    </row>
    <row r="409" spans="1:36" s="3" customFormat="1" x14ac:dyDescent="0.4">
      <c r="A409" s="16" t="str">
        <f t="shared" si="164"/>
        <v>-</v>
      </c>
      <c r="B409" s="16" t="str">
        <f t="shared" si="165"/>
        <v>☆</v>
      </c>
      <c r="C409" s="3">
        <v>17</v>
      </c>
      <c r="D409" s="2">
        <v>43407.730208333334</v>
      </c>
      <c r="E409" s="3">
        <v>9228</v>
      </c>
      <c r="F409" s="3" t="s">
        <v>33</v>
      </c>
      <c r="G409" s="3">
        <v>3337</v>
      </c>
      <c r="H409" s="3">
        <v>541</v>
      </c>
      <c r="I409" s="3">
        <v>8</v>
      </c>
      <c r="J409" s="3">
        <v>1</v>
      </c>
      <c r="K409" s="2">
        <v>43407.730520833335</v>
      </c>
      <c r="N409" s="3" t="s">
        <v>19</v>
      </c>
      <c r="O409" s="3" t="s">
        <v>20</v>
      </c>
      <c r="P409" s="3" t="s">
        <v>57</v>
      </c>
      <c r="Q409" s="3" t="s">
        <v>58</v>
      </c>
      <c r="R409" s="2">
        <v>43407.761296296296</v>
      </c>
      <c r="T409" s="2">
        <v>43407.76761574074</v>
      </c>
      <c r="W409" s="2">
        <f t="shared" si="166"/>
        <v>43407.730208333334</v>
      </c>
      <c r="X409" s="33">
        <f t="shared" si="167"/>
        <v>0</v>
      </c>
      <c r="Y409" s="33">
        <f t="shared" si="168"/>
        <v>0</v>
      </c>
      <c r="Z409" s="30"/>
      <c r="AA409" s="30">
        <f t="shared" si="169"/>
        <v>0</v>
      </c>
      <c r="AB409" s="30"/>
      <c r="AC409" s="30"/>
      <c r="AD409" s="30"/>
      <c r="AE409" s="73">
        <f t="shared" si="161"/>
        <v>43407.729861111111</v>
      </c>
      <c r="AF409" s="73">
        <f t="shared" si="162"/>
        <v>0</v>
      </c>
      <c r="AG409" s="26" t="str">
        <f t="shared" si="163"/>
        <v>43407.72986111110</v>
      </c>
      <c r="AH409" s="26" t="e">
        <f>VLOOKUP(AG409,simple_survey!$N$1081:$O$1529,2,FALSE)</f>
        <v>#N/A</v>
      </c>
      <c r="AJ409" s="3" t="s">
        <v>198</v>
      </c>
    </row>
    <row r="410" spans="1:36" s="3" customFormat="1" x14ac:dyDescent="0.4">
      <c r="A410" s="16" t="str">
        <f t="shared" si="164"/>
        <v>-</v>
      </c>
      <c r="B410" s="16" t="str">
        <f t="shared" si="165"/>
        <v>☆</v>
      </c>
      <c r="C410" s="3">
        <v>17</v>
      </c>
      <c r="D410" s="2">
        <v>43407.731458333335</v>
      </c>
      <c r="E410" s="3">
        <v>9229</v>
      </c>
      <c r="F410" s="3" t="s">
        <v>18</v>
      </c>
      <c r="G410" s="3">
        <v>3337</v>
      </c>
      <c r="H410" s="3">
        <v>848</v>
      </c>
      <c r="I410" s="3">
        <v>8</v>
      </c>
      <c r="J410" s="3">
        <v>1</v>
      </c>
      <c r="K410" s="2">
        <v>43407.731585648151</v>
      </c>
      <c r="N410" s="3" t="s">
        <v>19</v>
      </c>
      <c r="O410" s="3" t="s">
        <v>20</v>
      </c>
      <c r="P410" s="3" t="s">
        <v>57</v>
      </c>
      <c r="Q410" s="3" t="s">
        <v>58</v>
      </c>
      <c r="R410" s="2">
        <v>43407.761296296296</v>
      </c>
      <c r="T410" s="2">
        <v>43407.76761574074</v>
      </c>
      <c r="W410" s="2">
        <f t="shared" si="166"/>
        <v>43407.731458333335</v>
      </c>
      <c r="X410" s="33">
        <f t="shared" si="167"/>
        <v>0</v>
      </c>
      <c r="Y410" s="33">
        <f t="shared" si="168"/>
        <v>0</v>
      </c>
      <c r="Z410" s="30"/>
      <c r="AA410" s="30">
        <f t="shared" si="169"/>
        <v>0</v>
      </c>
      <c r="AB410" s="30"/>
      <c r="AC410" s="30"/>
      <c r="AD410" s="30"/>
      <c r="AE410" s="73">
        <f t="shared" si="161"/>
        <v>43407.731249999997</v>
      </c>
      <c r="AF410" s="73">
        <f t="shared" si="162"/>
        <v>0</v>
      </c>
      <c r="AG410" s="26" t="str">
        <f t="shared" si="163"/>
        <v>43407.731250</v>
      </c>
      <c r="AH410" s="26" t="e">
        <f>VLOOKUP(AG410,simple_survey!$N$1081:$O$1529,2,FALSE)</f>
        <v>#N/A</v>
      </c>
      <c r="AJ410" s="3" t="s">
        <v>197</v>
      </c>
    </row>
    <row r="411" spans="1:36" s="3" customFormat="1" x14ac:dyDescent="0.4">
      <c r="A411" s="16" t="str">
        <f t="shared" si="164"/>
        <v>-</v>
      </c>
      <c r="B411" s="16" t="str">
        <f t="shared" si="165"/>
        <v>☆</v>
      </c>
      <c r="C411" s="3">
        <v>17</v>
      </c>
      <c r="D411" s="2">
        <v>43407.73847222222</v>
      </c>
      <c r="E411" s="3">
        <v>9231</v>
      </c>
      <c r="F411" s="3" t="s">
        <v>113</v>
      </c>
      <c r="G411" s="3">
        <v>0</v>
      </c>
      <c r="H411" s="3">
        <v>906</v>
      </c>
      <c r="I411" s="3">
        <v>7</v>
      </c>
      <c r="J411" s="3">
        <v>1</v>
      </c>
      <c r="K411" s="2">
        <v>43407.739710648151</v>
      </c>
      <c r="N411" s="3" t="s">
        <v>29</v>
      </c>
      <c r="O411" s="3" t="s">
        <v>30</v>
      </c>
      <c r="P411" s="3" t="s">
        <v>27</v>
      </c>
      <c r="Q411" s="3" t="s">
        <v>28</v>
      </c>
      <c r="R411" s="2">
        <v>43407.754641203705</v>
      </c>
      <c r="T411" s="2">
        <v>43407.765370370369</v>
      </c>
      <c r="W411" s="2">
        <f t="shared" si="166"/>
        <v>43407.73847222222</v>
      </c>
      <c r="X411" s="33">
        <f t="shared" si="167"/>
        <v>0</v>
      </c>
      <c r="Y411" s="33">
        <f t="shared" si="168"/>
        <v>0</v>
      </c>
      <c r="Z411" s="30"/>
      <c r="AA411" s="30">
        <f t="shared" si="169"/>
        <v>0</v>
      </c>
      <c r="AB411" s="30">
        <f>IF(IF(B411="☆",(IF(K411&gt;R411,K411-W411,R411-W411)),L411-W411)&lt;0,0,IF(B411="☆",(IF(K411&gt;R411,K411-W411,R411-W411)),L411-W411))</f>
        <v>1.6168981484952383E-2</v>
      </c>
      <c r="AC411" s="30"/>
      <c r="AD411" s="30"/>
      <c r="AE411" s="73">
        <f t="shared" si="161"/>
        <v>43407.738194444442</v>
      </c>
      <c r="AF411" s="73">
        <f t="shared" si="162"/>
        <v>0</v>
      </c>
      <c r="AG411" s="26" t="str">
        <f t="shared" si="163"/>
        <v>43407.73819444440</v>
      </c>
      <c r="AH411" s="26" t="e">
        <f>VLOOKUP(AG411,simple_survey!$N$1081:$O$1529,2,FALSE)</f>
        <v>#N/A</v>
      </c>
    </row>
    <row r="412" spans="1:36" s="3" customFormat="1" x14ac:dyDescent="0.4">
      <c r="A412" s="16" t="str">
        <f t="shared" si="164"/>
        <v>-</v>
      </c>
      <c r="B412" s="16" t="str">
        <f t="shared" si="165"/>
        <v>☆</v>
      </c>
      <c r="C412" s="3">
        <v>17</v>
      </c>
      <c r="D412" s="2">
        <v>43407.739664351851</v>
      </c>
      <c r="E412" s="3">
        <v>9233</v>
      </c>
      <c r="F412" s="3" t="s">
        <v>67</v>
      </c>
      <c r="G412" s="3">
        <v>4442</v>
      </c>
      <c r="H412" s="3">
        <v>502</v>
      </c>
      <c r="I412" s="3">
        <v>5</v>
      </c>
      <c r="J412" s="3">
        <v>2</v>
      </c>
      <c r="K412" s="2">
        <v>43407.740219907406</v>
      </c>
      <c r="N412" s="3" t="s">
        <v>23</v>
      </c>
      <c r="O412" s="3" t="s">
        <v>24</v>
      </c>
      <c r="P412" s="3" t="s">
        <v>72</v>
      </c>
      <c r="Q412" s="3" t="s">
        <v>73</v>
      </c>
      <c r="R412" s="2">
        <v>43407.747384259259</v>
      </c>
      <c r="T412" s="2">
        <v>43407.756956018522</v>
      </c>
      <c r="W412" s="2">
        <f t="shared" si="166"/>
        <v>43407.739664351851</v>
      </c>
      <c r="X412" s="33">
        <f t="shared" si="167"/>
        <v>0</v>
      </c>
      <c r="Y412" s="33">
        <f t="shared" si="168"/>
        <v>0</v>
      </c>
      <c r="Z412" s="30"/>
      <c r="AA412" s="30">
        <f t="shared" si="169"/>
        <v>0</v>
      </c>
      <c r="AB412" s="30">
        <f>IF(IF(B412="☆",(IF(K412&gt;R412,K412-W412,R412-W412)),L412-W412)&lt;0,0,IF(B412="☆",(IF(K412&gt;R412,K412-W412,R412-W412)),L412-W412))</f>
        <v>7.7199074075906537E-3</v>
      </c>
      <c r="AC412" s="30"/>
      <c r="AD412" s="30"/>
      <c r="AE412" s="73">
        <f t="shared" si="161"/>
        <v>43407.739583333336</v>
      </c>
      <c r="AF412" s="73">
        <f t="shared" si="162"/>
        <v>0</v>
      </c>
      <c r="AG412" s="26" t="str">
        <f t="shared" si="163"/>
        <v>43407.73958333330</v>
      </c>
      <c r="AH412" s="26" t="e">
        <f>VLOOKUP(AG412,simple_survey!$N$1081:$O$1529,2,FALSE)</f>
        <v>#N/A</v>
      </c>
    </row>
    <row r="413" spans="1:36" s="3" customFormat="1" x14ac:dyDescent="0.4">
      <c r="A413" s="16" t="str">
        <f t="shared" si="164"/>
        <v>★</v>
      </c>
      <c r="B413" s="16" t="str">
        <f t="shared" si="165"/>
        <v>☆</v>
      </c>
      <c r="C413" s="3">
        <v>17</v>
      </c>
      <c r="D413" s="2">
        <v>43407.740601851852</v>
      </c>
      <c r="E413" s="3">
        <v>9234</v>
      </c>
      <c r="F413" s="3" t="s">
        <v>18</v>
      </c>
      <c r="G413" s="3">
        <v>1306</v>
      </c>
      <c r="H413" s="3">
        <v>399</v>
      </c>
      <c r="I413" s="3">
        <v>7</v>
      </c>
      <c r="J413" s="3">
        <v>1</v>
      </c>
      <c r="K413" s="2">
        <v>43407.740740740737</v>
      </c>
      <c r="N413" s="3" t="s">
        <v>37</v>
      </c>
      <c r="O413" s="3" t="s">
        <v>38</v>
      </c>
      <c r="P413" s="3" t="s">
        <v>27</v>
      </c>
      <c r="Q413" s="3" t="s">
        <v>28</v>
      </c>
      <c r="R413" s="2">
        <v>43407.758564814816</v>
      </c>
      <c r="T413" s="2">
        <v>43407.76840277778</v>
      </c>
      <c r="V413" s="2">
        <v>43407.747534722221</v>
      </c>
      <c r="W413" s="2">
        <f t="shared" si="166"/>
        <v>43407.747534722221</v>
      </c>
      <c r="X413" s="33">
        <f t="shared" si="167"/>
        <v>0</v>
      </c>
      <c r="Y413" s="33">
        <f t="shared" si="168"/>
        <v>0</v>
      </c>
      <c r="Z413" s="30"/>
      <c r="AA413" s="30">
        <f t="shared" si="169"/>
        <v>0</v>
      </c>
      <c r="AB413" s="30">
        <f>IF(IF(B413="☆",(IF(K413&gt;R413,K413-W413,R413-W413)),L413-W413)&lt;0,0,IF(B413="☆",(IF(K413&gt;R413,K413-W413,R413-W413)),L413-W413))</f>
        <v>1.1030092595319729E-2</v>
      </c>
      <c r="AC413" s="30"/>
      <c r="AD413" s="30"/>
      <c r="AE413" s="73">
        <f t="shared" si="161"/>
        <v>43407.740277777775</v>
      </c>
      <c r="AF413" s="73">
        <f t="shared" si="162"/>
        <v>0</v>
      </c>
      <c r="AG413" s="26" t="str">
        <f t="shared" si="163"/>
        <v>43407.74027777780</v>
      </c>
      <c r="AH413" s="26" t="e">
        <f>VLOOKUP(AG413,simple_survey!$N$1081:$O$1529,2,FALSE)</f>
        <v>#N/A</v>
      </c>
      <c r="AJ413" s="3" t="s">
        <v>201</v>
      </c>
    </row>
    <row r="414" spans="1:36" s="3" customFormat="1" x14ac:dyDescent="0.4">
      <c r="A414" s="16" t="str">
        <f t="shared" si="164"/>
        <v>-</v>
      </c>
      <c r="B414" s="16" t="str">
        <f t="shared" si="165"/>
        <v>☆</v>
      </c>
      <c r="C414" s="3">
        <v>17</v>
      </c>
      <c r="D414" s="2">
        <v>43407.740925925929</v>
      </c>
      <c r="E414" s="3">
        <v>9237</v>
      </c>
      <c r="F414" s="3" t="s">
        <v>18</v>
      </c>
      <c r="G414" s="3">
        <v>4713</v>
      </c>
      <c r="H414" s="3">
        <v>947</v>
      </c>
      <c r="I414" s="3">
        <v>7</v>
      </c>
      <c r="J414" s="3">
        <v>1</v>
      </c>
      <c r="K414" s="2">
        <v>43407.741249999999</v>
      </c>
      <c r="N414" s="3" t="s">
        <v>37</v>
      </c>
      <c r="O414" s="3" t="s">
        <v>38</v>
      </c>
      <c r="P414" s="3" t="s">
        <v>19</v>
      </c>
      <c r="Q414" s="3" t="s">
        <v>20</v>
      </c>
      <c r="R414" s="2">
        <v>43407.757928240739</v>
      </c>
      <c r="T414" s="2">
        <v>43407.765011574076</v>
      </c>
      <c r="W414" s="2">
        <f t="shared" si="166"/>
        <v>43407.740925925929</v>
      </c>
      <c r="X414" s="33">
        <f t="shared" si="167"/>
        <v>0</v>
      </c>
      <c r="Y414" s="33">
        <f t="shared" si="168"/>
        <v>0</v>
      </c>
      <c r="Z414" s="30"/>
      <c r="AA414" s="30">
        <f t="shared" si="169"/>
        <v>0</v>
      </c>
      <c r="AB414" s="30">
        <f>IF(IF(B414="☆",(IF(K414&gt;R414,K414-W414,R414-W414)),L414-W414)&lt;0,0,IF(B414="☆",(IF(K414&gt;R414,K414-W414,R414-W414)),L414-W414))</f>
        <v>1.7002314809360541E-2</v>
      </c>
      <c r="AC414" s="30"/>
      <c r="AD414" s="30"/>
      <c r="AE414" s="73">
        <f t="shared" si="161"/>
        <v>43407.740277777775</v>
      </c>
      <c r="AF414" s="73">
        <f t="shared" si="162"/>
        <v>0</v>
      </c>
      <c r="AG414" s="26" t="str">
        <f t="shared" si="163"/>
        <v>43407.74027777780</v>
      </c>
      <c r="AH414" s="26" t="e">
        <f>VLOOKUP(AG414,simple_survey!$N$1081:$O$1529,2,FALSE)</f>
        <v>#N/A</v>
      </c>
    </row>
    <row r="415" spans="1:36" s="3" customFormat="1" x14ac:dyDescent="0.4">
      <c r="A415" s="16" t="str">
        <f t="shared" si="164"/>
        <v>-</v>
      </c>
      <c r="B415" s="16" t="str">
        <f t="shared" si="165"/>
        <v>☆</v>
      </c>
      <c r="C415" s="3">
        <v>17</v>
      </c>
      <c r="D415" s="2">
        <v>43407.741157407407</v>
      </c>
      <c r="E415" s="3">
        <v>9238</v>
      </c>
      <c r="F415" s="3" t="s">
        <v>113</v>
      </c>
      <c r="G415" s="3">
        <v>0</v>
      </c>
      <c r="H415" s="3">
        <v>218</v>
      </c>
      <c r="I415" s="3">
        <v>7</v>
      </c>
      <c r="J415" s="3">
        <v>1</v>
      </c>
      <c r="K415" s="2">
        <v>43407.758831018517</v>
      </c>
      <c r="N415" s="3" t="s">
        <v>37</v>
      </c>
      <c r="O415" s="3" t="s">
        <v>38</v>
      </c>
      <c r="P415" s="3" t="s">
        <v>19</v>
      </c>
      <c r="Q415" s="3" t="s">
        <v>20</v>
      </c>
      <c r="R415" s="2">
        <v>43407.758275462962</v>
      </c>
      <c r="T415" s="2">
        <v>43407.7653587963</v>
      </c>
      <c r="W415" s="2">
        <f t="shared" si="166"/>
        <v>43407.741157407407</v>
      </c>
      <c r="X415" s="33">
        <f t="shared" si="167"/>
        <v>0</v>
      </c>
      <c r="Y415" s="33">
        <f t="shared" si="168"/>
        <v>0</v>
      </c>
      <c r="Z415" s="30"/>
      <c r="AA415" s="30">
        <f t="shared" si="169"/>
        <v>0</v>
      </c>
      <c r="AB415" s="30">
        <f>IF(IF(B415="☆",(IF(K415&gt;R415,K415-W415,R415-W415)),L415-W415)&lt;0,0,IF(B415="☆",(IF(K415&gt;R415,K415-W415,R415-W415)),L415-W415))</f>
        <v>1.767361110978527E-2</v>
      </c>
      <c r="AC415" s="30"/>
      <c r="AD415" s="30"/>
      <c r="AE415" s="73">
        <f t="shared" si="161"/>
        <v>43407.740972222222</v>
      </c>
      <c r="AF415" s="73">
        <f t="shared" si="162"/>
        <v>0</v>
      </c>
      <c r="AG415" s="26" t="str">
        <f t="shared" si="163"/>
        <v>43407.74097222220</v>
      </c>
      <c r="AH415" s="26" t="e">
        <f>VLOOKUP(AG415,simple_survey!$N$1081:$O$1529,2,FALSE)</f>
        <v>#N/A</v>
      </c>
    </row>
    <row r="416" spans="1:36" s="3" customFormat="1" x14ac:dyDescent="0.4">
      <c r="A416" s="16" t="str">
        <f t="shared" si="164"/>
        <v>-</v>
      </c>
      <c r="B416" s="16" t="str">
        <f t="shared" si="165"/>
        <v>☆</v>
      </c>
      <c r="C416" s="3">
        <v>17</v>
      </c>
      <c r="D416" s="2">
        <v>43407.741157407407</v>
      </c>
      <c r="E416" s="3">
        <v>9239</v>
      </c>
      <c r="F416" s="3" t="s">
        <v>18</v>
      </c>
      <c r="G416" s="3">
        <v>1306</v>
      </c>
      <c r="H416" s="3">
        <v>893</v>
      </c>
      <c r="I416" s="3">
        <v>7</v>
      </c>
      <c r="J416" s="3">
        <v>1</v>
      </c>
      <c r="K416" s="2">
        <v>43407.741354166668</v>
      </c>
      <c r="N416" s="3" t="s">
        <v>37</v>
      </c>
      <c r="O416" s="3" t="s">
        <v>38</v>
      </c>
      <c r="P416" s="3" t="s">
        <v>27</v>
      </c>
      <c r="Q416" s="3" t="s">
        <v>28</v>
      </c>
      <c r="R416" s="2">
        <v>43407.758622685185</v>
      </c>
      <c r="T416" s="2">
        <v>43407.772094907406</v>
      </c>
      <c r="W416" s="2">
        <f t="shared" si="166"/>
        <v>43407.741157407407</v>
      </c>
      <c r="X416" s="33">
        <f t="shared" si="167"/>
        <v>0</v>
      </c>
      <c r="Y416" s="33">
        <f t="shared" si="168"/>
        <v>0</v>
      </c>
      <c r="Z416" s="30"/>
      <c r="AA416" s="30">
        <f t="shared" si="169"/>
        <v>0</v>
      </c>
      <c r="AB416" s="30"/>
      <c r="AC416" s="30"/>
      <c r="AD416" s="30"/>
      <c r="AE416" s="73">
        <f t="shared" si="161"/>
        <v>43407.740972222222</v>
      </c>
      <c r="AF416" s="73">
        <f t="shared" si="162"/>
        <v>0</v>
      </c>
      <c r="AG416" s="26" t="str">
        <f t="shared" si="163"/>
        <v>43407.74097222220</v>
      </c>
      <c r="AH416" s="26" t="e">
        <f>VLOOKUP(AG416,simple_survey!$N$1081:$O$1529,2,FALSE)</f>
        <v>#N/A</v>
      </c>
      <c r="AJ416" s="3" t="s">
        <v>200</v>
      </c>
    </row>
    <row r="417" spans="1:34" s="3" customFormat="1" x14ac:dyDescent="0.4">
      <c r="A417" s="16" t="str">
        <f t="shared" si="164"/>
        <v>★</v>
      </c>
      <c r="B417" s="16" t="str">
        <f t="shared" si="165"/>
        <v>☆</v>
      </c>
      <c r="C417" s="3">
        <v>17</v>
      </c>
      <c r="D417" s="2">
        <v>43407.741724537038</v>
      </c>
      <c r="E417" s="3">
        <v>9240</v>
      </c>
      <c r="F417" s="3" t="s">
        <v>18</v>
      </c>
      <c r="G417" s="3">
        <v>4713</v>
      </c>
      <c r="H417" s="3">
        <v>957</v>
      </c>
      <c r="I417" s="3">
        <v>7</v>
      </c>
      <c r="J417" s="3">
        <v>1</v>
      </c>
      <c r="K417" s="2">
        <v>43407.741932870369</v>
      </c>
      <c r="N417" s="3" t="s">
        <v>37</v>
      </c>
      <c r="O417" s="3" t="s">
        <v>38</v>
      </c>
      <c r="P417" s="3" t="s">
        <v>19</v>
      </c>
      <c r="Q417" s="3" t="s">
        <v>20</v>
      </c>
      <c r="R417" s="2">
        <v>43407.758622685185</v>
      </c>
      <c r="T417" s="2">
        <v>43407.765706018516</v>
      </c>
      <c r="V417" s="2">
        <v>43407.74863425926</v>
      </c>
      <c r="W417" s="2">
        <f t="shared" si="166"/>
        <v>43407.74863425926</v>
      </c>
      <c r="X417" s="33">
        <f t="shared" si="167"/>
        <v>0</v>
      </c>
      <c r="Y417" s="33">
        <f t="shared" si="168"/>
        <v>0</v>
      </c>
      <c r="Z417" s="30"/>
      <c r="AA417" s="30">
        <f t="shared" si="169"/>
        <v>0</v>
      </c>
      <c r="AB417" s="30">
        <f>IF(IF(B417="☆",(IF(K417&gt;R417,K417-W417,R417-W417)),L417-W417)&lt;0,0,IF(B417="☆",(IF(K417&gt;R417,K417-W417,R417-W417)),L417-W417))</f>
        <v>9.9884259252576157E-3</v>
      </c>
      <c r="AC417" s="30"/>
      <c r="AD417" s="30"/>
      <c r="AE417" s="73">
        <f t="shared" si="161"/>
        <v>43407.741666666669</v>
      </c>
      <c r="AF417" s="73">
        <f t="shared" si="162"/>
        <v>0</v>
      </c>
      <c r="AG417" s="26" t="str">
        <f t="shared" si="163"/>
        <v>43407.74166666670</v>
      </c>
      <c r="AH417" s="26" t="e">
        <f>VLOOKUP(AG417,simple_survey!$N$1081:$O$1529,2,FALSE)</f>
        <v>#N/A</v>
      </c>
    </row>
    <row r="418" spans="1:34" s="3" customFormat="1" x14ac:dyDescent="0.4">
      <c r="A418" s="16" t="str">
        <f t="shared" si="164"/>
        <v>-</v>
      </c>
      <c r="B418" s="16" t="str">
        <f t="shared" si="165"/>
        <v>☆</v>
      </c>
      <c r="C418" s="3">
        <v>17</v>
      </c>
      <c r="D418" s="2">
        <v>43407.744062500002</v>
      </c>
      <c r="E418" s="3">
        <v>9241</v>
      </c>
      <c r="F418" s="3" t="s">
        <v>33</v>
      </c>
      <c r="G418" s="3">
        <v>4801</v>
      </c>
      <c r="H418" s="3">
        <v>545</v>
      </c>
      <c r="I418" s="3">
        <v>9</v>
      </c>
      <c r="J418" s="3">
        <v>2</v>
      </c>
      <c r="K418" s="2">
        <v>43407.744328703702</v>
      </c>
      <c r="N418" s="3" t="s">
        <v>65</v>
      </c>
      <c r="O418" s="3" t="s">
        <v>66</v>
      </c>
      <c r="P418" s="3" t="s">
        <v>23</v>
      </c>
      <c r="Q418" s="3" t="s">
        <v>24</v>
      </c>
      <c r="R418" s="2">
        <v>43407.756539351853</v>
      </c>
      <c r="T418" s="2">
        <v>43407.761238425926</v>
      </c>
      <c r="W418" s="2">
        <f t="shared" si="166"/>
        <v>43407.744062500002</v>
      </c>
      <c r="X418" s="33">
        <f t="shared" si="167"/>
        <v>0</v>
      </c>
      <c r="Y418" s="33">
        <f t="shared" si="168"/>
        <v>0</v>
      </c>
      <c r="Z418" s="30"/>
      <c r="AA418" s="30">
        <f t="shared" si="169"/>
        <v>0</v>
      </c>
      <c r="AB418" s="30">
        <f>IF(IF(B418="☆",(IF(K418&gt;R418,K418-W418,R418-W418)),L418-W418)&lt;0,0,IF(B418="☆",(IF(K418&gt;R418,K418-W418,R418-W418)),L418-W418))</f>
        <v>1.247685185080627E-2</v>
      </c>
      <c r="AC418" s="30"/>
      <c r="AD418" s="30"/>
      <c r="AE418" s="73">
        <f t="shared" si="161"/>
        <v>43407.743750000001</v>
      </c>
      <c r="AF418" s="73">
        <f t="shared" si="162"/>
        <v>0</v>
      </c>
      <c r="AG418" s="26" t="str">
        <f t="shared" si="163"/>
        <v>43407.743750</v>
      </c>
      <c r="AH418" s="26" t="e">
        <f>VLOOKUP(AG418,simple_survey!$N$1081:$O$1529,2,FALSE)</f>
        <v>#N/A</v>
      </c>
    </row>
    <row r="419" spans="1:34" s="3" customFormat="1" x14ac:dyDescent="0.4">
      <c r="A419" s="16" t="str">
        <f t="shared" si="164"/>
        <v>-</v>
      </c>
      <c r="B419" s="16" t="str">
        <f t="shared" si="165"/>
        <v>☆</v>
      </c>
      <c r="C419" s="3">
        <v>17</v>
      </c>
      <c r="D419" s="2">
        <v>43407.746979166666</v>
      </c>
      <c r="E419" s="3">
        <v>9245</v>
      </c>
      <c r="F419" s="3" t="s">
        <v>18</v>
      </c>
      <c r="G419" s="3">
        <v>4913</v>
      </c>
      <c r="H419" s="3">
        <v>448</v>
      </c>
      <c r="I419" s="3">
        <v>5</v>
      </c>
      <c r="J419" s="3">
        <v>1</v>
      </c>
      <c r="K419" s="2">
        <v>43407.747106481482</v>
      </c>
      <c r="N419" s="3" t="s">
        <v>31</v>
      </c>
      <c r="O419" s="3" t="s">
        <v>32</v>
      </c>
      <c r="P419" s="3" t="s">
        <v>19</v>
      </c>
      <c r="Q419" s="3" t="s">
        <v>20</v>
      </c>
      <c r="R419" s="2">
        <v>43407.753796296296</v>
      </c>
      <c r="T419" s="2">
        <v>43407.767789351848</v>
      </c>
      <c r="W419" s="2">
        <f t="shared" si="166"/>
        <v>43407.746979166666</v>
      </c>
      <c r="X419" s="33">
        <f t="shared" si="167"/>
        <v>0</v>
      </c>
      <c r="Y419" s="33">
        <f t="shared" si="168"/>
        <v>0</v>
      </c>
      <c r="Z419" s="30"/>
      <c r="AA419" s="30">
        <f t="shared" si="169"/>
        <v>0</v>
      </c>
      <c r="AB419" s="30">
        <f>IF(IF(B419="☆",(IF(K419&gt;R419,K419-W419,R419-W419)),L419-W419)&lt;0,0,IF(B419="☆",(IF(K419&gt;R419,K419-W419,R419-W419)),L419-W419))</f>
        <v>6.8171296297805384E-3</v>
      </c>
      <c r="AC419" s="30"/>
      <c r="AD419" s="30"/>
      <c r="AE419" s="73">
        <f t="shared" si="161"/>
        <v>43407.746527777781</v>
      </c>
      <c r="AF419" s="73">
        <f t="shared" si="162"/>
        <v>0</v>
      </c>
      <c r="AG419" s="26" t="str">
        <f t="shared" si="163"/>
        <v>43407.74652777780</v>
      </c>
      <c r="AH419" s="26" t="e">
        <f>VLOOKUP(AG419,simple_survey!$N$1081:$O$1529,2,FALSE)</f>
        <v>#N/A</v>
      </c>
    </row>
    <row r="420" spans="1:34" s="5" customFormat="1" x14ac:dyDescent="0.4">
      <c r="A420" s="17" t="str">
        <f t="shared" si="164"/>
        <v>-</v>
      </c>
      <c r="B420" s="17" t="str">
        <f t="shared" si="165"/>
        <v>☆</v>
      </c>
      <c r="C420" s="5">
        <v>17</v>
      </c>
      <c r="D420" s="4">
        <v>43407.748773148145</v>
      </c>
      <c r="E420" s="5">
        <v>9248</v>
      </c>
      <c r="F420" s="5" t="s">
        <v>113</v>
      </c>
      <c r="G420" s="5">
        <v>0</v>
      </c>
      <c r="H420" s="5">
        <v>188</v>
      </c>
      <c r="I420" s="5">
        <v>8</v>
      </c>
      <c r="J420" s="5">
        <v>2</v>
      </c>
      <c r="K420" s="4">
        <v>43407.771967592591</v>
      </c>
      <c r="N420" s="5" t="s">
        <v>37</v>
      </c>
      <c r="O420" s="5" t="s">
        <v>38</v>
      </c>
      <c r="P420" s="5" t="s">
        <v>31</v>
      </c>
      <c r="Q420" s="5" t="s">
        <v>32</v>
      </c>
      <c r="R420" s="4">
        <v>43407.770266203705</v>
      </c>
      <c r="T420" s="4">
        <v>43407.776041666664</v>
      </c>
      <c r="W420" s="4">
        <f t="shared" si="166"/>
        <v>43407.748773148145</v>
      </c>
      <c r="X420" s="34">
        <f t="shared" si="167"/>
        <v>0</v>
      </c>
      <c r="Y420" s="34">
        <f t="shared" si="168"/>
        <v>0</v>
      </c>
      <c r="Z420" s="31"/>
      <c r="AA420" s="31">
        <f t="shared" si="169"/>
        <v>0</v>
      </c>
      <c r="AB420" s="31">
        <f>IF(IF(B420="☆",(IF(K420&gt;R420,K420-W420,R420-W420)),L420-W420)&lt;0,0,IF(B420="☆",(IF(K420&gt;R420,K420-W420,R420-W420)),L420-W420))</f>
        <v>2.3194444445834961E-2</v>
      </c>
      <c r="AC420" s="31"/>
      <c r="AD420" s="31"/>
      <c r="AE420" s="73">
        <f t="shared" si="161"/>
        <v>43407.748611111114</v>
      </c>
      <c r="AF420" s="73">
        <f t="shared" si="162"/>
        <v>0</v>
      </c>
      <c r="AG420" s="26" t="str">
        <f t="shared" si="163"/>
        <v>43407.74861111110</v>
      </c>
      <c r="AH420" s="26" t="e">
        <f>VLOOKUP(AG420,simple_survey!$N$1081:$O$1529,2,FALSE)</f>
        <v>#N/A</v>
      </c>
    </row>
    <row r="421" spans="1:34" s="21" customFormat="1" x14ac:dyDescent="0.4">
      <c r="A421" s="20" t="str">
        <f t="shared" si="164"/>
        <v>★</v>
      </c>
      <c r="B421" s="20" t="str">
        <f t="shared" si="165"/>
        <v>-</v>
      </c>
      <c r="C421" s="21">
        <v>18</v>
      </c>
      <c r="D421" s="22">
        <v>43407.740729166668</v>
      </c>
      <c r="E421" s="21">
        <v>9236</v>
      </c>
      <c r="F421" s="21" t="s">
        <v>113</v>
      </c>
      <c r="G421" s="21">
        <v>0</v>
      </c>
      <c r="H421" s="21">
        <v>742</v>
      </c>
      <c r="I421" s="21">
        <v>3</v>
      </c>
      <c r="J421" s="21">
        <v>4</v>
      </c>
      <c r="L421" s="22">
        <v>43407.784722222219</v>
      </c>
      <c r="M421" s="22">
        <v>43407.787349537037</v>
      </c>
      <c r="N421" s="21" t="s">
        <v>46</v>
      </c>
      <c r="O421" s="21" t="s">
        <v>47</v>
      </c>
      <c r="P421" s="21" t="s">
        <v>74</v>
      </c>
      <c r="Q421" s="21" t="s">
        <v>75</v>
      </c>
      <c r="R421" s="22">
        <v>43407.781331018516</v>
      </c>
      <c r="S421" s="22">
        <v>43407.786168981482</v>
      </c>
      <c r="T421" s="22">
        <v>43407.788854166669</v>
      </c>
      <c r="U421" s="22">
        <v>43407.792743055557</v>
      </c>
      <c r="V421" s="22">
        <v>43407.781331018516</v>
      </c>
      <c r="W421" s="22">
        <f t="shared" si="166"/>
        <v>43407.781331018516</v>
      </c>
      <c r="X421" s="35">
        <f t="shared" si="167"/>
        <v>2.6273148178006522E-3</v>
      </c>
      <c r="Y421" s="35">
        <f t="shared" si="168"/>
        <v>1.0509259271202609E-2</v>
      </c>
      <c r="Z421" s="32">
        <f>SUM(Y421:Y469)</f>
        <v>0.42024305548693519</v>
      </c>
      <c r="AA421" s="32">
        <f t="shared" si="169"/>
        <v>3.3912037033587694E-3</v>
      </c>
      <c r="AB421" s="32">
        <f>IF(IF(B421="☆",(IF(K421&gt;R421,K421-W421,R421-W421)),L421-W421)&lt;0,0,IF(B421="☆",(IF(K421&gt;R421,K421-W421,R421-W421)),L421-W421))</f>
        <v>3.3912037033587694E-3</v>
      </c>
      <c r="AC421" s="32">
        <f>AVERAGE(AB421:AB469)</f>
        <v>1.0104681070596496E-2</v>
      </c>
      <c r="AD421" s="32">
        <f>MEDIAN(AB421:AB469)</f>
        <v>9.1087963010068052E-3</v>
      </c>
      <c r="AE421" s="73">
        <f t="shared" si="161"/>
        <v>43407.740277777775</v>
      </c>
      <c r="AF421" s="73">
        <f t="shared" si="162"/>
        <v>43407.786805555559</v>
      </c>
      <c r="AG421" s="26" t="str">
        <f t="shared" si="163"/>
        <v>43407.740277777843407.7868055556</v>
      </c>
      <c r="AH421" s="26" t="e">
        <f>VLOOKUP(AG421,simple_survey!$N$1081:$O$1529,2,FALSE)</f>
        <v>#N/A</v>
      </c>
    </row>
    <row r="422" spans="1:34" s="3" customFormat="1" x14ac:dyDescent="0.4">
      <c r="A422" s="16" t="str">
        <f t="shared" si="154"/>
        <v>-</v>
      </c>
      <c r="B422" s="16" t="str">
        <f t="shared" si="155"/>
        <v>-</v>
      </c>
      <c r="C422" s="3">
        <v>18</v>
      </c>
      <c r="D422" s="2">
        <v>43407.752106481479</v>
      </c>
      <c r="E422" s="3">
        <v>9250</v>
      </c>
      <c r="F422" s="3" t="s">
        <v>18</v>
      </c>
      <c r="G422" s="3">
        <v>3065</v>
      </c>
      <c r="H422" s="3">
        <v>70</v>
      </c>
      <c r="I422" s="3">
        <v>1</v>
      </c>
      <c r="J422" s="3">
        <v>1</v>
      </c>
      <c r="L422" s="2">
        <v>43407.76121527778</v>
      </c>
      <c r="M422" s="2">
        <v>43407.766597222224</v>
      </c>
      <c r="N422" s="3" t="s">
        <v>45</v>
      </c>
      <c r="O422" s="3" t="s">
        <v>92</v>
      </c>
      <c r="P422" s="3" t="s">
        <v>19</v>
      </c>
      <c r="Q422" s="3" t="s">
        <v>20</v>
      </c>
      <c r="R422" s="2">
        <v>43407.758368055554</v>
      </c>
      <c r="S422" s="2">
        <v>43407.759120370371</v>
      </c>
      <c r="T422" s="2">
        <v>43407.764918981484</v>
      </c>
      <c r="U422" s="2">
        <v>43407.7656712963</v>
      </c>
      <c r="W422" s="2">
        <f t="shared" si="156"/>
        <v>43407.752106481479</v>
      </c>
      <c r="X422" s="33">
        <f t="shared" si="157"/>
        <v>5.3819444437976927E-3</v>
      </c>
      <c r="Y422" s="33">
        <f t="shared" si="159"/>
        <v>5.3819444437976927E-3</v>
      </c>
      <c r="Z422" s="30"/>
      <c r="AA422" s="30">
        <f t="shared" si="158"/>
        <v>2.8472222256823443E-3</v>
      </c>
      <c r="AB422" s="30">
        <f t="shared" si="160"/>
        <v>9.1087963010068052E-3</v>
      </c>
      <c r="AC422" s="30"/>
      <c r="AD422" s="30"/>
      <c r="AE422" s="73">
        <f t="shared" si="161"/>
        <v>43407.752083333333</v>
      </c>
      <c r="AF422" s="73">
        <f t="shared" si="162"/>
        <v>43407.765972222223</v>
      </c>
      <c r="AG422" s="26" t="str">
        <f t="shared" si="163"/>
        <v>43407.752083333343407.7659722222</v>
      </c>
      <c r="AH422" s="26" t="str">
        <f>VLOOKUP(AG422,simple_survey!$N$1081:$O$1529,2,FALSE)</f>
        <v>肯定的</v>
      </c>
    </row>
    <row r="423" spans="1:34" s="3" customFormat="1" x14ac:dyDescent="0.4">
      <c r="A423" s="16" t="str">
        <f t="shared" si="154"/>
        <v>-</v>
      </c>
      <c r="B423" s="16" t="str">
        <f t="shared" si="155"/>
        <v>-</v>
      </c>
      <c r="C423" s="3">
        <v>18</v>
      </c>
      <c r="D423" s="2">
        <v>43407.753252314818</v>
      </c>
      <c r="E423" s="3">
        <v>9252</v>
      </c>
      <c r="F423" s="3" t="s">
        <v>113</v>
      </c>
      <c r="G423" s="3">
        <v>0</v>
      </c>
      <c r="H423" s="3">
        <v>117</v>
      </c>
      <c r="I423" s="3">
        <v>7</v>
      </c>
      <c r="J423" s="3">
        <v>2</v>
      </c>
      <c r="L423" s="2">
        <v>43407.767337962963</v>
      </c>
      <c r="M423" s="2">
        <v>43407.775219907409</v>
      </c>
      <c r="N423" s="3" t="s">
        <v>46</v>
      </c>
      <c r="O423" s="3" t="s">
        <v>47</v>
      </c>
      <c r="P423" s="3" t="s">
        <v>27</v>
      </c>
      <c r="Q423" s="3" t="s">
        <v>28</v>
      </c>
      <c r="R423" s="2">
        <v>43407.772905092592</v>
      </c>
      <c r="S423" s="2">
        <v>43407.772905092592</v>
      </c>
      <c r="T423" s="2">
        <v>43407.779930555553</v>
      </c>
      <c r="U423" s="2">
        <v>43407.781967592593</v>
      </c>
      <c r="W423" s="2">
        <f t="shared" si="156"/>
        <v>43407.753252314818</v>
      </c>
      <c r="X423" s="33">
        <f t="shared" si="157"/>
        <v>7.8819444461259991E-3</v>
      </c>
      <c r="Y423" s="33">
        <f t="shared" si="159"/>
        <v>1.5763888892251998E-2</v>
      </c>
      <c r="Z423" s="30"/>
      <c r="AA423" s="30">
        <f t="shared" si="158"/>
        <v>0</v>
      </c>
      <c r="AB423" s="30">
        <f t="shared" si="160"/>
        <v>1.4085648144828156E-2</v>
      </c>
      <c r="AC423" s="30"/>
      <c r="AD423" s="30"/>
      <c r="AE423" s="73">
        <f t="shared" si="161"/>
        <v>43407.75277777778</v>
      </c>
      <c r="AF423" s="73">
        <f t="shared" si="162"/>
        <v>43407.775000000001</v>
      </c>
      <c r="AG423" s="26" t="str">
        <f t="shared" si="163"/>
        <v>43407.752777777843407.775</v>
      </c>
      <c r="AH423" s="26" t="e">
        <f>VLOOKUP(AG423,simple_survey!$N$1081:$O$1529,2,FALSE)</f>
        <v>#N/A</v>
      </c>
    </row>
    <row r="424" spans="1:34" s="3" customFormat="1" x14ac:dyDescent="0.4">
      <c r="A424" s="16" t="str">
        <f t="shared" si="154"/>
        <v>★</v>
      </c>
      <c r="B424" s="16" t="str">
        <f t="shared" si="155"/>
        <v>-</v>
      </c>
      <c r="C424" s="3">
        <v>18</v>
      </c>
      <c r="D424" s="2">
        <v>43407.757106481484</v>
      </c>
      <c r="E424" s="3">
        <v>9256</v>
      </c>
      <c r="F424" s="3" t="s">
        <v>33</v>
      </c>
      <c r="G424" s="3">
        <v>1071</v>
      </c>
      <c r="H424" s="3">
        <v>142</v>
      </c>
      <c r="I424" s="3">
        <v>9</v>
      </c>
      <c r="J424" s="3">
        <v>3</v>
      </c>
      <c r="L424" s="2">
        <v>43407.771365740744</v>
      </c>
      <c r="M424" s="2">
        <v>43407.781689814816</v>
      </c>
      <c r="N424" s="3" t="s">
        <v>55</v>
      </c>
      <c r="O424" s="3" t="s">
        <v>56</v>
      </c>
      <c r="P424" s="3" t="s">
        <v>23</v>
      </c>
      <c r="Q424" s="3" t="s">
        <v>24</v>
      </c>
      <c r="R424" s="2">
        <v>43407.773715277777</v>
      </c>
      <c r="S424" s="2">
        <v>43407.773715277777</v>
      </c>
      <c r="T424" s="2">
        <v>43407.787800925929</v>
      </c>
      <c r="U424" s="2">
        <v>43407.784421296295</v>
      </c>
      <c r="V424" s="2">
        <v>43407.764039351852</v>
      </c>
      <c r="W424" s="2">
        <f t="shared" si="156"/>
        <v>43407.764039351852</v>
      </c>
      <c r="X424" s="33">
        <f t="shared" si="157"/>
        <v>1.0324074071832001E-2</v>
      </c>
      <c r="Y424" s="33">
        <f t="shared" si="159"/>
        <v>3.0972222215496004E-2</v>
      </c>
      <c r="Z424" s="30"/>
      <c r="AA424" s="30">
        <f t="shared" si="158"/>
        <v>0</v>
      </c>
      <c r="AB424" s="30">
        <f t="shared" si="160"/>
        <v>7.3263888916699216E-3</v>
      </c>
      <c r="AC424" s="30"/>
      <c r="AD424" s="30"/>
      <c r="AE424" s="73">
        <f t="shared" si="161"/>
        <v>43407.756944444445</v>
      </c>
      <c r="AF424" s="73">
        <f t="shared" si="162"/>
        <v>43407.78125</v>
      </c>
      <c r="AG424" s="26" t="str">
        <f t="shared" si="163"/>
        <v>43407.756944444443407.78125</v>
      </c>
      <c r="AH424" s="26" t="e">
        <f>VLOOKUP(AG424,simple_survey!$N$1081:$O$1529,2,FALSE)</f>
        <v>#N/A</v>
      </c>
    </row>
    <row r="425" spans="1:34" s="3" customFormat="1" x14ac:dyDescent="0.4">
      <c r="A425" s="16" t="str">
        <f t="shared" si="154"/>
        <v>-</v>
      </c>
      <c r="B425" s="16" t="str">
        <f t="shared" si="155"/>
        <v>-</v>
      </c>
      <c r="C425" s="3">
        <v>18</v>
      </c>
      <c r="D425" s="2">
        <v>43407.757615740738</v>
      </c>
      <c r="E425" s="3">
        <v>9257</v>
      </c>
      <c r="F425" s="3" t="s">
        <v>33</v>
      </c>
      <c r="G425" s="3">
        <v>4442</v>
      </c>
      <c r="H425" s="3">
        <v>883</v>
      </c>
      <c r="I425" s="3">
        <v>1</v>
      </c>
      <c r="J425" s="3">
        <v>2</v>
      </c>
      <c r="L425" s="2">
        <v>43407.773981481485</v>
      </c>
      <c r="M425" s="2">
        <v>43407.77915509259</v>
      </c>
      <c r="N425" s="3" t="s">
        <v>23</v>
      </c>
      <c r="O425" s="3" t="s">
        <v>24</v>
      </c>
      <c r="P425" s="3" t="s">
        <v>72</v>
      </c>
      <c r="Q425" s="3" t="s">
        <v>73</v>
      </c>
      <c r="R425" s="2">
        <v>43407.772337962961</v>
      </c>
      <c r="S425" s="2">
        <v>43407.774687500001</v>
      </c>
      <c r="T425" s="2">
        <v>43407.780277777776</v>
      </c>
      <c r="U425" s="2">
        <v>43407.782627314817</v>
      </c>
      <c r="W425" s="2">
        <f t="shared" si="156"/>
        <v>43407.757615740738</v>
      </c>
      <c r="X425" s="33">
        <f t="shared" si="157"/>
        <v>5.1736111054196954E-3</v>
      </c>
      <c r="Y425" s="33">
        <f t="shared" si="159"/>
        <v>1.0347222210839391E-2</v>
      </c>
      <c r="Z425" s="30"/>
      <c r="AA425" s="30">
        <f t="shared" si="158"/>
        <v>1.643518524360843E-3</v>
      </c>
      <c r="AB425" s="30">
        <f t="shared" si="160"/>
        <v>1.6365740746550728E-2</v>
      </c>
      <c r="AC425" s="30"/>
      <c r="AD425" s="30"/>
      <c r="AE425" s="73">
        <f t="shared" si="161"/>
        <v>43407.756944444445</v>
      </c>
      <c r="AF425" s="73">
        <f t="shared" si="162"/>
        <v>43407.77847222222</v>
      </c>
      <c r="AG425" s="26" t="str">
        <f t="shared" si="163"/>
        <v>43407.756944444443407.7784722222</v>
      </c>
      <c r="AH425" s="26" t="str">
        <f>VLOOKUP(AG425,simple_survey!$N$1081:$O$1529,2,FALSE)</f>
        <v>肯定的</v>
      </c>
    </row>
    <row r="426" spans="1:34" s="3" customFormat="1" x14ac:dyDescent="0.4">
      <c r="A426" s="16" t="str">
        <f t="shared" si="154"/>
        <v>★</v>
      </c>
      <c r="B426" s="16" t="str">
        <f t="shared" si="155"/>
        <v>-</v>
      </c>
      <c r="C426" s="3">
        <v>18</v>
      </c>
      <c r="D426" s="2">
        <v>43407.759398148148</v>
      </c>
      <c r="E426" s="3">
        <v>9259</v>
      </c>
      <c r="F426" s="3" t="s">
        <v>113</v>
      </c>
      <c r="G426" s="3">
        <v>0</v>
      </c>
      <c r="H426" s="3">
        <v>411</v>
      </c>
      <c r="I426" s="3">
        <v>10</v>
      </c>
      <c r="J426" s="3">
        <v>2</v>
      </c>
      <c r="L426" s="2">
        <v>43407.765405092592</v>
      </c>
      <c r="M426" s="2">
        <v>43407.770810185182</v>
      </c>
      <c r="N426" s="3" t="s">
        <v>53</v>
      </c>
      <c r="O426" s="3" t="s">
        <v>54</v>
      </c>
      <c r="P426" s="3" t="s">
        <v>27</v>
      </c>
      <c r="Q426" s="3" t="s">
        <v>28</v>
      </c>
      <c r="R426" s="2">
        <v>43407.766203703701</v>
      </c>
      <c r="S426" s="2">
        <v>43407.766203703701</v>
      </c>
      <c r="T426" s="2">
        <v>43407.771539351852</v>
      </c>
      <c r="U426" s="2">
        <v>43407.771539351852</v>
      </c>
      <c r="V426" s="2">
        <v>43407.766203703701</v>
      </c>
      <c r="W426" s="2">
        <f t="shared" si="156"/>
        <v>43407.766203703701</v>
      </c>
      <c r="X426" s="33">
        <f t="shared" si="157"/>
        <v>5.4050925900810398E-3</v>
      </c>
      <c r="Y426" s="33">
        <f t="shared" si="159"/>
        <v>1.081018518016208E-2</v>
      </c>
      <c r="Z426" s="30"/>
      <c r="AA426" s="30">
        <f t="shared" si="158"/>
        <v>0</v>
      </c>
      <c r="AB426" s="30">
        <f t="shared" si="160"/>
        <v>0</v>
      </c>
      <c r="AC426" s="30"/>
      <c r="AD426" s="30"/>
      <c r="AE426" s="73">
        <f t="shared" si="161"/>
        <v>43407.759027777778</v>
      </c>
      <c r="AF426" s="73">
        <f t="shared" si="162"/>
        <v>43407.770138888889</v>
      </c>
      <c r="AG426" s="26" t="str">
        <f t="shared" si="163"/>
        <v>43407.759027777843407.7701388889</v>
      </c>
      <c r="AH426" s="26" t="e">
        <f>VLOOKUP(AG426,simple_survey!$N$1081:$O$1529,2,FALSE)</f>
        <v>#N/A</v>
      </c>
    </row>
    <row r="427" spans="1:34" s="3" customFormat="1" x14ac:dyDescent="0.4">
      <c r="A427" s="16" t="str">
        <f t="shared" si="154"/>
        <v>-</v>
      </c>
      <c r="B427" s="16" t="str">
        <f t="shared" si="155"/>
        <v>-</v>
      </c>
      <c r="C427" s="3">
        <v>18</v>
      </c>
      <c r="D427" s="2">
        <v>43407.759745370371</v>
      </c>
      <c r="E427" s="3">
        <v>9260</v>
      </c>
      <c r="F427" s="3" t="s">
        <v>33</v>
      </c>
      <c r="G427" s="3">
        <v>4845</v>
      </c>
      <c r="H427" s="3">
        <v>178</v>
      </c>
      <c r="I427" s="3">
        <v>8</v>
      </c>
      <c r="J427" s="3">
        <v>2</v>
      </c>
      <c r="L427" s="2">
        <v>43407.778229166666</v>
      </c>
      <c r="M427" s="2">
        <v>43407.783738425926</v>
      </c>
      <c r="N427" s="3" t="s">
        <v>91</v>
      </c>
      <c r="O427" s="3" t="s">
        <v>36</v>
      </c>
      <c r="P427" s="3" t="s">
        <v>63</v>
      </c>
      <c r="Q427" s="3" t="s">
        <v>64</v>
      </c>
      <c r="R427" s="2">
        <v>43407.778101851851</v>
      </c>
      <c r="S427" s="2">
        <v>43407.778935185182</v>
      </c>
      <c r="T427" s="2">
        <v>43407.788229166668</v>
      </c>
      <c r="U427" s="2">
        <v>43407.7890625</v>
      </c>
      <c r="W427" s="2">
        <f t="shared" si="156"/>
        <v>43407.759745370371</v>
      </c>
      <c r="X427" s="33">
        <f t="shared" si="157"/>
        <v>5.5092592592700385E-3</v>
      </c>
      <c r="Y427" s="33">
        <f t="shared" si="159"/>
        <v>1.1018518518540077E-2</v>
      </c>
      <c r="Z427" s="30"/>
      <c r="AA427" s="30">
        <f t="shared" si="158"/>
        <v>1.273148154723458E-4</v>
      </c>
      <c r="AB427" s="30">
        <f t="shared" si="160"/>
        <v>1.8483796295186039E-2</v>
      </c>
      <c r="AC427" s="30"/>
      <c r="AD427" s="30"/>
      <c r="AE427" s="73">
        <f t="shared" si="161"/>
        <v>43407.759722222225</v>
      </c>
      <c r="AF427" s="73">
        <f t="shared" si="162"/>
        <v>43407.783333333333</v>
      </c>
      <c r="AG427" s="26" t="str">
        <f t="shared" si="163"/>
        <v>43407.759722222243407.7833333333</v>
      </c>
      <c r="AH427" s="26" t="e">
        <f>VLOOKUP(AG427,simple_survey!$N$1081:$O$1529,2,FALSE)</f>
        <v>#N/A</v>
      </c>
    </row>
    <row r="428" spans="1:34" s="3" customFormat="1" x14ac:dyDescent="0.4">
      <c r="A428" s="16" t="str">
        <f t="shared" ref="A428:A496" si="170">IF(V428&gt;0, "★", "-")</f>
        <v>★</v>
      </c>
      <c r="B428" s="16" t="str">
        <f t="shared" ref="B428:B496" si="171">IF(K428&gt;0, "☆", "-")</f>
        <v>-</v>
      </c>
      <c r="C428" s="3">
        <v>18</v>
      </c>
      <c r="D428" s="2">
        <v>43407.760868055557</v>
      </c>
      <c r="E428" s="3">
        <v>9261</v>
      </c>
      <c r="F428" s="3" t="s">
        <v>33</v>
      </c>
      <c r="G428" s="3">
        <v>3674</v>
      </c>
      <c r="H428" s="3">
        <v>203</v>
      </c>
      <c r="I428" s="3">
        <v>10</v>
      </c>
      <c r="J428" s="3">
        <v>1</v>
      </c>
      <c r="L428" s="2">
        <v>43407.777997685182</v>
      </c>
      <c r="M428" s="2">
        <v>43407.790844907409</v>
      </c>
      <c r="N428" s="3" t="s">
        <v>78</v>
      </c>
      <c r="O428" s="3" t="s">
        <v>79</v>
      </c>
      <c r="P428" s="3" t="s">
        <v>63</v>
      </c>
      <c r="Q428" s="3" t="s">
        <v>64</v>
      </c>
      <c r="R428" s="2">
        <v>43407.778773148151</v>
      </c>
      <c r="S428" s="2">
        <v>43407.778773148151</v>
      </c>
      <c r="T428" s="2">
        <v>43407.793425925927</v>
      </c>
      <c r="U428" s="2">
        <v>43407.794166666667</v>
      </c>
      <c r="V428" s="2">
        <v>43407.767800925925</v>
      </c>
      <c r="W428" s="2">
        <f t="shared" ref="W428:W496" si="172">IF(V428&gt;0,V428,D428)</f>
        <v>43407.767800925925</v>
      </c>
      <c r="X428" s="33">
        <f t="shared" ref="X428:X496" si="173">M428-L428</f>
        <v>1.2847222227719612E-2</v>
      </c>
      <c r="Y428" s="33">
        <f t="shared" si="159"/>
        <v>1.2847222227719612E-2</v>
      </c>
      <c r="Z428" s="30"/>
      <c r="AA428" s="30">
        <f t="shared" ref="AA428:AA496" si="174">IF(IF(A428="☆",K428-R428,L428-R428)&lt;0,0,IF(A428="☆",K428-R428,L428-R428))</f>
        <v>0</v>
      </c>
      <c r="AB428" s="30">
        <f t="shared" si="160"/>
        <v>1.0196759256359655E-2</v>
      </c>
      <c r="AC428" s="30"/>
      <c r="AD428" s="30"/>
      <c r="AE428" s="73">
        <f t="shared" si="161"/>
        <v>43407.760416666664</v>
      </c>
      <c r="AF428" s="73">
        <f t="shared" si="162"/>
        <v>43407.790277777778</v>
      </c>
      <c r="AG428" s="26" t="str">
        <f t="shared" si="163"/>
        <v>43407.760416666743407.7902777778</v>
      </c>
      <c r="AH428" s="26" t="e">
        <f>VLOOKUP(AG428,simple_survey!$N$1081:$O$1529,2,FALSE)</f>
        <v>#N/A</v>
      </c>
    </row>
    <row r="429" spans="1:34" s="3" customFormat="1" x14ac:dyDescent="0.4">
      <c r="A429" s="16" t="str">
        <f t="shared" si="170"/>
        <v>-</v>
      </c>
      <c r="B429" s="16" t="str">
        <f t="shared" si="171"/>
        <v>-</v>
      </c>
      <c r="C429" s="3">
        <v>18</v>
      </c>
      <c r="D429" s="2">
        <v>43407.764293981483</v>
      </c>
      <c r="E429" s="3">
        <v>9263</v>
      </c>
      <c r="F429" s="3" t="s">
        <v>113</v>
      </c>
      <c r="G429" s="3">
        <v>0</v>
      </c>
      <c r="H429" s="3">
        <v>208</v>
      </c>
      <c r="I429" s="3">
        <v>2</v>
      </c>
      <c r="J429" s="3">
        <v>2</v>
      </c>
      <c r="L429" s="2">
        <v>43407.766863425924</v>
      </c>
      <c r="M429" s="2">
        <v>43407.773148148146</v>
      </c>
      <c r="N429" s="3" t="s">
        <v>68</v>
      </c>
      <c r="O429" s="3" t="s">
        <v>69</v>
      </c>
      <c r="P429" s="3" t="s">
        <v>29</v>
      </c>
      <c r="Q429" s="3" t="s">
        <v>30</v>
      </c>
      <c r="R429" s="2">
        <v>43407.766504629632</v>
      </c>
      <c r="S429" s="2">
        <v>43407.766643518517</v>
      </c>
      <c r="T429" s="2">
        <v>43407.774212962962</v>
      </c>
      <c r="U429" s="2">
        <v>43407.774351851855</v>
      </c>
      <c r="W429" s="2">
        <f t="shared" si="172"/>
        <v>43407.764293981483</v>
      </c>
      <c r="X429" s="33">
        <f t="shared" si="173"/>
        <v>6.284722221607808E-3</v>
      </c>
      <c r="Y429" s="33">
        <f t="shared" si="159"/>
        <v>1.2569444443215616E-2</v>
      </c>
      <c r="Z429" s="30"/>
      <c r="AA429" s="30">
        <f t="shared" si="174"/>
        <v>3.5879629285773262E-4</v>
      </c>
      <c r="AB429" s="30">
        <f t="shared" si="160"/>
        <v>2.5694444411783479E-3</v>
      </c>
      <c r="AC429" s="30"/>
      <c r="AD429" s="30"/>
      <c r="AE429" s="73">
        <f t="shared" si="161"/>
        <v>43407.763888888891</v>
      </c>
      <c r="AF429" s="73">
        <f t="shared" si="162"/>
        <v>43407.772916666669</v>
      </c>
      <c r="AG429" s="26" t="str">
        <f t="shared" si="163"/>
        <v>43407.763888888943407.7729166667</v>
      </c>
      <c r="AH429" s="26" t="e">
        <f>VLOOKUP(AG429,simple_survey!$N$1081:$O$1529,2,FALSE)</f>
        <v>#N/A</v>
      </c>
    </row>
    <row r="430" spans="1:34" s="3" customFormat="1" x14ac:dyDescent="0.4">
      <c r="A430" s="16" t="str">
        <f t="shared" si="170"/>
        <v>-</v>
      </c>
      <c r="B430" s="16" t="str">
        <f t="shared" si="171"/>
        <v>-</v>
      </c>
      <c r="C430" s="3">
        <v>18</v>
      </c>
      <c r="D430" s="2">
        <v>43407.764432870368</v>
      </c>
      <c r="E430" s="3">
        <v>9264</v>
      </c>
      <c r="F430" s="3" t="s">
        <v>113</v>
      </c>
      <c r="G430" s="3">
        <v>0</v>
      </c>
      <c r="H430" s="3">
        <v>67</v>
      </c>
      <c r="I430" s="3">
        <v>2</v>
      </c>
      <c r="J430" s="3">
        <v>1</v>
      </c>
      <c r="L430" s="2">
        <v>43407.776701388888</v>
      </c>
      <c r="M430" s="2">
        <v>43407.780358796299</v>
      </c>
      <c r="N430" s="3" t="s">
        <v>19</v>
      </c>
      <c r="O430" s="3" t="s">
        <v>20</v>
      </c>
      <c r="P430" s="3" t="s">
        <v>53</v>
      </c>
      <c r="Q430" s="3" t="s">
        <v>54</v>
      </c>
      <c r="R430" s="2">
        <v>43407.77921296296</v>
      </c>
      <c r="S430" s="2">
        <v>43407.779502314814</v>
      </c>
      <c r="T430" s="2">
        <v>43407.784675925926</v>
      </c>
      <c r="U430" s="2">
        <v>43407.78496527778</v>
      </c>
      <c r="W430" s="2">
        <f t="shared" si="172"/>
        <v>43407.764432870368</v>
      </c>
      <c r="X430" s="33">
        <f t="shared" si="173"/>
        <v>3.6574074110831134E-3</v>
      </c>
      <c r="Y430" s="33">
        <f t="shared" si="159"/>
        <v>3.6574074110831134E-3</v>
      </c>
      <c r="Z430" s="30"/>
      <c r="AA430" s="30">
        <f t="shared" si="174"/>
        <v>0</v>
      </c>
      <c r="AB430" s="30">
        <f t="shared" si="160"/>
        <v>1.226851851970423E-2</v>
      </c>
      <c r="AC430" s="30"/>
      <c r="AD430" s="30"/>
      <c r="AE430" s="73">
        <f t="shared" si="161"/>
        <v>43407.763888888891</v>
      </c>
      <c r="AF430" s="73">
        <f t="shared" si="162"/>
        <v>43407.779861111114</v>
      </c>
      <c r="AG430" s="26" t="str">
        <f t="shared" si="163"/>
        <v>43407.763888888943407.7798611111</v>
      </c>
      <c r="AH430" s="26" t="e">
        <f>VLOOKUP(AG430,simple_survey!$N$1081:$O$1529,2,FALSE)</f>
        <v>#N/A</v>
      </c>
    </row>
    <row r="431" spans="1:34" s="3" customFormat="1" x14ac:dyDescent="0.4">
      <c r="A431" s="16" t="str">
        <f t="shared" si="170"/>
        <v>-</v>
      </c>
      <c r="B431" s="16" t="str">
        <f t="shared" si="171"/>
        <v>-</v>
      </c>
      <c r="C431" s="3">
        <v>18</v>
      </c>
      <c r="D431" s="2">
        <v>43407.765810185185</v>
      </c>
      <c r="E431" s="3">
        <v>9265</v>
      </c>
      <c r="F431" s="3" t="s">
        <v>18</v>
      </c>
      <c r="G431" s="3">
        <v>1747</v>
      </c>
      <c r="H431" s="3">
        <v>929</v>
      </c>
      <c r="I431" s="3">
        <v>7</v>
      </c>
      <c r="J431" s="3">
        <v>1</v>
      </c>
      <c r="L431" s="2">
        <v>43407.769733796296</v>
      </c>
      <c r="M431" s="2">
        <v>43407.777731481481</v>
      </c>
      <c r="N431" s="3" t="s">
        <v>31</v>
      </c>
      <c r="O431" s="3" t="s">
        <v>32</v>
      </c>
      <c r="P431" s="3" t="s">
        <v>19</v>
      </c>
      <c r="Q431" s="3" t="s">
        <v>20</v>
      </c>
      <c r="R431" s="2">
        <v>43407.775104166663</v>
      </c>
      <c r="S431" s="2">
        <v>43407.775104166663</v>
      </c>
      <c r="T431" s="2">
        <v>43407.785717592589</v>
      </c>
      <c r="U431" s="2">
        <v>43407.785717592589</v>
      </c>
      <c r="W431" s="2">
        <f t="shared" si="172"/>
        <v>43407.765810185185</v>
      </c>
      <c r="X431" s="33">
        <f t="shared" si="173"/>
        <v>7.9976851848186925E-3</v>
      </c>
      <c r="Y431" s="33">
        <f t="shared" si="159"/>
        <v>7.9976851848186925E-3</v>
      </c>
      <c r="Z431" s="30"/>
      <c r="AA431" s="30">
        <f t="shared" si="174"/>
        <v>0</v>
      </c>
      <c r="AB431" s="30">
        <f t="shared" si="160"/>
        <v>3.9236111115314998E-3</v>
      </c>
      <c r="AC431" s="30"/>
      <c r="AD431" s="30"/>
      <c r="AE431" s="73">
        <f t="shared" si="161"/>
        <v>43407.765277777777</v>
      </c>
      <c r="AF431" s="73">
        <f t="shared" si="162"/>
        <v>43407.777083333334</v>
      </c>
      <c r="AG431" s="26" t="str">
        <f t="shared" si="163"/>
        <v>43407.765277777843407.7770833333</v>
      </c>
      <c r="AH431" s="26" t="e">
        <f>VLOOKUP(AG431,simple_survey!$N$1081:$O$1529,2,FALSE)</f>
        <v>#N/A</v>
      </c>
    </row>
    <row r="432" spans="1:34" s="3" customFormat="1" x14ac:dyDescent="0.4">
      <c r="A432" s="16" t="str">
        <f t="shared" si="170"/>
        <v>★</v>
      </c>
      <c r="B432" s="16" t="str">
        <f t="shared" si="171"/>
        <v>-</v>
      </c>
      <c r="C432" s="3">
        <v>18</v>
      </c>
      <c r="D432" s="2">
        <v>43407.767395833333</v>
      </c>
      <c r="E432" s="3">
        <v>9267</v>
      </c>
      <c r="F432" s="3" t="s">
        <v>33</v>
      </c>
      <c r="G432" s="3">
        <v>1902</v>
      </c>
      <c r="H432" s="3">
        <v>234</v>
      </c>
      <c r="I432" s="3">
        <v>3</v>
      </c>
      <c r="J432" s="3">
        <v>1</v>
      </c>
      <c r="L432" s="2">
        <v>43407.772604166668</v>
      </c>
      <c r="M432" s="2">
        <v>43407.778622685182</v>
      </c>
      <c r="N432" s="3" t="s">
        <v>25</v>
      </c>
      <c r="O432" s="3" t="s">
        <v>26</v>
      </c>
      <c r="P432" s="3" t="s">
        <v>34</v>
      </c>
      <c r="Q432" s="3" t="s">
        <v>35</v>
      </c>
      <c r="R432" s="2">
        <v>43407.774328703701</v>
      </c>
      <c r="S432" s="2">
        <v>43407.774328703701</v>
      </c>
      <c r="T432" s="2">
        <v>43407.780185185184</v>
      </c>
      <c r="U432" s="2">
        <v>43407.780185185184</v>
      </c>
      <c r="V432" s="2">
        <v>43407.774328703701</v>
      </c>
      <c r="W432" s="2">
        <f t="shared" si="172"/>
        <v>43407.774328703701</v>
      </c>
      <c r="X432" s="33">
        <f t="shared" si="173"/>
        <v>6.018518513883464E-3</v>
      </c>
      <c r="Y432" s="33">
        <f t="shared" si="159"/>
        <v>6.018518513883464E-3</v>
      </c>
      <c r="Z432" s="30"/>
      <c r="AA432" s="30">
        <f t="shared" si="174"/>
        <v>0</v>
      </c>
      <c r="AB432" s="30">
        <f t="shared" si="160"/>
        <v>0</v>
      </c>
      <c r="AC432" s="30"/>
      <c r="AD432" s="30"/>
      <c r="AE432" s="73">
        <f t="shared" si="161"/>
        <v>43407.767361111109</v>
      </c>
      <c r="AF432" s="73">
        <f t="shared" si="162"/>
        <v>43407.77847222222</v>
      </c>
      <c r="AG432" s="26" t="str">
        <f t="shared" si="163"/>
        <v>43407.767361111143407.7784722222</v>
      </c>
      <c r="AH432" s="26" t="e">
        <f>VLOOKUP(AG432,simple_survey!$N$1081:$O$1529,2,FALSE)</f>
        <v>#N/A</v>
      </c>
    </row>
    <row r="433" spans="1:34" s="3" customFormat="1" x14ac:dyDescent="0.4">
      <c r="A433" s="16" t="str">
        <f t="shared" si="170"/>
        <v>-</v>
      </c>
      <c r="B433" s="16" t="str">
        <f t="shared" si="171"/>
        <v>-</v>
      </c>
      <c r="C433" s="3">
        <v>18</v>
      </c>
      <c r="D433" s="2">
        <v>43407.768506944441</v>
      </c>
      <c r="E433" s="3">
        <v>9271</v>
      </c>
      <c r="F433" s="3" t="s">
        <v>18</v>
      </c>
      <c r="G433" s="3">
        <v>2715</v>
      </c>
      <c r="H433" s="3">
        <v>408</v>
      </c>
      <c r="I433" s="3">
        <v>1</v>
      </c>
      <c r="J433" s="3">
        <v>2</v>
      </c>
      <c r="L433" s="2">
        <v>43407.783935185187</v>
      </c>
      <c r="M433" s="2">
        <v>43407.796956018516</v>
      </c>
      <c r="N433" s="3" t="s">
        <v>50</v>
      </c>
      <c r="O433" s="3" t="s">
        <v>51</v>
      </c>
      <c r="P433" s="3" t="s">
        <v>23</v>
      </c>
      <c r="Q433" s="3" t="s">
        <v>24</v>
      </c>
      <c r="R433" s="2">
        <v>43407.786273148151</v>
      </c>
      <c r="S433" s="2">
        <v>43407.786273148151</v>
      </c>
      <c r="T433" s="2">
        <v>43407.79828703704</v>
      </c>
      <c r="U433" s="2">
        <v>43407.800428240742</v>
      </c>
      <c r="W433" s="2">
        <f t="shared" si="172"/>
        <v>43407.768506944441</v>
      </c>
      <c r="X433" s="33">
        <f t="shared" si="173"/>
        <v>1.3020833328482695E-2</v>
      </c>
      <c r="Y433" s="33">
        <f t="shared" si="159"/>
        <v>2.604166665696539E-2</v>
      </c>
      <c r="Z433" s="30"/>
      <c r="AA433" s="30">
        <f t="shared" si="174"/>
        <v>0</v>
      </c>
      <c r="AB433" s="30">
        <f t="shared" si="160"/>
        <v>1.5428240745677613E-2</v>
      </c>
      <c r="AC433" s="30"/>
      <c r="AD433" s="30"/>
      <c r="AE433" s="73">
        <f t="shared" si="161"/>
        <v>43407.768055555556</v>
      </c>
      <c r="AF433" s="73">
        <f t="shared" si="162"/>
        <v>43407.796527777777</v>
      </c>
      <c r="AG433" s="26" t="str">
        <f t="shared" si="163"/>
        <v>43407.768055555643407.7965277778</v>
      </c>
      <c r="AH433" s="26" t="e">
        <f>VLOOKUP(AG433,simple_survey!$N$1081:$O$1529,2,FALSE)</f>
        <v>#N/A</v>
      </c>
    </row>
    <row r="434" spans="1:34" s="3" customFormat="1" x14ac:dyDescent="0.4">
      <c r="A434" s="16" t="str">
        <f t="shared" si="170"/>
        <v>★</v>
      </c>
      <c r="B434" s="16" t="str">
        <f t="shared" si="171"/>
        <v>-</v>
      </c>
      <c r="C434" s="3">
        <v>18</v>
      </c>
      <c r="D434" s="2">
        <v>43407.769004629627</v>
      </c>
      <c r="E434" s="3">
        <v>9272</v>
      </c>
      <c r="F434" s="3" t="s">
        <v>18</v>
      </c>
      <c r="G434" s="3">
        <v>4891</v>
      </c>
      <c r="H434" s="3">
        <v>680</v>
      </c>
      <c r="I434" s="3">
        <v>2</v>
      </c>
      <c r="J434" s="3">
        <v>2</v>
      </c>
      <c r="L434" s="2">
        <v>43407.784722222219</v>
      </c>
      <c r="M434" s="2">
        <v>43407.79415509259</v>
      </c>
      <c r="N434" s="3" t="s">
        <v>31</v>
      </c>
      <c r="O434" s="3" t="s">
        <v>32</v>
      </c>
      <c r="P434" s="3" t="s">
        <v>19</v>
      </c>
      <c r="Q434" s="3" t="s">
        <v>20</v>
      </c>
      <c r="R434" s="2">
        <v>43407.791377314818</v>
      </c>
      <c r="S434" s="2">
        <v>43407.791377314818</v>
      </c>
      <c r="T434" s="2">
        <v>43407.798854166664</v>
      </c>
      <c r="U434" s="2">
        <v>43407.800300925926</v>
      </c>
      <c r="V434" s="2">
        <v>43407.775937500002</v>
      </c>
      <c r="W434" s="2">
        <f t="shared" si="172"/>
        <v>43407.775937500002</v>
      </c>
      <c r="X434" s="33">
        <f t="shared" si="173"/>
        <v>9.4328703708015382E-3</v>
      </c>
      <c r="Y434" s="33">
        <f t="shared" si="159"/>
        <v>1.8865740741603076E-2</v>
      </c>
      <c r="Z434" s="30"/>
      <c r="AA434" s="30">
        <f t="shared" si="174"/>
        <v>0</v>
      </c>
      <c r="AB434" s="30">
        <f t="shared" si="160"/>
        <v>8.7847222166601568E-3</v>
      </c>
      <c r="AC434" s="30"/>
      <c r="AD434" s="30"/>
      <c r="AE434" s="73">
        <f t="shared" si="161"/>
        <v>43407.768750000003</v>
      </c>
      <c r="AF434" s="73">
        <f t="shared" si="162"/>
        <v>43407.793749999997</v>
      </c>
      <c r="AG434" s="26" t="str">
        <f t="shared" si="163"/>
        <v>43407.7687543407.79375</v>
      </c>
      <c r="AH434" s="26" t="e">
        <f>VLOOKUP(AG434,simple_survey!$N$1081:$O$1529,2,FALSE)</f>
        <v>#N/A</v>
      </c>
    </row>
    <row r="435" spans="1:34" s="3" customFormat="1" x14ac:dyDescent="0.4">
      <c r="A435" s="16" t="str">
        <f t="shared" si="170"/>
        <v>-</v>
      </c>
      <c r="B435" s="16" t="str">
        <f t="shared" si="171"/>
        <v>-</v>
      </c>
      <c r="C435" s="3">
        <v>18</v>
      </c>
      <c r="D435" s="2">
        <v>43407.77138888889</v>
      </c>
      <c r="E435" s="3">
        <v>9276</v>
      </c>
      <c r="F435" s="3" t="s">
        <v>33</v>
      </c>
      <c r="G435" s="3">
        <v>4496</v>
      </c>
      <c r="H435" s="3">
        <v>88</v>
      </c>
      <c r="I435" s="3">
        <v>7</v>
      </c>
      <c r="J435" s="3">
        <v>4</v>
      </c>
      <c r="L435" s="2">
        <v>43407.778495370374</v>
      </c>
      <c r="M435" s="2">
        <v>43407.782870370371</v>
      </c>
      <c r="N435" s="3" t="s">
        <v>19</v>
      </c>
      <c r="O435" s="3" t="s">
        <v>20</v>
      </c>
      <c r="P435" s="3" t="s">
        <v>91</v>
      </c>
      <c r="Q435" s="3" t="s">
        <v>36</v>
      </c>
      <c r="R435" s="2">
        <v>43407.780856481484</v>
      </c>
      <c r="S435" s="2">
        <v>43407.780856481484</v>
      </c>
      <c r="T435" s="2">
        <v>43407.788148148145</v>
      </c>
      <c r="U435" s="2">
        <v>43407.788148148145</v>
      </c>
      <c r="W435" s="2">
        <f t="shared" si="172"/>
        <v>43407.77138888889</v>
      </c>
      <c r="X435" s="33">
        <f t="shared" si="173"/>
        <v>4.3749999967985786E-3</v>
      </c>
      <c r="Y435" s="33">
        <f t="shared" si="159"/>
        <v>1.7499999987194315E-2</v>
      </c>
      <c r="Z435" s="30"/>
      <c r="AA435" s="30">
        <f t="shared" si="174"/>
        <v>0</v>
      </c>
      <c r="AB435" s="30">
        <f t="shared" si="160"/>
        <v>7.1064814837882295E-3</v>
      </c>
      <c r="AC435" s="30"/>
      <c r="AD435" s="30"/>
      <c r="AE435" s="73">
        <f t="shared" si="161"/>
        <v>43407.770833333336</v>
      </c>
      <c r="AF435" s="73">
        <f t="shared" si="162"/>
        <v>43407.782638888886</v>
      </c>
      <c r="AG435" s="26" t="str">
        <f t="shared" si="163"/>
        <v>43407.770833333343407.7826388889</v>
      </c>
      <c r="AH435" s="26" t="e">
        <f>VLOOKUP(AG435,simple_survey!$N$1081:$O$1529,2,FALSE)</f>
        <v>#N/A</v>
      </c>
    </row>
    <row r="436" spans="1:34" s="3" customFormat="1" x14ac:dyDescent="0.4">
      <c r="A436" s="16" t="str">
        <f t="shared" si="170"/>
        <v>-</v>
      </c>
      <c r="B436" s="16" t="str">
        <f t="shared" si="171"/>
        <v>-</v>
      </c>
      <c r="C436" s="3">
        <v>18</v>
      </c>
      <c r="D436" s="2">
        <v>43407.777291666665</v>
      </c>
      <c r="E436" s="3">
        <v>9281</v>
      </c>
      <c r="F436" s="3" t="s">
        <v>33</v>
      </c>
      <c r="G436" s="3">
        <v>4146</v>
      </c>
      <c r="H436" s="3">
        <v>60</v>
      </c>
      <c r="I436" s="3">
        <v>10</v>
      </c>
      <c r="J436" s="3">
        <v>2</v>
      </c>
      <c r="L436" s="2">
        <v>43407.782569444447</v>
      </c>
      <c r="M436" s="2">
        <v>43407.793958333335</v>
      </c>
      <c r="N436" s="3" t="s">
        <v>91</v>
      </c>
      <c r="O436" s="3" t="s">
        <v>36</v>
      </c>
      <c r="P436" s="3" t="s">
        <v>23</v>
      </c>
      <c r="Q436" s="3" t="s">
        <v>24</v>
      </c>
      <c r="R436" s="2">
        <v>43407.781921296293</v>
      </c>
      <c r="S436" s="2">
        <v>43407.781921296293</v>
      </c>
      <c r="T436" s="2">
        <v>43407.797847222224</v>
      </c>
      <c r="U436" s="2">
        <v>43407.799467592595</v>
      </c>
      <c r="W436" s="2">
        <f t="shared" si="172"/>
        <v>43407.777291666665</v>
      </c>
      <c r="X436" s="33">
        <f t="shared" si="173"/>
        <v>1.1388888888177462E-2</v>
      </c>
      <c r="Y436" s="33">
        <f t="shared" ref="Y436:Y508" si="175">X436*J436</f>
        <v>2.2777777776354924E-2</v>
      </c>
      <c r="Z436" s="30"/>
      <c r="AA436" s="30">
        <f t="shared" si="174"/>
        <v>6.4814815414138138E-4</v>
      </c>
      <c r="AB436" s="30">
        <f t="shared" ref="AB436:AB508" si="176">IF(IF(B436="☆",(IF(K436&gt;R436,K436-W436,R436-W436)),L436-W436)&lt;0,0,IF(B436="☆",(IF(K436&gt;R436,K436-W436,R436-W436)),L436-W436))</f>
        <v>5.2777777818846516E-3</v>
      </c>
      <c r="AC436" s="30"/>
      <c r="AD436" s="30"/>
      <c r="AE436" s="73">
        <f t="shared" si="161"/>
        <v>43407.777083333334</v>
      </c>
      <c r="AF436" s="73">
        <f t="shared" si="162"/>
        <v>43407.793749999997</v>
      </c>
      <c r="AG436" s="26" t="str">
        <f t="shared" si="163"/>
        <v>43407.777083333343407.79375</v>
      </c>
      <c r="AH436" s="26" t="e">
        <f>VLOOKUP(AG436,simple_survey!$N$1081:$O$1529,2,FALSE)</f>
        <v>#N/A</v>
      </c>
    </row>
    <row r="437" spans="1:34" s="3" customFormat="1" x14ac:dyDescent="0.4">
      <c r="A437" s="16" t="str">
        <f t="shared" si="170"/>
        <v>-</v>
      </c>
      <c r="B437" s="16" t="str">
        <f t="shared" si="171"/>
        <v>-</v>
      </c>
      <c r="C437" s="3">
        <v>18</v>
      </c>
      <c r="D437" s="2">
        <v>43407.77915509259</v>
      </c>
      <c r="E437" s="3">
        <v>9282</v>
      </c>
      <c r="F437" s="3" t="s">
        <v>114</v>
      </c>
      <c r="G437" s="3">
        <v>0</v>
      </c>
      <c r="H437" s="3">
        <v>166</v>
      </c>
      <c r="I437" s="3">
        <v>9</v>
      </c>
      <c r="J437" s="3">
        <v>4</v>
      </c>
      <c r="L437" s="2">
        <v>43407.787141203706</v>
      </c>
      <c r="M437" s="2">
        <v>43407.795347222222</v>
      </c>
      <c r="N437" s="3" t="s">
        <v>63</v>
      </c>
      <c r="O437" s="3" t="s">
        <v>64</v>
      </c>
      <c r="P437" s="3" t="s">
        <v>70</v>
      </c>
      <c r="Q437" s="3" t="s">
        <v>71</v>
      </c>
      <c r="R437" s="2">
        <v>43407.789050925923</v>
      </c>
      <c r="S437" s="2">
        <v>43407.789050925923</v>
      </c>
      <c r="T437" s="2">
        <v>43407.80196759259</v>
      </c>
      <c r="U437" s="2">
        <v>43407.802384259259</v>
      </c>
      <c r="W437" s="2">
        <f t="shared" si="172"/>
        <v>43407.77915509259</v>
      </c>
      <c r="X437" s="33">
        <f t="shared" si="173"/>
        <v>8.2060185159207322E-3</v>
      </c>
      <c r="Y437" s="33">
        <f t="shared" si="175"/>
        <v>3.2824074063682929E-2</v>
      </c>
      <c r="Z437" s="30"/>
      <c r="AA437" s="30">
        <f t="shared" si="174"/>
        <v>0</v>
      </c>
      <c r="AB437" s="30">
        <f t="shared" si="176"/>
        <v>7.9861111153149977E-3</v>
      </c>
      <c r="AC437" s="30"/>
      <c r="AD437" s="30"/>
      <c r="AE437" s="73">
        <f t="shared" si="161"/>
        <v>43407.77847222222</v>
      </c>
      <c r="AF437" s="73">
        <f t="shared" si="162"/>
        <v>43407.795138888891</v>
      </c>
      <c r="AG437" s="26" t="str">
        <f t="shared" si="163"/>
        <v>43407.778472222243407.7951388889</v>
      </c>
      <c r="AH437" s="26" t="e">
        <f>VLOOKUP(AG437,simple_survey!$N$1081:$O$1529,2,FALSE)</f>
        <v>#N/A</v>
      </c>
    </row>
    <row r="438" spans="1:34" s="3" customFormat="1" x14ac:dyDescent="0.4">
      <c r="A438" s="16" t="str">
        <f t="shared" si="170"/>
        <v>-</v>
      </c>
      <c r="B438" s="16" t="str">
        <f t="shared" si="171"/>
        <v>-</v>
      </c>
      <c r="C438" s="3">
        <v>18</v>
      </c>
      <c r="D438" s="2">
        <v>43407.78025462963</v>
      </c>
      <c r="E438" s="3">
        <v>9283</v>
      </c>
      <c r="F438" s="3" t="s">
        <v>114</v>
      </c>
      <c r="G438" s="3">
        <v>0</v>
      </c>
      <c r="H438" s="3">
        <v>887</v>
      </c>
      <c r="I438" s="3">
        <v>3</v>
      </c>
      <c r="J438" s="3">
        <v>2</v>
      </c>
      <c r="L438" s="2">
        <v>43407.794560185182</v>
      </c>
      <c r="M438" s="2">
        <v>43407.798449074071</v>
      </c>
      <c r="N438" s="3" t="s">
        <v>19</v>
      </c>
      <c r="O438" s="3" t="s">
        <v>20</v>
      </c>
      <c r="P438" s="3" t="s">
        <v>50</v>
      </c>
      <c r="Q438" s="3" t="s">
        <v>51</v>
      </c>
      <c r="R438" s="2">
        <v>43407.795231481483</v>
      </c>
      <c r="S438" s="2">
        <v>43407.795231481483</v>
      </c>
      <c r="T438" s="2">
        <v>43407.801793981482</v>
      </c>
      <c r="U438" s="2">
        <v>43407.801793981482</v>
      </c>
      <c r="W438" s="2">
        <f t="shared" si="172"/>
        <v>43407.78025462963</v>
      </c>
      <c r="X438" s="33">
        <f t="shared" si="173"/>
        <v>3.8888888884685002E-3</v>
      </c>
      <c r="Y438" s="33">
        <f t="shared" si="175"/>
        <v>7.7777777769370005E-3</v>
      </c>
      <c r="Z438" s="30"/>
      <c r="AA438" s="30">
        <f t="shared" si="174"/>
        <v>0</v>
      </c>
      <c r="AB438" s="30">
        <f t="shared" si="176"/>
        <v>1.4305555552709848E-2</v>
      </c>
      <c r="AC438" s="30"/>
      <c r="AD438" s="30"/>
      <c r="AE438" s="73">
        <f t="shared" si="161"/>
        <v>43407.779861111114</v>
      </c>
      <c r="AF438" s="73">
        <f t="shared" si="162"/>
        <v>43407.79791666667</v>
      </c>
      <c r="AG438" s="26" t="str">
        <f t="shared" si="163"/>
        <v>43407.779861111143407.7979166667</v>
      </c>
      <c r="AH438" s="26" t="e">
        <f>VLOOKUP(AG438,simple_survey!$N$1081:$O$1529,2,FALSE)</f>
        <v>#N/A</v>
      </c>
    </row>
    <row r="439" spans="1:34" s="3" customFormat="1" x14ac:dyDescent="0.4">
      <c r="A439" s="16" t="str">
        <f t="shared" si="170"/>
        <v>-</v>
      </c>
      <c r="B439" s="16" t="str">
        <f t="shared" si="171"/>
        <v>-</v>
      </c>
      <c r="C439" s="3">
        <v>18</v>
      </c>
      <c r="D439" s="2">
        <v>43407.781550925924</v>
      </c>
      <c r="E439" s="3">
        <v>9286</v>
      </c>
      <c r="F439" s="3" t="s">
        <v>33</v>
      </c>
      <c r="G439" s="3">
        <v>4442</v>
      </c>
      <c r="H439" s="3">
        <v>908</v>
      </c>
      <c r="I439" s="3">
        <v>4</v>
      </c>
      <c r="J439" s="3">
        <v>2</v>
      </c>
      <c r="L439" s="2">
        <v>43407.789571759262</v>
      </c>
      <c r="M439" s="2">
        <v>43407.793912037036</v>
      </c>
      <c r="N439" s="3" t="s">
        <v>68</v>
      </c>
      <c r="O439" s="3" t="s">
        <v>69</v>
      </c>
      <c r="P439" s="3" t="s">
        <v>50</v>
      </c>
      <c r="Q439" s="3" t="s">
        <v>51</v>
      </c>
      <c r="R439" s="2">
        <v>43407.785034722219</v>
      </c>
      <c r="S439" s="2">
        <v>43407.786747685182</v>
      </c>
      <c r="T439" s="2">
        <v>43407.789039351854</v>
      </c>
      <c r="U439" s="2">
        <v>43407.790752314817</v>
      </c>
      <c r="W439" s="2">
        <f t="shared" si="172"/>
        <v>43407.781550925924</v>
      </c>
      <c r="X439" s="33">
        <f t="shared" si="173"/>
        <v>4.3402777737355791E-3</v>
      </c>
      <c r="Y439" s="33">
        <f t="shared" si="175"/>
        <v>8.6805555474711582E-3</v>
      </c>
      <c r="Z439" s="30"/>
      <c r="AA439" s="30">
        <f t="shared" si="174"/>
        <v>4.5370370426098816E-3</v>
      </c>
      <c r="AB439" s="30">
        <f t="shared" si="176"/>
        <v>8.0208333383779973E-3</v>
      </c>
      <c r="AC439" s="30"/>
      <c r="AD439" s="30"/>
      <c r="AE439" s="73">
        <f t="shared" si="161"/>
        <v>43407.78125</v>
      </c>
      <c r="AF439" s="73">
        <f t="shared" si="162"/>
        <v>43407.793749999997</v>
      </c>
      <c r="AG439" s="26" t="str">
        <f t="shared" si="163"/>
        <v>43407.7812543407.79375</v>
      </c>
      <c r="AH439" s="26" t="e">
        <f>VLOOKUP(AG439,simple_survey!$N$1081:$O$1529,2,FALSE)</f>
        <v>#N/A</v>
      </c>
    </row>
    <row r="440" spans="1:34" s="3" customFormat="1" x14ac:dyDescent="0.4">
      <c r="A440" s="16" t="str">
        <f t="shared" si="170"/>
        <v>★</v>
      </c>
      <c r="B440" s="16" t="str">
        <f t="shared" si="171"/>
        <v>-</v>
      </c>
      <c r="C440" s="3">
        <v>18</v>
      </c>
      <c r="D440" s="2">
        <v>43407.782685185186</v>
      </c>
      <c r="E440" s="3">
        <v>9287</v>
      </c>
      <c r="F440" s="3" t="s">
        <v>18</v>
      </c>
      <c r="G440" s="3">
        <v>3401</v>
      </c>
      <c r="H440" s="3">
        <v>724</v>
      </c>
      <c r="I440" s="3">
        <v>1</v>
      </c>
      <c r="J440" s="3">
        <v>1</v>
      </c>
      <c r="L440" s="2">
        <v>43407.788553240738</v>
      </c>
      <c r="M440" s="2">
        <v>43407.7969212963</v>
      </c>
      <c r="N440" s="3" t="s">
        <v>57</v>
      </c>
      <c r="O440" s="3" t="s">
        <v>58</v>
      </c>
      <c r="P440" s="3" t="s">
        <v>23</v>
      </c>
      <c r="Q440" s="3" t="s">
        <v>24</v>
      </c>
      <c r="R440" s="2">
        <v>43407.789629629631</v>
      </c>
      <c r="S440" s="2">
        <v>43407.789629629631</v>
      </c>
      <c r="T440" s="2">
        <v>43407.799733796295</v>
      </c>
      <c r="U440" s="2">
        <v>43407.799733796295</v>
      </c>
      <c r="V440" s="2">
        <v>43407.789629629631</v>
      </c>
      <c r="W440" s="2">
        <f t="shared" si="172"/>
        <v>43407.789629629631</v>
      </c>
      <c r="X440" s="33">
        <f t="shared" si="173"/>
        <v>8.3680555617320351E-3</v>
      </c>
      <c r="Y440" s="33">
        <f t="shared" si="175"/>
        <v>8.3680555617320351E-3</v>
      </c>
      <c r="Z440" s="30"/>
      <c r="AA440" s="30">
        <f t="shared" si="174"/>
        <v>0</v>
      </c>
      <c r="AB440" s="30">
        <f t="shared" si="176"/>
        <v>0</v>
      </c>
      <c r="AC440" s="30"/>
      <c r="AD440" s="30"/>
      <c r="AE440" s="73">
        <f t="shared" si="161"/>
        <v>43407.782638888886</v>
      </c>
      <c r="AF440" s="73">
        <f t="shared" si="162"/>
        <v>43407.796527777777</v>
      </c>
      <c r="AG440" s="26" t="str">
        <f t="shared" si="163"/>
        <v>43407.782638888943407.7965277778</v>
      </c>
      <c r="AH440" s="26" t="e">
        <f>VLOOKUP(AG440,simple_survey!$N$1081:$O$1529,2,FALSE)</f>
        <v>#N/A</v>
      </c>
    </row>
    <row r="441" spans="1:34" s="3" customFormat="1" x14ac:dyDescent="0.4">
      <c r="A441" s="16" t="str">
        <f t="shared" si="170"/>
        <v>-</v>
      </c>
      <c r="B441" s="16" t="str">
        <f t="shared" si="171"/>
        <v>-</v>
      </c>
      <c r="C441" s="3">
        <v>18</v>
      </c>
      <c r="D441" s="2">
        <v>43407.782800925925</v>
      </c>
      <c r="E441" s="3">
        <v>9288</v>
      </c>
      <c r="F441" s="3" t="s">
        <v>114</v>
      </c>
      <c r="G441" s="3">
        <v>0</v>
      </c>
      <c r="H441" s="3">
        <v>20</v>
      </c>
      <c r="I441" s="3">
        <v>8</v>
      </c>
      <c r="J441" s="3">
        <v>3</v>
      </c>
      <c r="L441" s="2">
        <v>43407.790601851855</v>
      </c>
      <c r="M441" s="2">
        <v>43407.799745370372</v>
      </c>
      <c r="N441" s="3" t="s">
        <v>29</v>
      </c>
      <c r="O441" s="3" t="s">
        <v>30</v>
      </c>
      <c r="P441" s="3" t="s">
        <v>19</v>
      </c>
      <c r="Q441" s="3" t="s">
        <v>20</v>
      </c>
      <c r="R441" s="2">
        <v>43407.793483796297</v>
      </c>
      <c r="S441" s="2">
        <v>43407.793483796297</v>
      </c>
      <c r="T441" s="2">
        <v>43407.800775462965</v>
      </c>
      <c r="U441" s="2">
        <v>43407.800775462965</v>
      </c>
      <c r="W441" s="2">
        <f t="shared" si="172"/>
        <v>43407.782800925925</v>
      </c>
      <c r="X441" s="33">
        <f t="shared" si="173"/>
        <v>9.1435185167938471E-3</v>
      </c>
      <c r="Y441" s="33">
        <f t="shared" si="175"/>
        <v>2.7430555550381541E-2</v>
      </c>
      <c r="Z441" s="30"/>
      <c r="AA441" s="30">
        <f t="shared" si="174"/>
        <v>0</v>
      </c>
      <c r="AB441" s="30">
        <f t="shared" si="176"/>
        <v>7.8009259304963052E-3</v>
      </c>
      <c r="AC441" s="30"/>
      <c r="AD441" s="30"/>
      <c r="AE441" s="73">
        <f t="shared" si="161"/>
        <v>43407.782638888886</v>
      </c>
      <c r="AF441" s="73">
        <f t="shared" si="162"/>
        <v>43407.799305555556</v>
      </c>
      <c r="AG441" s="26" t="str">
        <f t="shared" si="163"/>
        <v>43407.782638888943407.7993055556</v>
      </c>
      <c r="AH441" s="26" t="e">
        <f>VLOOKUP(AG441,simple_survey!$N$1081:$O$1529,2,FALSE)</f>
        <v>#N/A</v>
      </c>
    </row>
    <row r="442" spans="1:34" s="3" customFormat="1" x14ac:dyDescent="0.4">
      <c r="A442" s="16" t="str">
        <f t="shared" si="170"/>
        <v>-</v>
      </c>
      <c r="B442" s="16" t="str">
        <f t="shared" si="171"/>
        <v>-</v>
      </c>
      <c r="C442" s="3">
        <v>18</v>
      </c>
      <c r="D442" s="2">
        <v>43407.783333333333</v>
      </c>
      <c r="E442" s="3">
        <v>9289</v>
      </c>
      <c r="F442" s="3" t="s">
        <v>18</v>
      </c>
      <c r="G442" s="3">
        <v>2465</v>
      </c>
      <c r="H442" s="3">
        <v>193</v>
      </c>
      <c r="I442" s="3">
        <v>4</v>
      </c>
      <c r="J442" s="3">
        <v>1</v>
      </c>
      <c r="L442" s="2">
        <v>43407.797106481485</v>
      </c>
      <c r="M442" s="2">
        <v>43407.807233796295</v>
      </c>
      <c r="N442" s="3" t="s">
        <v>70</v>
      </c>
      <c r="O442" s="3" t="s">
        <v>71</v>
      </c>
      <c r="P442" s="3" t="s">
        <v>19</v>
      </c>
      <c r="Q442" s="3" t="s">
        <v>20</v>
      </c>
      <c r="R442" s="2">
        <v>43407.792627314811</v>
      </c>
      <c r="S442" s="2">
        <v>43407.79755787037</v>
      </c>
      <c r="T442" s="2">
        <v>43407.800127314818</v>
      </c>
      <c r="U442" s="2">
        <v>43407.810069444444</v>
      </c>
      <c r="W442" s="2">
        <f t="shared" si="172"/>
        <v>43407.783333333333</v>
      </c>
      <c r="X442" s="33">
        <f t="shared" si="173"/>
        <v>1.0127314810233656E-2</v>
      </c>
      <c r="Y442" s="33">
        <f t="shared" si="175"/>
        <v>1.0127314810233656E-2</v>
      </c>
      <c r="Z442" s="30"/>
      <c r="AA442" s="30">
        <f t="shared" si="174"/>
        <v>4.4791666732635349E-3</v>
      </c>
      <c r="AB442" s="30">
        <f t="shared" si="176"/>
        <v>1.3773148151813075E-2</v>
      </c>
      <c r="AC442" s="30"/>
      <c r="AD442" s="30"/>
      <c r="AE442" s="73">
        <f t="shared" si="161"/>
        <v>43407.783333333333</v>
      </c>
      <c r="AF442" s="73">
        <f t="shared" si="162"/>
        <v>43407.806944444441</v>
      </c>
      <c r="AG442" s="26" t="str">
        <f t="shared" si="163"/>
        <v>43407.783333333343407.8069444444</v>
      </c>
      <c r="AH442" s="26" t="e">
        <f>VLOOKUP(AG442,simple_survey!$N$1081:$O$1529,2,FALSE)</f>
        <v>#N/A</v>
      </c>
    </row>
    <row r="443" spans="1:34" s="3" customFormat="1" x14ac:dyDescent="0.4">
      <c r="A443" s="16" t="str">
        <f t="shared" si="170"/>
        <v>-</v>
      </c>
      <c r="B443" s="16" t="str">
        <f t="shared" si="171"/>
        <v>-</v>
      </c>
      <c r="C443" s="3">
        <v>18</v>
      </c>
      <c r="D443" s="2">
        <v>43407.784282407411</v>
      </c>
      <c r="E443" s="3">
        <v>9290</v>
      </c>
      <c r="F443" s="3" t="s">
        <v>113</v>
      </c>
      <c r="G443" s="3">
        <v>0</v>
      </c>
      <c r="H443" s="3">
        <v>530</v>
      </c>
      <c r="I443" s="3">
        <v>2</v>
      </c>
      <c r="J443" s="3">
        <v>1</v>
      </c>
      <c r="L443" s="2">
        <v>43407.788854166669</v>
      </c>
      <c r="M443" s="2">
        <v>43407.794062499997</v>
      </c>
      <c r="N443" s="3" t="s">
        <v>21</v>
      </c>
      <c r="O443" s="3" t="s">
        <v>22</v>
      </c>
      <c r="P443" s="3" t="s">
        <v>19</v>
      </c>
      <c r="Q443" s="3" t="s">
        <v>20</v>
      </c>
      <c r="R443" s="2">
        <v>43407.792708333334</v>
      </c>
      <c r="S443" s="2">
        <v>43407.792708333334</v>
      </c>
      <c r="T443" s="2">
        <v>43407.79960648148</v>
      </c>
      <c r="U443" s="2">
        <v>43407.80064814815</v>
      </c>
      <c r="W443" s="2">
        <f t="shared" si="172"/>
        <v>43407.784282407411</v>
      </c>
      <c r="X443" s="33">
        <f t="shared" si="173"/>
        <v>5.2083333284826949E-3</v>
      </c>
      <c r="Y443" s="33">
        <f t="shared" si="175"/>
        <v>5.2083333284826949E-3</v>
      </c>
      <c r="Z443" s="30"/>
      <c r="AA443" s="30">
        <f t="shared" si="174"/>
        <v>0</v>
      </c>
      <c r="AB443" s="30">
        <f t="shared" si="176"/>
        <v>4.5717592583969235E-3</v>
      </c>
      <c r="AC443" s="30"/>
      <c r="AD443" s="30"/>
      <c r="AE443" s="73">
        <f t="shared" si="161"/>
        <v>43407.78402777778</v>
      </c>
      <c r="AF443" s="73">
        <f t="shared" si="162"/>
        <v>43407.793749999997</v>
      </c>
      <c r="AG443" s="26" t="str">
        <f t="shared" si="163"/>
        <v>43407.784027777843407.79375</v>
      </c>
      <c r="AH443" s="26" t="e">
        <f>VLOOKUP(AG443,simple_survey!$N$1081:$O$1529,2,FALSE)</f>
        <v>#N/A</v>
      </c>
    </row>
    <row r="444" spans="1:34" s="3" customFormat="1" x14ac:dyDescent="0.4">
      <c r="A444" s="16" t="str">
        <f t="shared" si="170"/>
        <v>-</v>
      </c>
      <c r="B444" s="16" t="str">
        <f t="shared" si="171"/>
        <v>-</v>
      </c>
      <c r="C444" s="3">
        <v>18</v>
      </c>
      <c r="D444" s="2">
        <v>43407.785740740743</v>
      </c>
      <c r="E444" s="3">
        <v>9292</v>
      </c>
      <c r="F444" s="3" t="s">
        <v>52</v>
      </c>
      <c r="G444" s="3">
        <v>4793</v>
      </c>
      <c r="H444" s="3">
        <v>402</v>
      </c>
      <c r="I444" s="3">
        <v>4</v>
      </c>
      <c r="J444" s="3">
        <v>1</v>
      </c>
      <c r="L444" s="2">
        <v>43407.794641203705</v>
      </c>
      <c r="M444" s="2">
        <v>43407.806909722225</v>
      </c>
      <c r="N444" s="3" t="s">
        <v>50</v>
      </c>
      <c r="O444" s="3" t="s">
        <v>51</v>
      </c>
      <c r="P444" s="3" t="s">
        <v>19</v>
      </c>
      <c r="Q444" s="3" t="s">
        <v>20</v>
      </c>
      <c r="R444" s="2">
        <v>43407.79614583333</v>
      </c>
      <c r="S444" s="2">
        <v>43407.79614583333</v>
      </c>
      <c r="T444" s="2">
        <v>43407.802222222221</v>
      </c>
      <c r="U444" s="2">
        <v>43407.802222222221</v>
      </c>
      <c r="W444" s="2">
        <f t="shared" si="172"/>
        <v>43407.785740740743</v>
      </c>
      <c r="X444" s="33">
        <f t="shared" si="173"/>
        <v>1.226851851970423E-2</v>
      </c>
      <c r="Y444" s="33">
        <f t="shared" si="175"/>
        <v>1.226851851970423E-2</v>
      </c>
      <c r="Z444" s="30"/>
      <c r="AA444" s="30">
        <f t="shared" si="174"/>
        <v>0</v>
      </c>
      <c r="AB444" s="30">
        <f t="shared" si="176"/>
        <v>8.9004629626288079E-3</v>
      </c>
      <c r="AC444" s="30"/>
      <c r="AD444" s="30"/>
      <c r="AE444" s="73">
        <f t="shared" si="161"/>
        <v>43407.785416666666</v>
      </c>
      <c r="AF444" s="73">
        <f t="shared" si="162"/>
        <v>43407.806250000001</v>
      </c>
      <c r="AG444" s="26" t="str">
        <f t="shared" si="163"/>
        <v>43407.785416666743407.80625</v>
      </c>
      <c r="AH444" s="26" t="e">
        <f>VLOOKUP(AG444,simple_survey!$N$1081:$O$1529,2,FALSE)</f>
        <v>#N/A</v>
      </c>
    </row>
    <row r="445" spans="1:34" s="3" customFormat="1" x14ac:dyDescent="0.4">
      <c r="A445" s="16" t="str">
        <f t="shared" si="170"/>
        <v>-</v>
      </c>
      <c r="B445" s="16" t="str">
        <f t="shared" si="171"/>
        <v>-</v>
      </c>
      <c r="C445" s="3">
        <v>18</v>
      </c>
      <c r="D445" s="2">
        <v>43407.785798611112</v>
      </c>
      <c r="E445" s="3">
        <v>9294</v>
      </c>
      <c r="F445" s="3" t="s">
        <v>113</v>
      </c>
      <c r="G445" s="3">
        <v>0</v>
      </c>
      <c r="H445" s="3">
        <v>49</v>
      </c>
      <c r="I445" s="3">
        <v>2</v>
      </c>
      <c r="J445" s="3">
        <v>3</v>
      </c>
      <c r="L445" s="2">
        <v>43407.788055555553</v>
      </c>
      <c r="M445" s="2">
        <v>43407.79896990741</v>
      </c>
      <c r="N445" s="3" t="s">
        <v>21</v>
      </c>
      <c r="O445" s="3" t="s">
        <v>22</v>
      </c>
      <c r="P445" s="3" t="s">
        <v>45</v>
      </c>
      <c r="Q445" s="3" t="s">
        <v>92</v>
      </c>
      <c r="R445" s="2">
        <v>43407.793055555558</v>
      </c>
      <c r="S445" s="2">
        <v>43407.793055555558</v>
      </c>
      <c r="T445" s="2">
        <v>43407.808159722219</v>
      </c>
      <c r="U445" s="2">
        <v>43407.808159722219</v>
      </c>
      <c r="W445" s="2">
        <f t="shared" si="172"/>
        <v>43407.785798611112</v>
      </c>
      <c r="X445" s="33">
        <f t="shared" si="173"/>
        <v>1.0914351856627036E-2</v>
      </c>
      <c r="Y445" s="33">
        <f t="shared" si="175"/>
        <v>3.2743055569881108E-2</v>
      </c>
      <c r="Z445" s="30"/>
      <c r="AA445" s="30">
        <f t="shared" si="174"/>
        <v>0</v>
      </c>
      <c r="AB445" s="30">
        <f t="shared" si="176"/>
        <v>2.2569444408873096E-3</v>
      </c>
      <c r="AC445" s="30"/>
      <c r="AD445" s="30"/>
      <c r="AE445" s="73">
        <f t="shared" si="161"/>
        <v>43407.785416666666</v>
      </c>
      <c r="AF445" s="73">
        <f t="shared" si="162"/>
        <v>43407.798611111109</v>
      </c>
      <c r="AG445" s="26" t="str">
        <f t="shared" si="163"/>
        <v>43407.785416666743407.7986111111</v>
      </c>
      <c r="AH445" s="26" t="e">
        <f>VLOOKUP(AG445,simple_survey!$N$1081:$O$1529,2,FALSE)</f>
        <v>#N/A</v>
      </c>
    </row>
    <row r="446" spans="1:34" s="3" customFormat="1" x14ac:dyDescent="0.4">
      <c r="A446" s="16" t="str">
        <f t="shared" si="170"/>
        <v>-</v>
      </c>
      <c r="B446" s="16" t="str">
        <f t="shared" si="171"/>
        <v>-</v>
      </c>
      <c r="C446" s="3">
        <v>18</v>
      </c>
      <c r="D446" s="2">
        <v>43407.786909722221</v>
      </c>
      <c r="E446" s="3">
        <v>9295</v>
      </c>
      <c r="F446" s="3" t="s">
        <v>18</v>
      </c>
      <c r="G446" s="3">
        <v>4931</v>
      </c>
      <c r="H446" s="3">
        <v>245</v>
      </c>
      <c r="I446" s="3">
        <v>9</v>
      </c>
      <c r="J446" s="3">
        <v>2</v>
      </c>
      <c r="L446" s="2">
        <v>43407.803229166668</v>
      </c>
      <c r="M446" s="2">
        <v>43407.806006944447</v>
      </c>
      <c r="N446" s="3" t="s">
        <v>61</v>
      </c>
      <c r="O446" s="3" t="s">
        <v>62</v>
      </c>
      <c r="P446" s="3" t="s">
        <v>53</v>
      </c>
      <c r="Q446" s="3" t="s">
        <v>54</v>
      </c>
      <c r="R446" s="2">
        <v>43407.803761574076</v>
      </c>
      <c r="S446" s="2">
        <v>43407.803761574076</v>
      </c>
      <c r="T446" s="2">
        <v>43407.80741898148</v>
      </c>
      <c r="U446" s="2">
        <v>43407.80741898148</v>
      </c>
      <c r="W446" s="2">
        <f t="shared" si="172"/>
        <v>43407.786909722221</v>
      </c>
      <c r="X446" s="33">
        <f t="shared" si="173"/>
        <v>2.7777777795563452E-3</v>
      </c>
      <c r="Y446" s="33">
        <f t="shared" si="175"/>
        <v>5.5555555591126904E-3</v>
      </c>
      <c r="Z446" s="30"/>
      <c r="AA446" s="30">
        <f t="shared" si="174"/>
        <v>0</v>
      </c>
      <c r="AB446" s="30">
        <f t="shared" si="176"/>
        <v>1.6319444446708076E-2</v>
      </c>
      <c r="AC446" s="30"/>
      <c r="AD446" s="30"/>
      <c r="AE446" s="73">
        <f t="shared" si="161"/>
        <v>43407.786805555559</v>
      </c>
      <c r="AF446" s="73">
        <f t="shared" si="162"/>
        <v>43407.805555555555</v>
      </c>
      <c r="AG446" s="26" t="str">
        <f t="shared" si="163"/>
        <v>43407.786805555643407.8055555556</v>
      </c>
      <c r="AH446" s="26" t="e">
        <f>VLOOKUP(AG446,simple_survey!$N$1081:$O$1529,2,FALSE)</f>
        <v>#N/A</v>
      </c>
    </row>
    <row r="447" spans="1:34" s="3" customFormat="1" x14ac:dyDescent="0.4">
      <c r="A447" s="16" t="str">
        <f t="shared" si="170"/>
        <v>-</v>
      </c>
      <c r="B447" s="16" t="str">
        <f t="shared" si="171"/>
        <v>-</v>
      </c>
      <c r="C447" s="3">
        <v>18</v>
      </c>
      <c r="D447" s="2">
        <v>43407.789421296293</v>
      </c>
      <c r="E447" s="3">
        <v>9296</v>
      </c>
      <c r="F447" s="3" t="s">
        <v>114</v>
      </c>
      <c r="G447" s="3">
        <v>0</v>
      </c>
      <c r="H447" s="3">
        <v>974</v>
      </c>
      <c r="I447" s="3">
        <v>10</v>
      </c>
      <c r="J447" s="3">
        <v>6</v>
      </c>
      <c r="L447" s="2">
        <v>43407.800625000003</v>
      </c>
      <c r="M447" s="2">
        <v>43407.808321759258</v>
      </c>
      <c r="N447" s="3" t="s">
        <v>41</v>
      </c>
      <c r="O447" s="3" t="s">
        <v>42</v>
      </c>
      <c r="P447" s="3" t="s">
        <v>76</v>
      </c>
      <c r="Q447" s="3" t="s">
        <v>77</v>
      </c>
      <c r="R447" s="2">
        <v>43407.803194444445</v>
      </c>
      <c r="S447" s="2">
        <v>43407.803194444445</v>
      </c>
      <c r="T447" s="2">
        <v>43407.815787037034</v>
      </c>
      <c r="U447" s="2">
        <v>43407.815787037034</v>
      </c>
      <c r="W447" s="2">
        <f t="shared" si="172"/>
        <v>43407.789421296293</v>
      </c>
      <c r="X447" s="33">
        <f t="shared" si="173"/>
        <v>7.696759254031349E-3</v>
      </c>
      <c r="Y447" s="33">
        <f t="shared" si="175"/>
        <v>4.6180555524188094E-2</v>
      </c>
      <c r="Z447" s="30"/>
      <c r="AA447" s="30">
        <f t="shared" si="174"/>
        <v>0</v>
      </c>
      <c r="AB447" s="30">
        <f t="shared" si="176"/>
        <v>1.1203703710634727E-2</v>
      </c>
      <c r="AC447" s="30"/>
      <c r="AD447" s="30"/>
      <c r="AE447" s="73">
        <f t="shared" si="161"/>
        <v>43407.788888888892</v>
      </c>
      <c r="AF447" s="73">
        <f t="shared" si="162"/>
        <v>43407.807638888888</v>
      </c>
      <c r="AG447" s="26" t="str">
        <f t="shared" si="163"/>
        <v>43407.788888888943407.8076388889</v>
      </c>
      <c r="AH447" s="26" t="e">
        <f>VLOOKUP(AG447,simple_survey!$N$1081:$O$1529,2,FALSE)</f>
        <v>#N/A</v>
      </c>
    </row>
    <row r="448" spans="1:34" s="3" customFormat="1" x14ac:dyDescent="0.4">
      <c r="A448" s="16" t="str">
        <f t="shared" ref="A448:A469" si="177">IF(V448&gt;0, "★", "-")</f>
        <v>★</v>
      </c>
      <c r="B448" s="16" t="str">
        <f t="shared" ref="B448:B469" si="178">IF(K448&gt;0, "☆", "-")</f>
        <v>☆</v>
      </c>
      <c r="C448" s="3">
        <v>18</v>
      </c>
      <c r="D448" s="2">
        <v>43407.746006944442</v>
      </c>
      <c r="E448" s="3">
        <v>9243</v>
      </c>
      <c r="F448" s="3" t="s">
        <v>33</v>
      </c>
      <c r="G448" s="3">
        <v>3674</v>
      </c>
      <c r="H448" s="3">
        <v>110</v>
      </c>
      <c r="I448" s="3">
        <v>8</v>
      </c>
      <c r="J448" s="3">
        <v>1</v>
      </c>
      <c r="K448" s="2">
        <v>43407.746099537035</v>
      </c>
      <c r="N448" s="3" t="s">
        <v>78</v>
      </c>
      <c r="O448" s="3" t="s">
        <v>79</v>
      </c>
      <c r="P448" s="3" t="s">
        <v>63</v>
      </c>
      <c r="Q448" s="3" t="s">
        <v>64</v>
      </c>
      <c r="R448" s="2">
        <v>43407.754687499997</v>
      </c>
      <c r="T448" s="2">
        <v>43407.771863425929</v>
      </c>
      <c r="V448" s="2">
        <v>43407.752939814818</v>
      </c>
      <c r="W448" s="2">
        <f t="shared" ref="W448:W469" si="179">IF(V448&gt;0,V448,D448)</f>
        <v>43407.752939814818</v>
      </c>
      <c r="X448" s="33">
        <f t="shared" ref="X448:X469" si="180">M448-L448</f>
        <v>0</v>
      </c>
      <c r="Y448" s="33">
        <f t="shared" ref="Y448:Y469" si="181">X448*J448</f>
        <v>0</v>
      </c>
      <c r="Z448" s="30"/>
      <c r="AA448" s="30">
        <f t="shared" ref="AA448:AA469" si="182">IF(IF(A448="☆",K448-R448,L448-R448)&lt;0,0,IF(A448="☆",K448-R448,L448-R448))</f>
        <v>0</v>
      </c>
      <c r="AB448" s="30">
        <f t="shared" ref="AB448:AB456" si="183">IF(IF(B448="☆",(IF(K448&gt;R448,K448-W448,R448-W448)),L448-W448)&lt;0,0,IF(B448="☆",(IF(K448&gt;R448,K448-W448,R448-W448)),L448-W448))</f>
        <v>1.7476851789979264E-3</v>
      </c>
      <c r="AC448" s="30"/>
      <c r="AD448" s="30"/>
      <c r="AE448" s="73">
        <f t="shared" si="161"/>
        <v>43407.745833333334</v>
      </c>
      <c r="AF448" s="73">
        <f t="shared" si="162"/>
        <v>0</v>
      </c>
      <c r="AG448" s="26" t="str">
        <f t="shared" si="163"/>
        <v>43407.74583333330</v>
      </c>
      <c r="AH448" s="26" t="e">
        <f>VLOOKUP(AG448,simple_survey!$N$1081:$O$1529,2,FALSE)</f>
        <v>#N/A</v>
      </c>
    </row>
    <row r="449" spans="1:36" s="3" customFormat="1" x14ac:dyDescent="0.4">
      <c r="A449" s="16" t="str">
        <f t="shared" si="177"/>
        <v>-</v>
      </c>
      <c r="B449" s="16" t="str">
        <f t="shared" si="178"/>
        <v>☆</v>
      </c>
      <c r="C449" s="3">
        <v>18</v>
      </c>
      <c r="D449" s="2">
        <v>43407.75304398148</v>
      </c>
      <c r="E449" s="3">
        <v>9251</v>
      </c>
      <c r="F449" s="3" t="s">
        <v>67</v>
      </c>
      <c r="G449" s="3">
        <v>4834</v>
      </c>
      <c r="H449" s="3">
        <v>207</v>
      </c>
      <c r="I449" s="3">
        <v>1</v>
      </c>
      <c r="J449" s="3">
        <v>1</v>
      </c>
      <c r="K449" s="2">
        <v>43407.753379629627</v>
      </c>
      <c r="N449" s="3" t="s">
        <v>19</v>
      </c>
      <c r="O449" s="3" t="s">
        <v>20</v>
      </c>
      <c r="P449" s="3" t="s">
        <v>63</v>
      </c>
      <c r="Q449" s="3" t="s">
        <v>64</v>
      </c>
      <c r="R449" s="2">
        <v>43407.764918981484</v>
      </c>
      <c r="T449" s="2">
        <v>43407.771585648145</v>
      </c>
      <c r="W449" s="2">
        <f t="shared" si="179"/>
        <v>43407.75304398148</v>
      </c>
      <c r="X449" s="33">
        <f t="shared" si="180"/>
        <v>0</v>
      </c>
      <c r="Y449" s="33">
        <f t="shared" si="181"/>
        <v>0</v>
      </c>
      <c r="Z449" s="30"/>
      <c r="AA449" s="30">
        <f t="shared" si="182"/>
        <v>0</v>
      </c>
      <c r="AB449" s="30">
        <f t="shared" si="183"/>
        <v>1.1875000003783498E-2</v>
      </c>
      <c r="AC449" s="30"/>
      <c r="AD449" s="30"/>
      <c r="AE449" s="73">
        <f t="shared" si="161"/>
        <v>43407.75277777778</v>
      </c>
      <c r="AF449" s="73">
        <f t="shared" si="162"/>
        <v>0</v>
      </c>
      <c r="AG449" s="26" t="str">
        <f t="shared" si="163"/>
        <v>43407.75277777780</v>
      </c>
      <c r="AH449" s="26" t="e">
        <f>VLOOKUP(AG449,simple_survey!$N$1081:$O$1529,2,FALSE)</f>
        <v>#N/A</v>
      </c>
    </row>
    <row r="450" spans="1:36" s="3" customFormat="1" x14ac:dyDescent="0.4">
      <c r="A450" s="16" t="str">
        <f t="shared" si="177"/>
        <v>-</v>
      </c>
      <c r="B450" s="16" t="str">
        <f t="shared" si="178"/>
        <v>☆</v>
      </c>
      <c r="C450" s="3">
        <v>18</v>
      </c>
      <c r="D450" s="2">
        <v>43407.753321759257</v>
      </c>
      <c r="E450" s="3">
        <v>9253</v>
      </c>
      <c r="F450" s="3" t="s">
        <v>52</v>
      </c>
      <c r="G450" s="3">
        <v>4870</v>
      </c>
      <c r="H450" s="3">
        <v>4</v>
      </c>
      <c r="I450" s="3">
        <v>10</v>
      </c>
      <c r="J450" s="3">
        <v>3</v>
      </c>
      <c r="K450" s="2">
        <v>43407.757303240738</v>
      </c>
      <c r="N450" s="3" t="s">
        <v>70</v>
      </c>
      <c r="O450" s="3" t="s">
        <v>71</v>
      </c>
      <c r="P450" s="3" t="s">
        <v>34</v>
      </c>
      <c r="Q450" s="3" t="s">
        <v>35</v>
      </c>
      <c r="R450" s="2">
        <v>43407.77107638889</v>
      </c>
      <c r="T450" s="2">
        <v>43407.782581018517</v>
      </c>
      <c r="W450" s="2">
        <f t="shared" si="179"/>
        <v>43407.753321759257</v>
      </c>
      <c r="X450" s="33">
        <f t="shared" si="180"/>
        <v>0</v>
      </c>
      <c r="Y450" s="33">
        <f t="shared" si="181"/>
        <v>0</v>
      </c>
      <c r="Z450" s="30"/>
      <c r="AA450" s="30">
        <f t="shared" si="182"/>
        <v>0</v>
      </c>
      <c r="AB450" s="30">
        <f t="shared" si="183"/>
        <v>1.7754629632690921E-2</v>
      </c>
      <c r="AC450" s="30"/>
      <c r="AD450" s="30"/>
      <c r="AE450" s="73">
        <f t="shared" si="161"/>
        <v>43407.75277777778</v>
      </c>
      <c r="AF450" s="73">
        <f t="shared" si="162"/>
        <v>0</v>
      </c>
      <c r="AG450" s="26" t="str">
        <f t="shared" si="163"/>
        <v>43407.75277777780</v>
      </c>
      <c r="AH450" s="26" t="e">
        <f>VLOOKUP(AG450,simple_survey!$N$1081:$O$1529,2,FALSE)</f>
        <v>#N/A</v>
      </c>
    </row>
    <row r="451" spans="1:36" s="3" customFormat="1" x14ac:dyDescent="0.4">
      <c r="A451" s="16" t="str">
        <f t="shared" si="177"/>
        <v>-</v>
      </c>
      <c r="B451" s="16" t="str">
        <f t="shared" si="178"/>
        <v>☆</v>
      </c>
      <c r="C451" s="3">
        <v>18</v>
      </c>
      <c r="D451" s="2">
        <v>43407.754224537035</v>
      </c>
      <c r="E451" s="3">
        <v>9254</v>
      </c>
      <c r="F451" s="3" t="s">
        <v>67</v>
      </c>
      <c r="G451" s="3">
        <v>4442</v>
      </c>
      <c r="H451" s="3">
        <v>513</v>
      </c>
      <c r="I451" s="3">
        <v>1</v>
      </c>
      <c r="J451" s="3">
        <v>2</v>
      </c>
      <c r="K451" s="2">
        <v>43407.757291666669</v>
      </c>
      <c r="N451" s="3" t="s">
        <v>23</v>
      </c>
      <c r="O451" s="3" t="s">
        <v>24</v>
      </c>
      <c r="P451" s="3" t="s">
        <v>72</v>
      </c>
      <c r="Q451" s="3" t="s">
        <v>73</v>
      </c>
      <c r="R451" s="2">
        <v>43407.771585648145</v>
      </c>
      <c r="T451" s="2">
        <v>43407.77952546296</v>
      </c>
      <c r="W451" s="2">
        <f t="shared" si="179"/>
        <v>43407.754224537035</v>
      </c>
      <c r="X451" s="33">
        <f t="shared" si="180"/>
        <v>0</v>
      </c>
      <c r="Y451" s="33">
        <f t="shared" si="181"/>
        <v>0</v>
      </c>
      <c r="Z451" s="30"/>
      <c r="AA451" s="30">
        <f t="shared" si="182"/>
        <v>0</v>
      </c>
      <c r="AB451" s="30">
        <f t="shared" si="183"/>
        <v>1.7361111109494232E-2</v>
      </c>
      <c r="AC451" s="30"/>
      <c r="AD451" s="30"/>
      <c r="AE451" s="73">
        <f t="shared" ref="AE451:AE514" si="184">INT(D451*1440)/1440</f>
        <v>43407.754166666666</v>
      </c>
      <c r="AF451" s="73">
        <f t="shared" ref="AF451:AF514" si="185">INT(M451*1440)/1440</f>
        <v>0</v>
      </c>
      <c r="AG451" s="26" t="str">
        <f t="shared" ref="AG451:AG514" si="186">CONCATENATE(AE451,AF451)</f>
        <v>43407.75416666670</v>
      </c>
      <c r="AH451" s="26" t="e">
        <f>VLOOKUP(AG451,simple_survey!$N$1081:$O$1529,2,FALSE)</f>
        <v>#N/A</v>
      </c>
    </row>
    <row r="452" spans="1:36" s="3" customFormat="1" x14ac:dyDescent="0.4">
      <c r="A452" s="16" t="str">
        <f t="shared" si="177"/>
        <v>-</v>
      </c>
      <c r="B452" s="16" t="str">
        <f t="shared" si="178"/>
        <v>☆</v>
      </c>
      <c r="C452" s="3">
        <v>18</v>
      </c>
      <c r="D452" s="2">
        <v>43407.755601851852</v>
      </c>
      <c r="E452" s="3">
        <v>9255</v>
      </c>
      <c r="F452" s="3" t="s">
        <v>113</v>
      </c>
      <c r="G452" s="3">
        <v>0</v>
      </c>
      <c r="H452" s="3">
        <v>663</v>
      </c>
      <c r="I452" s="3">
        <v>5</v>
      </c>
      <c r="J452" s="3">
        <v>2</v>
      </c>
      <c r="K452" s="2">
        <v>43407.75990740741</v>
      </c>
      <c r="N452" s="3" t="s">
        <v>39</v>
      </c>
      <c r="O452" s="3" t="s">
        <v>40</v>
      </c>
      <c r="P452" s="3" t="s">
        <v>45</v>
      </c>
      <c r="Q452" s="3" t="s">
        <v>92</v>
      </c>
      <c r="R452" s="2">
        <v>43407.758692129632</v>
      </c>
      <c r="T452" s="2">
        <v>43407.76185185185</v>
      </c>
      <c r="W452" s="2">
        <f t="shared" si="179"/>
        <v>43407.755601851852</v>
      </c>
      <c r="X452" s="33">
        <f t="shared" si="180"/>
        <v>0</v>
      </c>
      <c r="Y452" s="33">
        <f t="shared" si="181"/>
        <v>0</v>
      </c>
      <c r="Z452" s="30"/>
      <c r="AA452" s="30">
        <f t="shared" si="182"/>
        <v>0</v>
      </c>
      <c r="AB452" s="30">
        <f t="shared" si="183"/>
        <v>4.3055555579485372E-3</v>
      </c>
      <c r="AC452" s="30"/>
      <c r="AD452" s="30"/>
      <c r="AE452" s="73">
        <f t="shared" si="184"/>
        <v>43407.755555555559</v>
      </c>
      <c r="AF452" s="73">
        <f t="shared" si="185"/>
        <v>0</v>
      </c>
      <c r="AG452" s="26" t="str">
        <f t="shared" si="186"/>
        <v>43407.75555555560</v>
      </c>
      <c r="AH452" s="26" t="e">
        <f>VLOOKUP(AG452,simple_survey!$N$1081:$O$1529,2,FALSE)</f>
        <v>#N/A</v>
      </c>
    </row>
    <row r="453" spans="1:36" s="3" customFormat="1" x14ac:dyDescent="0.4">
      <c r="A453" s="16" t="str">
        <f t="shared" si="177"/>
        <v>-</v>
      </c>
      <c r="B453" s="16" t="str">
        <f t="shared" si="178"/>
        <v>☆</v>
      </c>
      <c r="C453" s="3">
        <v>18</v>
      </c>
      <c r="D453" s="2">
        <v>43407.758414351854</v>
      </c>
      <c r="E453" s="3">
        <v>9258</v>
      </c>
      <c r="F453" s="3" t="s">
        <v>114</v>
      </c>
      <c r="G453" s="3">
        <v>0</v>
      </c>
      <c r="H453" s="3">
        <v>679</v>
      </c>
      <c r="I453" s="3">
        <v>6</v>
      </c>
      <c r="J453" s="3">
        <v>2</v>
      </c>
      <c r="K453" s="2">
        <v>43407.763414351852</v>
      </c>
      <c r="N453" s="3" t="s">
        <v>45</v>
      </c>
      <c r="O453" s="3" t="s">
        <v>92</v>
      </c>
      <c r="P453" s="3" t="s">
        <v>25</v>
      </c>
      <c r="Q453" s="3" t="s">
        <v>26</v>
      </c>
      <c r="R453" s="2">
        <v>43407.762569444443</v>
      </c>
      <c r="T453" s="2">
        <v>43407.769918981481</v>
      </c>
      <c r="W453" s="2">
        <f t="shared" si="179"/>
        <v>43407.758414351854</v>
      </c>
      <c r="X453" s="33">
        <f t="shared" si="180"/>
        <v>0</v>
      </c>
      <c r="Y453" s="33">
        <f t="shared" si="181"/>
        <v>0</v>
      </c>
      <c r="Z453" s="30"/>
      <c r="AA453" s="30">
        <f t="shared" si="182"/>
        <v>0</v>
      </c>
      <c r="AB453" s="30">
        <f t="shared" si="183"/>
        <v>4.9999999973806553E-3</v>
      </c>
      <c r="AC453" s="30"/>
      <c r="AD453" s="30"/>
      <c r="AE453" s="73">
        <f t="shared" si="184"/>
        <v>43407.758333333331</v>
      </c>
      <c r="AF453" s="73">
        <f t="shared" si="185"/>
        <v>0</v>
      </c>
      <c r="AG453" s="26" t="str">
        <f t="shared" si="186"/>
        <v>43407.75833333330</v>
      </c>
      <c r="AH453" s="26" t="e">
        <f>VLOOKUP(AG453,simple_survey!$N$1081:$O$1529,2,FALSE)</f>
        <v>#N/A</v>
      </c>
    </row>
    <row r="454" spans="1:36" s="3" customFormat="1" x14ac:dyDescent="0.4">
      <c r="A454" s="16" t="str">
        <f t="shared" si="177"/>
        <v>-</v>
      </c>
      <c r="B454" s="16" t="str">
        <f t="shared" si="178"/>
        <v>☆</v>
      </c>
      <c r="C454" s="3">
        <v>18</v>
      </c>
      <c r="D454" s="2">
        <v>43407.761284722219</v>
      </c>
      <c r="E454" s="3">
        <v>9262</v>
      </c>
      <c r="F454" s="3" t="s">
        <v>18</v>
      </c>
      <c r="G454" s="3">
        <v>4542</v>
      </c>
      <c r="H454" s="3">
        <v>380</v>
      </c>
      <c r="I454" s="3">
        <v>7</v>
      </c>
      <c r="J454" s="3">
        <v>3</v>
      </c>
      <c r="K454" s="2">
        <v>43407.761562500003</v>
      </c>
      <c r="N454" s="3" t="s">
        <v>34</v>
      </c>
      <c r="O454" s="3" t="s">
        <v>35</v>
      </c>
      <c r="P454" s="3" t="s">
        <v>37</v>
      </c>
      <c r="Q454" s="3" t="s">
        <v>38</v>
      </c>
      <c r="R454" s="2">
        <v>43407.784074074072</v>
      </c>
      <c r="T454" s="2">
        <v>43407.790092592593</v>
      </c>
      <c r="W454" s="2">
        <f t="shared" si="179"/>
        <v>43407.761284722219</v>
      </c>
      <c r="X454" s="33">
        <f t="shared" si="180"/>
        <v>0</v>
      </c>
      <c r="Y454" s="33">
        <f t="shared" si="181"/>
        <v>0</v>
      </c>
      <c r="Z454" s="30"/>
      <c r="AA454" s="30">
        <f t="shared" si="182"/>
        <v>0</v>
      </c>
      <c r="AB454" s="30">
        <f t="shared" si="183"/>
        <v>2.2789351853134576E-2</v>
      </c>
      <c r="AC454" s="30"/>
      <c r="AD454" s="30"/>
      <c r="AE454" s="73">
        <f t="shared" si="184"/>
        <v>43407.761111111111</v>
      </c>
      <c r="AF454" s="73">
        <f t="shared" si="185"/>
        <v>0</v>
      </c>
      <c r="AG454" s="26" t="str">
        <f t="shared" si="186"/>
        <v>43407.76111111110</v>
      </c>
      <c r="AH454" s="26" t="e">
        <f>VLOOKUP(AG454,simple_survey!$N$1081:$O$1529,2,FALSE)</f>
        <v>#N/A</v>
      </c>
    </row>
    <row r="455" spans="1:36" s="3" customFormat="1" x14ac:dyDescent="0.4">
      <c r="A455" s="16" t="str">
        <f t="shared" si="177"/>
        <v>-</v>
      </c>
      <c r="B455" s="16" t="str">
        <f t="shared" si="178"/>
        <v>☆</v>
      </c>
      <c r="C455" s="3">
        <v>18</v>
      </c>
      <c r="D455" s="2">
        <v>43407.766296296293</v>
      </c>
      <c r="E455" s="3">
        <v>9266</v>
      </c>
      <c r="F455" s="3" t="s">
        <v>18</v>
      </c>
      <c r="G455" s="3">
        <v>2715</v>
      </c>
      <c r="H455" s="3">
        <v>612</v>
      </c>
      <c r="I455" s="3">
        <v>10</v>
      </c>
      <c r="J455" s="3">
        <v>2</v>
      </c>
      <c r="K455" s="2">
        <v>43407.766655092593</v>
      </c>
      <c r="N455" s="3" t="s">
        <v>61</v>
      </c>
      <c r="O455" s="3" t="s">
        <v>62</v>
      </c>
      <c r="P455" s="3" t="s">
        <v>23</v>
      </c>
      <c r="Q455" s="3" t="s">
        <v>24</v>
      </c>
      <c r="R455" s="2">
        <v>43407.779282407406</v>
      </c>
      <c r="T455" s="2">
        <v>43407.797812500001</v>
      </c>
      <c r="W455" s="2">
        <f t="shared" si="179"/>
        <v>43407.766296296293</v>
      </c>
      <c r="X455" s="33">
        <f t="shared" si="180"/>
        <v>0</v>
      </c>
      <c r="Y455" s="33">
        <f t="shared" si="181"/>
        <v>0</v>
      </c>
      <c r="Z455" s="30"/>
      <c r="AA455" s="30">
        <f t="shared" si="182"/>
        <v>0</v>
      </c>
      <c r="AB455" s="30">
        <f t="shared" si="183"/>
        <v>1.2986111112695653E-2</v>
      </c>
      <c r="AC455" s="30"/>
      <c r="AD455" s="30"/>
      <c r="AE455" s="73">
        <f t="shared" si="184"/>
        <v>43407.765972222223</v>
      </c>
      <c r="AF455" s="73">
        <f t="shared" si="185"/>
        <v>0</v>
      </c>
      <c r="AG455" s="26" t="str">
        <f t="shared" si="186"/>
        <v>43407.76597222220</v>
      </c>
      <c r="AH455" s="26" t="e">
        <f>VLOOKUP(AG455,simple_survey!$N$1081:$O$1529,2,FALSE)</f>
        <v>#N/A</v>
      </c>
    </row>
    <row r="456" spans="1:36" s="3" customFormat="1" x14ac:dyDescent="0.4">
      <c r="A456" s="16" t="str">
        <f t="shared" si="177"/>
        <v>★</v>
      </c>
      <c r="B456" s="16" t="str">
        <f t="shared" si="178"/>
        <v>☆</v>
      </c>
      <c r="C456" s="3">
        <v>18</v>
      </c>
      <c r="D456" s="2">
        <v>43407.767696759256</v>
      </c>
      <c r="E456" s="3">
        <v>9268</v>
      </c>
      <c r="F456" s="3" t="s">
        <v>33</v>
      </c>
      <c r="G456" s="3">
        <v>4843</v>
      </c>
      <c r="H456" s="3">
        <v>427</v>
      </c>
      <c r="I456" s="3">
        <v>1</v>
      </c>
      <c r="J456" s="3">
        <v>2</v>
      </c>
      <c r="K456" s="2">
        <v>43407.767962962964</v>
      </c>
      <c r="N456" s="3" t="s">
        <v>80</v>
      </c>
      <c r="O456" s="3" t="s">
        <v>81</v>
      </c>
      <c r="P456" s="3" t="s">
        <v>27</v>
      </c>
      <c r="Q456" s="3" t="s">
        <v>28</v>
      </c>
      <c r="R456" s="2">
        <v>43407.78534722222</v>
      </c>
      <c r="T456" s="2">
        <v>43407.791458333333</v>
      </c>
      <c r="V456" s="2">
        <v>43407.774629629632</v>
      </c>
      <c r="W456" s="2">
        <f t="shared" si="179"/>
        <v>43407.774629629632</v>
      </c>
      <c r="X456" s="33">
        <f t="shared" si="180"/>
        <v>0</v>
      </c>
      <c r="Y456" s="33">
        <f t="shared" si="181"/>
        <v>0</v>
      </c>
      <c r="Z456" s="30"/>
      <c r="AA456" s="30">
        <f t="shared" si="182"/>
        <v>0</v>
      </c>
      <c r="AB456" s="30">
        <f t="shared" si="183"/>
        <v>1.0717592587752733E-2</v>
      </c>
      <c r="AC456" s="30"/>
      <c r="AD456" s="30"/>
      <c r="AE456" s="73">
        <f t="shared" si="184"/>
        <v>43407.767361111109</v>
      </c>
      <c r="AF456" s="73">
        <f t="shared" si="185"/>
        <v>0</v>
      </c>
      <c r="AG456" s="26" t="str">
        <f t="shared" si="186"/>
        <v>43407.76736111110</v>
      </c>
      <c r="AH456" s="26" t="e">
        <f>VLOOKUP(AG456,simple_survey!$N$1081:$O$1529,2,FALSE)</f>
        <v>#N/A</v>
      </c>
      <c r="AJ456" s="3" t="s">
        <v>202</v>
      </c>
    </row>
    <row r="457" spans="1:36" s="3" customFormat="1" x14ac:dyDescent="0.4">
      <c r="A457" s="16" t="str">
        <f t="shared" si="177"/>
        <v>-</v>
      </c>
      <c r="B457" s="16" t="str">
        <f t="shared" si="178"/>
        <v>☆</v>
      </c>
      <c r="C457" s="3">
        <v>18</v>
      </c>
      <c r="D457" s="2">
        <v>43407.768229166664</v>
      </c>
      <c r="E457" s="3">
        <v>9269</v>
      </c>
      <c r="F457" s="3" t="s">
        <v>33</v>
      </c>
      <c r="G457" s="3">
        <v>4843</v>
      </c>
      <c r="H457" s="3">
        <v>745</v>
      </c>
      <c r="I457" s="3">
        <v>1</v>
      </c>
      <c r="J457" s="3">
        <v>2</v>
      </c>
      <c r="K457" s="2">
        <v>43407.768414351849</v>
      </c>
      <c r="N457" s="3" t="s">
        <v>80</v>
      </c>
      <c r="O457" s="3" t="s">
        <v>81</v>
      </c>
      <c r="P457" s="3" t="s">
        <v>27</v>
      </c>
      <c r="Q457" s="3" t="s">
        <v>28</v>
      </c>
      <c r="R457" s="2">
        <v>43407.786608796298</v>
      </c>
      <c r="T457" s="2">
        <v>43407.792719907404</v>
      </c>
      <c r="W457" s="2">
        <f t="shared" si="179"/>
        <v>43407.768229166664</v>
      </c>
      <c r="X457" s="33">
        <f t="shared" si="180"/>
        <v>0</v>
      </c>
      <c r="Y457" s="33">
        <f t="shared" si="181"/>
        <v>0</v>
      </c>
      <c r="Z457" s="30"/>
      <c r="AA457" s="30">
        <f t="shared" si="182"/>
        <v>0</v>
      </c>
      <c r="AB457" s="30"/>
      <c r="AC457" s="30"/>
      <c r="AD457" s="30"/>
      <c r="AE457" s="73">
        <f t="shared" si="184"/>
        <v>43407.768055555556</v>
      </c>
      <c r="AF457" s="73">
        <f t="shared" si="185"/>
        <v>0</v>
      </c>
      <c r="AG457" s="26" t="str">
        <f t="shared" si="186"/>
        <v>43407.76805555560</v>
      </c>
      <c r="AH457" s="26" t="e">
        <f>VLOOKUP(AG457,simple_survey!$N$1081:$O$1529,2,FALSE)</f>
        <v>#N/A</v>
      </c>
      <c r="AJ457" s="3" t="s">
        <v>203</v>
      </c>
    </row>
    <row r="458" spans="1:36" s="3" customFormat="1" x14ac:dyDescent="0.4">
      <c r="A458" s="16" t="str">
        <f t="shared" si="177"/>
        <v>★</v>
      </c>
      <c r="B458" s="16" t="str">
        <f t="shared" si="178"/>
        <v>☆</v>
      </c>
      <c r="C458" s="3">
        <v>18</v>
      </c>
      <c r="D458" s="2">
        <v>43407.768425925926</v>
      </c>
      <c r="E458" s="3">
        <v>9270</v>
      </c>
      <c r="F458" s="3" t="s">
        <v>33</v>
      </c>
      <c r="G458" s="3">
        <v>4496</v>
      </c>
      <c r="H458" s="3">
        <v>118</v>
      </c>
      <c r="I458" s="3">
        <v>2</v>
      </c>
      <c r="J458" s="3">
        <v>4</v>
      </c>
      <c r="K458" s="2">
        <v>43407.768703703703</v>
      </c>
      <c r="N458" s="3" t="s">
        <v>19</v>
      </c>
      <c r="O458" s="3" t="s">
        <v>20</v>
      </c>
      <c r="P458" s="3" t="s">
        <v>91</v>
      </c>
      <c r="Q458" s="3" t="s">
        <v>36</v>
      </c>
      <c r="R458" s="2">
        <v>43407.780358796299</v>
      </c>
      <c r="T458" s="2">
        <v>43407.790046296293</v>
      </c>
      <c r="V458" s="2">
        <v>43407.775358796294</v>
      </c>
      <c r="W458" s="2">
        <f t="shared" si="179"/>
        <v>43407.775358796294</v>
      </c>
      <c r="X458" s="33">
        <f t="shared" si="180"/>
        <v>0</v>
      </c>
      <c r="Y458" s="33">
        <f t="shared" si="181"/>
        <v>0</v>
      </c>
      <c r="Z458" s="30"/>
      <c r="AA458" s="30">
        <f t="shared" si="182"/>
        <v>0</v>
      </c>
      <c r="AB458" s="30">
        <f>IF(IF(B458="☆",(IF(K458&gt;R458,K458-W458,R458-W458)),L458-W458)&lt;0,0,IF(B458="☆",(IF(K458&gt;R458,K458-W458,R458-W458)),L458-W458))</f>
        <v>5.0000000046566129E-3</v>
      </c>
      <c r="AC458" s="30"/>
      <c r="AD458" s="30"/>
      <c r="AE458" s="73">
        <f t="shared" si="184"/>
        <v>43407.768055555556</v>
      </c>
      <c r="AF458" s="73">
        <f t="shared" si="185"/>
        <v>0</v>
      </c>
      <c r="AG458" s="26" t="str">
        <f t="shared" si="186"/>
        <v>43407.76805555560</v>
      </c>
      <c r="AH458" s="26" t="e">
        <f>VLOOKUP(AG458,simple_survey!$N$1081:$O$1529,2,FALSE)</f>
        <v>#N/A</v>
      </c>
      <c r="AJ458" s="3" t="s">
        <v>204</v>
      </c>
    </row>
    <row r="459" spans="1:36" s="3" customFormat="1" x14ac:dyDescent="0.4">
      <c r="A459" s="16" t="str">
        <f t="shared" si="177"/>
        <v>-</v>
      </c>
      <c r="B459" s="16" t="str">
        <f t="shared" si="178"/>
        <v>☆</v>
      </c>
      <c r="C459" s="3">
        <v>18</v>
      </c>
      <c r="D459" s="2">
        <v>43407.769097222219</v>
      </c>
      <c r="E459" s="3">
        <v>9273</v>
      </c>
      <c r="F459" s="3" t="s">
        <v>33</v>
      </c>
      <c r="G459" s="3">
        <v>4496</v>
      </c>
      <c r="H459" s="3">
        <v>964</v>
      </c>
      <c r="I459" s="3">
        <v>7</v>
      </c>
      <c r="J459" s="3">
        <v>1</v>
      </c>
      <c r="K459" s="2">
        <v>43407.769259259258</v>
      </c>
      <c r="N459" s="3" t="s">
        <v>19</v>
      </c>
      <c r="O459" s="3" t="s">
        <v>20</v>
      </c>
      <c r="P459" s="3" t="s">
        <v>91</v>
      </c>
      <c r="Q459" s="3" t="s">
        <v>36</v>
      </c>
      <c r="R459" s="2">
        <v>43407.785717592589</v>
      </c>
      <c r="T459" s="2">
        <v>43407.790925925925</v>
      </c>
      <c r="W459" s="2">
        <f t="shared" si="179"/>
        <v>43407.769097222219</v>
      </c>
      <c r="X459" s="33">
        <f t="shared" si="180"/>
        <v>0</v>
      </c>
      <c r="Y459" s="33">
        <f t="shared" si="181"/>
        <v>0</v>
      </c>
      <c r="Z459" s="30"/>
      <c r="AA459" s="30">
        <f t="shared" si="182"/>
        <v>0</v>
      </c>
      <c r="AB459" s="30"/>
      <c r="AC459" s="30"/>
      <c r="AD459" s="30"/>
      <c r="AE459" s="73">
        <f t="shared" si="184"/>
        <v>43407.768750000003</v>
      </c>
      <c r="AF459" s="73">
        <f t="shared" si="185"/>
        <v>0</v>
      </c>
      <c r="AG459" s="26" t="str">
        <f t="shared" si="186"/>
        <v>43407.768750</v>
      </c>
      <c r="AH459" s="26" t="e">
        <f>VLOOKUP(AG459,simple_survey!$N$1081:$O$1529,2,FALSE)</f>
        <v>#N/A</v>
      </c>
      <c r="AJ459" s="3" t="s">
        <v>205</v>
      </c>
    </row>
    <row r="460" spans="1:36" s="3" customFormat="1" x14ac:dyDescent="0.4">
      <c r="A460" s="16" t="str">
        <f t="shared" si="177"/>
        <v>-</v>
      </c>
      <c r="B460" s="16" t="str">
        <f t="shared" si="178"/>
        <v>☆</v>
      </c>
      <c r="C460" s="3">
        <v>18</v>
      </c>
      <c r="D460" s="2">
        <v>43407.769652777781</v>
      </c>
      <c r="E460" s="3">
        <v>9274</v>
      </c>
      <c r="F460" s="3" t="s">
        <v>33</v>
      </c>
      <c r="G460" s="3">
        <v>4496</v>
      </c>
      <c r="H460" s="3">
        <v>849</v>
      </c>
      <c r="I460" s="3">
        <v>9</v>
      </c>
      <c r="J460" s="3">
        <v>4</v>
      </c>
      <c r="K460" s="2">
        <v>43407.770046296297</v>
      </c>
      <c r="N460" s="3" t="s">
        <v>19</v>
      </c>
      <c r="O460" s="3" t="s">
        <v>20</v>
      </c>
      <c r="P460" s="3" t="s">
        <v>91</v>
      </c>
      <c r="Q460" s="3" t="s">
        <v>36</v>
      </c>
      <c r="R460" s="2">
        <v>43407.793692129628</v>
      </c>
      <c r="T460" s="2">
        <v>43407.800983796296</v>
      </c>
      <c r="W460" s="2">
        <f t="shared" si="179"/>
        <v>43407.769652777781</v>
      </c>
      <c r="X460" s="33">
        <f t="shared" si="180"/>
        <v>0</v>
      </c>
      <c r="Y460" s="33">
        <f t="shared" si="181"/>
        <v>0</v>
      </c>
      <c r="Z460" s="30"/>
      <c r="AA460" s="30">
        <f t="shared" si="182"/>
        <v>0</v>
      </c>
      <c r="AB460" s="30"/>
      <c r="AC460" s="30"/>
      <c r="AD460" s="30"/>
      <c r="AE460" s="73">
        <f t="shared" si="184"/>
        <v>43407.769444444442</v>
      </c>
      <c r="AF460" s="73">
        <f t="shared" si="185"/>
        <v>0</v>
      </c>
      <c r="AG460" s="26" t="str">
        <f t="shared" si="186"/>
        <v>43407.76944444440</v>
      </c>
      <c r="AH460" s="26" t="e">
        <f>VLOOKUP(AG460,simple_survey!$N$1081:$O$1529,2,FALSE)</f>
        <v>#N/A</v>
      </c>
      <c r="AJ460" s="3" t="s">
        <v>206</v>
      </c>
    </row>
    <row r="461" spans="1:36" s="3" customFormat="1" x14ac:dyDescent="0.4">
      <c r="A461" s="16" t="str">
        <f t="shared" si="177"/>
        <v>-</v>
      </c>
      <c r="B461" s="16" t="str">
        <f t="shared" si="178"/>
        <v>☆</v>
      </c>
      <c r="C461" s="3">
        <v>18</v>
      </c>
      <c r="D461" s="2">
        <v>43407.771377314813</v>
      </c>
      <c r="E461" s="3">
        <v>9275</v>
      </c>
      <c r="F461" s="3" t="s">
        <v>114</v>
      </c>
      <c r="G461" s="3">
        <v>0</v>
      </c>
      <c r="H461" s="3">
        <v>1000</v>
      </c>
      <c r="I461" s="3">
        <v>9</v>
      </c>
      <c r="J461" s="3">
        <v>2</v>
      </c>
      <c r="K461" s="2">
        <v>43407.771979166668</v>
      </c>
      <c r="N461" s="3" t="s">
        <v>46</v>
      </c>
      <c r="O461" s="3" t="s">
        <v>47</v>
      </c>
      <c r="P461" s="3" t="s">
        <v>19</v>
      </c>
      <c r="Q461" s="3" t="s">
        <v>20</v>
      </c>
      <c r="R461" s="2">
        <v>43407.788807870369</v>
      </c>
      <c r="T461" s="2">
        <v>43407.795567129629</v>
      </c>
      <c r="W461" s="2">
        <f t="shared" si="179"/>
        <v>43407.771377314813</v>
      </c>
      <c r="X461" s="33">
        <f t="shared" si="180"/>
        <v>0</v>
      </c>
      <c r="Y461" s="33">
        <f t="shared" si="181"/>
        <v>0</v>
      </c>
      <c r="Z461" s="30"/>
      <c r="AA461" s="30">
        <f t="shared" si="182"/>
        <v>0</v>
      </c>
      <c r="AB461" s="30">
        <f>IF(IF(B461="☆",(IF(K461&gt;R461,K461-W461,R461-W461)),L461-W461)&lt;0,0,IF(B461="☆",(IF(K461&gt;R461,K461-W461,R461-W461)),L461-W461))</f>
        <v>1.7430555555620231E-2</v>
      </c>
      <c r="AC461" s="30"/>
      <c r="AD461" s="30"/>
      <c r="AE461" s="73">
        <f t="shared" si="184"/>
        <v>43407.770833333336</v>
      </c>
      <c r="AF461" s="73">
        <f t="shared" si="185"/>
        <v>0</v>
      </c>
      <c r="AG461" s="26" t="str">
        <f t="shared" si="186"/>
        <v>43407.77083333330</v>
      </c>
      <c r="AH461" s="26" t="e">
        <f>VLOOKUP(AG461,simple_survey!$N$1081:$O$1529,2,FALSE)</f>
        <v>#N/A</v>
      </c>
    </row>
    <row r="462" spans="1:36" s="3" customFormat="1" x14ac:dyDescent="0.4">
      <c r="A462" s="16" t="str">
        <f t="shared" si="177"/>
        <v>-</v>
      </c>
      <c r="B462" s="16" t="str">
        <f t="shared" si="178"/>
        <v>☆</v>
      </c>
      <c r="C462" s="3">
        <v>18</v>
      </c>
      <c r="D462" s="2">
        <v>43407.774201388886</v>
      </c>
      <c r="E462" s="3">
        <v>9277</v>
      </c>
      <c r="F462" s="3" t="s">
        <v>33</v>
      </c>
      <c r="G462" s="3">
        <v>4146</v>
      </c>
      <c r="H462" s="3">
        <v>751</v>
      </c>
      <c r="I462" s="3">
        <v>9</v>
      </c>
      <c r="J462" s="3">
        <v>2</v>
      </c>
      <c r="K462" s="2">
        <v>43407.77615740741</v>
      </c>
      <c r="N462" s="3" t="s">
        <v>23</v>
      </c>
      <c r="O462" s="3" t="s">
        <v>24</v>
      </c>
      <c r="P462" s="3" t="s">
        <v>91</v>
      </c>
      <c r="Q462" s="3" t="s">
        <v>36</v>
      </c>
      <c r="R462" s="2">
        <v>43407.786087962966</v>
      </c>
      <c r="T462" s="2">
        <v>43407.79482638889</v>
      </c>
      <c r="W462" s="2">
        <f t="shared" si="179"/>
        <v>43407.774201388886</v>
      </c>
      <c r="X462" s="33">
        <f t="shared" si="180"/>
        <v>0</v>
      </c>
      <c r="Y462" s="33">
        <f t="shared" si="181"/>
        <v>0</v>
      </c>
      <c r="Z462" s="30"/>
      <c r="AA462" s="30">
        <f t="shared" si="182"/>
        <v>0</v>
      </c>
      <c r="AB462" s="30"/>
      <c r="AC462" s="30"/>
      <c r="AD462" s="30"/>
      <c r="AE462" s="73">
        <f t="shared" si="184"/>
        <v>43407.773611111108</v>
      </c>
      <c r="AF462" s="73">
        <f t="shared" si="185"/>
        <v>0</v>
      </c>
      <c r="AG462" s="26" t="str">
        <f t="shared" si="186"/>
        <v>43407.77361111110</v>
      </c>
      <c r="AH462" s="26" t="e">
        <f>VLOOKUP(AG462,simple_survey!$N$1081:$O$1529,2,FALSE)</f>
        <v>#N/A</v>
      </c>
      <c r="AJ462" s="3" t="s">
        <v>208</v>
      </c>
    </row>
    <row r="463" spans="1:36" s="3" customFormat="1" x14ac:dyDescent="0.4">
      <c r="A463" s="16" t="str">
        <f t="shared" si="177"/>
        <v>-</v>
      </c>
      <c r="B463" s="16" t="str">
        <f t="shared" si="178"/>
        <v>☆</v>
      </c>
      <c r="C463" s="3">
        <v>18</v>
      </c>
      <c r="D463" s="2">
        <v>43407.774606481478</v>
      </c>
      <c r="E463" s="3">
        <v>9278</v>
      </c>
      <c r="F463" s="3" t="s">
        <v>114</v>
      </c>
      <c r="G463" s="3">
        <v>0</v>
      </c>
      <c r="H463" s="3">
        <v>115</v>
      </c>
      <c r="I463" s="3">
        <v>8</v>
      </c>
      <c r="J463" s="3">
        <v>1</v>
      </c>
      <c r="K463" s="2">
        <v>43407.794675925928</v>
      </c>
      <c r="N463" s="3" t="s">
        <v>29</v>
      </c>
      <c r="O463" s="3" t="s">
        <v>30</v>
      </c>
      <c r="P463" s="3" t="s">
        <v>19</v>
      </c>
      <c r="Q463" s="3" t="s">
        <v>20</v>
      </c>
      <c r="R463" s="2">
        <v>43407.793136574073</v>
      </c>
      <c r="T463" s="2">
        <v>43407.798692129632</v>
      </c>
      <c r="W463" s="2">
        <f t="shared" si="179"/>
        <v>43407.774606481478</v>
      </c>
      <c r="X463" s="33">
        <f t="shared" si="180"/>
        <v>0</v>
      </c>
      <c r="Y463" s="33">
        <f t="shared" si="181"/>
        <v>0</v>
      </c>
      <c r="Z463" s="30"/>
      <c r="AA463" s="30">
        <f t="shared" si="182"/>
        <v>0</v>
      </c>
      <c r="AB463" s="30">
        <f t="shared" ref="AB463:AB469" si="187">IF(IF(B463="☆",(IF(K463&gt;R463,K463-W463,R463-W463)),L463-W463)&lt;0,0,IF(B463="☆",(IF(K463&gt;R463,K463-W463,R463-W463)),L463-W463))</f>
        <v>2.0069444450200535E-2</v>
      </c>
      <c r="AC463" s="30"/>
      <c r="AD463" s="30"/>
      <c r="AE463" s="73">
        <f t="shared" si="184"/>
        <v>43407.774305555555</v>
      </c>
      <c r="AF463" s="73">
        <f t="shared" si="185"/>
        <v>0</v>
      </c>
      <c r="AG463" s="26" t="str">
        <f t="shared" si="186"/>
        <v>43407.77430555560</v>
      </c>
      <c r="AH463" s="26" t="e">
        <f>VLOOKUP(AG463,simple_survey!$N$1081:$O$1529,2,FALSE)</f>
        <v>#N/A</v>
      </c>
    </row>
    <row r="464" spans="1:36" s="3" customFormat="1" x14ac:dyDescent="0.4">
      <c r="A464" s="16" t="str">
        <f t="shared" si="177"/>
        <v>-</v>
      </c>
      <c r="B464" s="16" t="str">
        <f t="shared" si="178"/>
        <v>☆</v>
      </c>
      <c r="C464" s="3">
        <v>18</v>
      </c>
      <c r="D464" s="2">
        <v>43407.776435185187</v>
      </c>
      <c r="E464" s="3">
        <v>9279</v>
      </c>
      <c r="F464" s="3" t="s">
        <v>18</v>
      </c>
      <c r="G464" s="3">
        <v>4929</v>
      </c>
      <c r="H464" s="3">
        <v>358</v>
      </c>
      <c r="I464" s="3">
        <v>9</v>
      </c>
      <c r="J464" s="3">
        <v>2</v>
      </c>
      <c r="K464" s="2">
        <v>43407.777511574073</v>
      </c>
      <c r="N464" s="3" t="s">
        <v>29</v>
      </c>
      <c r="O464" s="3" t="s">
        <v>30</v>
      </c>
      <c r="P464" s="3" t="s">
        <v>31</v>
      </c>
      <c r="Q464" s="3" t="s">
        <v>32</v>
      </c>
      <c r="R464" s="2">
        <v>43407.788553240738</v>
      </c>
      <c r="T464" s="2">
        <v>43407.794166666667</v>
      </c>
      <c r="W464" s="2">
        <f t="shared" si="179"/>
        <v>43407.776435185187</v>
      </c>
      <c r="X464" s="33">
        <f t="shared" si="180"/>
        <v>0</v>
      </c>
      <c r="Y464" s="33">
        <f t="shared" si="181"/>
        <v>0</v>
      </c>
      <c r="Z464" s="30"/>
      <c r="AA464" s="30">
        <f t="shared" si="182"/>
        <v>0</v>
      </c>
      <c r="AB464" s="30">
        <f t="shared" si="187"/>
        <v>1.211805555067258E-2</v>
      </c>
      <c r="AC464" s="30"/>
      <c r="AD464" s="30"/>
      <c r="AE464" s="73">
        <f t="shared" si="184"/>
        <v>43407.776388888888</v>
      </c>
      <c r="AF464" s="73">
        <f t="shared" si="185"/>
        <v>0</v>
      </c>
      <c r="AG464" s="26" t="str">
        <f t="shared" si="186"/>
        <v>43407.77638888890</v>
      </c>
      <c r="AH464" s="26" t="e">
        <f>VLOOKUP(AG464,simple_survey!$N$1081:$O$1529,2,FALSE)</f>
        <v>#N/A</v>
      </c>
    </row>
    <row r="465" spans="1:36" s="3" customFormat="1" x14ac:dyDescent="0.4">
      <c r="A465" s="16" t="str">
        <f t="shared" si="177"/>
        <v>-</v>
      </c>
      <c r="B465" s="16" t="str">
        <f t="shared" si="178"/>
        <v>☆</v>
      </c>
      <c r="C465" s="3">
        <v>18</v>
      </c>
      <c r="D465" s="2">
        <v>43407.776689814818</v>
      </c>
      <c r="E465" s="3">
        <v>9280</v>
      </c>
      <c r="F465" s="3" t="s">
        <v>33</v>
      </c>
      <c r="G465" s="3">
        <v>4146</v>
      </c>
      <c r="H465" s="3">
        <v>310</v>
      </c>
      <c r="I465" s="3">
        <v>10</v>
      </c>
      <c r="J465" s="3">
        <v>1</v>
      </c>
      <c r="K465" s="2">
        <v>43407.776805555557</v>
      </c>
      <c r="N465" s="3" t="s">
        <v>91</v>
      </c>
      <c r="O465" s="3" t="s">
        <v>36</v>
      </c>
      <c r="P465" s="3" t="s">
        <v>23</v>
      </c>
      <c r="Q465" s="3" t="s">
        <v>24</v>
      </c>
      <c r="R465" s="2">
        <v>43407.781921296293</v>
      </c>
      <c r="T465" s="2">
        <v>43407.797152777777</v>
      </c>
      <c r="W465" s="2">
        <f t="shared" si="179"/>
        <v>43407.776689814818</v>
      </c>
      <c r="X465" s="33">
        <f t="shared" si="180"/>
        <v>0</v>
      </c>
      <c r="Y465" s="33">
        <f t="shared" si="181"/>
        <v>0</v>
      </c>
      <c r="Z465" s="30"/>
      <c r="AA465" s="30">
        <f t="shared" si="182"/>
        <v>0</v>
      </c>
      <c r="AB465" s="30">
        <f t="shared" si="187"/>
        <v>5.2314814747660421E-3</v>
      </c>
      <c r="AC465" s="30"/>
      <c r="AD465" s="30"/>
      <c r="AE465" s="73">
        <f t="shared" si="184"/>
        <v>43407.776388888888</v>
      </c>
      <c r="AF465" s="73">
        <f t="shared" si="185"/>
        <v>0</v>
      </c>
      <c r="AG465" s="26" t="str">
        <f t="shared" si="186"/>
        <v>43407.77638888890</v>
      </c>
      <c r="AH465" s="26" t="e">
        <f>VLOOKUP(AG465,simple_survey!$N$1081:$O$1529,2,FALSE)</f>
        <v>#N/A</v>
      </c>
      <c r="AJ465" s="3" t="s">
        <v>207</v>
      </c>
    </row>
    <row r="466" spans="1:36" s="3" customFormat="1" x14ac:dyDescent="0.4">
      <c r="A466" s="16" t="str">
        <f t="shared" si="177"/>
        <v>-</v>
      </c>
      <c r="B466" s="16" t="str">
        <f t="shared" si="178"/>
        <v>☆</v>
      </c>
      <c r="C466" s="3">
        <v>18</v>
      </c>
      <c r="D466" s="2">
        <v>43407.780659722222</v>
      </c>
      <c r="E466" s="3">
        <v>9284</v>
      </c>
      <c r="F466" s="3" t="s">
        <v>33</v>
      </c>
      <c r="G466" s="3">
        <v>4922</v>
      </c>
      <c r="H466" s="3">
        <v>927</v>
      </c>
      <c r="I466" s="3">
        <v>10</v>
      </c>
      <c r="J466" s="3">
        <v>2</v>
      </c>
      <c r="K466" s="2">
        <v>43407.780995370369</v>
      </c>
      <c r="N466" s="3" t="s">
        <v>65</v>
      </c>
      <c r="O466" s="3" t="s">
        <v>66</v>
      </c>
      <c r="P466" s="3" t="s">
        <v>25</v>
      </c>
      <c r="Q466" s="3" t="s">
        <v>26</v>
      </c>
      <c r="R466" s="2">
        <v>43407.795439814814</v>
      </c>
      <c r="T466" s="2">
        <v>43407.80574074074</v>
      </c>
      <c r="W466" s="2">
        <f t="shared" si="179"/>
        <v>43407.780659722222</v>
      </c>
      <c r="X466" s="33">
        <f t="shared" si="180"/>
        <v>0</v>
      </c>
      <c r="Y466" s="33">
        <f t="shared" si="181"/>
        <v>0</v>
      </c>
      <c r="Z466" s="30"/>
      <c r="AA466" s="30">
        <f t="shared" si="182"/>
        <v>0</v>
      </c>
      <c r="AB466" s="30">
        <f t="shared" si="187"/>
        <v>1.4780092591536231E-2</v>
      </c>
      <c r="AC466" s="30"/>
      <c r="AD466" s="30"/>
      <c r="AE466" s="73">
        <f t="shared" si="184"/>
        <v>43407.780555555553</v>
      </c>
      <c r="AF466" s="73">
        <f t="shared" si="185"/>
        <v>0</v>
      </c>
      <c r="AG466" s="26" t="str">
        <f t="shared" si="186"/>
        <v>43407.78055555560</v>
      </c>
      <c r="AH466" s="26" t="e">
        <f>VLOOKUP(AG466,simple_survey!$N$1081:$O$1529,2,FALSE)</f>
        <v>#N/A</v>
      </c>
    </row>
    <row r="467" spans="1:36" s="3" customFormat="1" x14ac:dyDescent="0.4">
      <c r="A467" s="16" t="str">
        <f t="shared" si="177"/>
        <v>-</v>
      </c>
      <c r="B467" s="16" t="str">
        <f t="shared" si="178"/>
        <v>☆</v>
      </c>
      <c r="C467" s="3">
        <v>18</v>
      </c>
      <c r="D467" s="2">
        <v>43407.780902777777</v>
      </c>
      <c r="E467" s="3">
        <v>9285</v>
      </c>
      <c r="F467" s="3" t="s">
        <v>33</v>
      </c>
      <c r="G467" s="3">
        <v>4442</v>
      </c>
      <c r="H467" s="3">
        <v>59</v>
      </c>
      <c r="I467" s="3">
        <v>2</v>
      </c>
      <c r="J467" s="3">
        <v>2</v>
      </c>
      <c r="K467" s="2">
        <v>43407.781122685185</v>
      </c>
      <c r="N467" s="3" t="s">
        <v>72</v>
      </c>
      <c r="O467" s="3" t="s">
        <v>73</v>
      </c>
      <c r="P467" s="3" t="s">
        <v>45</v>
      </c>
      <c r="Q467" s="3" t="s">
        <v>92</v>
      </c>
      <c r="R467" s="2">
        <v>43407.80195601852</v>
      </c>
      <c r="T467" s="2">
        <v>43407.807592592595</v>
      </c>
      <c r="W467" s="2">
        <f t="shared" si="179"/>
        <v>43407.780902777777</v>
      </c>
      <c r="X467" s="33">
        <f t="shared" si="180"/>
        <v>0</v>
      </c>
      <c r="Y467" s="33">
        <f t="shared" si="181"/>
        <v>0</v>
      </c>
      <c r="Z467" s="30"/>
      <c r="AA467" s="30">
        <f t="shared" si="182"/>
        <v>0</v>
      </c>
      <c r="AB467" s="30">
        <f t="shared" si="187"/>
        <v>2.1053240743640345E-2</v>
      </c>
      <c r="AC467" s="30"/>
      <c r="AD467" s="30"/>
      <c r="AE467" s="73">
        <f t="shared" si="184"/>
        <v>43407.780555555553</v>
      </c>
      <c r="AF467" s="73">
        <f t="shared" si="185"/>
        <v>0</v>
      </c>
      <c r="AG467" s="26" t="str">
        <f t="shared" si="186"/>
        <v>43407.78055555560</v>
      </c>
      <c r="AH467" s="26" t="e">
        <f>VLOOKUP(AG467,simple_survey!$N$1081:$O$1529,2,FALSE)</f>
        <v>#N/A</v>
      </c>
    </row>
    <row r="468" spans="1:36" s="3" customFormat="1" x14ac:dyDescent="0.4">
      <c r="A468" s="16" t="str">
        <f t="shared" si="177"/>
        <v>★</v>
      </c>
      <c r="B468" s="16" t="str">
        <f t="shared" si="178"/>
        <v>☆</v>
      </c>
      <c r="C468" s="3">
        <v>18</v>
      </c>
      <c r="D468" s="2">
        <v>43407.784456018519</v>
      </c>
      <c r="E468" s="3">
        <v>9291</v>
      </c>
      <c r="F468" s="3" t="s">
        <v>52</v>
      </c>
      <c r="G468" s="3">
        <v>4793</v>
      </c>
      <c r="H468" s="3">
        <v>690</v>
      </c>
      <c r="I468" s="3">
        <v>4</v>
      </c>
      <c r="J468" s="3">
        <v>1</v>
      </c>
      <c r="K468" s="2">
        <v>43407.785208333335</v>
      </c>
      <c r="N468" s="3" t="s">
        <v>50</v>
      </c>
      <c r="O468" s="3" t="s">
        <v>51</v>
      </c>
      <c r="P468" s="3" t="s">
        <v>63</v>
      </c>
      <c r="Q468" s="3" t="s">
        <v>64</v>
      </c>
      <c r="R468" s="2">
        <v>43407.796712962961</v>
      </c>
      <c r="T468" s="2">
        <v>43407.809108796297</v>
      </c>
      <c r="V468" s="2">
        <v>43407.789583333331</v>
      </c>
      <c r="W468" s="2">
        <f t="shared" si="179"/>
        <v>43407.789583333331</v>
      </c>
      <c r="X468" s="33">
        <f t="shared" si="180"/>
        <v>0</v>
      </c>
      <c r="Y468" s="33">
        <f t="shared" si="181"/>
        <v>0</v>
      </c>
      <c r="Z468" s="30"/>
      <c r="AA468" s="30">
        <f t="shared" si="182"/>
        <v>0</v>
      </c>
      <c r="AB468" s="30">
        <f t="shared" si="187"/>
        <v>7.1296296300715767E-3</v>
      </c>
      <c r="AC468" s="30"/>
      <c r="AD468" s="30"/>
      <c r="AE468" s="73">
        <f t="shared" si="184"/>
        <v>43407.78402777778</v>
      </c>
      <c r="AF468" s="73">
        <f t="shared" si="185"/>
        <v>0</v>
      </c>
      <c r="AG468" s="26" t="str">
        <f t="shared" si="186"/>
        <v>43407.78402777780</v>
      </c>
      <c r="AH468" s="26" t="e">
        <f>VLOOKUP(AG468,simple_survey!$N$1081:$O$1529,2,FALSE)</f>
        <v>#N/A</v>
      </c>
    </row>
    <row r="469" spans="1:36" s="5" customFormat="1" x14ac:dyDescent="0.4">
      <c r="A469" s="17" t="str">
        <f t="shared" si="177"/>
        <v>-</v>
      </c>
      <c r="B469" s="17" t="str">
        <f t="shared" si="178"/>
        <v>☆</v>
      </c>
      <c r="C469" s="5">
        <v>18</v>
      </c>
      <c r="D469" s="4">
        <v>43407.785752314812</v>
      </c>
      <c r="E469" s="5">
        <v>9293</v>
      </c>
      <c r="F469" s="5" t="s">
        <v>18</v>
      </c>
      <c r="G469" s="5">
        <v>4931</v>
      </c>
      <c r="H469" s="5">
        <v>885</v>
      </c>
      <c r="I469" s="5">
        <v>9</v>
      </c>
      <c r="J469" s="5">
        <v>2</v>
      </c>
      <c r="K469" s="4">
        <v>43407.786354166667</v>
      </c>
      <c r="N469" s="5" t="s">
        <v>78</v>
      </c>
      <c r="O469" s="5" t="s">
        <v>79</v>
      </c>
      <c r="P469" s="5" t="s">
        <v>91</v>
      </c>
      <c r="Q469" s="5" t="s">
        <v>36</v>
      </c>
      <c r="R469" s="4">
        <v>43407.803657407407</v>
      </c>
      <c r="T469" s="4">
        <v>43407.807847222219</v>
      </c>
      <c r="W469" s="4">
        <f t="shared" si="179"/>
        <v>43407.785752314812</v>
      </c>
      <c r="X469" s="34">
        <f t="shared" si="180"/>
        <v>0</v>
      </c>
      <c r="Y469" s="34">
        <f t="shared" si="181"/>
        <v>0</v>
      </c>
      <c r="Z469" s="31"/>
      <c r="AA469" s="31">
        <f t="shared" si="182"/>
        <v>0</v>
      </c>
      <c r="AB469" s="31">
        <f t="shared" si="187"/>
        <v>1.7905092594446614E-2</v>
      </c>
      <c r="AC469" s="31"/>
      <c r="AD469" s="31"/>
      <c r="AE469" s="73">
        <f t="shared" si="184"/>
        <v>43407.785416666666</v>
      </c>
      <c r="AF469" s="73">
        <f t="shared" si="185"/>
        <v>0</v>
      </c>
      <c r="AG469" s="26" t="str">
        <f t="shared" si="186"/>
        <v>43407.78541666670</v>
      </c>
      <c r="AH469" s="26" t="e">
        <f>VLOOKUP(AG469,simple_survey!$N$1081:$O$1529,2,FALSE)</f>
        <v>#N/A</v>
      </c>
    </row>
    <row r="470" spans="1:36" s="21" customFormat="1" x14ac:dyDescent="0.4">
      <c r="A470" s="20" t="str">
        <f t="shared" si="170"/>
        <v>-</v>
      </c>
      <c r="B470" s="20" t="str">
        <f t="shared" si="171"/>
        <v>-</v>
      </c>
      <c r="C470" s="21">
        <v>19</v>
      </c>
      <c r="D470" s="22">
        <v>43407.793310185189</v>
      </c>
      <c r="E470" s="21">
        <v>9297</v>
      </c>
      <c r="F470" s="21" t="s">
        <v>18</v>
      </c>
      <c r="G470" s="21">
        <v>1291</v>
      </c>
      <c r="H470" s="21">
        <v>8</v>
      </c>
      <c r="I470" s="21">
        <v>5</v>
      </c>
      <c r="J470" s="21">
        <v>1</v>
      </c>
      <c r="L470" s="22">
        <v>43407.796157407407</v>
      </c>
      <c r="M470" s="22">
        <v>43407.799641203703</v>
      </c>
      <c r="N470" s="21" t="s">
        <v>21</v>
      </c>
      <c r="O470" s="21" t="s">
        <v>22</v>
      </c>
      <c r="P470" s="21" t="s">
        <v>19</v>
      </c>
      <c r="Q470" s="21" t="s">
        <v>20</v>
      </c>
      <c r="R470" s="22">
        <v>43407.797349537039</v>
      </c>
      <c r="S470" s="22">
        <v>43407.797349537039</v>
      </c>
      <c r="T470" s="22">
        <v>43407.804247685184</v>
      </c>
      <c r="U470" s="22">
        <v>43407.804247685184</v>
      </c>
      <c r="W470" s="22">
        <f t="shared" si="172"/>
        <v>43407.793310185189</v>
      </c>
      <c r="X470" s="35">
        <f t="shared" si="173"/>
        <v>3.4837962957681157E-3</v>
      </c>
      <c r="Y470" s="35">
        <f t="shared" si="175"/>
        <v>3.4837962957681157E-3</v>
      </c>
      <c r="Z470" s="32">
        <f>SUM(Y470:Y485)</f>
        <v>0.23466435187583556</v>
      </c>
      <c r="AA470" s="32">
        <f t="shared" si="174"/>
        <v>0</v>
      </c>
      <c r="AB470" s="32">
        <f t="shared" si="176"/>
        <v>2.8472222184063867E-3</v>
      </c>
      <c r="AC470" s="32">
        <f>AVERAGE(AB470:AB485)</f>
        <v>2.3517071754213248E-3</v>
      </c>
      <c r="AD470" s="32">
        <f>MEDIAN(AB470:AB485)</f>
        <v>1.3657407398568466E-3</v>
      </c>
      <c r="AE470" s="73">
        <f t="shared" si="184"/>
        <v>43407.793055555558</v>
      </c>
      <c r="AF470" s="73">
        <f t="shared" si="185"/>
        <v>43407.799305555556</v>
      </c>
      <c r="AG470" s="26" t="str">
        <f t="shared" si="186"/>
        <v>43407.793055555643407.7993055556</v>
      </c>
      <c r="AH470" s="26" t="e">
        <f>VLOOKUP(AG470,simple_survey!$N$1081:$O$1529,2,FALSE)</f>
        <v>#N/A</v>
      </c>
    </row>
    <row r="471" spans="1:36" s="3" customFormat="1" x14ac:dyDescent="0.4">
      <c r="A471" s="16" t="str">
        <f t="shared" si="170"/>
        <v>-</v>
      </c>
      <c r="B471" s="16" t="str">
        <f t="shared" si="171"/>
        <v>-</v>
      </c>
      <c r="C471" s="3">
        <v>19</v>
      </c>
      <c r="D471" s="2">
        <v>43407.794062499997</v>
      </c>
      <c r="E471" s="3">
        <v>9298</v>
      </c>
      <c r="F471" s="3" t="s">
        <v>33</v>
      </c>
      <c r="G471" s="3">
        <v>3698</v>
      </c>
      <c r="H471" s="3">
        <v>387</v>
      </c>
      <c r="I471" s="3">
        <v>1</v>
      </c>
      <c r="J471" s="3">
        <v>2</v>
      </c>
      <c r="L471" s="2">
        <v>43407.803460648145</v>
      </c>
      <c r="M471" s="2">
        <v>43407.812743055554</v>
      </c>
      <c r="N471" s="3" t="s">
        <v>65</v>
      </c>
      <c r="O471" s="3" t="s">
        <v>66</v>
      </c>
      <c r="P471" s="3" t="s">
        <v>27</v>
      </c>
      <c r="Q471" s="3" t="s">
        <v>28</v>
      </c>
      <c r="R471" s="2">
        <v>43407.80028935185</v>
      </c>
      <c r="S471" s="2">
        <v>43407.80028935185</v>
      </c>
      <c r="T471" s="2">
        <v>43407.80877314815</v>
      </c>
      <c r="U471" s="2">
        <v>43407.80877314815</v>
      </c>
      <c r="W471" s="2">
        <f t="shared" si="172"/>
        <v>43407.794062499997</v>
      </c>
      <c r="X471" s="33">
        <f t="shared" si="173"/>
        <v>9.2824074090458453E-3</v>
      </c>
      <c r="Y471" s="33">
        <f t="shared" si="175"/>
        <v>1.8564814818091691E-2</v>
      </c>
      <c r="Z471" s="30"/>
      <c r="AA471" s="30">
        <f t="shared" si="174"/>
        <v>3.1712962954770774E-3</v>
      </c>
      <c r="AB471" s="30">
        <f t="shared" si="176"/>
        <v>9.3981481477385387E-3</v>
      </c>
      <c r="AC471" s="30"/>
      <c r="AD471" s="30"/>
      <c r="AE471" s="73">
        <f t="shared" si="184"/>
        <v>43407.793749999997</v>
      </c>
      <c r="AF471" s="73">
        <f t="shared" si="185"/>
        <v>43407.8125</v>
      </c>
      <c r="AG471" s="26" t="str">
        <f t="shared" si="186"/>
        <v>43407.7937543407.8125</v>
      </c>
      <c r="AH471" s="26" t="e">
        <f>VLOOKUP(AG471,simple_survey!$N$1081:$O$1529,2,FALSE)</f>
        <v>#N/A</v>
      </c>
    </row>
    <row r="472" spans="1:36" s="3" customFormat="1" x14ac:dyDescent="0.4">
      <c r="A472" s="16" t="str">
        <f t="shared" si="170"/>
        <v>★</v>
      </c>
      <c r="B472" s="16" t="str">
        <f t="shared" si="171"/>
        <v>-</v>
      </c>
      <c r="C472" s="3">
        <v>19</v>
      </c>
      <c r="D472" s="2">
        <v>43407.795868055553</v>
      </c>
      <c r="E472" s="3">
        <v>9299</v>
      </c>
      <c r="F472" s="3" t="s">
        <v>33</v>
      </c>
      <c r="G472" s="3">
        <v>1812</v>
      </c>
      <c r="H472" s="3">
        <v>628</v>
      </c>
      <c r="I472" s="3">
        <v>4</v>
      </c>
      <c r="J472" s="3">
        <v>2</v>
      </c>
      <c r="L472" s="2">
        <v>43407.802384259259</v>
      </c>
      <c r="M472" s="2">
        <v>43407.808634259258</v>
      </c>
      <c r="N472" s="3" t="s">
        <v>80</v>
      </c>
      <c r="O472" s="3" t="s">
        <v>81</v>
      </c>
      <c r="P472" s="3" t="s">
        <v>34</v>
      </c>
      <c r="Q472" s="3" t="s">
        <v>35</v>
      </c>
      <c r="R472" s="2">
        <v>43407.802800925929</v>
      </c>
      <c r="S472" s="2">
        <v>43407.802800925929</v>
      </c>
      <c r="T472" s="2">
        <v>43407.812685185185</v>
      </c>
      <c r="U472" s="2">
        <v>43407.812685185185</v>
      </c>
      <c r="V472" s="2">
        <v>43407.802800925929</v>
      </c>
      <c r="W472" s="2">
        <f t="shared" si="172"/>
        <v>43407.802800925929</v>
      </c>
      <c r="X472" s="33">
        <f t="shared" si="173"/>
        <v>6.2499999985448085E-3</v>
      </c>
      <c r="Y472" s="33">
        <f t="shared" si="175"/>
        <v>1.2499999997089617E-2</v>
      </c>
      <c r="Z472" s="30"/>
      <c r="AA472" s="30">
        <f t="shared" si="174"/>
        <v>0</v>
      </c>
      <c r="AB472" s="30">
        <f t="shared" si="176"/>
        <v>0</v>
      </c>
      <c r="AC472" s="30"/>
      <c r="AD472" s="30"/>
      <c r="AE472" s="73">
        <f t="shared" si="184"/>
        <v>43407.79583333333</v>
      </c>
      <c r="AF472" s="73">
        <f t="shared" si="185"/>
        <v>43407.808333333334</v>
      </c>
      <c r="AG472" s="26" t="str">
        <f t="shared" si="186"/>
        <v>43407.795833333343407.8083333333</v>
      </c>
      <c r="AH472" s="26" t="e">
        <f>VLOOKUP(AG472,simple_survey!$N$1081:$O$1529,2,FALSE)</f>
        <v>#N/A</v>
      </c>
    </row>
    <row r="473" spans="1:36" s="3" customFormat="1" x14ac:dyDescent="0.4">
      <c r="A473" s="16" t="str">
        <f t="shared" si="170"/>
        <v>-</v>
      </c>
      <c r="B473" s="16" t="str">
        <f t="shared" si="171"/>
        <v>-</v>
      </c>
      <c r="C473" s="3">
        <v>19</v>
      </c>
      <c r="D473" s="2">
        <v>43407.804409722223</v>
      </c>
      <c r="E473" s="3">
        <v>9300</v>
      </c>
      <c r="F473" s="3" t="s">
        <v>113</v>
      </c>
      <c r="G473" s="3">
        <v>0</v>
      </c>
      <c r="H473" s="3">
        <v>335</v>
      </c>
      <c r="I473" s="3">
        <v>6</v>
      </c>
      <c r="J473" s="3">
        <v>2</v>
      </c>
      <c r="L473" s="2">
        <v>43407.806203703702</v>
      </c>
      <c r="M473" s="2">
        <v>43407.811099537037</v>
      </c>
      <c r="N473" s="3" t="s">
        <v>45</v>
      </c>
      <c r="O473" s="3" t="s">
        <v>92</v>
      </c>
      <c r="P473" s="3" t="s">
        <v>31</v>
      </c>
      <c r="Q473" s="3" t="s">
        <v>32</v>
      </c>
      <c r="R473" s="2">
        <v>43407.806307870371</v>
      </c>
      <c r="S473" s="2">
        <v>43407.806307870371</v>
      </c>
      <c r="T473" s="2">
        <v>43407.814675925925</v>
      </c>
      <c r="U473" s="2">
        <v>43407.814675925925</v>
      </c>
      <c r="W473" s="2">
        <f t="shared" si="172"/>
        <v>43407.804409722223</v>
      </c>
      <c r="X473" s="33">
        <f t="shared" si="173"/>
        <v>4.8958333354676142E-3</v>
      </c>
      <c r="Y473" s="33">
        <f t="shared" si="175"/>
        <v>9.7916666709352285E-3</v>
      </c>
      <c r="Z473" s="30"/>
      <c r="AA473" s="30">
        <f t="shared" si="174"/>
        <v>0</v>
      </c>
      <c r="AB473" s="30">
        <f t="shared" si="176"/>
        <v>1.7939814788405783E-3</v>
      </c>
      <c r="AC473" s="30"/>
      <c r="AD473" s="30"/>
      <c r="AE473" s="73">
        <f t="shared" si="184"/>
        <v>43407.804166666669</v>
      </c>
      <c r="AF473" s="73">
        <f t="shared" si="185"/>
        <v>43407.810416666667</v>
      </c>
      <c r="AG473" s="26" t="str">
        <f t="shared" si="186"/>
        <v>43407.804166666743407.8104166667</v>
      </c>
      <c r="AH473" s="26" t="e">
        <f>VLOOKUP(AG473,simple_survey!$N$1081:$O$1529,2,FALSE)</f>
        <v>#N/A</v>
      </c>
    </row>
    <row r="474" spans="1:36" s="3" customFormat="1" x14ac:dyDescent="0.4">
      <c r="A474" s="16" t="str">
        <f t="shared" si="170"/>
        <v>-</v>
      </c>
      <c r="B474" s="16" t="str">
        <f t="shared" si="171"/>
        <v>-</v>
      </c>
      <c r="C474" s="3">
        <v>19</v>
      </c>
      <c r="D474" s="2">
        <v>43407.805162037039</v>
      </c>
      <c r="E474" s="3">
        <v>9301</v>
      </c>
      <c r="F474" s="3" t="s">
        <v>18</v>
      </c>
      <c r="G474" s="3">
        <v>4875</v>
      </c>
      <c r="H474" s="3">
        <v>806</v>
      </c>
      <c r="I474" s="3">
        <v>2</v>
      </c>
      <c r="J474" s="3">
        <v>5</v>
      </c>
      <c r="L474" s="2">
        <v>43407.811793981484</v>
      </c>
      <c r="M474" s="2">
        <v>43407.81826388889</v>
      </c>
      <c r="N474" s="3" t="s">
        <v>31</v>
      </c>
      <c r="O474" s="3" t="s">
        <v>32</v>
      </c>
      <c r="P474" s="3" t="s">
        <v>45</v>
      </c>
      <c r="Q474" s="3" t="s">
        <v>92</v>
      </c>
      <c r="R474" s="2">
        <v>43407.811516203707</v>
      </c>
      <c r="S474" s="2">
        <v>43407.811516203707</v>
      </c>
      <c r="T474" s="2">
        <v>43407.819988425923</v>
      </c>
      <c r="U474" s="2">
        <v>43407.819988425923</v>
      </c>
      <c r="W474" s="2">
        <f t="shared" si="172"/>
        <v>43407.805162037039</v>
      </c>
      <c r="X474" s="33">
        <f t="shared" si="173"/>
        <v>6.4699074064265005E-3</v>
      </c>
      <c r="Y474" s="33">
        <f t="shared" si="175"/>
        <v>3.2349537032132503E-2</v>
      </c>
      <c r="Z474" s="30"/>
      <c r="AA474" s="30">
        <f t="shared" si="174"/>
        <v>2.7777777722803876E-4</v>
      </c>
      <c r="AB474" s="30">
        <f t="shared" si="176"/>
        <v>6.6319444449618459E-3</v>
      </c>
      <c r="AC474" s="30"/>
      <c r="AD474" s="30"/>
      <c r="AE474" s="73">
        <f t="shared" si="184"/>
        <v>43407.804861111108</v>
      </c>
      <c r="AF474" s="73">
        <f t="shared" si="185"/>
        <v>43407.818055555559</v>
      </c>
      <c r="AG474" s="26" t="str">
        <f t="shared" si="186"/>
        <v>43407.804861111143407.8180555556</v>
      </c>
      <c r="AH474" s="26" t="str">
        <f>VLOOKUP(AG474,simple_survey!$N$1081:$O$1529,2,FALSE)</f>
        <v>肯定的</v>
      </c>
    </row>
    <row r="475" spans="1:36" s="3" customFormat="1" x14ac:dyDescent="0.4">
      <c r="A475" s="16" t="str">
        <f t="shared" si="170"/>
        <v>★</v>
      </c>
      <c r="B475" s="16" t="str">
        <f t="shared" si="171"/>
        <v>-</v>
      </c>
      <c r="C475" s="3">
        <v>19</v>
      </c>
      <c r="D475" s="2">
        <v>43407.809907407405</v>
      </c>
      <c r="E475" s="3">
        <v>9305</v>
      </c>
      <c r="F475" s="3" t="s">
        <v>33</v>
      </c>
      <c r="G475" s="3">
        <v>4855</v>
      </c>
      <c r="H475" s="3">
        <v>870</v>
      </c>
      <c r="I475" s="3">
        <v>5</v>
      </c>
      <c r="J475" s="3">
        <v>2</v>
      </c>
      <c r="L475" s="2">
        <v>43407.817407407405</v>
      </c>
      <c r="M475" s="2">
        <v>43407.827708333331</v>
      </c>
      <c r="N475" s="3" t="s">
        <v>70</v>
      </c>
      <c r="O475" s="3" t="s">
        <v>71</v>
      </c>
      <c r="P475" s="3" t="s">
        <v>27</v>
      </c>
      <c r="Q475" s="3" t="s">
        <v>28</v>
      </c>
      <c r="R475" s="2">
        <v>43407.816828703704</v>
      </c>
      <c r="S475" s="2">
        <v>43407.816828703704</v>
      </c>
      <c r="T475" s="2">
        <v>43407.823194444441</v>
      </c>
      <c r="U475" s="2">
        <v>43407.823194444441</v>
      </c>
      <c r="V475" s="2">
        <v>43407.816828703704</v>
      </c>
      <c r="W475" s="2">
        <f t="shared" si="172"/>
        <v>43407.816828703704</v>
      </c>
      <c r="X475" s="33">
        <f t="shared" si="173"/>
        <v>1.0300925925548654E-2</v>
      </c>
      <c r="Y475" s="33">
        <f t="shared" si="175"/>
        <v>2.0601851851097308E-2</v>
      </c>
      <c r="Z475" s="30"/>
      <c r="AA475" s="30">
        <f t="shared" si="174"/>
        <v>5.7870370073942468E-4</v>
      </c>
      <c r="AB475" s="30">
        <f t="shared" si="176"/>
        <v>5.7870370073942468E-4</v>
      </c>
      <c r="AC475" s="30"/>
      <c r="AD475" s="30"/>
      <c r="AE475" s="73">
        <f t="shared" si="184"/>
        <v>43407.80972222222</v>
      </c>
      <c r="AF475" s="73">
        <f t="shared" si="185"/>
        <v>43407.82708333333</v>
      </c>
      <c r="AG475" s="26" t="str">
        <f t="shared" si="186"/>
        <v>43407.809722222243407.8270833333</v>
      </c>
      <c r="AH475" s="26" t="e">
        <f>VLOOKUP(AG475,simple_survey!$N$1081:$O$1529,2,FALSE)</f>
        <v>#N/A</v>
      </c>
    </row>
    <row r="476" spans="1:36" s="3" customFormat="1" x14ac:dyDescent="0.4">
      <c r="A476" s="16" t="str">
        <f t="shared" si="170"/>
        <v>★</v>
      </c>
      <c r="B476" s="16" t="str">
        <f t="shared" si="171"/>
        <v>-</v>
      </c>
      <c r="C476" s="3">
        <v>19</v>
      </c>
      <c r="D476" s="2">
        <v>43407.810416666667</v>
      </c>
      <c r="E476" s="3">
        <v>9306</v>
      </c>
      <c r="F476" s="3" t="s">
        <v>18</v>
      </c>
      <c r="G476" s="3">
        <v>4832</v>
      </c>
      <c r="H476" s="3">
        <v>751</v>
      </c>
      <c r="I476" s="3">
        <v>6</v>
      </c>
      <c r="J476" s="3">
        <v>3</v>
      </c>
      <c r="L476" s="2">
        <v>43407.814421296294</v>
      </c>
      <c r="M476" s="2">
        <v>43407.822870370372</v>
      </c>
      <c r="N476" s="3" t="s">
        <v>31</v>
      </c>
      <c r="O476" s="3" t="s">
        <v>32</v>
      </c>
      <c r="P476" s="3" t="s">
        <v>63</v>
      </c>
      <c r="Q476" s="3" t="s">
        <v>64</v>
      </c>
      <c r="R476" s="2">
        <v>43407.817349537036</v>
      </c>
      <c r="S476" s="2">
        <v>43407.817349537036</v>
      </c>
      <c r="T476" s="2">
        <v>43407.827210648145</v>
      </c>
      <c r="U476" s="2">
        <v>43407.827210648145</v>
      </c>
      <c r="V476" s="2">
        <v>43407.817349537036</v>
      </c>
      <c r="W476" s="2">
        <f t="shared" si="172"/>
        <v>43407.817349537036</v>
      </c>
      <c r="X476" s="33">
        <f t="shared" si="173"/>
        <v>8.449074077361729E-3</v>
      </c>
      <c r="Y476" s="33">
        <f t="shared" si="175"/>
        <v>2.5347222232085187E-2</v>
      </c>
      <c r="Z476" s="30"/>
      <c r="AA476" s="30">
        <f t="shared" si="174"/>
        <v>0</v>
      </c>
      <c r="AB476" s="30">
        <f t="shared" si="176"/>
        <v>0</v>
      </c>
      <c r="AC476" s="30"/>
      <c r="AD476" s="30"/>
      <c r="AE476" s="73">
        <f t="shared" si="184"/>
        <v>43407.810416666667</v>
      </c>
      <c r="AF476" s="73">
        <f t="shared" si="185"/>
        <v>43407.822222222225</v>
      </c>
      <c r="AG476" s="26" t="str">
        <f t="shared" si="186"/>
        <v>43407.810416666743407.8222222222</v>
      </c>
      <c r="AH476" s="26" t="e">
        <f>VLOOKUP(AG476,simple_survey!$N$1081:$O$1529,2,FALSE)</f>
        <v>#N/A</v>
      </c>
    </row>
    <row r="477" spans="1:36" s="3" customFormat="1" x14ac:dyDescent="0.4">
      <c r="A477" s="16" t="str">
        <f t="shared" si="170"/>
        <v>-</v>
      </c>
      <c r="B477" s="16" t="str">
        <f t="shared" si="171"/>
        <v>-</v>
      </c>
      <c r="C477" s="3">
        <v>19</v>
      </c>
      <c r="D477" s="2">
        <v>43407.810752314814</v>
      </c>
      <c r="E477" s="3">
        <v>9307</v>
      </c>
      <c r="F477" s="3" t="s">
        <v>33</v>
      </c>
      <c r="G477" s="3">
        <v>4831</v>
      </c>
      <c r="H477" s="3">
        <v>926</v>
      </c>
      <c r="I477" s="3">
        <v>4</v>
      </c>
      <c r="J477" s="3">
        <v>1</v>
      </c>
      <c r="L477" s="2">
        <v>43407.813634259262</v>
      </c>
      <c r="M477" s="2">
        <v>43407.819050925929</v>
      </c>
      <c r="N477" s="3" t="s">
        <v>19</v>
      </c>
      <c r="O477" s="3" t="s">
        <v>20</v>
      </c>
      <c r="P477" s="3" t="s">
        <v>70</v>
      </c>
      <c r="Q477" s="3" t="s">
        <v>71</v>
      </c>
      <c r="R477" s="2">
        <v>43407.811990740738</v>
      </c>
      <c r="S477" s="2">
        <v>43407.811990740738</v>
      </c>
      <c r="T477" s="2">
        <v>43407.819293981483</v>
      </c>
      <c r="U477" s="2">
        <v>43407.819293981483</v>
      </c>
      <c r="W477" s="2">
        <f t="shared" si="172"/>
        <v>43407.810752314814</v>
      </c>
      <c r="X477" s="33">
        <f t="shared" si="173"/>
        <v>5.4166666668606922E-3</v>
      </c>
      <c r="Y477" s="33">
        <f t="shared" si="175"/>
        <v>5.4166666668606922E-3</v>
      </c>
      <c r="Z477" s="30"/>
      <c r="AA477" s="30">
        <f t="shared" si="174"/>
        <v>1.643518524360843E-3</v>
      </c>
      <c r="AB477" s="30">
        <f t="shared" si="176"/>
        <v>2.8819444487453438E-3</v>
      </c>
      <c r="AC477" s="30"/>
      <c r="AD477" s="30"/>
      <c r="AE477" s="73">
        <f t="shared" si="184"/>
        <v>43407.810416666667</v>
      </c>
      <c r="AF477" s="73">
        <f t="shared" si="185"/>
        <v>43407.818749999999</v>
      </c>
      <c r="AG477" s="26" t="str">
        <f t="shared" si="186"/>
        <v>43407.810416666743407.81875</v>
      </c>
      <c r="AH477" s="26" t="e">
        <f>VLOOKUP(AG477,simple_survey!$N$1081:$O$1529,2,FALSE)</f>
        <v>#N/A</v>
      </c>
    </row>
    <row r="478" spans="1:36" s="3" customFormat="1" x14ac:dyDescent="0.4">
      <c r="A478" s="16" t="str">
        <f t="shared" si="170"/>
        <v>★</v>
      </c>
      <c r="B478" s="16" t="str">
        <f t="shared" si="171"/>
        <v>-</v>
      </c>
      <c r="C478" s="3">
        <v>19</v>
      </c>
      <c r="D478" s="2">
        <v>43407.811793981484</v>
      </c>
      <c r="E478" s="3">
        <v>9308</v>
      </c>
      <c r="F478" s="3" t="s">
        <v>52</v>
      </c>
      <c r="G478" s="3">
        <v>4622</v>
      </c>
      <c r="H478" s="3">
        <v>358</v>
      </c>
      <c r="I478" s="3">
        <v>3</v>
      </c>
      <c r="J478" s="3">
        <v>1</v>
      </c>
      <c r="L478" s="2">
        <v>43407.818449074075</v>
      </c>
      <c r="M478" s="2">
        <v>43407.822569444441</v>
      </c>
      <c r="N478" s="3" t="s">
        <v>45</v>
      </c>
      <c r="O478" s="3" t="s">
        <v>92</v>
      </c>
      <c r="P478" s="3" t="s">
        <v>27</v>
      </c>
      <c r="Q478" s="3" t="s">
        <v>28</v>
      </c>
      <c r="R478" s="2">
        <v>43407.818055555559</v>
      </c>
      <c r="S478" s="2">
        <v>43407.818055555559</v>
      </c>
      <c r="T478" s="2">
        <v>43407.823449074072</v>
      </c>
      <c r="U478" s="2">
        <v>43407.823449074072</v>
      </c>
      <c r="V478" s="2">
        <v>43407.818055555559</v>
      </c>
      <c r="W478" s="2">
        <f t="shared" si="172"/>
        <v>43407.818055555559</v>
      </c>
      <c r="X478" s="33">
        <f t="shared" si="173"/>
        <v>4.1203703658538871E-3</v>
      </c>
      <c r="Y478" s="33">
        <f t="shared" si="175"/>
        <v>4.1203703658538871E-3</v>
      </c>
      <c r="Z478" s="30"/>
      <c r="AA478" s="30">
        <f t="shared" si="174"/>
        <v>3.9351851592073217E-4</v>
      </c>
      <c r="AB478" s="30">
        <f t="shared" si="176"/>
        <v>3.9351851592073217E-4</v>
      </c>
      <c r="AC478" s="30"/>
      <c r="AD478" s="30"/>
      <c r="AE478" s="73">
        <f t="shared" si="184"/>
        <v>43407.811111111114</v>
      </c>
      <c r="AF478" s="73">
        <f t="shared" si="185"/>
        <v>43407.822222222225</v>
      </c>
      <c r="AG478" s="26" t="str">
        <f t="shared" si="186"/>
        <v>43407.811111111143407.8222222222</v>
      </c>
      <c r="AH478" s="26" t="e">
        <f>VLOOKUP(AG478,simple_survey!$N$1081:$O$1529,2,FALSE)</f>
        <v>#N/A</v>
      </c>
    </row>
    <row r="479" spans="1:36" s="3" customFormat="1" x14ac:dyDescent="0.4">
      <c r="A479" s="16" t="str">
        <f t="shared" si="170"/>
        <v>-</v>
      </c>
      <c r="B479" s="16" t="str">
        <f t="shared" si="171"/>
        <v>-</v>
      </c>
      <c r="C479" s="3">
        <v>19</v>
      </c>
      <c r="D479" s="2">
        <v>43407.8128125</v>
      </c>
      <c r="E479" s="3">
        <v>9309</v>
      </c>
      <c r="F479" s="3" t="s">
        <v>18</v>
      </c>
      <c r="G479" s="3">
        <v>4918</v>
      </c>
      <c r="H479" s="3">
        <v>938</v>
      </c>
      <c r="I479" s="3">
        <v>1</v>
      </c>
      <c r="J479" s="3">
        <v>3</v>
      </c>
      <c r="L479" s="2">
        <v>43407.81354166667</v>
      </c>
      <c r="M479" s="2">
        <v>43407.819861111115</v>
      </c>
      <c r="N479" s="3" t="s">
        <v>27</v>
      </c>
      <c r="O479" s="3" t="s">
        <v>28</v>
      </c>
      <c r="P479" s="3" t="s">
        <v>19</v>
      </c>
      <c r="Q479" s="3" t="s">
        <v>20</v>
      </c>
      <c r="R479" s="2">
        <v>43407.813842592594</v>
      </c>
      <c r="S479" s="2">
        <v>43407.813842592594</v>
      </c>
      <c r="T479" s="2">
        <v>43407.819328703707</v>
      </c>
      <c r="U479" s="2">
        <v>43407.819328703707</v>
      </c>
      <c r="W479" s="2">
        <f t="shared" si="172"/>
        <v>43407.8128125</v>
      </c>
      <c r="X479" s="33">
        <f t="shared" si="173"/>
        <v>6.3194444446708076E-3</v>
      </c>
      <c r="Y479" s="33">
        <f t="shared" si="175"/>
        <v>1.8958333334012423E-2</v>
      </c>
      <c r="Z479" s="30"/>
      <c r="AA479" s="30">
        <f t="shared" si="174"/>
        <v>0</v>
      </c>
      <c r="AB479" s="30">
        <f t="shared" si="176"/>
        <v>7.2916666977107525E-4</v>
      </c>
      <c r="AC479" s="30"/>
      <c r="AD479" s="30"/>
      <c r="AE479" s="73">
        <f t="shared" si="184"/>
        <v>43407.8125</v>
      </c>
      <c r="AF479" s="73">
        <f t="shared" si="185"/>
        <v>43407.819444444445</v>
      </c>
      <c r="AG479" s="26" t="str">
        <f t="shared" si="186"/>
        <v>43407.812543407.8194444444</v>
      </c>
      <c r="AH479" s="26" t="e">
        <f>VLOOKUP(AG479,simple_survey!$N$1081:$O$1529,2,FALSE)</f>
        <v>#N/A</v>
      </c>
    </row>
    <row r="480" spans="1:36" s="3" customFormat="1" x14ac:dyDescent="0.4">
      <c r="A480" s="16" t="str">
        <f t="shared" si="170"/>
        <v>★</v>
      </c>
      <c r="B480" s="16" t="str">
        <f t="shared" si="171"/>
        <v>-</v>
      </c>
      <c r="C480" s="3">
        <v>19</v>
      </c>
      <c r="D480" s="2">
        <v>43407.815381944441</v>
      </c>
      <c r="E480" s="3">
        <v>9310</v>
      </c>
      <c r="F480" s="3" t="s">
        <v>18</v>
      </c>
      <c r="G480" s="3">
        <v>4932</v>
      </c>
      <c r="H480" s="3">
        <v>662</v>
      </c>
      <c r="I480" s="3">
        <v>2</v>
      </c>
      <c r="J480" s="3">
        <v>6</v>
      </c>
      <c r="L480" s="2">
        <v>43407.823854166665</v>
      </c>
      <c r="M480" s="2">
        <v>43407.829282407409</v>
      </c>
      <c r="N480" s="3" t="s">
        <v>19</v>
      </c>
      <c r="O480" s="3" t="s">
        <v>20</v>
      </c>
      <c r="P480" s="3" t="s">
        <v>45</v>
      </c>
      <c r="Q480" s="3" t="s">
        <v>92</v>
      </c>
      <c r="R480" s="2">
        <v>43407.824942129628</v>
      </c>
      <c r="S480" s="2">
        <v>43407.824942129628</v>
      </c>
      <c r="T480" s="2">
        <v>43407.83488425926</v>
      </c>
      <c r="U480" s="2">
        <v>43407.83488425926</v>
      </c>
      <c r="V480" s="2">
        <v>43407.822314814817</v>
      </c>
      <c r="W480" s="2">
        <f t="shared" si="172"/>
        <v>43407.822314814817</v>
      </c>
      <c r="X480" s="33">
        <f t="shared" si="173"/>
        <v>5.4282407436403446E-3</v>
      </c>
      <c r="Y480" s="33">
        <f t="shared" si="175"/>
        <v>3.2569444461842068E-2</v>
      </c>
      <c r="Z480" s="30"/>
      <c r="AA480" s="30">
        <f t="shared" si="174"/>
        <v>0</v>
      </c>
      <c r="AB480" s="30">
        <f t="shared" si="176"/>
        <v>1.5393518478958867E-3</v>
      </c>
      <c r="AC480" s="30"/>
      <c r="AD480" s="30"/>
      <c r="AE480" s="73">
        <f t="shared" si="184"/>
        <v>43407.81527777778</v>
      </c>
      <c r="AF480" s="73">
        <f t="shared" si="185"/>
        <v>43407.82916666667</v>
      </c>
      <c r="AG480" s="26" t="str">
        <f t="shared" si="186"/>
        <v>43407.815277777843407.8291666667</v>
      </c>
      <c r="AH480" s="26" t="e">
        <f>VLOOKUP(AG480,simple_survey!$N$1081:$O$1529,2,FALSE)</f>
        <v>#N/A</v>
      </c>
    </row>
    <row r="481" spans="1:34" s="3" customFormat="1" x14ac:dyDescent="0.4">
      <c r="A481" s="16" t="str">
        <f t="shared" si="170"/>
        <v>★</v>
      </c>
      <c r="B481" s="16" t="str">
        <f t="shared" si="171"/>
        <v>-</v>
      </c>
      <c r="C481" s="3">
        <v>19</v>
      </c>
      <c r="D481" s="2">
        <v>43407.815381944441</v>
      </c>
      <c r="E481" s="3">
        <v>9311</v>
      </c>
      <c r="F481" s="3" t="s">
        <v>18</v>
      </c>
      <c r="G481" s="3">
        <v>4936</v>
      </c>
      <c r="H481" s="3">
        <v>684</v>
      </c>
      <c r="I481" s="3">
        <v>4</v>
      </c>
      <c r="J481" s="3">
        <v>5</v>
      </c>
      <c r="L481" s="2">
        <v>43407.823518518519</v>
      </c>
      <c r="M481" s="2">
        <v>43407.829189814816</v>
      </c>
      <c r="N481" s="3" t="s">
        <v>19</v>
      </c>
      <c r="O481" s="3" t="s">
        <v>20</v>
      </c>
      <c r="P481" s="3" t="s">
        <v>45</v>
      </c>
      <c r="Q481" s="3" t="s">
        <v>92</v>
      </c>
      <c r="R481" s="2">
        <v>43407.822326388887</v>
      </c>
      <c r="S481" s="2">
        <v>43407.822326388887</v>
      </c>
      <c r="T481" s="2">
        <v>43407.834606481483</v>
      </c>
      <c r="U481" s="2">
        <v>43407.834606481483</v>
      </c>
      <c r="V481" s="2">
        <v>43407.822326388887</v>
      </c>
      <c r="W481" s="2">
        <f t="shared" si="172"/>
        <v>43407.822326388887</v>
      </c>
      <c r="X481" s="33">
        <f t="shared" si="173"/>
        <v>5.6712962978053838E-3</v>
      </c>
      <c r="Y481" s="33">
        <f t="shared" si="175"/>
        <v>2.8356481489026919E-2</v>
      </c>
      <c r="Z481" s="30"/>
      <c r="AA481" s="30">
        <f t="shared" si="174"/>
        <v>1.1921296318178065E-3</v>
      </c>
      <c r="AB481" s="30">
        <f t="shared" si="176"/>
        <v>1.1921296318178065E-3</v>
      </c>
      <c r="AC481" s="30"/>
      <c r="AD481" s="30"/>
      <c r="AE481" s="73">
        <f t="shared" si="184"/>
        <v>43407.81527777778</v>
      </c>
      <c r="AF481" s="73">
        <f t="shared" si="185"/>
        <v>43407.82916666667</v>
      </c>
      <c r="AG481" s="26" t="str">
        <f t="shared" si="186"/>
        <v>43407.815277777843407.8291666667</v>
      </c>
      <c r="AH481" s="26" t="e">
        <f>VLOOKUP(AG481,simple_survey!$N$1081:$O$1529,2,FALSE)</f>
        <v>#N/A</v>
      </c>
    </row>
    <row r="482" spans="1:34" s="3" customFormat="1" x14ac:dyDescent="0.4">
      <c r="A482" s="16" t="str">
        <f t="shared" si="170"/>
        <v>-</v>
      </c>
      <c r="B482" s="16" t="str">
        <f t="shared" si="171"/>
        <v>-</v>
      </c>
      <c r="C482" s="3">
        <v>19</v>
      </c>
      <c r="D482" s="2">
        <v>43407.819560185184</v>
      </c>
      <c r="E482" s="3">
        <v>9312</v>
      </c>
      <c r="F482" s="3" t="s">
        <v>114</v>
      </c>
      <c r="G482" s="3">
        <v>0</v>
      </c>
      <c r="H482" s="3">
        <v>907</v>
      </c>
      <c r="I482" s="3">
        <v>7</v>
      </c>
      <c r="J482" s="3">
        <v>3</v>
      </c>
      <c r="L482" s="2">
        <v>43407.822974537034</v>
      </c>
      <c r="M482" s="2">
        <v>43407.826990740738</v>
      </c>
      <c r="N482" s="3" t="s">
        <v>39</v>
      </c>
      <c r="O482" s="3" t="s">
        <v>40</v>
      </c>
      <c r="P482" s="3" t="s">
        <v>74</v>
      </c>
      <c r="Q482" s="3" t="s">
        <v>75</v>
      </c>
      <c r="R482" s="2">
        <v>43407.824444444443</v>
      </c>
      <c r="S482" s="2">
        <v>43407.824444444443</v>
      </c>
      <c r="T482" s="2">
        <v>43407.831284722219</v>
      </c>
      <c r="U482" s="2">
        <v>43407.831284722219</v>
      </c>
      <c r="W482" s="2">
        <f t="shared" si="172"/>
        <v>43407.819560185184</v>
      </c>
      <c r="X482" s="33">
        <f t="shared" si="173"/>
        <v>4.016203703940846E-3</v>
      </c>
      <c r="Y482" s="33">
        <f t="shared" si="175"/>
        <v>1.2048611111822538E-2</v>
      </c>
      <c r="Z482" s="30"/>
      <c r="AA482" s="30">
        <f t="shared" si="174"/>
        <v>0</v>
      </c>
      <c r="AB482" s="30">
        <f t="shared" si="176"/>
        <v>3.4143518496421166E-3</v>
      </c>
      <c r="AC482" s="30"/>
      <c r="AD482" s="30"/>
      <c r="AE482" s="73">
        <f t="shared" si="184"/>
        <v>43407.819444444445</v>
      </c>
      <c r="AF482" s="73">
        <f t="shared" si="185"/>
        <v>43407.826388888891</v>
      </c>
      <c r="AG482" s="26" t="str">
        <f t="shared" si="186"/>
        <v>43407.819444444443407.8263888889</v>
      </c>
      <c r="AH482" s="26" t="e">
        <f>VLOOKUP(AG482,simple_survey!$N$1081:$O$1529,2,FALSE)</f>
        <v>#N/A</v>
      </c>
    </row>
    <row r="483" spans="1:34" s="3" customFormat="1" x14ac:dyDescent="0.4">
      <c r="A483" s="16" t="str">
        <f t="shared" si="170"/>
        <v>-</v>
      </c>
      <c r="B483" s="16" t="str">
        <f t="shared" si="171"/>
        <v>-</v>
      </c>
      <c r="C483" s="3">
        <v>19</v>
      </c>
      <c r="D483" s="2">
        <v>43407.827106481483</v>
      </c>
      <c r="E483" s="3">
        <v>9313</v>
      </c>
      <c r="F483" s="3" t="s">
        <v>33</v>
      </c>
      <c r="G483" s="3">
        <v>3395</v>
      </c>
      <c r="H483" s="3">
        <v>69</v>
      </c>
      <c r="I483" s="3">
        <v>4</v>
      </c>
      <c r="J483" s="3">
        <v>2</v>
      </c>
      <c r="L483" s="2">
        <v>43407.833333333336</v>
      </c>
      <c r="M483" s="2">
        <v>43407.83861111111</v>
      </c>
      <c r="N483" s="3" t="s">
        <v>55</v>
      </c>
      <c r="O483" s="3" t="s">
        <v>56</v>
      </c>
      <c r="P483" s="3" t="s">
        <v>91</v>
      </c>
      <c r="Q483" s="3" t="s">
        <v>36</v>
      </c>
      <c r="R483" s="2">
        <v>43407.832106481481</v>
      </c>
      <c r="S483" s="2">
        <v>43407.832106481481</v>
      </c>
      <c r="T483" s="2">
        <v>43407.837650462963</v>
      </c>
      <c r="U483" s="2">
        <v>43407.837650462963</v>
      </c>
      <c r="W483" s="2">
        <f t="shared" si="172"/>
        <v>43407.827106481483</v>
      </c>
      <c r="X483" s="33">
        <f t="shared" si="173"/>
        <v>5.277777774608694E-3</v>
      </c>
      <c r="Y483" s="33">
        <f t="shared" si="175"/>
        <v>1.0555555549217388E-2</v>
      </c>
      <c r="Z483" s="30"/>
      <c r="AA483" s="30">
        <f t="shared" si="174"/>
        <v>1.2268518548808061E-3</v>
      </c>
      <c r="AB483" s="30">
        <f t="shared" si="176"/>
        <v>6.2268518522614613E-3</v>
      </c>
      <c r="AC483" s="30"/>
      <c r="AD483" s="30"/>
      <c r="AE483" s="73">
        <f t="shared" si="184"/>
        <v>43407.82708333333</v>
      </c>
      <c r="AF483" s="73">
        <f t="shared" si="185"/>
        <v>43407.838194444441</v>
      </c>
      <c r="AG483" s="26" t="str">
        <f t="shared" si="186"/>
        <v>43407.827083333343407.8381944444</v>
      </c>
      <c r="AH483" s="26" t="e">
        <f>VLOOKUP(AG483,simple_survey!$N$1081:$O$1529,2,FALSE)</f>
        <v>#N/A</v>
      </c>
    </row>
    <row r="484" spans="1:34" s="3" customFormat="1" x14ac:dyDescent="0.4">
      <c r="A484" s="16" t="str">
        <f>IF(V484&gt;0, "★", "-")</f>
        <v>★</v>
      </c>
      <c r="B484" s="16" t="str">
        <f>IF(K484&gt;0, "☆", "-")</f>
        <v>☆</v>
      </c>
      <c r="C484" s="3">
        <v>19</v>
      </c>
      <c r="D484" s="2">
        <v>43407.809050925927</v>
      </c>
      <c r="E484" s="3">
        <v>9303</v>
      </c>
      <c r="F484" s="3" t="s">
        <v>18</v>
      </c>
      <c r="G484" s="3">
        <v>4932</v>
      </c>
      <c r="H484" s="3">
        <v>158</v>
      </c>
      <c r="I484" s="3">
        <v>4</v>
      </c>
      <c r="J484" s="3">
        <v>6</v>
      </c>
      <c r="K484" s="2">
        <v>43407.809629629628</v>
      </c>
      <c r="N484" s="3" t="s">
        <v>19</v>
      </c>
      <c r="O484" s="3" t="s">
        <v>20</v>
      </c>
      <c r="P484" s="3" t="s">
        <v>45</v>
      </c>
      <c r="Q484" s="3" t="s">
        <v>92</v>
      </c>
      <c r="R484" s="2">
        <v>43407.815983796296</v>
      </c>
      <c r="T484" s="2">
        <v>43407.825925925928</v>
      </c>
      <c r="V484" s="2">
        <v>43407.815983796296</v>
      </c>
      <c r="W484" s="2">
        <f>IF(V484&gt;0,V484,D484)</f>
        <v>43407.815983796296</v>
      </c>
      <c r="X484" s="33">
        <f>M484-L484</f>
        <v>0</v>
      </c>
      <c r="Y484" s="33">
        <f>X484*J484</f>
        <v>0</v>
      </c>
      <c r="Z484" s="30"/>
      <c r="AA484" s="30">
        <f>IF(IF(A484="☆",K484-R484,L484-R484)&lt;0,0,IF(A484="☆",K484-R484,L484-R484))</f>
        <v>0</v>
      </c>
      <c r="AB484" s="30">
        <f>IF(IF(B484="☆",(IF(K484&gt;R484,K484-W484,R484-W484)),L484-W484)&lt;0,0,IF(B484="☆",(IF(K484&gt;R484,K484-W484,R484-W484)),L484-W484))</f>
        <v>0</v>
      </c>
      <c r="AC484" s="30"/>
      <c r="AD484" s="30"/>
      <c r="AE484" s="73">
        <f t="shared" si="184"/>
        <v>43407.809027777781</v>
      </c>
      <c r="AF484" s="73">
        <f t="shared" si="185"/>
        <v>0</v>
      </c>
      <c r="AG484" s="26" t="str">
        <f t="shared" si="186"/>
        <v>43407.80902777780</v>
      </c>
      <c r="AH484" s="26" t="e">
        <f>VLOOKUP(AG484,simple_survey!$N$1081:$O$1529,2,FALSE)</f>
        <v>#N/A</v>
      </c>
    </row>
    <row r="485" spans="1:34" s="5" customFormat="1" x14ac:dyDescent="0.4">
      <c r="A485" s="17" t="str">
        <f>IF(V485&gt;0, "★", "-")</f>
        <v>★</v>
      </c>
      <c r="B485" s="17" t="str">
        <f>IF(K485&gt;0, "☆", "-")</f>
        <v>☆</v>
      </c>
      <c r="C485" s="5">
        <v>19</v>
      </c>
      <c r="D485" s="4">
        <v>43407.809548611112</v>
      </c>
      <c r="E485" s="5">
        <v>9304</v>
      </c>
      <c r="F485" s="5" t="s">
        <v>33</v>
      </c>
      <c r="G485" s="5">
        <v>4855</v>
      </c>
      <c r="H485" s="5">
        <v>526</v>
      </c>
      <c r="I485" s="5">
        <v>1</v>
      </c>
      <c r="J485" s="5">
        <v>1</v>
      </c>
      <c r="K485" s="4">
        <v>43407.809710648151</v>
      </c>
      <c r="N485" s="5" t="s">
        <v>70</v>
      </c>
      <c r="O485" s="5" t="s">
        <v>71</v>
      </c>
      <c r="P485" s="5" t="s">
        <v>27</v>
      </c>
      <c r="Q485" s="5" t="s">
        <v>28</v>
      </c>
      <c r="R485" s="4">
        <v>43407.816469907404</v>
      </c>
      <c r="T485" s="4">
        <v>43407.822835648149</v>
      </c>
      <c r="V485" s="4">
        <v>43407.816469907404</v>
      </c>
      <c r="W485" s="4">
        <f>IF(V485&gt;0,V485,D485)</f>
        <v>43407.816469907404</v>
      </c>
      <c r="X485" s="34">
        <f>M485-L485</f>
        <v>0</v>
      </c>
      <c r="Y485" s="34">
        <f>X485*J485</f>
        <v>0</v>
      </c>
      <c r="Z485" s="31"/>
      <c r="AA485" s="31">
        <f>IF(IF(A485="☆",K485-R485,L485-R485)&lt;0,0,IF(A485="☆",K485-R485,L485-R485))</f>
        <v>0</v>
      </c>
      <c r="AB485" s="31">
        <f>IF(IF(B485="☆",(IF(K485&gt;R485,K485-W485,R485-W485)),L485-W485)&lt;0,0,IF(B485="☆",(IF(K485&gt;R485,K485-W485,R485-W485)),L485-W485))</f>
        <v>0</v>
      </c>
      <c r="AC485" s="31"/>
      <c r="AD485" s="31"/>
      <c r="AE485" s="73">
        <f t="shared" si="184"/>
        <v>43407.809027777781</v>
      </c>
      <c r="AF485" s="73">
        <f t="shared" si="185"/>
        <v>0</v>
      </c>
      <c r="AG485" s="26" t="str">
        <f t="shared" si="186"/>
        <v>43407.80902777780</v>
      </c>
      <c r="AH485" s="26" t="e">
        <f>VLOOKUP(AG485,simple_survey!$N$1081:$O$1529,2,FALSE)</f>
        <v>#N/A</v>
      </c>
    </row>
    <row r="486" spans="1:34" s="3" customFormat="1" x14ac:dyDescent="0.4">
      <c r="A486" s="16" t="str">
        <f>IF(V486&gt;0, "★", "-")</f>
        <v>★</v>
      </c>
      <c r="B486" s="16" t="str">
        <f>IF(K486&gt;0, "☆", "-")</f>
        <v>-</v>
      </c>
      <c r="C486" s="3">
        <v>20</v>
      </c>
      <c r="D486" s="2">
        <v>43407.808125000003</v>
      </c>
      <c r="E486" s="3">
        <v>9302</v>
      </c>
      <c r="F486" s="3" t="s">
        <v>33</v>
      </c>
      <c r="G486" s="3">
        <v>4907</v>
      </c>
      <c r="H486" s="3">
        <v>391</v>
      </c>
      <c r="I486" s="3">
        <v>4</v>
      </c>
      <c r="J486" s="3">
        <v>2</v>
      </c>
      <c r="L486" s="2">
        <v>43407.849097222221</v>
      </c>
      <c r="M486" s="2">
        <v>43407.852465277778</v>
      </c>
      <c r="N486" s="3" t="s">
        <v>48</v>
      </c>
      <c r="O486" s="3" t="s">
        <v>49</v>
      </c>
      <c r="P486" s="3" t="s">
        <v>31</v>
      </c>
      <c r="Q486" s="3" t="s">
        <v>32</v>
      </c>
      <c r="R486" s="2">
        <v>43407.849768518521</v>
      </c>
      <c r="S486" s="2">
        <v>43407.849768518521</v>
      </c>
      <c r="T486" s="2">
        <v>43407.857476851852</v>
      </c>
      <c r="U486" s="2">
        <v>43407.857476851852</v>
      </c>
      <c r="V486" s="2">
        <v>43407.849768518521</v>
      </c>
      <c r="W486" s="2">
        <f>IF(V486&gt;0,V486,D486)</f>
        <v>43407.849768518521</v>
      </c>
      <c r="X486" s="33">
        <f>M486-L486</f>
        <v>3.3680555570754223E-3</v>
      </c>
      <c r="Y486" s="33">
        <f>X486*J486</f>
        <v>6.7361111141508445E-3</v>
      </c>
      <c r="Z486" s="30">
        <f>SUM(Y486:Y517)</f>
        <v>0.26356481483526295</v>
      </c>
      <c r="AA486" s="30">
        <f>IF(IF(A486="☆",K486-R486,L486-R486)&lt;0,0,IF(A486="☆",K486-R486,L486-R486))</f>
        <v>0</v>
      </c>
      <c r="AB486" s="30">
        <f>IF(IF(B486="☆",(IF(K486&gt;R486,K486-W486,R486-W486)),L486-W486)&lt;0,0,IF(B486="☆",(IF(K486&gt;R486,K486-W486,R486-W486)),L486-W486))</f>
        <v>0</v>
      </c>
      <c r="AC486" s="30">
        <f>AVERAGE(AB486:AB517)</f>
        <v>2.1623563220130346E-3</v>
      </c>
      <c r="AD486" s="30">
        <f>MEDIAN(AB486:AB517)</f>
        <v>2.7314814797136933E-3</v>
      </c>
      <c r="AE486" s="73">
        <f t="shared" si="184"/>
        <v>43407.807638888888</v>
      </c>
      <c r="AF486" s="73">
        <f t="shared" si="185"/>
        <v>43407.852083333331</v>
      </c>
      <c r="AG486" s="26" t="str">
        <f t="shared" si="186"/>
        <v>43407.807638888943407.8520833333</v>
      </c>
      <c r="AH486" s="26" t="e">
        <f>VLOOKUP(AG486,simple_survey!$N$1081:$O$1529,2,FALSE)</f>
        <v>#N/A</v>
      </c>
    </row>
    <row r="487" spans="1:34" s="3" customFormat="1" x14ac:dyDescent="0.4">
      <c r="A487" s="16" t="str">
        <f>IF(V487&gt;0, "★", "-")</f>
        <v>★</v>
      </c>
      <c r="B487" s="16" t="str">
        <f>IF(K487&gt;0, "☆", "-")</f>
        <v>-</v>
      </c>
      <c r="C487" s="3">
        <v>20</v>
      </c>
      <c r="D487" s="2">
        <v>43407.830578703702</v>
      </c>
      <c r="E487" s="3">
        <v>9314</v>
      </c>
      <c r="F487" s="3" t="s">
        <v>113</v>
      </c>
      <c r="G487" s="3">
        <v>0</v>
      </c>
      <c r="H487" s="3">
        <v>648</v>
      </c>
      <c r="I487" s="3">
        <v>5</v>
      </c>
      <c r="J487" s="3">
        <v>1</v>
      </c>
      <c r="L487" s="2">
        <v>43407.842962962961</v>
      </c>
      <c r="M487" s="2">
        <v>43407.843009259261</v>
      </c>
      <c r="N487" s="3" t="s">
        <v>21</v>
      </c>
      <c r="O487" s="3" t="s">
        <v>22</v>
      </c>
      <c r="P487" s="3" t="s">
        <v>72</v>
      </c>
      <c r="Q487" s="3" t="s">
        <v>73</v>
      </c>
      <c r="R487" s="2">
        <v>43407.837337962963</v>
      </c>
      <c r="S487" s="2">
        <v>43407.837337962963</v>
      </c>
      <c r="T487" s="2">
        <v>43407.843171296299</v>
      </c>
      <c r="U487" s="2">
        <v>43407.843171296299</v>
      </c>
      <c r="V487" s="2">
        <v>43407.837337962963</v>
      </c>
      <c r="W487" s="2">
        <f>IF(V487&gt;0,V487,D487)</f>
        <v>43407.837337962963</v>
      </c>
      <c r="X487" s="33">
        <f>M487-L487</f>
        <v>4.6296299842651933E-5</v>
      </c>
      <c r="Y487" s="33">
        <f>X487*J487</f>
        <v>4.6296299842651933E-5</v>
      </c>
      <c r="Z487" s="30"/>
      <c r="AA487" s="30">
        <f>IF(IF(A487="☆",K487-R487,L487-R487)&lt;0,0,IF(A487="☆",K487-R487,L487-R487))</f>
        <v>5.6249999979627319E-3</v>
      </c>
      <c r="AB487" s="30">
        <f>IF(IF(B487="☆",(IF(K487&gt;R487,K487-W487,R487-W487)),L487-W487)&lt;0,0,IF(B487="☆",(IF(K487&gt;R487,K487-W487,R487-W487)),L487-W487))</f>
        <v>5.6249999979627319E-3</v>
      </c>
      <c r="AC487" s="30"/>
      <c r="AD487" s="30"/>
      <c r="AE487" s="73">
        <f t="shared" si="184"/>
        <v>43407.830555555556</v>
      </c>
      <c r="AF487" s="73">
        <f t="shared" si="185"/>
        <v>43407.842361111114</v>
      </c>
      <c r="AG487" s="26" t="str">
        <f t="shared" si="186"/>
        <v>43407.830555555643407.8423611111</v>
      </c>
      <c r="AH487" s="26" t="e">
        <f>VLOOKUP(AG487,simple_survey!$N$1081:$O$1529,2,FALSE)</f>
        <v>#N/A</v>
      </c>
    </row>
    <row r="488" spans="1:34" x14ac:dyDescent="0.4">
      <c r="A488" s="37" t="str">
        <f t="shared" si="170"/>
        <v>-</v>
      </c>
      <c r="B488" s="37" t="str">
        <f t="shared" si="171"/>
        <v>-</v>
      </c>
      <c r="C488">
        <v>20</v>
      </c>
      <c r="D488" s="1">
        <v>43407.837418981479</v>
      </c>
      <c r="E488">
        <v>9315</v>
      </c>
      <c r="F488" t="s">
        <v>18</v>
      </c>
      <c r="G488">
        <v>2715</v>
      </c>
      <c r="H488">
        <v>822</v>
      </c>
      <c r="I488">
        <v>2</v>
      </c>
      <c r="J488">
        <v>2</v>
      </c>
      <c r="L488" s="1">
        <v>43407.839155092595</v>
      </c>
      <c r="M488" s="1">
        <v>43407.84547453704</v>
      </c>
      <c r="N488" t="s">
        <v>23</v>
      </c>
      <c r="O488" t="s">
        <v>24</v>
      </c>
      <c r="P488" t="s">
        <v>50</v>
      </c>
      <c r="Q488" t="s">
        <v>51</v>
      </c>
      <c r="R488" s="1">
        <v>43407.838784722226</v>
      </c>
      <c r="S488" s="1">
        <v>43407.838784722226</v>
      </c>
      <c r="T488" s="1">
        <v>43407.849085648151</v>
      </c>
      <c r="U488" s="1">
        <v>43407.849085648151</v>
      </c>
      <c r="W488" s="1">
        <f t="shared" si="172"/>
        <v>43407.837418981479</v>
      </c>
      <c r="X488" s="38">
        <f t="shared" si="173"/>
        <v>6.3194444446708076E-3</v>
      </c>
      <c r="Y488" s="38">
        <f t="shared" si="175"/>
        <v>1.2638888889341615E-2</v>
      </c>
      <c r="AA488" s="6">
        <f t="shared" si="174"/>
        <v>3.7037036963738501E-4</v>
      </c>
      <c r="AB488" s="6">
        <f t="shared" si="176"/>
        <v>1.7361111167701893E-3</v>
      </c>
      <c r="AE488" s="73">
        <f t="shared" si="184"/>
        <v>43407.836805555555</v>
      </c>
      <c r="AF488" s="73">
        <f t="shared" si="185"/>
        <v>43407.845138888886</v>
      </c>
      <c r="AG488" s="26" t="str">
        <f t="shared" si="186"/>
        <v>43407.836805555643407.8451388889</v>
      </c>
      <c r="AH488" s="26" t="e">
        <f>VLOOKUP(AG488,simple_survey!$N$1081:$O$1529,2,FALSE)</f>
        <v>#N/A</v>
      </c>
    </row>
    <row r="489" spans="1:34" x14ac:dyDescent="0.4">
      <c r="A489" s="37" t="str">
        <f t="shared" si="170"/>
        <v>-</v>
      </c>
      <c r="B489" s="37" t="str">
        <f t="shared" si="171"/>
        <v>-</v>
      </c>
      <c r="C489">
        <v>20</v>
      </c>
      <c r="D489" s="1">
        <v>43407.838020833333</v>
      </c>
      <c r="E489">
        <v>9316</v>
      </c>
      <c r="F489" t="s">
        <v>113</v>
      </c>
      <c r="G489">
        <v>0</v>
      </c>
      <c r="H489">
        <v>734</v>
      </c>
      <c r="I489">
        <v>8</v>
      </c>
      <c r="J489">
        <v>4</v>
      </c>
      <c r="L489" s="1">
        <v>43407.839814814812</v>
      </c>
      <c r="M489" s="1">
        <v>43407.845729166664</v>
      </c>
      <c r="N489" t="s">
        <v>45</v>
      </c>
      <c r="O489" t="s">
        <v>92</v>
      </c>
      <c r="P489" t="s">
        <v>34</v>
      </c>
      <c r="Q489" t="s">
        <v>35</v>
      </c>
      <c r="R489" s="1">
        <v>43407.839432870373</v>
      </c>
      <c r="S489" s="1">
        <v>43407.839432870373</v>
      </c>
      <c r="T489" s="1">
        <v>43407.848807870374</v>
      </c>
      <c r="U489" s="1">
        <v>43407.848807870374</v>
      </c>
      <c r="W489" s="1">
        <f t="shared" si="172"/>
        <v>43407.838020833333</v>
      </c>
      <c r="X489" s="38">
        <f t="shared" si="173"/>
        <v>5.914351851970423E-3</v>
      </c>
      <c r="Y489" s="38">
        <f t="shared" si="175"/>
        <v>2.3657407407881692E-2</v>
      </c>
      <c r="AA489" s="6">
        <f t="shared" si="174"/>
        <v>3.8194443914107978E-4</v>
      </c>
      <c r="AB489" s="6">
        <f t="shared" si="176"/>
        <v>1.7939814788405783E-3</v>
      </c>
      <c r="AE489" s="73">
        <f t="shared" si="184"/>
        <v>43407.837500000001</v>
      </c>
      <c r="AF489" s="73">
        <f t="shared" si="185"/>
        <v>43407.845138888886</v>
      </c>
      <c r="AG489" s="26" t="str">
        <f t="shared" si="186"/>
        <v>43407.837543407.8451388889</v>
      </c>
      <c r="AH489" s="26" t="e">
        <f>VLOOKUP(AG489,simple_survey!$N$1081:$O$1529,2,FALSE)</f>
        <v>#N/A</v>
      </c>
    </row>
    <row r="490" spans="1:34" x14ac:dyDescent="0.4">
      <c r="A490" s="37" t="str">
        <f t="shared" si="170"/>
        <v>-</v>
      </c>
      <c r="B490" s="37" t="str">
        <f t="shared" si="171"/>
        <v>-</v>
      </c>
      <c r="C490">
        <v>20</v>
      </c>
      <c r="D490" s="1">
        <v>43407.841527777775</v>
      </c>
      <c r="E490">
        <v>9317</v>
      </c>
      <c r="F490" t="s">
        <v>33</v>
      </c>
      <c r="G490">
        <v>2512</v>
      </c>
      <c r="H490">
        <v>493</v>
      </c>
      <c r="I490">
        <v>1</v>
      </c>
      <c r="J490">
        <v>1</v>
      </c>
      <c r="L490" s="1">
        <v>43407.844699074078</v>
      </c>
      <c r="M490" s="1">
        <v>43407.857615740744</v>
      </c>
      <c r="N490" t="s">
        <v>31</v>
      </c>
      <c r="O490" t="s">
        <v>32</v>
      </c>
      <c r="P490" t="s">
        <v>19</v>
      </c>
      <c r="Q490" t="s">
        <v>20</v>
      </c>
      <c r="R490" s="1">
        <v>43407.844768518517</v>
      </c>
      <c r="S490" s="1">
        <v>43407.844768518517</v>
      </c>
      <c r="T490" s="1">
        <v>43407.851550925923</v>
      </c>
      <c r="U490" s="1">
        <v>43407.861481481479</v>
      </c>
      <c r="W490" s="1">
        <f t="shared" si="172"/>
        <v>43407.841527777775</v>
      </c>
      <c r="X490" s="38">
        <f t="shared" si="173"/>
        <v>1.2916666666569654E-2</v>
      </c>
      <c r="Y490" s="38">
        <f t="shared" si="175"/>
        <v>1.2916666666569654E-2</v>
      </c>
      <c r="AA490" s="6">
        <f t="shared" si="174"/>
        <v>0</v>
      </c>
      <c r="AB490" s="6">
        <f t="shared" si="176"/>
        <v>3.171296302753035E-3</v>
      </c>
      <c r="AE490" s="73">
        <f t="shared" si="184"/>
        <v>43407.84097222222</v>
      </c>
      <c r="AF490" s="73">
        <f t="shared" si="185"/>
        <v>43407.856944444444</v>
      </c>
      <c r="AG490" s="26" t="str">
        <f t="shared" si="186"/>
        <v>43407.840972222243407.8569444444</v>
      </c>
      <c r="AH490" s="26" t="e">
        <f>VLOOKUP(AG490,simple_survey!$N$1081:$O$1529,2,FALSE)</f>
        <v>#N/A</v>
      </c>
    </row>
    <row r="491" spans="1:34" x14ac:dyDescent="0.4">
      <c r="A491" s="37" t="str">
        <f t="shared" si="170"/>
        <v>-</v>
      </c>
      <c r="B491" s="37" t="str">
        <f t="shared" si="171"/>
        <v>-</v>
      </c>
      <c r="C491">
        <v>20</v>
      </c>
      <c r="D491" s="1">
        <v>43407.842870370368</v>
      </c>
      <c r="E491">
        <v>9319</v>
      </c>
      <c r="F491" t="s">
        <v>33</v>
      </c>
      <c r="G491">
        <v>4798</v>
      </c>
      <c r="H491">
        <v>782</v>
      </c>
      <c r="I491">
        <v>9</v>
      </c>
      <c r="J491">
        <v>2</v>
      </c>
      <c r="L491" s="1">
        <v>43407.847650462965</v>
      </c>
      <c r="M491" s="1">
        <v>43407.851527777777</v>
      </c>
      <c r="N491" t="s">
        <v>25</v>
      </c>
      <c r="O491" t="s">
        <v>26</v>
      </c>
      <c r="P491" t="s">
        <v>19</v>
      </c>
      <c r="Q491" t="s">
        <v>20</v>
      </c>
      <c r="R491" s="1">
        <v>43407.846678240741</v>
      </c>
      <c r="S491" s="1">
        <v>43407.846678240741</v>
      </c>
      <c r="T491" s="1">
        <v>43407.853726851848</v>
      </c>
      <c r="U491" s="1">
        <v>43407.853726851848</v>
      </c>
      <c r="W491" s="1">
        <f t="shared" si="172"/>
        <v>43407.842870370368</v>
      </c>
      <c r="X491" s="38">
        <f t="shared" si="173"/>
        <v>3.8773148116888478E-3</v>
      </c>
      <c r="Y491" s="38">
        <f t="shared" si="175"/>
        <v>7.7546296233776957E-3</v>
      </c>
      <c r="AA491" s="6">
        <f t="shared" si="174"/>
        <v>9.7222222393611446E-4</v>
      </c>
      <c r="AB491" s="6">
        <f t="shared" si="176"/>
        <v>4.7800925967749208E-3</v>
      </c>
      <c r="AE491" s="73">
        <f t="shared" si="184"/>
        <v>43407.842361111114</v>
      </c>
      <c r="AF491" s="73">
        <f t="shared" si="185"/>
        <v>43407.851388888892</v>
      </c>
      <c r="AG491" s="26" t="str">
        <f t="shared" si="186"/>
        <v>43407.842361111143407.8513888889</v>
      </c>
      <c r="AH491" s="26" t="e">
        <f>VLOOKUP(AG491,simple_survey!$N$1081:$O$1529,2,FALSE)</f>
        <v>#N/A</v>
      </c>
    </row>
    <row r="492" spans="1:34" x14ac:dyDescent="0.4">
      <c r="A492" s="37" t="str">
        <f t="shared" si="170"/>
        <v>★</v>
      </c>
      <c r="B492" s="37" t="str">
        <f t="shared" si="171"/>
        <v>-</v>
      </c>
      <c r="C492">
        <v>20</v>
      </c>
      <c r="D492" s="1">
        <v>43407.843368055554</v>
      </c>
      <c r="E492">
        <v>9320</v>
      </c>
      <c r="F492" t="s">
        <v>114</v>
      </c>
      <c r="G492">
        <v>0</v>
      </c>
      <c r="H492">
        <v>12</v>
      </c>
      <c r="I492">
        <v>1</v>
      </c>
      <c r="J492">
        <v>2</v>
      </c>
      <c r="L492" s="1">
        <v>43407.84946759259</v>
      </c>
      <c r="M492" s="1">
        <v>43407.854062500002</v>
      </c>
      <c r="N492" t="s">
        <v>31</v>
      </c>
      <c r="O492" t="s">
        <v>32</v>
      </c>
      <c r="P492" t="s">
        <v>29</v>
      </c>
      <c r="Q492" t="s">
        <v>30</v>
      </c>
      <c r="R492" s="1">
        <v>43407.850138888891</v>
      </c>
      <c r="S492" s="1">
        <v>43407.850138888891</v>
      </c>
      <c r="T492" s="1">
        <v>43407.856273148151</v>
      </c>
      <c r="U492" s="1">
        <v>43407.856273148151</v>
      </c>
      <c r="V492" s="1">
        <v>43407.850138888891</v>
      </c>
      <c r="W492" s="1">
        <f t="shared" si="172"/>
        <v>43407.850138888891</v>
      </c>
      <c r="X492" s="38">
        <f t="shared" si="173"/>
        <v>4.5949074119562283E-3</v>
      </c>
      <c r="Y492" s="38">
        <f t="shared" si="175"/>
        <v>9.1898148239124566E-3</v>
      </c>
      <c r="AA492" s="6">
        <f t="shared" si="174"/>
        <v>0</v>
      </c>
      <c r="AB492" s="6">
        <f t="shared" si="176"/>
        <v>0</v>
      </c>
      <c r="AE492" s="73">
        <f t="shared" si="184"/>
        <v>43407.843055555553</v>
      </c>
      <c r="AF492" s="73">
        <f t="shared" si="185"/>
        <v>43407.853472222225</v>
      </c>
      <c r="AG492" s="26" t="str">
        <f t="shared" si="186"/>
        <v>43407.843055555643407.8534722222</v>
      </c>
      <c r="AH492" s="26" t="e">
        <f>VLOOKUP(AG492,simple_survey!$N$1081:$O$1529,2,FALSE)</f>
        <v>#N/A</v>
      </c>
    </row>
    <row r="493" spans="1:34" x14ac:dyDescent="0.4">
      <c r="A493" s="37" t="str">
        <f t="shared" si="170"/>
        <v>-</v>
      </c>
      <c r="B493" s="37" t="str">
        <f t="shared" si="171"/>
        <v>-</v>
      </c>
      <c r="C493">
        <v>20</v>
      </c>
      <c r="D493" s="1">
        <v>43407.845833333333</v>
      </c>
      <c r="E493">
        <v>9321</v>
      </c>
      <c r="F493" t="s">
        <v>33</v>
      </c>
      <c r="G493">
        <v>1352</v>
      </c>
      <c r="H493">
        <v>658</v>
      </c>
      <c r="I493">
        <v>10</v>
      </c>
      <c r="J493">
        <v>1</v>
      </c>
      <c r="L493" s="1">
        <v>43407.85083333333</v>
      </c>
      <c r="M493" s="1">
        <v>43407.855532407404</v>
      </c>
      <c r="N493" t="s">
        <v>31</v>
      </c>
      <c r="O493" t="s">
        <v>32</v>
      </c>
      <c r="P493" t="s">
        <v>19</v>
      </c>
      <c r="Q493" t="s">
        <v>20</v>
      </c>
      <c r="R493" s="1">
        <v>43407.851168981484</v>
      </c>
      <c r="S493" s="1">
        <v>43407.851168981484</v>
      </c>
      <c r="T493" s="1">
        <v>43407.857951388891</v>
      </c>
      <c r="U493" s="1">
        <v>43407.857951388891</v>
      </c>
      <c r="W493" s="1">
        <f t="shared" si="172"/>
        <v>43407.845833333333</v>
      </c>
      <c r="X493" s="38">
        <f t="shared" si="173"/>
        <v>4.6990740738692693E-3</v>
      </c>
      <c r="Y493" s="38">
        <f t="shared" si="175"/>
        <v>4.6990740738692693E-3</v>
      </c>
      <c r="AA493" s="6">
        <f t="shared" si="174"/>
        <v>0</v>
      </c>
      <c r="AB493" s="6">
        <f t="shared" si="176"/>
        <v>4.9999999973806553E-3</v>
      </c>
      <c r="AE493" s="73">
        <f t="shared" si="184"/>
        <v>43407.845833333333</v>
      </c>
      <c r="AF493" s="73">
        <f t="shared" si="185"/>
        <v>43407.854861111111</v>
      </c>
      <c r="AG493" s="26" t="str">
        <f t="shared" si="186"/>
        <v>43407.845833333343407.8548611111</v>
      </c>
      <c r="AH493" s="26" t="e">
        <f>VLOOKUP(AG493,simple_survey!$N$1081:$O$1529,2,FALSE)</f>
        <v>#N/A</v>
      </c>
    </row>
    <row r="494" spans="1:34" x14ac:dyDescent="0.4">
      <c r="A494" s="37" t="str">
        <f t="shared" si="170"/>
        <v>-</v>
      </c>
      <c r="B494" s="37" t="str">
        <f t="shared" si="171"/>
        <v>-</v>
      </c>
      <c r="C494">
        <v>20</v>
      </c>
      <c r="D494" s="1">
        <v>43407.846574074072</v>
      </c>
      <c r="E494">
        <v>9322</v>
      </c>
      <c r="F494" t="s">
        <v>18</v>
      </c>
      <c r="G494">
        <v>1742</v>
      </c>
      <c r="H494">
        <v>752</v>
      </c>
      <c r="I494">
        <v>2</v>
      </c>
      <c r="J494">
        <v>1</v>
      </c>
      <c r="L494" s="1">
        <v>43407.850462962961</v>
      </c>
      <c r="M494" s="1">
        <v>43407.855497685188</v>
      </c>
      <c r="N494" t="s">
        <v>27</v>
      </c>
      <c r="O494" t="s">
        <v>28</v>
      </c>
      <c r="P494" t="s">
        <v>63</v>
      </c>
      <c r="Q494" t="s">
        <v>64</v>
      </c>
      <c r="R494" s="1">
        <v>43407.848703703705</v>
      </c>
      <c r="S494" s="1">
        <v>43407.848703703705</v>
      </c>
      <c r="T494" s="1">
        <v>43407.857488425929</v>
      </c>
      <c r="U494" s="1">
        <v>43407.857488425929</v>
      </c>
      <c r="W494" s="1">
        <f t="shared" si="172"/>
        <v>43407.846574074072</v>
      </c>
      <c r="X494" s="38">
        <f t="shared" si="173"/>
        <v>5.0347222277196124E-3</v>
      </c>
      <c r="Y494" s="38">
        <f t="shared" si="175"/>
        <v>5.0347222277196124E-3</v>
      </c>
      <c r="AA494" s="6">
        <f t="shared" si="174"/>
        <v>1.7592592557775788E-3</v>
      </c>
      <c r="AB494" s="6">
        <f t="shared" si="176"/>
        <v>3.8888888884685002E-3</v>
      </c>
      <c r="AE494" s="73">
        <f t="shared" si="184"/>
        <v>43407.84652777778</v>
      </c>
      <c r="AF494" s="73">
        <f t="shared" si="185"/>
        <v>43407.854861111111</v>
      </c>
      <c r="AG494" s="26" t="str">
        <f t="shared" si="186"/>
        <v>43407.846527777843407.8548611111</v>
      </c>
      <c r="AH494" s="26" t="e">
        <f>VLOOKUP(AG494,simple_survey!$N$1081:$O$1529,2,FALSE)</f>
        <v>#N/A</v>
      </c>
    </row>
    <row r="495" spans="1:34" x14ac:dyDescent="0.4">
      <c r="A495" s="37" t="str">
        <f t="shared" si="170"/>
        <v>-</v>
      </c>
      <c r="B495" s="37" t="str">
        <f t="shared" si="171"/>
        <v>-</v>
      </c>
      <c r="C495">
        <v>20</v>
      </c>
      <c r="D495" s="1">
        <v>43407.847256944442</v>
      </c>
      <c r="E495">
        <v>9323</v>
      </c>
      <c r="F495" t="s">
        <v>18</v>
      </c>
      <c r="G495">
        <v>4938</v>
      </c>
      <c r="H495">
        <v>607</v>
      </c>
      <c r="I495">
        <v>6</v>
      </c>
      <c r="J495">
        <v>6</v>
      </c>
      <c r="L495" s="1">
        <v>43407.850659722222</v>
      </c>
      <c r="M495" s="1">
        <v>43407.856215277781</v>
      </c>
      <c r="N495" t="s">
        <v>21</v>
      </c>
      <c r="O495" t="s">
        <v>22</v>
      </c>
      <c r="P495" t="s">
        <v>48</v>
      </c>
      <c r="Q495" t="s">
        <v>49</v>
      </c>
      <c r="R495" s="1">
        <v>43407.852743055555</v>
      </c>
      <c r="S495" s="1">
        <v>43407.852743055555</v>
      </c>
      <c r="T495" s="1">
        <v>43407.863634259258</v>
      </c>
      <c r="U495" s="1">
        <v>43407.863634259258</v>
      </c>
      <c r="W495" s="1">
        <f t="shared" si="172"/>
        <v>43407.847256944442</v>
      </c>
      <c r="X495" s="38">
        <f t="shared" si="173"/>
        <v>5.5555555591126904E-3</v>
      </c>
      <c r="Y495" s="38">
        <f t="shared" si="175"/>
        <v>3.3333333354676142E-2</v>
      </c>
      <c r="AA495" s="6">
        <f t="shared" si="174"/>
        <v>0</v>
      </c>
      <c r="AB495" s="6">
        <f t="shared" si="176"/>
        <v>3.4027777801384218E-3</v>
      </c>
      <c r="AE495" s="73">
        <f t="shared" si="184"/>
        <v>43407.847222222219</v>
      </c>
      <c r="AF495" s="73">
        <f t="shared" si="185"/>
        <v>43407.855555555558</v>
      </c>
      <c r="AG495" s="26" t="str">
        <f t="shared" si="186"/>
        <v>43407.847222222243407.8555555556</v>
      </c>
      <c r="AH495" s="26" t="e">
        <f>VLOOKUP(AG495,simple_survey!$N$1081:$O$1529,2,FALSE)</f>
        <v>#N/A</v>
      </c>
    </row>
    <row r="496" spans="1:34" x14ac:dyDescent="0.4">
      <c r="A496" s="37" t="str">
        <f t="shared" si="170"/>
        <v>-</v>
      </c>
      <c r="B496" s="37" t="str">
        <f t="shared" si="171"/>
        <v>-</v>
      </c>
      <c r="C496">
        <v>20</v>
      </c>
      <c r="D496" s="1">
        <v>43407.850451388891</v>
      </c>
      <c r="E496">
        <v>9324</v>
      </c>
      <c r="F496" t="s">
        <v>18</v>
      </c>
      <c r="G496">
        <v>3945</v>
      </c>
      <c r="H496">
        <v>544</v>
      </c>
      <c r="I496">
        <v>3</v>
      </c>
      <c r="J496">
        <v>1</v>
      </c>
      <c r="L496" s="1">
        <v>43407.853414351855</v>
      </c>
      <c r="M496" s="1">
        <v>43407.867615740739</v>
      </c>
      <c r="N496" t="s">
        <v>41</v>
      </c>
      <c r="O496" t="s">
        <v>42</v>
      </c>
      <c r="P496" t="s">
        <v>63</v>
      </c>
      <c r="Q496" t="s">
        <v>64</v>
      </c>
      <c r="R496" s="1">
        <v>43407.852488425924</v>
      </c>
      <c r="S496" s="1">
        <v>43407.854444444441</v>
      </c>
      <c r="T496" s="1">
        <v>43407.863587962966</v>
      </c>
      <c r="U496" s="1">
        <v>43407.872407407405</v>
      </c>
      <c r="W496" s="1">
        <f t="shared" si="172"/>
        <v>43407.850451388891</v>
      </c>
      <c r="X496" s="38">
        <f t="shared" si="173"/>
        <v>1.4201388883520849E-2</v>
      </c>
      <c r="Y496" s="38">
        <f t="shared" si="175"/>
        <v>1.4201388883520849E-2</v>
      </c>
      <c r="AA496" s="6">
        <f t="shared" si="174"/>
        <v>9.2592593136942014E-4</v>
      </c>
      <c r="AB496" s="6">
        <f t="shared" si="176"/>
        <v>2.9629629643750377E-3</v>
      </c>
      <c r="AE496" s="73">
        <f t="shared" si="184"/>
        <v>43407.85</v>
      </c>
      <c r="AF496" s="73">
        <f t="shared" si="185"/>
        <v>43407.867361111108</v>
      </c>
      <c r="AG496" s="26" t="str">
        <f t="shared" si="186"/>
        <v>43407.8543407.8673611111</v>
      </c>
      <c r="AH496" s="26" t="e">
        <f>VLOOKUP(AG496,simple_survey!$N$1081:$O$1529,2,FALSE)</f>
        <v>#N/A</v>
      </c>
    </row>
    <row r="497" spans="1:36" x14ac:dyDescent="0.4">
      <c r="A497" s="37" t="str">
        <f t="shared" ref="A497:A512" si="188">IF(V497&gt;0, "★", "-")</f>
        <v>★</v>
      </c>
      <c r="B497" s="37" t="str">
        <f t="shared" ref="B497:B512" si="189">IF(K497&gt;0, "☆", "-")</f>
        <v>-</v>
      </c>
      <c r="C497">
        <v>20</v>
      </c>
      <c r="D497" s="1">
        <v>43407.851909722223</v>
      </c>
      <c r="E497">
        <v>9325</v>
      </c>
      <c r="F497" t="s">
        <v>18</v>
      </c>
      <c r="G497">
        <v>4775</v>
      </c>
      <c r="H497">
        <v>377</v>
      </c>
      <c r="I497">
        <v>3</v>
      </c>
      <c r="J497">
        <v>2</v>
      </c>
      <c r="L497" s="1">
        <v>43407.857893518521</v>
      </c>
      <c r="M497" s="1">
        <v>43407.861516203702</v>
      </c>
      <c r="N497" t="s">
        <v>45</v>
      </c>
      <c r="O497" t="s">
        <v>92</v>
      </c>
      <c r="P497" t="s">
        <v>19</v>
      </c>
      <c r="Q497" t="s">
        <v>20</v>
      </c>
      <c r="R497" s="1">
        <v>43407.858842592592</v>
      </c>
      <c r="S497" s="1">
        <v>43407.858842592592</v>
      </c>
      <c r="T497" s="1">
        <v>43407.866087962961</v>
      </c>
      <c r="U497" s="1">
        <v>43407.866087962961</v>
      </c>
      <c r="V497" s="1">
        <v>43407.858842592592</v>
      </c>
      <c r="W497" s="1">
        <f t="shared" ref="W497:W512" si="190">IF(V497&gt;0,V497,D497)</f>
        <v>43407.858842592592</v>
      </c>
      <c r="X497" s="38">
        <f t="shared" ref="X497:X512" si="191">M497-L497</f>
        <v>3.6226851807441562E-3</v>
      </c>
      <c r="Y497" s="38">
        <f t="shared" si="175"/>
        <v>7.2453703614883125E-3</v>
      </c>
      <c r="AA497" s="6">
        <f t="shared" ref="AA497:AA512" si="192">IF(IF(A497="☆",K497-R497,L497-R497)&lt;0,0,IF(A497="☆",K497-R497,L497-R497))</f>
        <v>0</v>
      </c>
      <c r="AB497" s="6">
        <f t="shared" si="176"/>
        <v>0</v>
      </c>
      <c r="AE497" s="73">
        <f t="shared" si="184"/>
        <v>43407.851388888892</v>
      </c>
      <c r="AF497" s="73">
        <f t="shared" si="185"/>
        <v>43407.861111111109</v>
      </c>
      <c r="AG497" s="26" t="str">
        <f t="shared" si="186"/>
        <v>43407.851388888943407.8611111111</v>
      </c>
      <c r="AH497" s="26" t="e">
        <f>VLOOKUP(AG497,simple_survey!$N$1081:$O$1529,2,FALSE)</f>
        <v>#N/A</v>
      </c>
    </row>
    <row r="498" spans="1:36" x14ac:dyDescent="0.4">
      <c r="A498" s="37" t="str">
        <f t="shared" si="188"/>
        <v>-</v>
      </c>
      <c r="B498" s="37" t="str">
        <f t="shared" si="189"/>
        <v>-</v>
      </c>
      <c r="C498">
        <v>20</v>
      </c>
      <c r="D498" s="1">
        <v>43407.854039351849</v>
      </c>
      <c r="E498">
        <v>9328</v>
      </c>
      <c r="F498" t="s">
        <v>113</v>
      </c>
      <c r="G498">
        <v>0</v>
      </c>
      <c r="H498">
        <v>830</v>
      </c>
      <c r="I498">
        <v>5</v>
      </c>
      <c r="J498">
        <v>2</v>
      </c>
      <c r="L498" s="1">
        <v>43407.858240740738</v>
      </c>
      <c r="M498" s="1">
        <v>43407.862974537034</v>
      </c>
      <c r="N498" t="s">
        <v>59</v>
      </c>
      <c r="O498" t="s">
        <v>60</v>
      </c>
      <c r="P498" t="s">
        <v>41</v>
      </c>
      <c r="Q498" t="s">
        <v>42</v>
      </c>
      <c r="R498" s="1">
        <v>43407.859259259261</v>
      </c>
      <c r="S498" s="1">
        <v>43407.859259259261</v>
      </c>
      <c r="T498" s="1">
        <v>43407.867835648147</v>
      </c>
      <c r="U498" s="1">
        <v>43407.867835648147</v>
      </c>
      <c r="W498" s="1">
        <f t="shared" si="190"/>
        <v>43407.854039351849</v>
      </c>
      <c r="X498" s="38">
        <f t="shared" si="191"/>
        <v>4.7337962969322689E-3</v>
      </c>
      <c r="Y498" s="38">
        <f t="shared" si="175"/>
        <v>9.4675925938645378E-3</v>
      </c>
      <c r="AA498" s="6">
        <f t="shared" si="192"/>
        <v>0</v>
      </c>
      <c r="AB498" s="6">
        <f t="shared" si="176"/>
        <v>4.2013888887595385E-3</v>
      </c>
      <c r="AE498" s="73">
        <f t="shared" si="184"/>
        <v>43407.853472222225</v>
      </c>
      <c r="AF498" s="73">
        <f t="shared" si="185"/>
        <v>43407.862500000003</v>
      </c>
      <c r="AG498" s="26" t="str">
        <f t="shared" si="186"/>
        <v>43407.853472222243407.8625</v>
      </c>
      <c r="AH498" s="26" t="e">
        <f>VLOOKUP(AG498,simple_survey!$N$1081:$O$1529,2,FALSE)</f>
        <v>#N/A</v>
      </c>
    </row>
    <row r="499" spans="1:36" x14ac:dyDescent="0.4">
      <c r="A499" s="37" t="str">
        <f t="shared" si="188"/>
        <v>★</v>
      </c>
      <c r="B499" s="37" t="str">
        <f t="shared" si="189"/>
        <v>-</v>
      </c>
      <c r="C499">
        <v>20</v>
      </c>
      <c r="D499" s="1">
        <v>43407.85423611111</v>
      </c>
      <c r="E499">
        <v>9329</v>
      </c>
      <c r="F499" t="s">
        <v>33</v>
      </c>
      <c r="G499">
        <v>4442</v>
      </c>
      <c r="H499">
        <v>867</v>
      </c>
      <c r="I499">
        <v>4</v>
      </c>
      <c r="J499">
        <v>2</v>
      </c>
      <c r="L499" s="1">
        <v>43407.859305555554</v>
      </c>
      <c r="M499" s="1">
        <v>43407.864664351851</v>
      </c>
      <c r="N499" t="s">
        <v>50</v>
      </c>
      <c r="O499" t="s">
        <v>51</v>
      </c>
      <c r="P499" t="s">
        <v>68</v>
      </c>
      <c r="Q499" t="s">
        <v>69</v>
      </c>
      <c r="R499" s="1">
        <v>43407.861168981479</v>
      </c>
      <c r="S499" s="1">
        <v>43407.861168981479</v>
      </c>
      <c r="T499" s="1">
        <v>43407.866724537038</v>
      </c>
      <c r="U499" s="1">
        <v>43407.866724537038</v>
      </c>
      <c r="V499" s="1">
        <v>43407.861168981479</v>
      </c>
      <c r="W499" s="1">
        <f t="shared" si="190"/>
        <v>43407.861168981479</v>
      </c>
      <c r="X499" s="38">
        <f t="shared" si="191"/>
        <v>5.3587962975143455E-3</v>
      </c>
      <c r="Y499" s="38">
        <f t="shared" si="175"/>
        <v>1.0717592595028691E-2</v>
      </c>
      <c r="AA499" s="6">
        <f t="shared" si="192"/>
        <v>0</v>
      </c>
      <c r="AB499" s="6">
        <f t="shared" si="176"/>
        <v>0</v>
      </c>
      <c r="AE499" s="73">
        <f t="shared" si="184"/>
        <v>43407.854166666664</v>
      </c>
      <c r="AF499" s="73">
        <f t="shared" si="185"/>
        <v>43407.864583333336</v>
      </c>
      <c r="AG499" s="26" t="str">
        <f t="shared" si="186"/>
        <v>43407.854166666743407.8645833333</v>
      </c>
      <c r="AH499" s="26" t="e">
        <f>VLOOKUP(AG499,simple_survey!$N$1081:$O$1529,2,FALSE)</f>
        <v>#N/A</v>
      </c>
    </row>
    <row r="500" spans="1:36" x14ac:dyDescent="0.4">
      <c r="A500" s="37" t="str">
        <f t="shared" si="188"/>
        <v>-</v>
      </c>
      <c r="B500" s="37" t="str">
        <f t="shared" si="189"/>
        <v>-</v>
      </c>
      <c r="C500">
        <v>20</v>
      </c>
      <c r="D500" s="1">
        <v>43407.854745370372</v>
      </c>
      <c r="E500">
        <v>9331</v>
      </c>
      <c r="F500" t="s">
        <v>18</v>
      </c>
      <c r="G500">
        <v>1162</v>
      </c>
      <c r="H500">
        <v>690</v>
      </c>
      <c r="I500">
        <v>9</v>
      </c>
      <c r="J500">
        <v>1</v>
      </c>
      <c r="L500" s="1">
        <v>43407.858194444445</v>
      </c>
      <c r="M500" s="1">
        <v>43407.86241898148</v>
      </c>
      <c r="N500" t="s">
        <v>68</v>
      </c>
      <c r="O500" t="s">
        <v>69</v>
      </c>
      <c r="P500" t="s">
        <v>41</v>
      </c>
      <c r="Q500" t="s">
        <v>42</v>
      </c>
      <c r="R500" s="1">
        <v>43407.857523148145</v>
      </c>
      <c r="S500" s="1">
        <v>43407.857523148145</v>
      </c>
      <c r="T500" s="1">
        <v>43407.862222222226</v>
      </c>
      <c r="U500" s="1">
        <v>43407.862222222226</v>
      </c>
      <c r="W500" s="1">
        <f t="shared" si="190"/>
        <v>43407.854745370372</v>
      </c>
      <c r="X500" s="38">
        <f t="shared" si="191"/>
        <v>4.2245370350428857E-3</v>
      </c>
      <c r="Y500" s="38">
        <f t="shared" si="175"/>
        <v>4.2245370350428857E-3</v>
      </c>
      <c r="AA500" s="6">
        <f t="shared" si="192"/>
        <v>6.7129630042472854E-4</v>
      </c>
      <c r="AB500" s="6">
        <f t="shared" si="176"/>
        <v>3.4490740727051161E-3</v>
      </c>
      <c r="AE500" s="73">
        <f t="shared" si="184"/>
        <v>43407.854166666664</v>
      </c>
      <c r="AF500" s="73">
        <f t="shared" si="185"/>
        <v>43407.861805555556</v>
      </c>
      <c r="AG500" s="26" t="str">
        <f t="shared" si="186"/>
        <v>43407.854166666743407.8618055556</v>
      </c>
      <c r="AH500" s="26" t="e">
        <f>VLOOKUP(AG500,simple_survey!$N$1081:$O$1529,2,FALSE)</f>
        <v>#N/A</v>
      </c>
    </row>
    <row r="501" spans="1:36" x14ac:dyDescent="0.4">
      <c r="A501" s="37" t="str">
        <f t="shared" si="188"/>
        <v>-</v>
      </c>
      <c r="B501" s="37" t="str">
        <f t="shared" si="189"/>
        <v>-</v>
      </c>
      <c r="C501">
        <v>20</v>
      </c>
      <c r="D501" s="1">
        <v>43407.856145833335</v>
      </c>
      <c r="E501">
        <v>9332</v>
      </c>
      <c r="F501" t="s">
        <v>113</v>
      </c>
      <c r="G501">
        <v>0</v>
      </c>
      <c r="H501">
        <v>602</v>
      </c>
      <c r="I501">
        <v>2</v>
      </c>
      <c r="J501">
        <v>3</v>
      </c>
      <c r="L501" s="1">
        <v>43407.859189814815</v>
      </c>
      <c r="M501" s="1">
        <v>43407.863749999997</v>
      </c>
      <c r="N501" t="s">
        <v>37</v>
      </c>
      <c r="O501" t="s">
        <v>38</v>
      </c>
      <c r="P501" t="s">
        <v>63</v>
      </c>
      <c r="Q501" t="s">
        <v>64</v>
      </c>
      <c r="R501" s="1">
        <v>43407.860439814816</v>
      </c>
      <c r="S501" s="1">
        <v>43407.860439814816</v>
      </c>
      <c r="T501" s="1">
        <v>43407.866886574076</v>
      </c>
      <c r="U501" s="1">
        <v>43407.866886574076</v>
      </c>
      <c r="W501" s="1">
        <f t="shared" si="190"/>
        <v>43407.856145833335</v>
      </c>
      <c r="X501" s="38">
        <f t="shared" si="191"/>
        <v>4.5601851816172712E-3</v>
      </c>
      <c r="Y501" s="38">
        <f t="shared" si="175"/>
        <v>1.3680555544851813E-2</v>
      </c>
      <c r="AA501" s="6">
        <f t="shared" si="192"/>
        <v>0</v>
      </c>
      <c r="AB501" s="6">
        <f t="shared" si="176"/>
        <v>3.0439814800047316E-3</v>
      </c>
      <c r="AE501" s="73">
        <f t="shared" si="184"/>
        <v>43407.855555555558</v>
      </c>
      <c r="AF501" s="73">
        <f t="shared" si="185"/>
        <v>43407.863194444442</v>
      </c>
      <c r="AG501" s="26" t="str">
        <f t="shared" si="186"/>
        <v>43407.855555555643407.8631944444</v>
      </c>
      <c r="AH501" s="26" t="e">
        <f>VLOOKUP(AG501,simple_survey!$N$1081:$O$1529,2,FALSE)</f>
        <v>#N/A</v>
      </c>
    </row>
    <row r="502" spans="1:36" x14ac:dyDescent="0.4">
      <c r="A502" s="37" t="str">
        <f t="shared" si="188"/>
        <v>-</v>
      </c>
      <c r="B502" s="37" t="str">
        <f t="shared" si="189"/>
        <v>-</v>
      </c>
      <c r="C502">
        <v>20</v>
      </c>
      <c r="D502" s="1">
        <v>43407.857812499999</v>
      </c>
      <c r="E502">
        <v>9333</v>
      </c>
      <c r="F502" t="s">
        <v>33</v>
      </c>
      <c r="G502">
        <v>3336</v>
      </c>
      <c r="H502">
        <v>932</v>
      </c>
      <c r="I502">
        <v>8</v>
      </c>
      <c r="J502">
        <v>2</v>
      </c>
      <c r="L502" s="1">
        <v>43407.859178240738</v>
      </c>
      <c r="M502" s="1">
        <v>43407.865335648145</v>
      </c>
      <c r="N502" t="s">
        <v>45</v>
      </c>
      <c r="O502" t="s">
        <v>92</v>
      </c>
      <c r="P502" t="s">
        <v>34</v>
      </c>
      <c r="Q502" t="s">
        <v>35</v>
      </c>
      <c r="R502" s="1">
        <v>43407.858842592592</v>
      </c>
      <c r="S502" s="1">
        <v>43407.858842592592</v>
      </c>
      <c r="T502" s="1">
        <v>43407.866828703707</v>
      </c>
      <c r="U502" s="1">
        <v>43407.866828703707</v>
      </c>
      <c r="W502" s="1">
        <f t="shared" si="190"/>
        <v>43407.857812499999</v>
      </c>
      <c r="X502" s="38">
        <f t="shared" si="191"/>
        <v>6.1574074061354622E-3</v>
      </c>
      <c r="Y502" s="38">
        <f t="shared" si="175"/>
        <v>1.2314814812270924E-2</v>
      </c>
      <c r="AA502" s="6">
        <f t="shared" si="192"/>
        <v>3.3564814657438546E-4</v>
      </c>
      <c r="AB502" s="6">
        <f t="shared" si="176"/>
        <v>1.3657407398568466E-3</v>
      </c>
      <c r="AE502" s="73">
        <f t="shared" si="184"/>
        <v>43407.857638888891</v>
      </c>
      <c r="AF502" s="73">
        <f t="shared" si="185"/>
        <v>43407.865277777775</v>
      </c>
      <c r="AG502" s="26" t="str">
        <f t="shared" si="186"/>
        <v>43407.857638888943407.8652777778</v>
      </c>
      <c r="AH502" s="26" t="e">
        <f>VLOOKUP(AG502,simple_survey!$N$1081:$O$1529,2,FALSE)</f>
        <v>#N/A</v>
      </c>
    </row>
    <row r="503" spans="1:36" x14ac:dyDescent="0.4">
      <c r="A503" s="37" t="str">
        <f t="shared" si="188"/>
        <v>-</v>
      </c>
      <c r="B503" s="37" t="str">
        <f t="shared" si="189"/>
        <v>-</v>
      </c>
      <c r="C503">
        <v>20</v>
      </c>
      <c r="D503" s="1">
        <v>43407.858877314815</v>
      </c>
      <c r="E503">
        <v>9334</v>
      </c>
      <c r="F503" t="s">
        <v>33</v>
      </c>
      <c r="G503">
        <v>2677</v>
      </c>
      <c r="H503">
        <v>546</v>
      </c>
      <c r="I503">
        <v>1</v>
      </c>
      <c r="J503">
        <v>1</v>
      </c>
      <c r="L503" s="1">
        <v>43407.862025462964</v>
      </c>
      <c r="M503" s="1">
        <v>43407.869409722225</v>
      </c>
      <c r="N503" t="s">
        <v>68</v>
      </c>
      <c r="O503" t="s">
        <v>69</v>
      </c>
      <c r="P503" t="s">
        <v>63</v>
      </c>
      <c r="Q503" t="s">
        <v>64</v>
      </c>
      <c r="R503" s="1">
        <v>43407.861631944441</v>
      </c>
      <c r="S503" s="1">
        <v>43407.861631944441</v>
      </c>
      <c r="T503" s="1">
        <v>43407.86986111111</v>
      </c>
      <c r="U503" s="1">
        <v>43407.86986111111</v>
      </c>
      <c r="W503" s="1">
        <f t="shared" si="190"/>
        <v>43407.858877314815</v>
      </c>
      <c r="X503" s="38">
        <f t="shared" si="191"/>
        <v>7.3842592610162683E-3</v>
      </c>
      <c r="Y503" s="38">
        <f t="shared" si="175"/>
        <v>7.3842592610162683E-3</v>
      </c>
      <c r="AA503" s="6">
        <f t="shared" si="192"/>
        <v>3.9351852319668978E-4</v>
      </c>
      <c r="AB503" s="6">
        <f t="shared" si="176"/>
        <v>3.1481481491937302E-3</v>
      </c>
      <c r="AE503" s="73">
        <f t="shared" si="184"/>
        <v>43407.85833333333</v>
      </c>
      <c r="AF503" s="73">
        <f t="shared" si="185"/>
        <v>43407.868750000001</v>
      </c>
      <c r="AG503" s="26" t="str">
        <f t="shared" si="186"/>
        <v>43407.858333333343407.86875</v>
      </c>
      <c r="AH503" s="26" t="e">
        <f>VLOOKUP(AG503,simple_survey!$N$1081:$O$1529,2,FALSE)</f>
        <v>#N/A</v>
      </c>
    </row>
    <row r="504" spans="1:36" x14ac:dyDescent="0.4">
      <c r="A504" s="37" t="str">
        <f t="shared" si="188"/>
        <v>-</v>
      </c>
      <c r="B504" s="37" t="str">
        <f t="shared" si="189"/>
        <v>-</v>
      </c>
      <c r="C504">
        <v>20</v>
      </c>
      <c r="D504" s="1">
        <v>43407.859849537039</v>
      </c>
      <c r="E504">
        <v>9335</v>
      </c>
      <c r="F504" t="s">
        <v>33</v>
      </c>
      <c r="G504">
        <v>1789</v>
      </c>
      <c r="H504">
        <v>701</v>
      </c>
      <c r="I504">
        <v>7</v>
      </c>
      <c r="J504">
        <v>1</v>
      </c>
      <c r="L504" s="1">
        <v>43407.862581018519</v>
      </c>
      <c r="M504" s="1">
        <v>43407.866226851853</v>
      </c>
      <c r="N504" t="s">
        <v>48</v>
      </c>
      <c r="O504" t="s">
        <v>49</v>
      </c>
      <c r="P504" t="s">
        <v>80</v>
      </c>
      <c r="Q504" t="s">
        <v>81</v>
      </c>
      <c r="R504" s="1">
        <v>43407.86215277778</v>
      </c>
      <c r="S504" s="1">
        <v>43407.86215277778</v>
      </c>
      <c r="T504" s="1">
        <v>43407.870150462964</v>
      </c>
      <c r="U504" s="1">
        <v>43407.870150462964</v>
      </c>
      <c r="W504" s="1">
        <f t="shared" si="190"/>
        <v>43407.859849537039</v>
      </c>
      <c r="X504" s="38">
        <f t="shared" si="191"/>
        <v>3.645833334303461E-3</v>
      </c>
      <c r="Y504" s="38">
        <f t="shared" si="175"/>
        <v>3.645833334303461E-3</v>
      </c>
      <c r="AA504" s="6">
        <f t="shared" si="192"/>
        <v>4.2824073898373172E-4</v>
      </c>
      <c r="AB504" s="6">
        <f t="shared" si="176"/>
        <v>2.7314814797136933E-3</v>
      </c>
      <c r="AE504" s="73">
        <f t="shared" si="184"/>
        <v>43407.859722222223</v>
      </c>
      <c r="AF504" s="73">
        <f t="shared" si="185"/>
        <v>43407.865972222222</v>
      </c>
      <c r="AG504" s="26" t="str">
        <f t="shared" si="186"/>
        <v>43407.859722222243407.8659722222</v>
      </c>
      <c r="AH504" s="26" t="e">
        <f>VLOOKUP(AG504,simple_survey!$N$1081:$O$1529,2,FALSE)</f>
        <v>#N/A</v>
      </c>
    </row>
    <row r="505" spans="1:36" x14ac:dyDescent="0.4">
      <c r="A505" s="37" t="str">
        <f t="shared" si="188"/>
        <v>★</v>
      </c>
      <c r="B505" s="37" t="str">
        <f t="shared" si="189"/>
        <v>-</v>
      </c>
      <c r="C505">
        <v>20</v>
      </c>
      <c r="D505" s="1">
        <v>43407.861574074072</v>
      </c>
      <c r="E505">
        <v>9336</v>
      </c>
      <c r="F505" t="s">
        <v>33</v>
      </c>
      <c r="G505">
        <v>4836</v>
      </c>
      <c r="H505">
        <v>411</v>
      </c>
      <c r="I505">
        <v>5</v>
      </c>
      <c r="J505">
        <v>2</v>
      </c>
      <c r="L505" s="1">
        <v>43407.865787037037</v>
      </c>
      <c r="M505" s="1">
        <v>43407.868657407409</v>
      </c>
      <c r="N505" t="s">
        <v>57</v>
      </c>
      <c r="O505" t="s">
        <v>58</v>
      </c>
      <c r="P505" t="s">
        <v>78</v>
      </c>
      <c r="Q505" t="s">
        <v>79</v>
      </c>
      <c r="R505" s="1">
        <v>43407.868495370371</v>
      </c>
      <c r="S505" s="1">
        <v>43407.868495370371</v>
      </c>
      <c r="T505" s="1">
        <v>43407.872476851851</v>
      </c>
      <c r="U505" s="1">
        <v>43407.872476851851</v>
      </c>
      <c r="V505" s="1">
        <v>43407.868495370371</v>
      </c>
      <c r="W505" s="1">
        <f t="shared" si="190"/>
        <v>43407.868495370371</v>
      </c>
      <c r="X505" s="38">
        <f t="shared" si="191"/>
        <v>2.8703703719656914E-3</v>
      </c>
      <c r="Y505" s="38">
        <f t="shared" si="175"/>
        <v>5.7407407439313829E-3</v>
      </c>
      <c r="AA505" s="6">
        <f t="shared" si="192"/>
        <v>0</v>
      </c>
      <c r="AB505" s="6">
        <f t="shared" si="176"/>
        <v>0</v>
      </c>
      <c r="AE505" s="73">
        <f t="shared" si="184"/>
        <v>43407.861111111109</v>
      </c>
      <c r="AF505" s="73">
        <f t="shared" si="185"/>
        <v>43407.868055555555</v>
      </c>
      <c r="AG505" s="26" t="str">
        <f t="shared" si="186"/>
        <v>43407.861111111143407.8680555556</v>
      </c>
      <c r="AH505" s="26" t="e">
        <f>VLOOKUP(AG505,simple_survey!$N$1081:$O$1529,2,FALSE)</f>
        <v>#N/A</v>
      </c>
    </row>
    <row r="506" spans="1:36" x14ac:dyDescent="0.4">
      <c r="A506" s="37" t="str">
        <f t="shared" si="188"/>
        <v>-</v>
      </c>
      <c r="B506" s="37" t="str">
        <f t="shared" si="189"/>
        <v>-</v>
      </c>
      <c r="C506">
        <v>20</v>
      </c>
      <c r="D506" s="1">
        <v>43407.86209490741</v>
      </c>
      <c r="E506">
        <v>9337</v>
      </c>
      <c r="F506" t="s">
        <v>33</v>
      </c>
      <c r="G506">
        <v>2215</v>
      </c>
      <c r="H506">
        <v>496</v>
      </c>
      <c r="I506">
        <v>10</v>
      </c>
      <c r="J506">
        <v>1</v>
      </c>
      <c r="L506" s="1">
        <v>43407.865717592591</v>
      </c>
      <c r="M506" s="1">
        <v>43407.873402777775</v>
      </c>
      <c r="N506" t="s">
        <v>25</v>
      </c>
      <c r="O506" t="s">
        <v>26</v>
      </c>
      <c r="P506" t="s">
        <v>34</v>
      </c>
      <c r="Q506" t="s">
        <v>35</v>
      </c>
      <c r="R506" s="1">
        <v>43407.868171296293</v>
      </c>
      <c r="S506" s="1">
        <v>43407.868171296293</v>
      </c>
      <c r="T506" s="1">
        <v>43407.874027777776</v>
      </c>
      <c r="U506" s="1">
        <v>43407.880324074074</v>
      </c>
      <c r="W506" s="1">
        <f t="shared" si="190"/>
        <v>43407.86209490741</v>
      </c>
      <c r="X506" s="38">
        <f t="shared" si="191"/>
        <v>7.6851851845276542E-3</v>
      </c>
      <c r="Y506" s="38">
        <f t="shared" si="175"/>
        <v>7.6851851845276542E-3</v>
      </c>
      <c r="AA506" s="6">
        <f t="shared" si="192"/>
        <v>0</v>
      </c>
      <c r="AB506" s="6">
        <f t="shared" si="176"/>
        <v>3.6226851807441562E-3</v>
      </c>
      <c r="AE506" s="73">
        <f t="shared" si="184"/>
        <v>43407.861805555556</v>
      </c>
      <c r="AF506" s="73">
        <f t="shared" si="185"/>
        <v>43407.872916666667</v>
      </c>
      <c r="AG506" s="26" t="str">
        <f t="shared" si="186"/>
        <v>43407.861805555643407.8729166667</v>
      </c>
      <c r="AH506" s="26" t="e">
        <f>VLOOKUP(AG506,simple_survey!$N$1081:$O$1529,2,FALSE)</f>
        <v>#N/A</v>
      </c>
    </row>
    <row r="507" spans="1:36" x14ac:dyDescent="0.4">
      <c r="A507" s="37" t="str">
        <f t="shared" si="188"/>
        <v>★</v>
      </c>
      <c r="B507" s="37" t="str">
        <f t="shared" si="189"/>
        <v>-</v>
      </c>
      <c r="C507">
        <v>20</v>
      </c>
      <c r="D507" s="1">
        <v>43407.866053240738</v>
      </c>
      <c r="E507">
        <v>9339</v>
      </c>
      <c r="F507" t="s">
        <v>113</v>
      </c>
      <c r="G507">
        <v>0</v>
      </c>
      <c r="H507">
        <v>187</v>
      </c>
      <c r="I507">
        <v>10</v>
      </c>
      <c r="J507">
        <v>3</v>
      </c>
      <c r="L507" s="1">
        <v>43407.869606481479</v>
      </c>
      <c r="M507" s="1">
        <v>43407.880659722221</v>
      </c>
      <c r="N507" t="s">
        <v>25</v>
      </c>
      <c r="O507" t="s">
        <v>26</v>
      </c>
      <c r="P507" t="s">
        <v>50</v>
      </c>
      <c r="Q507" t="s">
        <v>51</v>
      </c>
      <c r="R507" s="1">
        <v>43407.872662037036</v>
      </c>
      <c r="S507" s="1">
        <v>43407.872662037036</v>
      </c>
      <c r="T507" s="1">
        <v>43407.886516203704</v>
      </c>
      <c r="U507" s="1">
        <v>43407.886516203704</v>
      </c>
      <c r="V507" s="1">
        <v>43407.872662037036</v>
      </c>
      <c r="W507" s="1">
        <f t="shared" si="190"/>
        <v>43407.872662037036</v>
      </c>
      <c r="X507" s="38">
        <f t="shared" si="191"/>
        <v>1.1053240741603076E-2</v>
      </c>
      <c r="Y507" s="38">
        <f t="shared" si="175"/>
        <v>3.3159722224809229E-2</v>
      </c>
      <c r="AA507" s="6">
        <f t="shared" si="192"/>
        <v>0</v>
      </c>
      <c r="AB507" s="6">
        <f t="shared" si="176"/>
        <v>0</v>
      </c>
      <c r="AE507" s="73">
        <f t="shared" si="184"/>
        <v>43407.865972222222</v>
      </c>
      <c r="AF507" s="73">
        <f t="shared" si="185"/>
        <v>43407.880555555559</v>
      </c>
      <c r="AG507" s="26" t="str">
        <f t="shared" si="186"/>
        <v>43407.865972222243407.8805555556</v>
      </c>
      <c r="AH507" s="26" t="e">
        <f>VLOOKUP(AG507,simple_survey!$N$1081:$O$1529,2,FALSE)</f>
        <v>#N/A</v>
      </c>
    </row>
    <row r="508" spans="1:36" x14ac:dyDescent="0.4">
      <c r="A508" s="37" t="str">
        <f t="shared" si="188"/>
        <v>★</v>
      </c>
      <c r="B508" s="37" t="str">
        <f t="shared" si="189"/>
        <v>-</v>
      </c>
      <c r="C508">
        <v>20</v>
      </c>
      <c r="D508" s="1">
        <v>43407.870416666665</v>
      </c>
      <c r="E508">
        <v>9340</v>
      </c>
      <c r="F508" t="s">
        <v>33</v>
      </c>
      <c r="G508">
        <v>2400</v>
      </c>
      <c r="H508">
        <v>20</v>
      </c>
      <c r="I508">
        <v>2</v>
      </c>
      <c r="J508">
        <v>1</v>
      </c>
      <c r="L508" s="1">
        <v>43407.877337962964</v>
      </c>
      <c r="M508" s="1">
        <v>43407.881041666667</v>
      </c>
      <c r="N508" t="s">
        <v>46</v>
      </c>
      <c r="O508" t="s">
        <v>47</v>
      </c>
      <c r="P508" t="s">
        <v>19</v>
      </c>
      <c r="Q508" t="s">
        <v>20</v>
      </c>
      <c r="R508" s="1">
        <v>43407.877349537041</v>
      </c>
      <c r="S508" s="1">
        <v>43407.877349537041</v>
      </c>
      <c r="T508" s="1">
        <v>43407.883414351854</v>
      </c>
      <c r="U508" s="1">
        <v>43407.883414351854</v>
      </c>
      <c r="V508" s="1">
        <v>43407.877349537041</v>
      </c>
      <c r="W508" s="1">
        <f t="shared" si="190"/>
        <v>43407.877349537041</v>
      </c>
      <c r="X508" s="38">
        <f t="shared" si="191"/>
        <v>3.7037037036498077E-3</v>
      </c>
      <c r="Y508" s="38">
        <f t="shared" si="175"/>
        <v>3.7037037036498077E-3</v>
      </c>
      <c r="AA508" s="6">
        <f t="shared" si="192"/>
        <v>0</v>
      </c>
      <c r="AB508" s="6">
        <f t="shared" si="176"/>
        <v>0</v>
      </c>
      <c r="AE508" s="73">
        <f t="shared" si="184"/>
        <v>43407.870138888888</v>
      </c>
      <c r="AF508" s="73">
        <f t="shared" si="185"/>
        <v>43407.880555555559</v>
      </c>
      <c r="AG508" s="26" t="str">
        <f t="shared" si="186"/>
        <v>43407.870138888943407.8805555556</v>
      </c>
      <c r="AH508" s="26" t="e">
        <f>VLOOKUP(AG508,simple_survey!$N$1081:$O$1529,2,FALSE)</f>
        <v>#N/A</v>
      </c>
    </row>
    <row r="509" spans="1:36" x14ac:dyDescent="0.4">
      <c r="A509" s="37" t="str">
        <f t="shared" si="188"/>
        <v>-</v>
      </c>
      <c r="B509" s="37" t="str">
        <f t="shared" si="189"/>
        <v>-</v>
      </c>
      <c r="C509">
        <v>20</v>
      </c>
      <c r="D509" s="1">
        <v>43407.873611111114</v>
      </c>
      <c r="E509">
        <v>9341</v>
      </c>
      <c r="F509" t="s">
        <v>67</v>
      </c>
      <c r="G509">
        <v>4856</v>
      </c>
      <c r="H509">
        <v>432</v>
      </c>
      <c r="I509">
        <v>9</v>
      </c>
      <c r="J509">
        <v>2</v>
      </c>
      <c r="L509" s="1">
        <v>43407.877638888887</v>
      </c>
      <c r="M509" s="1">
        <v>43407.883437500001</v>
      </c>
      <c r="N509" t="s">
        <v>31</v>
      </c>
      <c r="O509" t="s">
        <v>32</v>
      </c>
      <c r="P509" t="s">
        <v>19</v>
      </c>
      <c r="Q509" t="s">
        <v>20</v>
      </c>
      <c r="R509" s="1">
        <v>43407.878738425927</v>
      </c>
      <c r="S509" s="1">
        <v>43407.878738425927</v>
      </c>
      <c r="T509" s="1">
        <v>43407.88621527778</v>
      </c>
      <c r="U509" s="1">
        <v>43407.88621527778</v>
      </c>
      <c r="W509" s="1">
        <f t="shared" si="190"/>
        <v>43407.873611111114</v>
      </c>
      <c r="X509" s="38">
        <f t="shared" si="191"/>
        <v>5.7986111132777296E-3</v>
      </c>
      <c r="Y509" s="38">
        <f t="shared" ref="Y509:Y512" si="193">X509*J509</f>
        <v>1.1597222226555459E-2</v>
      </c>
      <c r="AA509" s="6">
        <f t="shared" si="192"/>
        <v>0</v>
      </c>
      <c r="AB509" s="6">
        <f t="shared" ref="AB509:AB511" si="194">IF(IF(B509="☆",(IF(K509&gt;R509,K509-W509,R509-W509)),L509-W509)&lt;0,0,IF(B509="☆",(IF(K509&gt;R509,K509-W509,R509-W509)),L509-W509))</f>
        <v>4.0277777734445408E-3</v>
      </c>
      <c r="AE509" s="73">
        <f t="shared" si="184"/>
        <v>43407.873611111114</v>
      </c>
      <c r="AF509" s="73">
        <f t="shared" si="185"/>
        <v>43407.883333333331</v>
      </c>
      <c r="AG509" s="26" t="str">
        <f t="shared" si="186"/>
        <v>43407.873611111143407.8833333333</v>
      </c>
      <c r="AH509" s="26" t="e">
        <f>VLOOKUP(AG509,simple_survey!$N$1081:$O$1529,2,FALSE)</f>
        <v>#N/A</v>
      </c>
    </row>
    <row r="510" spans="1:36" x14ac:dyDescent="0.4">
      <c r="A510" s="37" t="str">
        <f t="shared" si="188"/>
        <v>-</v>
      </c>
      <c r="B510" s="37" t="str">
        <f t="shared" si="189"/>
        <v>-</v>
      </c>
      <c r="C510">
        <v>20</v>
      </c>
      <c r="D510" s="1">
        <v>43407.873622685183</v>
      </c>
      <c r="E510">
        <v>9342</v>
      </c>
      <c r="F510" t="s">
        <v>18</v>
      </c>
      <c r="G510">
        <v>3839</v>
      </c>
      <c r="H510">
        <v>694</v>
      </c>
      <c r="I510">
        <v>4</v>
      </c>
      <c r="J510">
        <v>1</v>
      </c>
      <c r="L510" s="1">
        <v>43407.877118055556</v>
      </c>
      <c r="M510" s="1">
        <v>43407.879907407405</v>
      </c>
      <c r="N510" t="s">
        <v>21</v>
      </c>
      <c r="O510" t="s">
        <v>22</v>
      </c>
      <c r="P510" t="s">
        <v>72</v>
      </c>
      <c r="Q510" t="s">
        <v>73</v>
      </c>
      <c r="R510" s="1">
        <v>43407.879027777781</v>
      </c>
      <c r="S510" s="1">
        <v>43407.879027777781</v>
      </c>
      <c r="T510" s="1">
        <v>43407.88486111111</v>
      </c>
      <c r="U510" s="1">
        <v>43407.88486111111</v>
      </c>
      <c r="W510" s="1">
        <f t="shared" si="190"/>
        <v>43407.873622685183</v>
      </c>
      <c r="X510" s="38">
        <f t="shared" si="191"/>
        <v>2.78935184906004E-3</v>
      </c>
      <c r="Y510" s="38">
        <f t="shared" si="193"/>
        <v>2.78935184906004E-3</v>
      </c>
      <c r="AA510" s="6">
        <f t="shared" si="192"/>
        <v>0</v>
      </c>
      <c r="AB510" s="6">
        <f t="shared" si="194"/>
        <v>3.4953703725477681E-3</v>
      </c>
      <c r="AE510" s="73">
        <f t="shared" si="184"/>
        <v>43407.873611111114</v>
      </c>
      <c r="AF510" s="73">
        <f t="shared" si="185"/>
        <v>43407.879861111112</v>
      </c>
      <c r="AG510" s="26" t="str">
        <f t="shared" si="186"/>
        <v>43407.873611111143407.8798611111</v>
      </c>
      <c r="AH510" s="26" t="e">
        <f>VLOOKUP(AG510,simple_survey!$N$1081:$O$1529,2,FALSE)</f>
        <v>#N/A</v>
      </c>
    </row>
    <row r="511" spans="1:36" x14ac:dyDescent="0.4">
      <c r="A511" s="37" t="str">
        <f t="shared" si="188"/>
        <v>-</v>
      </c>
      <c r="B511" s="37" t="str">
        <f t="shared" si="189"/>
        <v>☆</v>
      </c>
      <c r="C511">
        <v>20</v>
      </c>
      <c r="D511" s="1">
        <v>43407.873657407406</v>
      </c>
      <c r="E511">
        <v>9343</v>
      </c>
      <c r="F511" t="s">
        <v>33</v>
      </c>
      <c r="G511">
        <v>3445</v>
      </c>
      <c r="H511">
        <v>507</v>
      </c>
      <c r="I511">
        <v>7</v>
      </c>
      <c r="J511">
        <v>1</v>
      </c>
      <c r="K511" s="1">
        <v>43407.873842592591</v>
      </c>
      <c r="N511" t="s">
        <v>23</v>
      </c>
      <c r="O511" t="s">
        <v>24</v>
      </c>
      <c r="P511" t="s">
        <v>27</v>
      </c>
      <c r="Q511" t="s">
        <v>28</v>
      </c>
      <c r="R511" s="1">
        <v>43407.874918981484</v>
      </c>
      <c r="T511" s="1">
        <v>43407.884884259256</v>
      </c>
      <c r="W511" s="1">
        <f t="shared" si="190"/>
        <v>43407.873657407406</v>
      </c>
      <c r="X511" s="38">
        <f t="shared" si="191"/>
        <v>0</v>
      </c>
      <c r="Y511" s="38">
        <f t="shared" si="193"/>
        <v>0</v>
      </c>
      <c r="AA511" s="6">
        <f t="shared" si="192"/>
        <v>0</v>
      </c>
      <c r="AB511" s="6">
        <f t="shared" si="194"/>
        <v>1.2615740779438056E-3</v>
      </c>
      <c r="AE511" s="73">
        <f t="shared" si="184"/>
        <v>43407.873611111114</v>
      </c>
      <c r="AF511" s="73">
        <f t="shared" si="185"/>
        <v>0</v>
      </c>
      <c r="AG511" s="26" t="str">
        <f t="shared" si="186"/>
        <v>43407.87361111110</v>
      </c>
      <c r="AH511" s="26" t="e">
        <f>VLOOKUP(AG511,simple_survey!$N$1081:$O$1529,2,FALSE)</f>
        <v>#N/A</v>
      </c>
      <c r="AJ511" s="3" t="s">
        <v>210</v>
      </c>
    </row>
    <row r="512" spans="1:36" x14ac:dyDescent="0.4">
      <c r="A512" s="37" t="str">
        <f t="shared" si="188"/>
        <v>-</v>
      </c>
      <c r="B512" s="37" t="str">
        <f t="shared" si="189"/>
        <v>☆</v>
      </c>
      <c r="C512">
        <v>20</v>
      </c>
      <c r="D512" s="1">
        <v>43407.874328703707</v>
      </c>
      <c r="E512">
        <v>9344</v>
      </c>
      <c r="F512" t="s">
        <v>33</v>
      </c>
      <c r="G512">
        <v>3445</v>
      </c>
      <c r="H512">
        <v>279</v>
      </c>
      <c r="I512">
        <v>5</v>
      </c>
      <c r="J512">
        <v>1</v>
      </c>
      <c r="K512" s="1">
        <v>43407.875856481478</v>
      </c>
      <c r="N512" t="s">
        <v>41</v>
      </c>
      <c r="O512" t="s">
        <v>42</v>
      </c>
      <c r="P512" t="s">
        <v>70</v>
      </c>
      <c r="Q512" t="s">
        <v>71</v>
      </c>
      <c r="R512" s="1">
        <v>43407.881631944445</v>
      </c>
      <c r="T512" s="1">
        <v>43407.886273148149</v>
      </c>
      <c r="W512" s="1">
        <f t="shared" si="190"/>
        <v>43407.874328703707</v>
      </c>
      <c r="X512" s="38">
        <f t="shared" si="191"/>
        <v>0</v>
      </c>
      <c r="Y512" s="38">
        <f t="shared" si="193"/>
        <v>0</v>
      </c>
      <c r="AA512" s="6">
        <f t="shared" si="192"/>
        <v>0</v>
      </c>
      <c r="AB512" s="6"/>
      <c r="AE512" s="73">
        <f t="shared" si="184"/>
        <v>43407.874305555553</v>
      </c>
      <c r="AF512" s="73">
        <f t="shared" si="185"/>
        <v>0</v>
      </c>
      <c r="AG512" s="26" t="str">
        <f t="shared" si="186"/>
        <v>43407.87430555560</v>
      </c>
      <c r="AH512" s="26" t="e">
        <f>VLOOKUP(AG512,simple_survey!$N$1081:$O$1529,2,FALSE)</f>
        <v>#N/A</v>
      </c>
      <c r="AJ512" s="3" t="s">
        <v>209</v>
      </c>
    </row>
    <row r="513" spans="1:36" x14ac:dyDescent="0.4">
      <c r="A513" s="37" t="str">
        <f>IF(V513&gt;0, "★", "-")</f>
        <v>★</v>
      </c>
      <c r="B513" s="37" t="str">
        <f>IF(K513&gt;0, "☆", "-")</f>
        <v>☆</v>
      </c>
      <c r="C513">
        <v>20</v>
      </c>
      <c r="D513" s="1">
        <v>43407.842118055552</v>
      </c>
      <c r="E513">
        <v>9318</v>
      </c>
      <c r="F513" t="s">
        <v>33</v>
      </c>
      <c r="G513">
        <v>3336</v>
      </c>
      <c r="H513">
        <v>177</v>
      </c>
      <c r="I513">
        <v>8</v>
      </c>
      <c r="J513">
        <v>2</v>
      </c>
      <c r="K513" s="1">
        <v>43407.842326388891</v>
      </c>
      <c r="N513" t="s">
        <v>45</v>
      </c>
      <c r="O513" t="s">
        <v>92</v>
      </c>
      <c r="P513" t="s">
        <v>34</v>
      </c>
      <c r="Q513" t="s">
        <v>35</v>
      </c>
      <c r="R513" s="1">
        <v>43407.849039351851</v>
      </c>
      <c r="T513" s="1">
        <v>43407.857025462959</v>
      </c>
      <c r="V513" s="1">
        <v>43407.849039351851</v>
      </c>
      <c r="W513" s="1">
        <f>IF(V513&gt;0,V513,D513)</f>
        <v>43407.849039351851</v>
      </c>
      <c r="X513" s="38">
        <f>M513-L513</f>
        <v>0</v>
      </c>
      <c r="Y513" s="38">
        <f>X513*J513</f>
        <v>0</v>
      </c>
      <c r="AA513" s="6">
        <f>IF(IF(A513="☆",K513-R513,L513-R513)&lt;0,0,IF(A513="☆",K513-R513,L513-R513))</f>
        <v>0</v>
      </c>
      <c r="AB513" s="6">
        <f>IF(IF(B513="☆",(IF(K513&gt;R513,K513-W513,R513-W513)),L513-W513)&lt;0,0,IF(B513="☆",(IF(K513&gt;R513,K513-W513,R513-W513)),L513-W513))</f>
        <v>0</v>
      </c>
      <c r="AE513" s="73">
        <f t="shared" si="184"/>
        <v>43407.841666666667</v>
      </c>
      <c r="AF513" s="73">
        <f t="shared" si="185"/>
        <v>0</v>
      </c>
      <c r="AG513" s="26" t="str">
        <f t="shared" si="186"/>
        <v>43407.84166666670</v>
      </c>
      <c r="AH513" s="26" t="e">
        <f>VLOOKUP(AG513,simple_survey!$N$1081:$O$1529,2,FALSE)</f>
        <v>#N/A</v>
      </c>
      <c r="AJ513" s="3" t="s">
        <v>214</v>
      </c>
    </row>
    <row r="514" spans="1:36" x14ac:dyDescent="0.4">
      <c r="A514" s="37" t="str">
        <f>IF(V514&gt;0, "★", "-")</f>
        <v>-</v>
      </c>
      <c r="B514" s="37" t="str">
        <f>IF(K514&gt;0, "☆", "-")</f>
        <v>☆</v>
      </c>
      <c r="C514">
        <v>20</v>
      </c>
      <c r="D514" s="1">
        <v>43407.853321759256</v>
      </c>
      <c r="E514">
        <v>9326</v>
      </c>
      <c r="F514" t="s">
        <v>33</v>
      </c>
      <c r="G514">
        <v>4442</v>
      </c>
      <c r="H514">
        <v>194</v>
      </c>
      <c r="I514">
        <v>8</v>
      </c>
      <c r="J514">
        <v>2</v>
      </c>
      <c r="K514" s="1">
        <v>43407.853483796294</v>
      </c>
      <c r="N514" t="s">
        <v>50</v>
      </c>
      <c r="O514" t="s">
        <v>51</v>
      </c>
      <c r="P514" t="s">
        <v>68</v>
      </c>
      <c r="Q514" t="s">
        <v>69</v>
      </c>
      <c r="R514" s="1">
        <v>43407.855115740742</v>
      </c>
      <c r="T514" s="1">
        <v>43407.860671296294</v>
      </c>
      <c r="W514" s="1">
        <f>IF(V514&gt;0,V514,D514)</f>
        <v>43407.853321759256</v>
      </c>
      <c r="X514" s="38">
        <f>M514-L514</f>
        <v>0</v>
      </c>
      <c r="Y514" s="38">
        <f>X514*J514</f>
        <v>0</v>
      </c>
      <c r="AA514" s="6">
        <f>IF(IF(A514="☆",K514-R514,L514-R514)&lt;0,0,IF(A514="☆",K514-R514,L514-R514))</f>
        <v>0</v>
      </c>
      <c r="AB514" s="6"/>
      <c r="AE514" s="73">
        <f t="shared" si="184"/>
        <v>43407.852777777778</v>
      </c>
      <c r="AF514" s="73">
        <f t="shared" si="185"/>
        <v>0</v>
      </c>
      <c r="AG514" s="26" t="str">
        <f t="shared" si="186"/>
        <v>43407.85277777780</v>
      </c>
      <c r="AH514" s="26" t="e">
        <f>VLOOKUP(AG514,simple_survey!$N$1081:$O$1529,2,FALSE)</f>
        <v>#N/A</v>
      </c>
      <c r="AJ514" s="3" t="s">
        <v>212</v>
      </c>
    </row>
    <row r="515" spans="1:36" x14ac:dyDescent="0.4">
      <c r="A515" s="37" t="str">
        <f>IF(V515&gt;0, "★", "-")</f>
        <v>★</v>
      </c>
      <c r="B515" s="37" t="str">
        <f>IF(K515&gt;0, "☆", "-")</f>
        <v>☆</v>
      </c>
      <c r="C515">
        <v>20</v>
      </c>
      <c r="D515" s="1">
        <v>43407.853738425925</v>
      </c>
      <c r="E515">
        <v>9327</v>
      </c>
      <c r="F515" t="s">
        <v>33</v>
      </c>
      <c r="G515">
        <v>4442</v>
      </c>
      <c r="H515">
        <v>842</v>
      </c>
      <c r="I515">
        <v>4</v>
      </c>
      <c r="J515">
        <v>1</v>
      </c>
      <c r="K515" s="1">
        <v>43407.853854166664</v>
      </c>
      <c r="N515" t="s">
        <v>50</v>
      </c>
      <c r="O515" t="s">
        <v>51</v>
      </c>
      <c r="P515" t="s">
        <v>68</v>
      </c>
      <c r="Q515" t="s">
        <v>69</v>
      </c>
      <c r="R515" s="1">
        <v>43407.860671296294</v>
      </c>
      <c r="T515" s="1">
        <v>43407.865532407406</v>
      </c>
      <c r="V515" s="1">
        <v>43407.860671296294</v>
      </c>
      <c r="W515" s="1">
        <f>IF(V515&gt;0,V515,D515)</f>
        <v>43407.860671296294</v>
      </c>
      <c r="X515" s="38">
        <f>M515-L515</f>
        <v>0</v>
      </c>
      <c r="Y515" s="38">
        <f>X515*J515</f>
        <v>0</v>
      </c>
      <c r="AA515" s="6">
        <f>IF(IF(A515="☆",K515-R515,L515-R515)&lt;0,0,IF(A515="☆",K515-R515,L515-R515))</f>
        <v>0</v>
      </c>
      <c r="AB515" s="6">
        <f>IF(IF(B515="☆",(IF(K515&gt;R515,K515-W515,R515-W515)),L515-W515)&lt;0,0,IF(B515="☆",(IF(K515&gt;R515,K515-W515,R515-W515)),L515-W515))</f>
        <v>0</v>
      </c>
      <c r="AE515" s="73">
        <f t="shared" ref="AE515:AE517" si="195">INT(D515*1440)/1440</f>
        <v>43407.853472222225</v>
      </c>
      <c r="AF515" s="73">
        <f t="shared" ref="AF515:AF517" si="196">INT(M515*1440)/1440</f>
        <v>0</v>
      </c>
      <c r="AG515" s="26" t="str">
        <f t="shared" ref="AG515:AG517" si="197">CONCATENATE(AE515,AF515)</f>
        <v>43407.85347222220</v>
      </c>
      <c r="AH515" s="26" t="e">
        <f>VLOOKUP(AG515,simple_survey!$N$1081:$O$1529,2,FALSE)</f>
        <v>#N/A</v>
      </c>
      <c r="AJ515" s="3" t="s">
        <v>211</v>
      </c>
    </row>
    <row r="516" spans="1:36" x14ac:dyDescent="0.4">
      <c r="A516" s="37" t="str">
        <f>IF(V516&gt;0, "★", "-")</f>
        <v>-</v>
      </c>
      <c r="B516" s="37" t="str">
        <f>IF(K516&gt;0, "☆", "-")</f>
        <v>☆</v>
      </c>
      <c r="C516">
        <v>20</v>
      </c>
      <c r="D516" s="1">
        <v>43407.854479166665</v>
      </c>
      <c r="E516">
        <v>9330</v>
      </c>
      <c r="F516" t="s">
        <v>33</v>
      </c>
      <c r="G516">
        <v>3336</v>
      </c>
      <c r="H516">
        <v>517</v>
      </c>
      <c r="I516">
        <v>8</v>
      </c>
      <c r="J516">
        <v>1</v>
      </c>
      <c r="K516" s="1">
        <v>43407.857349537036</v>
      </c>
      <c r="N516" t="s">
        <v>45</v>
      </c>
      <c r="O516" t="s">
        <v>92</v>
      </c>
      <c r="P516" t="s">
        <v>34</v>
      </c>
      <c r="Q516" t="s">
        <v>35</v>
      </c>
      <c r="R516" s="1">
        <v>43407.856770833336</v>
      </c>
      <c r="T516" s="1">
        <v>43407.864062499997</v>
      </c>
      <c r="W516" s="1">
        <f>IF(V516&gt;0,V516,D516)</f>
        <v>43407.854479166665</v>
      </c>
      <c r="X516" s="38">
        <f>M516-L516</f>
        <v>0</v>
      </c>
      <c r="Y516" s="38">
        <f>X516*J516</f>
        <v>0</v>
      </c>
      <c r="AA516" s="6">
        <f>IF(IF(A516="☆",K516-R516,L516-R516)&lt;0,0,IF(A516="☆",K516-R516,L516-R516))</f>
        <v>0</v>
      </c>
      <c r="AB516" s="6"/>
      <c r="AE516" s="73">
        <f t="shared" si="195"/>
        <v>43407.854166666664</v>
      </c>
      <c r="AF516" s="73">
        <f t="shared" si="196"/>
        <v>0</v>
      </c>
      <c r="AG516" s="26" t="str">
        <f t="shared" si="197"/>
        <v>43407.85416666670</v>
      </c>
      <c r="AH516" s="26" t="e">
        <f>VLOOKUP(AG516,simple_survey!$N$1081:$O$1529,2,FALSE)</f>
        <v>#N/A</v>
      </c>
      <c r="AJ516" s="3" t="s">
        <v>213</v>
      </c>
    </row>
    <row r="517" spans="1:36" x14ac:dyDescent="0.4">
      <c r="A517" s="37" t="str">
        <f>IF(V517&gt;0, "★", "-")</f>
        <v>★</v>
      </c>
      <c r="B517" s="37" t="str">
        <f>IF(K517&gt;0, "☆", "-")</f>
        <v>☆</v>
      </c>
      <c r="C517">
        <v>20</v>
      </c>
      <c r="D517" s="1">
        <v>43407.865057870367</v>
      </c>
      <c r="E517">
        <v>9338</v>
      </c>
      <c r="F517" t="s">
        <v>18</v>
      </c>
      <c r="G517">
        <v>2400</v>
      </c>
      <c r="H517">
        <v>967</v>
      </c>
      <c r="I517">
        <v>10</v>
      </c>
      <c r="J517">
        <v>1</v>
      </c>
      <c r="K517" s="1">
        <v>43407.865173611113</v>
      </c>
      <c r="N517" t="s">
        <v>46</v>
      </c>
      <c r="O517" t="s">
        <v>47</v>
      </c>
      <c r="P517" t="s">
        <v>19</v>
      </c>
      <c r="Q517" t="s">
        <v>20</v>
      </c>
      <c r="R517" s="1">
        <v>43407.871990740743</v>
      </c>
      <c r="T517" s="1">
        <v>43407.878055555557</v>
      </c>
      <c r="V517" s="1">
        <v>43407.871990740743</v>
      </c>
      <c r="W517" s="1">
        <f>IF(V517&gt;0,V517,D517)</f>
        <v>43407.871990740743</v>
      </c>
      <c r="X517" s="38">
        <f>M517-L517</f>
        <v>0</v>
      </c>
      <c r="Y517" s="38">
        <f>X517*J517</f>
        <v>0</v>
      </c>
      <c r="AA517" s="6">
        <f>IF(IF(A517="☆",K517-R517,L517-R517)&lt;0,0,IF(A517="☆",K517-R517,L517-R517))</f>
        <v>0</v>
      </c>
      <c r="AB517" s="6">
        <f>IF(IF(B517="☆",(IF(K517&gt;R517,K517-W517,R517-W517)),L517-W517)&lt;0,0,IF(B517="☆",(IF(K517&gt;R517,K517-W517,R517-W517)),L517-W517))</f>
        <v>0</v>
      </c>
      <c r="AE517" s="73">
        <f t="shared" si="195"/>
        <v>43407.864583333336</v>
      </c>
      <c r="AF517" s="73">
        <f t="shared" si="196"/>
        <v>0</v>
      </c>
      <c r="AG517" s="26" t="str">
        <f t="shared" si="197"/>
        <v>43407.86458333330</v>
      </c>
      <c r="AH517" s="26" t="e">
        <f>VLOOKUP(AG517,simple_survey!$N$1081:$O$1529,2,FALSE)</f>
        <v>#N/A</v>
      </c>
    </row>
    <row r="519" spans="1:36" x14ac:dyDescent="0.4">
      <c r="G519">
        <f>SUMPRODUCT(1/COUNTIF(G2:G517,G2:G517))-1</f>
        <v>155.99999999999974</v>
      </c>
      <c r="AH519" s="74">
        <f>SUBTOTAL(3,AH2:AH517)</f>
        <v>516</v>
      </c>
    </row>
  </sheetData>
  <autoFilter ref="A1:AL517"/>
  <phoneticPr fontId="18"/>
  <conditionalFormatting sqref="A2:AD517">
    <cfRule type="expression" dxfId="12" priority="6">
      <formula>$B2="☆"</formula>
    </cfRule>
  </conditionalFormatting>
  <conditionalFormatting sqref="AE2:AH517">
    <cfRule type="expression" dxfId="11" priority="1">
      <formula>$B2="☆"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38"/>
  <sheetViews>
    <sheetView topLeftCell="AA1" zoomScale="80" zoomScaleNormal="80" workbookViewId="0">
      <pane ySplit="1" topLeftCell="A517" activePane="bottomLeft" state="frozen"/>
      <selection activeCell="O1" sqref="O1"/>
      <selection pane="bottomLeft" activeCell="AI538" sqref="AI538"/>
    </sheetView>
  </sheetViews>
  <sheetFormatPr defaultColWidth="16" defaultRowHeight="18.75" x14ac:dyDescent="0.4"/>
  <cols>
    <col min="1" max="2" width="7.125" style="11" customWidth="1"/>
    <col min="3" max="3" width="6.125" customWidth="1"/>
    <col min="4" max="4" width="18.625" bestFit="1" customWidth="1"/>
    <col min="5" max="5" width="18.625" customWidth="1"/>
    <col min="6" max="6" width="13.875" bestFit="1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9" width="9.375" bestFit="1" customWidth="1"/>
    <col min="30" max="30" width="17.625" style="6" bestFit="1" customWidth="1"/>
    <col min="31" max="31" width="19.625" style="6" bestFit="1" customWidth="1"/>
    <col min="32" max="35" width="19.625" style="6" customWidth="1"/>
    <col min="37" max="37" width="18.625" bestFit="1" customWidth="1"/>
  </cols>
  <sheetData>
    <row r="1" spans="1:38" x14ac:dyDescent="0.4">
      <c r="A1" s="27"/>
      <c r="B1" s="27"/>
      <c r="C1" s="27"/>
      <c r="D1" t="s">
        <v>0</v>
      </c>
      <c r="E1" t="s">
        <v>215</v>
      </c>
      <c r="F1" t="s">
        <v>1</v>
      </c>
      <c r="G1" t="s">
        <v>2</v>
      </c>
      <c r="H1" t="s">
        <v>3</v>
      </c>
      <c r="I1" t="s">
        <v>87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89</v>
      </c>
      <c r="Y1" s="14" t="s">
        <v>82</v>
      </c>
      <c r="Z1" s="15" t="s">
        <v>83</v>
      </c>
      <c r="AA1" s="15" t="s">
        <v>85</v>
      </c>
      <c r="AB1" s="15" t="s">
        <v>88</v>
      </c>
      <c r="AC1" s="15" t="s">
        <v>84</v>
      </c>
      <c r="AD1" s="15" t="s">
        <v>86</v>
      </c>
      <c r="AE1" s="15" t="s">
        <v>90</v>
      </c>
      <c r="AF1" s="15" t="s">
        <v>1170</v>
      </c>
      <c r="AG1" s="15" t="s">
        <v>1171</v>
      </c>
      <c r="AH1" s="15" t="s">
        <v>1172</v>
      </c>
      <c r="AI1" s="15" t="s">
        <v>1173</v>
      </c>
      <c r="AJ1" s="15"/>
    </row>
    <row r="2" spans="1:38" s="23" customFormat="1" x14ac:dyDescent="0.4">
      <c r="A2" s="20" t="str">
        <f t="shared" ref="A2:A54" si="0">IF(W2&gt;0, "★", "-")</f>
        <v>-</v>
      </c>
      <c r="B2" s="20" t="str">
        <f t="shared" ref="B2:B54" si="1">IF(L2&gt;0, "☆", "-")</f>
        <v>-</v>
      </c>
      <c r="C2" s="23">
        <v>10</v>
      </c>
      <c r="D2" s="22">
        <v>43408.389826388891</v>
      </c>
      <c r="E2" s="21" t="s">
        <v>217</v>
      </c>
      <c r="F2" s="21">
        <v>9346</v>
      </c>
      <c r="G2" s="21" t="s">
        <v>18</v>
      </c>
      <c r="H2" s="21">
        <v>2915</v>
      </c>
      <c r="I2" s="21">
        <v>913</v>
      </c>
      <c r="J2" s="21">
        <v>1</v>
      </c>
      <c r="K2" s="21">
        <v>1</v>
      </c>
      <c r="L2" s="21"/>
      <c r="M2" s="22">
        <v>43408.417013888888</v>
      </c>
      <c r="N2" s="22">
        <v>43408.421099537038</v>
      </c>
      <c r="O2" s="21" t="s">
        <v>19</v>
      </c>
      <c r="P2" s="21" t="s">
        <v>20</v>
      </c>
      <c r="Q2" s="21" t="s">
        <v>21</v>
      </c>
      <c r="R2" s="21" t="s">
        <v>22</v>
      </c>
      <c r="S2" s="22">
        <v>43408.420081018521</v>
      </c>
      <c r="T2" s="22">
        <v>43408.420081018521</v>
      </c>
      <c r="U2" s="22">
        <v>43408.426215277781</v>
      </c>
      <c r="V2" s="22">
        <v>43408.426215277781</v>
      </c>
      <c r="W2" s="21"/>
      <c r="X2" s="22">
        <f t="shared" ref="X2:X57" si="2">IF(W2&gt;0,W2,D2)</f>
        <v>43408.389826388891</v>
      </c>
      <c r="Y2" s="35">
        <f t="shared" ref="Y2:Y57" si="3">N2-M2</f>
        <v>4.0856481500668451E-3</v>
      </c>
      <c r="Z2" s="35">
        <f t="shared" ref="Z2:Z57" si="4">Y2*K2</f>
        <v>4.0856481500668451E-3</v>
      </c>
      <c r="AA2" s="32">
        <f>SUM(Z2:Z33)</f>
        <v>0.42413194442633539</v>
      </c>
      <c r="AB2" s="32">
        <f t="shared" ref="AB2:AB57" si="5">IF(IF(A2="☆",L2-S2,M2-S2)&lt;0,0,IF(A2="☆",L2-S2,M2-S2))</f>
        <v>0</v>
      </c>
      <c r="AC2" s="32">
        <f>M2-AK2</f>
        <v>3.4722222335403785E-4</v>
      </c>
      <c r="AD2" s="26">
        <f>AVERAGE(AC2:AC33)</f>
        <v>4.0708188664666523E-3</v>
      </c>
      <c r="AE2" s="26">
        <f>MEDIAN(AC2:AC33)</f>
        <v>3.6863425957562868E-3</v>
      </c>
      <c r="AF2" s="73">
        <f>INT(D2*1440)/1440</f>
        <v>43408.38958333333</v>
      </c>
      <c r="AG2" s="73">
        <f>INT(N2*1440)/1440</f>
        <v>43408.42083333333</v>
      </c>
      <c r="AH2" s="26" t="str">
        <f t="shared" ref="AH2" si="6">CONCATENATE(AF2,AG2)</f>
        <v>43408.389583333343408.4208333333</v>
      </c>
      <c r="AI2" s="26" t="e">
        <f>VLOOKUP(AH2,simple_survey!$N$1081:$O$1529,2,FALSE)</f>
        <v>#N/A</v>
      </c>
      <c r="AK2" s="8">
        <v>43408.416666666664</v>
      </c>
      <c r="AL2" s="7" t="s">
        <v>96</v>
      </c>
    </row>
    <row r="3" spans="1:38" s="7" customFormat="1" x14ac:dyDescent="0.4">
      <c r="A3" s="16" t="str">
        <f t="shared" si="0"/>
        <v>-</v>
      </c>
      <c r="B3" s="16" t="str">
        <f t="shared" si="1"/>
        <v>-</v>
      </c>
      <c r="C3" s="7">
        <v>10</v>
      </c>
      <c r="D3" s="2">
        <v>43408.413634259261</v>
      </c>
      <c r="E3" s="3" t="s">
        <v>218</v>
      </c>
      <c r="F3" s="3">
        <v>9347</v>
      </c>
      <c r="G3" s="3" t="s">
        <v>113</v>
      </c>
      <c r="H3" s="3">
        <v>0</v>
      </c>
      <c r="I3" s="3">
        <v>884</v>
      </c>
      <c r="J3" s="3">
        <v>8</v>
      </c>
      <c r="K3" s="3">
        <v>6</v>
      </c>
      <c r="L3" s="3"/>
      <c r="M3" s="2">
        <v>43408.419594907406</v>
      </c>
      <c r="N3" s="2">
        <v>43408.427453703705</v>
      </c>
      <c r="O3" s="3" t="s">
        <v>34</v>
      </c>
      <c r="P3" s="3" t="s">
        <v>35</v>
      </c>
      <c r="Q3" s="3" t="s">
        <v>45</v>
      </c>
      <c r="R3" s="3" t="s">
        <v>92</v>
      </c>
      <c r="S3" s="2">
        <v>43408.418391203704</v>
      </c>
      <c r="T3" s="2">
        <v>43408.418391203704</v>
      </c>
      <c r="U3" s="2">
        <v>43408.429907407408</v>
      </c>
      <c r="V3" s="2">
        <v>43408.429907407408</v>
      </c>
      <c r="W3" s="3"/>
      <c r="X3" s="2">
        <f t="shared" si="2"/>
        <v>43408.413634259261</v>
      </c>
      <c r="Y3" s="33">
        <f t="shared" si="3"/>
        <v>7.8587962998426519E-3</v>
      </c>
      <c r="Z3" s="33">
        <f t="shared" si="4"/>
        <v>4.7152777799055912E-2</v>
      </c>
      <c r="AA3" s="30"/>
      <c r="AB3" s="30">
        <f t="shared" si="5"/>
        <v>1.2037037013215013E-3</v>
      </c>
      <c r="AC3" s="30">
        <f>M3-AK3</f>
        <v>2.9282407413120382E-3</v>
      </c>
      <c r="AD3" s="10"/>
      <c r="AE3" s="10"/>
      <c r="AF3" s="73">
        <f t="shared" ref="AF3:AF66" si="7">INT(D3*1440)/1440</f>
        <v>43408.413194444445</v>
      </c>
      <c r="AG3" s="73">
        <f t="shared" ref="AG3:AG66" si="8">INT(N3*1440)/1440</f>
        <v>43408.427083333336</v>
      </c>
      <c r="AH3" s="26" t="str">
        <f t="shared" ref="AH3:AH66" si="9">CONCATENATE(AF3,AG3)</f>
        <v>43408.413194444443408.4270833333</v>
      </c>
      <c r="AI3" s="26" t="e">
        <f>VLOOKUP(AH3,simple_survey!$N$1081:$O$1529,2,FALSE)</f>
        <v>#N/A</v>
      </c>
      <c r="AK3" s="8">
        <v>43408.416666666664</v>
      </c>
      <c r="AL3" s="7" t="s">
        <v>96</v>
      </c>
    </row>
    <row r="4" spans="1:38" s="7" customFormat="1" x14ac:dyDescent="0.4">
      <c r="A4" s="16" t="str">
        <f t="shared" si="0"/>
        <v>-</v>
      </c>
      <c r="B4" s="16" t="str">
        <f t="shared" si="1"/>
        <v>-</v>
      </c>
      <c r="C4" s="7">
        <v>10</v>
      </c>
      <c r="D4" s="2">
        <v>43408.415879629632</v>
      </c>
      <c r="E4" s="3" t="s">
        <v>219</v>
      </c>
      <c r="F4" s="3">
        <v>9348</v>
      </c>
      <c r="G4" s="3" t="s">
        <v>113</v>
      </c>
      <c r="H4" s="3">
        <v>0</v>
      </c>
      <c r="I4" s="3">
        <v>198</v>
      </c>
      <c r="J4" s="3">
        <v>4</v>
      </c>
      <c r="K4" s="3">
        <v>6</v>
      </c>
      <c r="L4" s="3"/>
      <c r="M4" s="2">
        <v>43408.420613425929</v>
      </c>
      <c r="N4" s="2">
        <v>43408.427951388891</v>
      </c>
      <c r="O4" s="3" t="s">
        <v>34</v>
      </c>
      <c r="P4" s="3" t="s">
        <v>35</v>
      </c>
      <c r="Q4" s="3" t="s">
        <v>45</v>
      </c>
      <c r="R4" s="3" t="s">
        <v>92</v>
      </c>
      <c r="S4" s="2">
        <v>43408.418263888889</v>
      </c>
      <c r="T4" s="2">
        <v>43408.418263888889</v>
      </c>
      <c r="U4" s="2">
        <v>43408.429780092592</v>
      </c>
      <c r="V4" s="2">
        <v>43408.429780092592</v>
      </c>
      <c r="W4" s="3"/>
      <c r="X4" s="2">
        <f t="shared" si="2"/>
        <v>43408.415879629632</v>
      </c>
      <c r="Y4" s="33">
        <f t="shared" si="3"/>
        <v>7.3379629611736163E-3</v>
      </c>
      <c r="Z4" s="33">
        <f t="shared" si="4"/>
        <v>4.4027777767041698E-2</v>
      </c>
      <c r="AA4" s="30"/>
      <c r="AB4" s="30">
        <f t="shared" si="5"/>
        <v>2.3495370405726135E-3</v>
      </c>
      <c r="AC4" s="30">
        <f>M4-AK4</f>
        <v>3.9467592650908045E-3</v>
      </c>
      <c r="AD4" s="10"/>
      <c r="AE4" s="10"/>
      <c r="AF4" s="73">
        <f t="shared" si="7"/>
        <v>43408.415277777778</v>
      </c>
      <c r="AG4" s="73">
        <f t="shared" si="8"/>
        <v>43408.427777777775</v>
      </c>
      <c r="AH4" s="26" t="str">
        <f t="shared" si="9"/>
        <v>43408.415277777843408.4277777778</v>
      </c>
      <c r="AI4" s="26" t="e">
        <f>VLOOKUP(AH4,simple_survey!$N$1081:$O$1529,2,FALSE)</f>
        <v>#N/A</v>
      </c>
      <c r="AK4" s="8">
        <v>43408.416666666664</v>
      </c>
      <c r="AL4" s="7" t="s">
        <v>96</v>
      </c>
    </row>
    <row r="5" spans="1:38" s="7" customFormat="1" x14ac:dyDescent="0.4">
      <c r="A5" s="16" t="str">
        <f t="shared" si="0"/>
        <v>-</v>
      </c>
      <c r="B5" s="16" t="str">
        <f t="shared" si="1"/>
        <v>-</v>
      </c>
      <c r="C5" s="7">
        <v>10</v>
      </c>
      <c r="D5" s="2">
        <v>43408.416898148149</v>
      </c>
      <c r="E5" s="3" t="s">
        <v>220</v>
      </c>
      <c r="F5" s="3">
        <v>9349</v>
      </c>
      <c r="G5" s="3" t="s">
        <v>33</v>
      </c>
      <c r="H5" s="3">
        <v>2435</v>
      </c>
      <c r="I5" s="3">
        <v>999</v>
      </c>
      <c r="J5" s="3">
        <v>5</v>
      </c>
      <c r="K5" s="3">
        <v>1</v>
      </c>
      <c r="L5" s="3"/>
      <c r="M5" s="2">
        <v>43408.419189814813</v>
      </c>
      <c r="N5" s="2">
        <v>43408.426215277781</v>
      </c>
      <c r="O5" s="3" t="s">
        <v>65</v>
      </c>
      <c r="P5" s="3" t="s">
        <v>66</v>
      </c>
      <c r="Q5" s="3" t="s">
        <v>41</v>
      </c>
      <c r="R5" s="3" t="s">
        <v>42</v>
      </c>
      <c r="S5" s="2">
        <v>43408.418599537035</v>
      </c>
      <c r="T5" s="2">
        <v>43408.418599537035</v>
      </c>
      <c r="U5" s="2">
        <v>43408.428020833337</v>
      </c>
      <c r="V5" s="2">
        <v>43408.428020833337</v>
      </c>
      <c r="W5" s="3"/>
      <c r="X5" s="2">
        <f t="shared" si="2"/>
        <v>43408.416898148149</v>
      </c>
      <c r="Y5" s="33">
        <f t="shared" si="3"/>
        <v>7.0254629681585357E-3</v>
      </c>
      <c r="Z5" s="33">
        <f t="shared" si="4"/>
        <v>7.0254629681585357E-3</v>
      </c>
      <c r="AA5" s="30"/>
      <c r="AB5" s="30">
        <f t="shared" si="5"/>
        <v>5.9027777751907706E-4</v>
      </c>
      <c r="AC5" s="30">
        <f t="shared" ref="AC5:AC57" si="10">IF(IF(B5="☆",(IF(L5&gt;S5,L5-X5,S5-X5)),M5-X5)&lt;0,0,IF(B5="☆",(IF(L5&gt;S5,L5-X5,S5-X5)),M5-X5))</f>
        <v>2.2916666639503092E-3</v>
      </c>
      <c r="AD5" s="10"/>
      <c r="AE5" s="10"/>
      <c r="AF5" s="73">
        <f t="shared" si="7"/>
        <v>43408.416666666664</v>
      </c>
      <c r="AG5" s="73">
        <f t="shared" si="8"/>
        <v>43408.425694444442</v>
      </c>
      <c r="AH5" s="26" t="str">
        <f t="shared" si="9"/>
        <v>43408.416666666743408.4256944444</v>
      </c>
      <c r="AI5" s="26" t="e">
        <f>VLOOKUP(AH5,simple_survey!$N$1081:$O$1529,2,FALSE)</f>
        <v>#N/A</v>
      </c>
    </row>
    <row r="6" spans="1:38" s="7" customFormat="1" x14ac:dyDescent="0.4">
      <c r="A6" s="16" t="str">
        <f t="shared" si="0"/>
        <v>-</v>
      </c>
      <c r="B6" s="16" t="str">
        <f t="shared" si="1"/>
        <v>-</v>
      </c>
      <c r="C6" s="7">
        <v>10</v>
      </c>
      <c r="D6" s="2">
        <v>43408.418275462966</v>
      </c>
      <c r="E6" s="3" t="s">
        <v>221</v>
      </c>
      <c r="F6" s="3">
        <v>9350</v>
      </c>
      <c r="G6" s="3" t="s">
        <v>67</v>
      </c>
      <c r="H6" s="3">
        <v>4967</v>
      </c>
      <c r="I6" s="3">
        <v>648</v>
      </c>
      <c r="J6" s="3">
        <v>2</v>
      </c>
      <c r="K6" s="3">
        <v>2</v>
      </c>
      <c r="L6" s="3"/>
      <c r="M6" s="2">
        <v>43408.421400462961</v>
      </c>
      <c r="N6" s="2">
        <v>43408.429155092592</v>
      </c>
      <c r="O6" s="3" t="s">
        <v>34</v>
      </c>
      <c r="P6" s="3" t="s">
        <v>35</v>
      </c>
      <c r="Q6" s="3" t="s">
        <v>31</v>
      </c>
      <c r="R6" s="3" t="s">
        <v>32</v>
      </c>
      <c r="S6" s="2">
        <v>43408.422268518516</v>
      </c>
      <c r="T6" s="2">
        <v>43408.422268518516</v>
      </c>
      <c r="U6" s="2">
        <v>43408.43109953704</v>
      </c>
      <c r="V6" s="2">
        <v>43408.43109953704</v>
      </c>
      <c r="W6" s="3"/>
      <c r="X6" s="2">
        <f t="shared" si="2"/>
        <v>43408.418275462966</v>
      </c>
      <c r="Y6" s="33">
        <f t="shared" si="3"/>
        <v>7.7546296306536533E-3</v>
      </c>
      <c r="Z6" s="33">
        <f t="shared" si="4"/>
        <v>1.5509259261307307E-2</v>
      </c>
      <c r="AA6" s="30"/>
      <c r="AB6" s="30">
        <f t="shared" si="5"/>
        <v>0</v>
      </c>
      <c r="AC6" s="30">
        <f t="shared" si="10"/>
        <v>3.1249999956344254E-3</v>
      </c>
      <c r="AD6" s="10"/>
      <c r="AE6" s="10"/>
      <c r="AF6" s="73">
        <f t="shared" si="7"/>
        <v>43408.418055555558</v>
      </c>
      <c r="AG6" s="73">
        <f t="shared" si="8"/>
        <v>43408.428472222222</v>
      </c>
      <c r="AH6" s="26" t="str">
        <f t="shared" si="9"/>
        <v>43408.418055555643408.4284722222</v>
      </c>
      <c r="AI6" s="26" t="e">
        <f>VLOOKUP(AH6,simple_survey!$N$1081:$O$1529,2,FALSE)</f>
        <v>#N/A</v>
      </c>
    </row>
    <row r="7" spans="1:38" s="7" customFormat="1" x14ac:dyDescent="0.4">
      <c r="A7" s="16" t="str">
        <f t="shared" si="0"/>
        <v>-</v>
      </c>
      <c r="B7" s="16" t="str">
        <f t="shared" si="1"/>
        <v>-</v>
      </c>
      <c r="C7" s="7">
        <v>10</v>
      </c>
      <c r="D7" s="2">
        <v>43408.418680555558</v>
      </c>
      <c r="E7" s="3" t="s">
        <v>222</v>
      </c>
      <c r="F7" s="3">
        <v>9351</v>
      </c>
      <c r="G7" s="3" t="s">
        <v>113</v>
      </c>
      <c r="H7" s="3">
        <v>0</v>
      </c>
      <c r="I7" s="3">
        <v>713</v>
      </c>
      <c r="J7" s="3">
        <v>6</v>
      </c>
      <c r="K7" s="3">
        <v>4</v>
      </c>
      <c r="L7" s="3"/>
      <c r="M7" s="2">
        <v>43408.420520833337</v>
      </c>
      <c r="N7" s="2">
        <v>43408.423356481479</v>
      </c>
      <c r="O7" s="3" t="s">
        <v>46</v>
      </c>
      <c r="P7" s="3" t="s">
        <v>47</v>
      </c>
      <c r="Q7" s="3" t="s">
        <v>72</v>
      </c>
      <c r="R7" s="3" t="s">
        <v>73</v>
      </c>
      <c r="S7" s="2">
        <v>43408.419722222221</v>
      </c>
      <c r="T7" s="2">
        <v>43408.419722222221</v>
      </c>
      <c r="U7" s="2">
        <v>43408.426817129628</v>
      </c>
      <c r="V7" s="2">
        <v>43408.426817129628</v>
      </c>
      <c r="W7" s="3"/>
      <c r="X7" s="2">
        <f t="shared" si="2"/>
        <v>43408.418680555558</v>
      </c>
      <c r="Y7" s="33">
        <f t="shared" si="3"/>
        <v>2.8356481416267343E-3</v>
      </c>
      <c r="Z7" s="33">
        <f t="shared" si="4"/>
        <v>1.1342592566506937E-2</v>
      </c>
      <c r="AA7" s="30"/>
      <c r="AB7" s="30">
        <f t="shared" si="5"/>
        <v>7.9861111589707434E-4</v>
      </c>
      <c r="AC7" s="30">
        <f t="shared" si="10"/>
        <v>1.8402777786832303E-3</v>
      </c>
      <c r="AD7" s="10"/>
      <c r="AE7" s="10"/>
      <c r="AF7" s="73">
        <f t="shared" si="7"/>
        <v>43408.418055555558</v>
      </c>
      <c r="AG7" s="73">
        <f t="shared" si="8"/>
        <v>43408.42291666667</v>
      </c>
      <c r="AH7" s="26" t="str">
        <f t="shared" si="9"/>
        <v>43408.418055555643408.4229166667</v>
      </c>
      <c r="AI7" s="26" t="e">
        <f>VLOOKUP(AH7,simple_survey!$N$1081:$O$1529,2,FALSE)</f>
        <v>#N/A</v>
      </c>
    </row>
    <row r="8" spans="1:38" s="7" customFormat="1" x14ac:dyDescent="0.4">
      <c r="A8" s="16" t="str">
        <f t="shared" si="0"/>
        <v>-</v>
      </c>
      <c r="B8" s="16" t="str">
        <f t="shared" si="1"/>
        <v>-</v>
      </c>
      <c r="C8" s="7">
        <v>10</v>
      </c>
      <c r="D8" s="2">
        <v>43408.42046296296</v>
      </c>
      <c r="E8" s="3" t="s">
        <v>224</v>
      </c>
      <c r="F8" s="3">
        <v>9353</v>
      </c>
      <c r="G8" s="3" t="s">
        <v>18</v>
      </c>
      <c r="H8" s="3">
        <v>3238</v>
      </c>
      <c r="I8" s="3">
        <v>800</v>
      </c>
      <c r="J8" s="3">
        <v>10</v>
      </c>
      <c r="K8" s="3">
        <v>2</v>
      </c>
      <c r="L8" s="3"/>
      <c r="M8" s="2">
        <v>43408.425185185188</v>
      </c>
      <c r="N8" s="2">
        <v>43408.437581018516</v>
      </c>
      <c r="O8" s="3" t="s">
        <v>65</v>
      </c>
      <c r="P8" s="3" t="s">
        <v>66</v>
      </c>
      <c r="Q8" s="3" t="s">
        <v>78</v>
      </c>
      <c r="R8" s="3" t="s">
        <v>79</v>
      </c>
      <c r="S8" s="2">
        <v>43408.42255787037</v>
      </c>
      <c r="T8" s="2">
        <v>43408.425497685188</v>
      </c>
      <c r="U8" s="2">
        <v>43408.433391203704</v>
      </c>
      <c r="V8" s="2">
        <v>43408.437824074077</v>
      </c>
      <c r="W8" s="3"/>
      <c r="X8" s="2">
        <f t="shared" si="2"/>
        <v>43408.42046296296</v>
      </c>
      <c r="Y8" s="33">
        <f t="shared" si="3"/>
        <v>1.2395833327900618E-2</v>
      </c>
      <c r="Z8" s="33">
        <f t="shared" si="4"/>
        <v>2.4791666655801237E-2</v>
      </c>
      <c r="AA8" s="30"/>
      <c r="AB8" s="30">
        <f t="shared" si="5"/>
        <v>2.6273148178006522E-3</v>
      </c>
      <c r="AC8" s="30">
        <f t="shared" si="10"/>
        <v>4.7222222274285741E-3</v>
      </c>
      <c r="AD8" s="10"/>
      <c r="AE8" s="10"/>
      <c r="AF8" s="73">
        <f t="shared" si="7"/>
        <v>43408.420138888891</v>
      </c>
      <c r="AG8" s="73">
        <f t="shared" si="8"/>
        <v>43408.4375</v>
      </c>
      <c r="AH8" s="26" t="str">
        <f t="shared" si="9"/>
        <v>43408.420138888943408.4375</v>
      </c>
      <c r="AI8" s="26" t="e">
        <f>VLOOKUP(AH8,simple_survey!$N$1081:$O$1529,2,FALSE)</f>
        <v>#N/A</v>
      </c>
    </row>
    <row r="9" spans="1:38" s="7" customFormat="1" x14ac:dyDescent="0.4">
      <c r="A9" s="16" t="str">
        <f t="shared" ref="A9:A14" si="11">IF(W9&gt;0, "★", "-")</f>
        <v>-</v>
      </c>
      <c r="B9" s="16" t="str">
        <f t="shared" ref="B9:B14" si="12">IF(L9&gt;0, "☆", "-")</f>
        <v>-</v>
      </c>
      <c r="C9" s="7">
        <v>10</v>
      </c>
      <c r="D9" s="2">
        <v>43408.420740740738</v>
      </c>
      <c r="E9" s="3" t="s">
        <v>225</v>
      </c>
      <c r="F9" s="3">
        <v>9354</v>
      </c>
      <c r="G9" s="3" t="s">
        <v>114</v>
      </c>
      <c r="H9" s="3">
        <v>0</v>
      </c>
      <c r="I9" s="3">
        <v>408</v>
      </c>
      <c r="J9" s="3">
        <v>8</v>
      </c>
      <c r="K9" s="3">
        <v>6</v>
      </c>
      <c r="L9" s="3"/>
      <c r="M9" s="2">
        <v>43408.429780092592</v>
      </c>
      <c r="N9" s="2">
        <v>43408.43650462963</v>
      </c>
      <c r="O9" s="3" t="s">
        <v>61</v>
      </c>
      <c r="P9" s="3" t="s">
        <v>62</v>
      </c>
      <c r="Q9" s="3" t="s">
        <v>31</v>
      </c>
      <c r="R9" s="3" t="s">
        <v>32</v>
      </c>
      <c r="S9" s="2">
        <v>43408.43105324074</v>
      </c>
      <c r="T9" s="2">
        <v>43408.43105324074</v>
      </c>
      <c r="U9" s="2">
        <v>43408.442928240744</v>
      </c>
      <c r="V9" s="2">
        <v>43408.442928240744</v>
      </c>
      <c r="W9" s="3"/>
      <c r="X9" s="2">
        <f t="shared" si="2"/>
        <v>43408.420740740738</v>
      </c>
      <c r="Y9" s="33">
        <f t="shared" si="3"/>
        <v>6.7245370373711921E-3</v>
      </c>
      <c r="Z9" s="33">
        <f t="shared" si="4"/>
        <v>4.0347222224227153E-2</v>
      </c>
      <c r="AA9" s="30"/>
      <c r="AB9" s="30">
        <f t="shared" si="5"/>
        <v>0</v>
      </c>
      <c r="AC9" s="30">
        <f t="shared" si="10"/>
        <v>9.0393518548808061E-3</v>
      </c>
      <c r="AD9" s="10"/>
      <c r="AE9" s="10"/>
      <c r="AF9" s="73">
        <f t="shared" si="7"/>
        <v>43408.420138888891</v>
      </c>
      <c r="AG9" s="73">
        <f t="shared" si="8"/>
        <v>43408.436111111114</v>
      </c>
      <c r="AH9" s="26" t="str">
        <f t="shared" si="9"/>
        <v>43408.420138888943408.4361111111</v>
      </c>
      <c r="AI9" s="26" t="e">
        <f>VLOOKUP(AH9,simple_survey!$N$1081:$O$1529,2,FALSE)</f>
        <v>#N/A</v>
      </c>
    </row>
    <row r="10" spans="1:38" s="7" customFormat="1" x14ac:dyDescent="0.4">
      <c r="A10" s="16" t="str">
        <f t="shared" si="11"/>
        <v>-</v>
      </c>
      <c r="B10" s="16" t="str">
        <f t="shared" si="12"/>
        <v>-</v>
      </c>
      <c r="C10" s="7">
        <v>10</v>
      </c>
      <c r="D10" s="2">
        <v>43408.421076388891</v>
      </c>
      <c r="E10" s="3" t="s">
        <v>226</v>
      </c>
      <c r="F10" s="3">
        <v>9355</v>
      </c>
      <c r="G10" s="3" t="s">
        <v>18</v>
      </c>
      <c r="H10" s="3">
        <v>2036</v>
      </c>
      <c r="I10" s="3">
        <v>252</v>
      </c>
      <c r="J10" s="3">
        <v>7</v>
      </c>
      <c r="K10" s="3">
        <v>1</v>
      </c>
      <c r="L10" s="3"/>
      <c r="M10" s="2">
        <v>43408.428240740737</v>
      </c>
      <c r="N10" s="2">
        <v>43408.430578703701</v>
      </c>
      <c r="O10" s="3" t="s">
        <v>65</v>
      </c>
      <c r="P10" s="3" t="s">
        <v>66</v>
      </c>
      <c r="Q10" s="3" t="s">
        <v>72</v>
      </c>
      <c r="R10" s="3" t="s">
        <v>73</v>
      </c>
      <c r="S10" s="2">
        <v>43408.427465277775</v>
      </c>
      <c r="T10" s="2">
        <v>43408.427465277775</v>
      </c>
      <c r="U10" s="2">
        <v>43408.432534722226</v>
      </c>
      <c r="V10" s="2">
        <v>43408.434259259258</v>
      </c>
      <c r="W10" s="3"/>
      <c r="X10" s="2">
        <f t="shared" si="2"/>
        <v>43408.421076388891</v>
      </c>
      <c r="Y10" s="33">
        <f t="shared" si="3"/>
        <v>2.3379629637929611E-3</v>
      </c>
      <c r="Z10" s="33">
        <f t="shared" si="4"/>
        <v>2.3379629637929611E-3</v>
      </c>
      <c r="AA10" s="30"/>
      <c r="AB10" s="30">
        <f t="shared" si="5"/>
        <v>7.7546296233776957E-4</v>
      </c>
      <c r="AC10" s="30">
        <f t="shared" si="10"/>
        <v>7.1643518458586186E-3</v>
      </c>
      <c r="AD10" s="10"/>
      <c r="AE10" s="10"/>
      <c r="AF10" s="73">
        <f t="shared" si="7"/>
        <v>43408.42083333333</v>
      </c>
      <c r="AG10" s="73">
        <f t="shared" si="8"/>
        <v>43408.430555555555</v>
      </c>
      <c r="AH10" s="26" t="str">
        <f t="shared" si="9"/>
        <v>43408.420833333343408.4305555556</v>
      </c>
      <c r="AI10" s="26" t="e">
        <f>VLOOKUP(AH10,simple_survey!$N$1081:$O$1529,2,FALSE)</f>
        <v>#N/A</v>
      </c>
    </row>
    <row r="11" spans="1:38" s="7" customFormat="1" x14ac:dyDescent="0.4">
      <c r="A11" s="16" t="str">
        <f t="shared" si="11"/>
        <v>-</v>
      </c>
      <c r="B11" s="16" t="str">
        <f t="shared" si="12"/>
        <v>-</v>
      </c>
      <c r="C11" s="7">
        <v>10</v>
      </c>
      <c r="D11" s="2">
        <v>43408.421643518515</v>
      </c>
      <c r="E11" s="3" t="s">
        <v>227</v>
      </c>
      <c r="F11" s="3">
        <v>9356</v>
      </c>
      <c r="G11" s="3" t="s">
        <v>114</v>
      </c>
      <c r="H11" s="3">
        <v>0</v>
      </c>
      <c r="I11" s="3">
        <v>733</v>
      </c>
      <c r="J11" s="3">
        <v>6</v>
      </c>
      <c r="K11" s="3">
        <v>6</v>
      </c>
      <c r="L11" s="3"/>
      <c r="M11" s="2">
        <v>43408.428518518522</v>
      </c>
      <c r="N11" s="2">
        <v>43408.43240740741</v>
      </c>
      <c r="O11" s="3" t="s">
        <v>61</v>
      </c>
      <c r="P11" s="3" t="s">
        <v>62</v>
      </c>
      <c r="Q11" s="3" t="s">
        <v>31</v>
      </c>
      <c r="R11" s="3" t="s">
        <v>32</v>
      </c>
      <c r="S11" s="2">
        <v>43408.431967592594</v>
      </c>
      <c r="T11" s="2">
        <v>43408.431967592594</v>
      </c>
      <c r="U11" s="2">
        <v>43408.443842592591</v>
      </c>
      <c r="V11" s="2">
        <v>43408.443842592591</v>
      </c>
      <c r="W11" s="3"/>
      <c r="X11" s="2">
        <f t="shared" si="2"/>
        <v>43408.421643518515</v>
      </c>
      <c r="Y11" s="33">
        <f t="shared" si="3"/>
        <v>3.8888888884685002E-3</v>
      </c>
      <c r="Z11" s="33">
        <f t="shared" si="4"/>
        <v>2.3333333330811001E-2</v>
      </c>
      <c r="AA11" s="30"/>
      <c r="AB11" s="30">
        <f t="shared" si="5"/>
        <v>0</v>
      </c>
      <c r="AC11" s="30">
        <f t="shared" si="10"/>
        <v>6.8750000064028427E-3</v>
      </c>
      <c r="AD11" s="10"/>
      <c r="AE11" s="10"/>
      <c r="AF11" s="73">
        <f t="shared" si="7"/>
        <v>43408.421527777777</v>
      </c>
      <c r="AG11" s="73">
        <f t="shared" si="8"/>
        <v>43408.431944444441</v>
      </c>
      <c r="AH11" s="26" t="str">
        <f t="shared" si="9"/>
        <v>43408.421527777843408.4319444444</v>
      </c>
      <c r="AI11" s="26" t="e">
        <f>VLOOKUP(AH11,simple_survey!$N$1081:$O$1529,2,FALSE)</f>
        <v>#N/A</v>
      </c>
    </row>
    <row r="12" spans="1:38" s="7" customFormat="1" x14ac:dyDescent="0.4">
      <c r="A12" s="16" t="str">
        <f t="shared" si="11"/>
        <v>-</v>
      </c>
      <c r="B12" s="16" t="str">
        <f t="shared" si="12"/>
        <v>-</v>
      </c>
      <c r="C12" s="7">
        <v>10</v>
      </c>
      <c r="D12" s="2">
        <v>43408.422175925924</v>
      </c>
      <c r="E12" s="3" t="s">
        <v>228</v>
      </c>
      <c r="F12" s="3">
        <v>9357</v>
      </c>
      <c r="G12" s="3" t="s">
        <v>33</v>
      </c>
      <c r="H12" s="3">
        <v>4894</v>
      </c>
      <c r="I12" s="3">
        <v>518</v>
      </c>
      <c r="J12" s="3">
        <v>9</v>
      </c>
      <c r="K12" s="3">
        <v>2</v>
      </c>
      <c r="L12" s="3"/>
      <c r="M12" s="2">
        <v>43408.427233796298</v>
      </c>
      <c r="N12" s="2">
        <v>43408.429699074077</v>
      </c>
      <c r="O12" s="3" t="s">
        <v>19</v>
      </c>
      <c r="P12" s="3" t="s">
        <v>20</v>
      </c>
      <c r="Q12" s="3" t="s">
        <v>76</v>
      </c>
      <c r="R12" s="3" t="s">
        <v>77</v>
      </c>
      <c r="S12" s="2">
        <v>43408.425925925927</v>
      </c>
      <c r="T12" s="2">
        <v>43408.425925925927</v>
      </c>
      <c r="U12" s="2">
        <v>43408.433969907404</v>
      </c>
      <c r="V12" s="2">
        <v>43408.433969907404</v>
      </c>
      <c r="W12" s="3"/>
      <c r="X12" s="2">
        <f t="shared" si="2"/>
        <v>43408.422175925924</v>
      </c>
      <c r="Y12" s="33">
        <f t="shared" si="3"/>
        <v>2.4652777792653069E-3</v>
      </c>
      <c r="Z12" s="33">
        <f t="shared" si="4"/>
        <v>4.9305555585306138E-3</v>
      </c>
      <c r="AA12" s="30"/>
      <c r="AB12" s="30">
        <f t="shared" si="5"/>
        <v>1.3078703705104999E-3</v>
      </c>
      <c r="AC12" s="30">
        <f t="shared" si="10"/>
        <v>5.0578703740029596E-3</v>
      </c>
      <c r="AD12" s="10"/>
      <c r="AE12" s="10"/>
      <c r="AF12" s="73">
        <f t="shared" si="7"/>
        <v>43408.421527777777</v>
      </c>
      <c r="AG12" s="73">
        <f t="shared" si="8"/>
        <v>43408.429166666669</v>
      </c>
      <c r="AH12" s="26" t="str">
        <f t="shared" si="9"/>
        <v>43408.421527777843408.4291666667</v>
      </c>
      <c r="AI12" s="26" t="str">
        <f>VLOOKUP(AH12,simple_survey!$N$1081:$O$1529,2,FALSE)</f>
        <v>肯定的</v>
      </c>
    </row>
    <row r="13" spans="1:38" s="7" customFormat="1" x14ac:dyDescent="0.4">
      <c r="A13" s="16" t="str">
        <f t="shared" si="11"/>
        <v>-</v>
      </c>
      <c r="B13" s="16" t="str">
        <f t="shared" si="12"/>
        <v>-</v>
      </c>
      <c r="C13" s="7">
        <v>10</v>
      </c>
      <c r="D13" s="2">
        <v>43408.422488425924</v>
      </c>
      <c r="E13" s="3" t="s">
        <v>229</v>
      </c>
      <c r="F13" s="3">
        <v>9358</v>
      </c>
      <c r="G13" s="3" t="s">
        <v>114</v>
      </c>
      <c r="H13" s="3">
        <v>0</v>
      </c>
      <c r="I13" s="3">
        <v>501</v>
      </c>
      <c r="J13" s="3">
        <v>10</v>
      </c>
      <c r="K13" s="3">
        <v>1</v>
      </c>
      <c r="L13" s="3"/>
      <c r="M13" s="2">
        <v>43408.425300925926</v>
      </c>
      <c r="N13" s="2">
        <v>43408.43310185185</v>
      </c>
      <c r="O13" s="3" t="s">
        <v>65</v>
      </c>
      <c r="P13" s="3" t="s">
        <v>66</v>
      </c>
      <c r="Q13" s="3" t="s">
        <v>91</v>
      </c>
      <c r="R13" s="3" t="s">
        <v>36</v>
      </c>
      <c r="S13" s="2">
        <v>43408.426192129627</v>
      </c>
      <c r="T13" s="2">
        <v>43408.426192129627</v>
      </c>
      <c r="U13" s="2">
        <v>43408.434247685182</v>
      </c>
      <c r="V13" s="2">
        <v>43408.434247685182</v>
      </c>
      <c r="W13" s="3"/>
      <c r="X13" s="2">
        <f t="shared" si="2"/>
        <v>43408.422488425924</v>
      </c>
      <c r="Y13" s="33">
        <f t="shared" si="3"/>
        <v>7.8009259232203476E-3</v>
      </c>
      <c r="Z13" s="33">
        <f t="shared" si="4"/>
        <v>7.8009259232203476E-3</v>
      </c>
      <c r="AA13" s="30"/>
      <c r="AB13" s="30">
        <f t="shared" si="5"/>
        <v>0</v>
      </c>
      <c r="AC13" s="30">
        <f t="shared" si="10"/>
        <v>2.8125000026193447E-3</v>
      </c>
      <c r="AD13" s="10"/>
      <c r="AE13" s="10"/>
      <c r="AF13" s="73">
        <f t="shared" si="7"/>
        <v>43408.422222222223</v>
      </c>
      <c r="AG13" s="73">
        <f t="shared" si="8"/>
        <v>43408.432638888888</v>
      </c>
      <c r="AH13" s="26" t="str">
        <f t="shared" si="9"/>
        <v>43408.422222222243408.4326388889</v>
      </c>
      <c r="AI13" s="26" t="e">
        <f>VLOOKUP(AH13,simple_survey!$N$1081:$O$1529,2,FALSE)</f>
        <v>#N/A</v>
      </c>
    </row>
    <row r="14" spans="1:38" s="7" customFormat="1" x14ac:dyDescent="0.4">
      <c r="A14" s="16" t="str">
        <f t="shared" si="11"/>
        <v>-</v>
      </c>
      <c r="B14" s="16" t="str">
        <f t="shared" si="12"/>
        <v>-</v>
      </c>
      <c r="C14" s="7">
        <v>10</v>
      </c>
      <c r="D14" s="2">
        <v>43408.424270833333</v>
      </c>
      <c r="E14" s="3" t="s">
        <v>230</v>
      </c>
      <c r="F14" s="3">
        <v>9359</v>
      </c>
      <c r="G14" s="3" t="s">
        <v>113</v>
      </c>
      <c r="H14" s="3">
        <v>0</v>
      </c>
      <c r="I14" s="3">
        <v>401</v>
      </c>
      <c r="J14" s="3">
        <v>1</v>
      </c>
      <c r="K14" s="3">
        <v>3</v>
      </c>
      <c r="L14" s="3"/>
      <c r="M14" s="2">
        <v>43408.429803240739</v>
      </c>
      <c r="N14" s="2">
        <v>43408.442280092589</v>
      </c>
      <c r="O14" s="3" t="s">
        <v>63</v>
      </c>
      <c r="P14" s="3" t="s">
        <v>64</v>
      </c>
      <c r="Q14" s="3" t="s">
        <v>25</v>
      </c>
      <c r="R14" s="3" t="s">
        <v>26</v>
      </c>
      <c r="S14" s="2">
        <v>43408.432939814818</v>
      </c>
      <c r="T14" s="2">
        <v>43408.432939814818</v>
      </c>
      <c r="U14" s="2">
        <v>43408.442384259259</v>
      </c>
      <c r="V14" s="2">
        <v>43408.442384259259</v>
      </c>
      <c r="W14" s="3"/>
      <c r="X14" s="2">
        <f t="shared" si="2"/>
        <v>43408.424270833333</v>
      </c>
      <c r="Y14" s="33">
        <f t="shared" si="3"/>
        <v>1.247685185080627E-2</v>
      </c>
      <c r="Z14" s="33">
        <f t="shared" si="4"/>
        <v>3.7430555552418809E-2</v>
      </c>
      <c r="AA14" s="30"/>
      <c r="AB14" s="30">
        <f t="shared" si="5"/>
        <v>0</v>
      </c>
      <c r="AC14" s="30">
        <f t="shared" si="10"/>
        <v>5.5324074055533856E-3</v>
      </c>
      <c r="AD14" s="10"/>
      <c r="AE14" s="10"/>
      <c r="AF14" s="73">
        <f t="shared" si="7"/>
        <v>43408.423611111109</v>
      </c>
      <c r="AG14" s="73">
        <f t="shared" si="8"/>
        <v>43408.441666666666</v>
      </c>
      <c r="AH14" s="26" t="str">
        <f t="shared" si="9"/>
        <v>43408.423611111143408.4416666667</v>
      </c>
      <c r="AI14" s="26" t="e">
        <f>VLOOKUP(AH14,simple_survey!$N$1081:$O$1529,2,FALSE)</f>
        <v>#N/A</v>
      </c>
    </row>
    <row r="15" spans="1:38" s="7" customFormat="1" x14ac:dyDescent="0.4">
      <c r="A15" s="16" t="str">
        <f t="shared" ref="A15:A19" si="13">IF(W15&gt;0, "★", "-")</f>
        <v>-</v>
      </c>
      <c r="B15" s="16" t="str">
        <f t="shared" ref="B15:B19" si="14">IF(L15&gt;0, "☆", "-")</f>
        <v>-</v>
      </c>
      <c r="C15" s="7">
        <v>10</v>
      </c>
      <c r="D15" s="2">
        <v>43408.427870370368</v>
      </c>
      <c r="E15" s="3" t="s">
        <v>232</v>
      </c>
      <c r="F15" s="3">
        <v>9361</v>
      </c>
      <c r="G15" s="3" t="s">
        <v>33</v>
      </c>
      <c r="H15" s="3">
        <v>1885</v>
      </c>
      <c r="I15" s="3">
        <v>693</v>
      </c>
      <c r="J15" s="3">
        <v>7</v>
      </c>
      <c r="K15" s="3">
        <v>1</v>
      </c>
      <c r="L15" s="3"/>
      <c r="M15" s="2">
        <v>43408.428495370368</v>
      </c>
      <c r="N15" s="2">
        <v>43408.434513888889</v>
      </c>
      <c r="O15" s="3" t="s">
        <v>65</v>
      </c>
      <c r="P15" s="3" t="s">
        <v>66</v>
      </c>
      <c r="Q15" s="3" t="s">
        <v>27</v>
      </c>
      <c r="R15" s="3" t="s">
        <v>28</v>
      </c>
      <c r="S15" s="2">
        <v>43408.429189814815</v>
      </c>
      <c r="T15" s="2">
        <v>43408.429189814815</v>
      </c>
      <c r="U15" s="2">
        <v>43408.437951388885</v>
      </c>
      <c r="V15" s="2">
        <v>43408.437951388885</v>
      </c>
      <c r="W15" s="3"/>
      <c r="X15" s="2">
        <f t="shared" si="2"/>
        <v>43408.427870370368</v>
      </c>
      <c r="Y15" s="33">
        <f t="shared" si="3"/>
        <v>6.0185185211594217E-3</v>
      </c>
      <c r="Z15" s="33">
        <f t="shared" si="4"/>
        <v>6.0185185211594217E-3</v>
      </c>
      <c r="AA15" s="30"/>
      <c r="AB15" s="30">
        <f t="shared" si="5"/>
        <v>0</v>
      </c>
      <c r="AC15" s="30">
        <f t="shared" si="10"/>
        <v>6.2500000058207661E-4</v>
      </c>
      <c r="AD15" s="10"/>
      <c r="AE15" s="10"/>
      <c r="AF15" s="73">
        <f t="shared" si="7"/>
        <v>43408.427777777775</v>
      </c>
      <c r="AG15" s="73">
        <f t="shared" si="8"/>
        <v>43408.434027777781</v>
      </c>
      <c r="AH15" s="26" t="str">
        <f t="shared" si="9"/>
        <v>43408.427777777843408.4340277778</v>
      </c>
      <c r="AI15" s="26" t="str">
        <f>VLOOKUP(AH15,simple_survey!$N$1081:$O$1529,2,FALSE)</f>
        <v>肯定的</v>
      </c>
    </row>
    <row r="16" spans="1:38" s="7" customFormat="1" x14ac:dyDescent="0.4">
      <c r="A16" s="16" t="str">
        <f t="shared" si="13"/>
        <v>-</v>
      </c>
      <c r="B16" s="16" t="str">
        <f t="shared" si="14"/>
        <v>-</v>
      </c>
      <c r="C16" s="7">
        <v>10</v>
      </c>
      <c r="D16" s="2">
        <v>43408.430312500001</v>
      </c>
      <c r="E16" s="3" t="s">
        <v>233</v>
      </c>
      <c r="F16" s="3">
        <v>9362</v>
      </c>
      <c r="G16" s="3" t="s">
        <v>113</v>
      </c>
      <c r="H16" s="3">
        <v>0</v>
      </c>
      <c r="I16" s="3">
        <v>964</v>
      </c>
      <c r="J16" s="3">
        <v>5</v>
      </c>
      <c r="K16" s="3">
        <v>1</v>
      </c>
      <c r="L16" s="3"/>
      <c r="M16" s="2">
        <v>43408.433935185189</v>
      </c>
      <c r="N16" s="2">
        <v>43408.439016203702</v>
      </c>
      <c r="O16" s="3" t="s">
        <v>59</v>
      </c>
      <c r="P16" s="3" t="s">
        <v>60</v>
      </c>
      <c r="Q16" s="3" t="s">
        <v>74</v>
      </c>
      <c r="R16" s="3" t="s">
        <v>75</v>
      </c>
      <c r="S16" s="2">
        <v>43408.433564814812</v>
      </c>
      <c r="T16" s="2">
        <v>43408.433576388888</v>
      </c>
      <c r="U16" s="2">
        <v>43408.438599537039</v>
      </c>
      <c r="V16" s="2">
        <v>43408.444456018522</v>
      </c>
      <c r="W16" s="3"/>
      <c r="X16" s="2">
        <f t="shared" si="2"/>
        <v>43408.430312500001</v>
      </c>
      <c r="Y16" s="33">
        <f t="shared" si="3"/>
        <v>5.0810185130103491E-3</v>
      </c>
      <c r="Z16" s="33">
        <f t="shared" si="4"/>
        <v>5.0810185130103491E-3</v>
      </c>
      <c r="AA16" s="30"/>
      <c r="AB16" s="30">
        <f t="shared" si="5"/>
        <v>3.7037037691334262E-4</v>
      </c>
      <c r="AC16" s="30">
        <f t="shared" si="10"/>
        <v>3.6226851880201139E-3</v>
      </c>
      <c r="AD16" s="10"/>
      <c r="AE16" s="10"/>
      <c r="AF16" s="73">
        <f t="shared" si="7"/>
        <v>43408.429861111108</v>
      </c>
      <c r="AG16" s="73">
        <f t="shared" si="8"/>
        <v>43408.438888888886</v>
      </c>
      <c r="AH16" s="26" t="str">
        <f t="shared" si="9"/>
        <v>43408.429861111143408.4388888889</v>
      </c>
      <c r="AI16" s="26" t="e">
        <f>VLOOKUP(AH16,simple_survey!$N$1081:$O$1529,2,FALSE)</f>
        <v>#N/A</v>
      </c>
    </row>
    <row r="17" spans="1:38" s="7" customFormat="1" x14ac:dyDescent="0.4">
      <c r="A17" s="16" t="str">
        <f t="shared" si="13"/>
        <v>★</v>
      </c>
      <c r="B17" s="16" t="str">
        <f t="shared" si="14"/>
        <v>-</v>
      </c>
      <c r="C17" s="7">
        <v>10</v>
      </c>
      <c r="D17" s="2">
        <v>43408.430648148147</v>
      </c>
      <c r="E17" s="3" t="s">
        <v>223</v>
      </c>
      <c r="F17" s="3">
        <v>9363</v>
      </c>
      <c r="G17" s="3" t="s">
        <v>18</v>
      </c>
      <c r="H17" s="3">
        <v>4542</v>
      </c>
      <c r="I17" s="3">
        <v>899</v>
      </c>
      <c r="J17" s="3">
        <v>5</v>
      </c>
      <c r="K17" s="3">
        <v>3</v>
      </c>
      <c r="L17" s="3"/>
      <c r="M17" s="2">
        <v>43408.435752314814</v>
      </c>
      <c r="N17" s="2">
        <v>43408.443506944444</v>
      </c>
      <c r="O17" s="3" t="s">
        <v>37</v>
      </c>
      <c r="P17" s="3" t="s">
        <v>38</v>
      </c>
      <c r="Q17" s="3" t="s">
        <v>41</v>
      </c>
      <c r="R17" s="3" t="s">
        <v>42</v>
      </c>
      <c r="S17" s="2">
        <v>43408.437592592592</v>
      </c>
      <c r="T17" s="2">
        <v>43408.437592592592</v>
      </c>
      <c r="U17" s="2">
        <v>43408.450138888889</v>
      </c>
      <c r="V17" s="2">
        <v>43408.450138888889</v>
      </c>
      <c r="W17" s="2">
        <v>43408.437592592592</v>
      </c>
      <c r="X17" s="2">
        <f t="shared" si="2"/>
        <v>43408.437592592592</v>
      </c>
      <c r="Y17" s="33">
        <f t="shared" si="3"/>
        <v>7.7546296306536533E-3</v>
      </c>
      <c r="Z17" s="33">
        <f t="shared" si="4"/>
        <v>2.326388889196096E-2</v>
      </c>
      <c r="AA17" s="30"/>
      <c r="AB17" s="30">
        <f t="shared" si="5"/>
        <v>0</v>
      </c>
      <c r="AC17" s="30">
        <f t="shared" si="10"/>
        <v>0</v>
      </c>
      <c r="AD17" s="10"/>
      <c r="AE17" s="10"/>
      <c r="AF17" s="73">
        <f t="shared" si="7"/>
        <v>43408.430555555555</v>
      </c>
      <c r="AG17" s="73">
        <f t="shared" si="8"/>
        <v>43408.443055555559</v>
      </c>
      <c r="AH17" s="26" t="str">
        <f t="shared" si="9"/>
        <v>43408.430555555643408.4430555556</v>
      </c>
      <c r="AI17" s="26" t="e">
        <f>VLOOKUP(AH17,simple_survey!$N$1081:$O$1529,2,FALSE)</f>
        <v>#N/A</v>
      </c>
    </row>
    <row r="18" spans="1:38" s="7" customFormat="1" x14ac:dyDescent="0.4">
      <c r="A18" s="16" t="str">
        <f t="shared" si="13"/>
        <v>-</v>
      </c>
      <c r="B18" s="16" t="str">
        <f t="shared" si="14"/>
        <v>-</v>
      </c>
      <c r="C18" s="7">
        <v>10</v>
      </c>
      <c r="D18" s="2">
        <v>43408.430937500001</v>
      </c>
      <c r="E18" s="3" t="s">
        <v>234</v>
      </c>
      <c r="F18" s="3">
        <v>9364</v>
      </c>
      <c r="G18" s="3" t="s">
        <v>18</v>
      </c>
      <c r="H18" s="3">
        <v>1888</v>
      </c>
      <c r="I18" s="3">
        <v>523</v>
      </c>
      <c r="J18" s="3">
        <v>1</v>
      </c>
      <c r="K18" s="3">
        <v>1</v>
      </c>
      <c r="L18" s="3"/>
      <c r="M18" s="2">
        <v>43408.434525462966</v>
      </c>
      <c r="N18" s="2">
        <v>43408.43854166667</v>
      </c>
      <c r="O18" s="3" t="s">
        <v>65</v>
      </c>
      <c r="P18" s="3" t="s">
        <v>66</v>
      </c>
      <c r="Q18" s="3" t="s">
        <v>76</v>
      </c>
      <c r="R18" s="3" t="s">
        <v>77</v>
      </c>
      <c r="S18" s="2">
        <v>43408.433703703704</v>
      </c>
      <c r="T18" s="2">
        <v>43408.433703703704</v>
      </c>
      <c r="U18" s="2">
        <v>43408.438032407408</v>
      </c>
      <c r="V18" s="2">
        <v>43408.438032407408</v>
      </c>
      <c r="W18" s="3"/>
      <c r="X18" s="2">
        <f t="shared" si="2"/>
        <v>43408.430937500001</v>
      </c>
      <c r="Y18" s="33">
        <f t="shared" si="3"/>
        <v>4.016203703940846E-3</v>
      </c>
      <c r="Z18" s="33">
        <f t="shared" si="4"/>
        <v>4.016203703940846E-3</v>
      </c>
      <c r="AA18" s="30"/>
      <c r="AB18" s="30">
        <f t="shared" si="5"/>
        <v>8.217592621804215E-4</v>
      </c>
      <c r="AC18" s="30">
        <f t="shared" si="10"/>
        <v>3.5879629649571143E-3</v>
      </c>
      <c r="AD18" s="10"/>
      <c r="AE18" s="10"/>
      <c r="AF18" s="73">
        <f t="shared" si="7"/>
        <v>43408.430555555555</v>
      </c>
      <c r="AG18" s="73">
        <f t="shared" si="8"/>
        <v>43408.438194444447</v>
      </c>
      <c r="AH18" s="26" t="str">
        <f t="shared" si="9"/>
        <v>43408.430555555643408.4381944444</v>
      </c>
      <c r="AI18" s="26" t="e">
        <f>VLOOKUP(AH18,simple_survey!$N$1081:$O$1529,2,FALSE)</f>
        <v>#N/A</v>
      </c>
    </row>
    <row r="19" spans="1:38" s="7" customFormat="1" x14ac:dyDescent="0.4">
      <c r="A19" s="16" t="str">
        <f t="shared" si="13"/>
        <v>-</v>
      </c>
      <c r="B19" s="16" t="str">
        <f t="shared" si="14"/>
        <v>-</v>
      </c>
      <c r="C19" s="7">
        <v>10</v>
      </c>
      <c r="D19" s="2">
        <v>43408.436597222222</v>
      </c>
      <c r="E19" s="3" t="s">
        <v>237</v>
      </c>
      <c r="F19" s="3">
        <v>9367</v>
      </c>
      <c r="G19" s="3" t="s">
        <v>113</v>
      </c>
      <c r="H19" s="3">
        <v>0</v>
      </c>
      <c r="I19" s="3">
        <v>290</v>
      </c>
      <c r="J19" s="3">
        <v>7</v>
      </c>
      <c r="K19" s="3">
        <v>2</v>
      </c>
      <c r="L19" s="3"/>
      <c r="M19" s="2">
        <v>43408.442777777775</v>
      </c>
      <c r="N19" s="2">
        <v>43408.446863425925</v>
      </c>
      <c r="O19" s="3" t="s">
        <v>59</v>
      </c>
      <c r="P19" s="3" t="s">
        <v>60</v>
      </c>
      <c r="Q19" s="3" t="s">
        <v>21</v>
      </c>
      <c r="R19" s="3" t="s">
        <v>22</v>
      </c>
      <c r="S19" s="2">
        <v>43408.440555555557</v>
      </c>
      <c r="T19" s="2">
        <v>43408.440555555557</v>
      </c>
      <c r="U19" s="2">
        <v>43408.447025462963</v>
      </c>
      <c r="V19" s="2">
        <v>43408.447025462963</v>
      </c>
      <c r="W19" s="3"/>
      <c r="X19" s="2">
        <f t="shared" si="2"/>
        <v>43408.436597222222</v>
      </c>
      <c r="Y19" s="33">
        <f t="shared" si="3"/>
        <v>4.0856481500668451E-3</v>
      </c>
      <c r="Z19" s="33">
        <f t="shared" si="4"/>
        <v>8.1712963001336902E-3</v>
      </c>
      <c r="AA19" s="30"/>
      <c r="AB19" s="30">
        <f t="shared" si="5"/>
        <v>2.2222222178243101E-3</v>
      </c>
      <c r="AC19" s="30">
        <f t="shared" si="10"/>
        <v>6.1805555524188094E-3</v>
      </c>
      <c r="AD19" s="10"/>
      <c r="AE19" s="10"/>
      <c r="AF19" s="73">
        <f t="shared" si="7"/>
        <v>43408.436111111114</v>
      </c>
      <c r="AG19" s="73">
        <f t="shared" si="8"/>
        <v>43408.446527777778</v>
      </c>
      <c r="AH19" s="26" t="str">
        <f t="shared" si="9"/>
        <v>43408.436111111143408.4465277778</v>
      </c>
      <c r="AI19" s="26" t="e">
        <f>VLOOKUP(AH19,simple_survey!$N$1081:$O$1529,2,FALSE)</f>
        <v>#N/A</v>
      </c>
    </row>
    <row r="20" spans="1:38" s="7" customFormat="1" x14ac:dyDescent="0.4">
      <c r="A20" s="16" t="str">
        <f t="shared" si="0"/>
        <v>-</v>
      </c>
      <c r="B20" s="16" t="str">
        <f t="shared" si="1"/>
        <v>-</v>
      </c>
      <c r="C20" s="7">
        <v>10</v>
      </c>
      <c r="D20" s="2">
        <v>43408.437800925924</v>
      </c>
      <c r="E20" s="3" t="s">
        <v>238</v>
      </c>
      <c r="F20" s="3">
        <v>9368</v>
      </c>
      <c r="G20" s="3" t="s">
        <v>113</v>
      </c>
      <c r="H20" s="3">
        <v>0</v>
      </c>
      <c r="I20" s="3">
        <v>789</v>
      </c>
      <c r="J20" s="3">
        <v>8</v>
      </c>
      <c r="K20" s="3">
        <v>1</v>
      </c>
      <c r="L20" s="3"/>
      <c r="M20" s="2">
        <v>43408.441851851851</v>
      </c>
      <c r="N20" s="2">
        <v>43408.445196759261</v>
      </c>
      <c r="O20" s="3" t="s">
        <v>72</v>
      </c>
      <c r="P20" s="3" t="s">
        <v>73</v>
      </c>
      <c r="Q20" s="3" t="s">
        <v>53</v>
      </c>
      <c r="R20" s="3" t="s">
        <v>54</v>
      </c>
      <c r="S20" s="2">
        <v>43408.441250000003</v>
      </c>
      <c r="T20" s="2">
        <v>43408.441250000003</v>
      </c>
      <c r="U20" s="2">
        <v>43408.445185185185</v>
      </c>
      <c r="V20" s="2">
        <v>43408.445185185185</v>
      </c>
      <c r="W20" s="3"/>
      <c r="X20" s="2">
        <f t="shared" si="2"/>
        <v>43408.437800925924</v>
      </c>
      <c r="Y20" s="33">
        <f t="shared" si="3"/>
        <v>3.3449074107920751E-3</v>
      </c>
      <c r="Z20" s="33">
        <f t="shared" si="4"/>
        <v>3.3449074107920751E-3</v>
      </c>
      <c r="AA20" s="30"/>
      <c r="AB20" s="30">
        <f t="shared" si="5"/>
        <v>6.0185184702277184E-4</v>
      </c>
      <c r="AC20" s="30">
        <f t="shared" si="10"/>
        <v>4.0509259270038456E-3</v>
      </c>
      <c r="AD20" s="10"/>
      <c r="AE20" s="10"/>
      <c r="AF20" s="73">
        <f t="shared" si="7"/>
        <v>43408.4375</v>
      </c>
      <c r="AG20" s="73">
        <f t="shared" si="8"/>
        <v>43408.445138888892</v>
      </c>
      <c r="AH20" s="26" t="str">
        <f t="shared" si="9"/>
        <v>43408.437543408.4451388889</v>
      </c>
      <c r="AI20" s="26" t="e">
        <f>VLOOKUP(AH20,simple_survey!$N$1081:$O$1529,2,FALSE)</f>
        <v>#N/A</v>
      </c>
    </row>
    <row r="21" spans="1:38" s="7" customFormat="1" x14ac:dyDescent="0.4">
      <c r="A21" s="16" t="str">
        <f>IF(W21&gt;0, "★", "-")</f>
        <v>-</v>
      </c>
      <c r="B21" s="16" t="str">
        <f>IF(L21&gt;0, "☆", "-")</f>
        <v>-</v>
      </c>
      <c r="C21" s="7">
        <v>10</v>
      </c>
      <c r="D21" s="2">
        <v>43408.440381944441</v>
      </c>
      <c r="E21" s="3" t="s">
        <v>235</v>
      </c>
      <c r="F21" s="3">
        <v>9369</v>
      </c>
      <c r="G21" s="3" t="s">
        <v>124</v>
      </c>
      <c r="H21" s="3">
        <v>4972</v>
      </c>
      <c r="I21" s="3">
        <v>91</v>
      </c>
      <c r="J21" s="3">
        <v>2</v>
      </c>
      <c r="K21" s="3">
        <v>1</v>
      </c>
      <c r="L21" s="3"/>
      <c r="M21" s="2">
        <v>43408.443425925929</v>
      </c>
      <c r="N21" s="2">
        <v>43408.44736111111</v>
      </c>
      <c r="O21" s="3" t="s">
        <v>19</v>
      </c>
      <c r="P21" s="3" t="s">
        <v>20</v>
      </c>
      <c r="Q21" s="3" t="s">
        <v>31</v>
      </c>
      <c r="R21" s="3" t="s">
        <v>32</v>
      </c>
      <c r="S21" s="2">
        <v>43408.442546296297</v>
      </c>
      <c r="T21" s="2">
        <v>43408.442546296297</v>
      </c>
      <c r="U21" s="2">
        <v>43408.448819444442</v>
      </c>
      <c r="V21" s="2">
        <v>43408.448819444442</v>
      </c>
      <c r="W21" s="3"/>
      <c r="X21" s="2">
        <f t="shared" si="2"/>
        <v>43408.440381944441</v>
      </c>
      <c r="Y21" s="33">
        <f t="shared" si="3"/>
        <v>3.9351851810351945E-3</v>
      </c>
      <c r="Z21" s="33">
        <f t="shared" si="4"/>
        <v>3.9351851810351945E-3</v>
      </c>
      <c r="AA21" s="30"/>
      <c r="AB21" s="30">
        <f t="shared" si="5"/>
        <v>8.7962963152676821E-4</v>
      </c>
      <c r="AC21" s="30">
        <f t="shared" si="10"/>
        <v>3.0439814872806892E-3</v>
      </c>
      <c r="AD21" s="10"/>
      <c r="AE21" s="10"/>
      <c r="AF21" s="73">
        <f t="shared" si="7"/>
        <v>43408.44027777778</v>
      </c>
      <c r="AG21" s="73">
        <f t="shared" si="8"/>
        <v>43408.447222222225</v>
      </c>
      <c r="AH21" s="26" t="str">
        <f t="shared" si="9"/>
        <v>43408.440277777843408.4472222222</v>
      </c>
      <c r="AI21" s="26" t="e">
        <f>VLOOKUP(AH21,simple_survey!$N$1081:$O$1529,2,FALSE)</f>
        <v>#N/A</v>
      </c>
    </row>
    <row r="22" spans="1:38" s="7" customFormat="1" x14ac:dyDescent="0.4">
      <c r="A22" s="16" t="str">
        <f t="shared" si="0"/>
        <v>-</v>
      </c>
      <c r="B22" s="16" t="str">
        <f t="shared" si="1"/>
        <v>-</v>
      </c>
      <c r="C22" s="7">
        <v>10</v>
      </c>
      <c r="D22" s="2">
        <v>43408.443506944444</v>
      </c>
      <c r="E22" s="3" t="s">
        <v>240</v>
      </c>
      <c r="F22" s="3">
        <v>9371</v>
      </c>
      <c r="G22" s="3" t="s">
        <v>33</v>
      </c>
      <c r="H22" s="3">
        <v>4839</v>
      </c>
      <c r="I22" s="3">
        <v>548</v>
      </c>
      <c r="J22" s="3">
        <v>1</v>
      </c>
      <c r="K22" s="3">
        <v>1</v>
      </c>
      <c r="L22" s="3"/>
      <c r="M22" s="2">
        <v>43408.447256944448</v>
      </c>
      <c r="N22" s="2">
        <v>43408.452893518515</v>
      </c>
      <c r="O22" s="3" t="s">
        <v>76</v>
      </c>
      <c r="P22" s="3" t="s">
        <v>77</v>
      </c>
      <c r="Q22" s="3" t="s">
        <v>45</v>
      </c>
      <c r="R22" s="3" t="s">
        <v>92</v>
      </c>
      <c r="S22" s="2">
        <v>43408.444768518515</v>
      </c>
      <c r="T22" s="2">
        <v>43408.444768518515</v>
      </c>
      <c r="U22" s="2">
        <v>43408.451782407406</v>
      </c>
      <c r="V22" s="2">
        <v>43408.451782407406</v>
      </c>
      <c r="W22" s="3"/>
      <c r="X22" s="2">
        <f t="shared" si="2"/>
        <v>43408.443506944444</v>
      </c>
      <c r="Y22" s="33">
        <f t="shared" si="3"/>
        <v>5.6365740674664266E-3</v>
      </c>
      <c r="Z22" s="33">
        <f t="shared" si="4"/>
        <v>5.6365740674664266E-3</v>
      </c>
      <c r="AA22" s="30"/>
      <c r="AB22" s="30">
        <f t="shared" si="5"/>
        <v>2.4884259328246117E-3</v>
      </c>
      <c r="AC22" s="30">
        <f t="shared" si="10"/>
        <v>3.7500000034924597E-3</v>
      </c>
      <c r="AD22" s="10"/>
      <c r="AE22" s="10"/>
      <c r="AF22" s="73">
        <f t="shared" si="7"/>
        <v>43408.443055555559</v>
      </c>
      <c r="AG22" s="73">
        <f t="shared" si="8"/>
        <v>43408.452777777777</v>
      </c>
      <c r="AH22" s="26" t="str">
        <f t="shared" si="9"/>
        <v>43408.443055555643408.4527777778</v>
      </c>
      <c r="AI22" s="26" t="e">
        <f>VLOOKUP(AH22,simple_survey!$N$1081:$O$1529,2,FALSE)</f>
        <v>#N/A</v>
      </c>
    </row>
    <row r="23" spans="1:38" s="7" customFormat="1" x14ac:dyDescent="0.4">
      <c r="A23" s="16" t="str">
        <f t="shared" ref="A23:A27" si="15">IF(W23&gt;0, "★", "-")</f>
        <v>-</v>
      </c>
      <c r="B23" s="16" t="str">
        <f t="shared" ref="B23:B27" si="16">IF(L23&gt;0, "☆", "-")</f>
        <v>-</v>
      </c>
      <c r="C23" s="7">
        <v>10</v>
      </c>
      <c r="D23" s="2">
        <v>43408.445127314815</v>
      </c>
      <c r="E23" s="3" t="s">
        <v>241</v>
      </c>
      <c r="F23" s="3">
        <v>9372</v>
      </c>
      <c r="G23" s="3" t="s">
        <v>113</v>
      </c>
      <c r="H23" s="3">
        <v>0</v>
      </c>
      <c r="I23" s="3">
        <v>918</v>
      </c>
      <c r="J23" s="3">
        <v>8</v>
      </c>
      <c r="K23" s="3">
        <v>2</v>
      </c>
      <c r="L23" s="3"/>
      <c r="M23" s="2">
        <v>43408.454155092593</v>
      </c>
      <c r="N23" s="2">
        <v>43408.466458333336</v>
      </c>
      <c r="O23" s="3" t="s">
        <v>53</v>
      </c>
      <c r="P23" s="3" t="s">
        <v>54</v>
      </c>
      <c r="Q23" s="3" t="s">
        <v>37</v>
      </c>
      <c r="R23" s="3" t="s">
        <v>38</v>
      </c>
      <c r="S23" s="2">
        <v>43408.446875000001</v>
      </c>
      <c r="T23" s="2">
        <v>43408.452546296299</v>
      </c>
      <c r="U23" s="2">
        <v>43408.457777777781</v>
      </c>
      <c r="V23" s="2">
        <v>43408.469641203701</v>
      </c>
      <c r="W23" s="3"/>
      <c r="X23" s="2">
        <f t="shared" si="2"/>
        <v>43408.445127314815</v>
      </c>
      <c r="Y23" s="33">
        <f t="shared" si="3"/>
        <v>1.230324074276723E-2</v>
      </c>
      <c r="Z23" s="33">
        <f t="shared" si="4"/>
        <v>2.4606481485534459E-2</v>
      </c>
      <c r="AA23" s="30"/>
      <c r="AB23" s="30">
        <f t="shared" si="5"/>
        <v>7.2800925918272696E-3</v>
      </c>
      <c r="AC23" s="30">
        <f t="shared" si="10"/>
        <v>9.0277777781011537E-3</v>
      </c>
      <c r="AD23" s="10"/>
      <c r="AE23" s="10"/>
      <c r="AF23" s="73">
        <f t="shared" si="7"/>
        <v>43408.444444444445</v>
      </c>
      <c r="AG23" s="73">
        <f t="shared" si="8"/>
        <v>43408.46597222222</v>
      </c>
      <c r="AH23" s="26" t="str">
        <f t="shared" si="9"/>
        <v>43408.444444444443408.4659722222</v>
      </c>
      <c r="AI23" s="26" t="e">
        <f>VLOOKUP(AH23,simple_survey!$N$1081:$O$1529,2,FALSE)</f>
        <v>#N/A</v>
      </c>
    </row>
    <row r="24" spans="1:38" s="7" customFormat="1" x14ac:dyDescent="0.4">
      <c r="A24" s="16" t="str">
        <f t="shared" si="15"/>
        <v>-</v>
      </c>
      <c r="B24" s="16" t="str">
        <f t="shared" si="16"/>
        <v>-</v>
      </c>
      <c r="C24" s="7">
        <v>10</v>
      </c>
      <c r="D24" s="2">
        <v>43408.448611111111</v>
      </c>
      <c r="E24" s="3" t="s">
        <v>242</v>
      </c>
      <c r="F24" s="3">
        <v>9373</v>
      </c>
      <c r="G24" s="3" t="s">
        <v>18</v>
      </c>
      <c r="H24" s="3">
        <v>4838</v>
      </c>
      <c r="I24" s="3">
        <v>731</v>
      </c>
      <c r="J24" s="3">
        <v>5</v>
      </c>
      <c r="K24" s="3">
        <v>2</v>
      </c>
      <c r="L24" s="3"/>
      <c r="M24" s="2">
        <v>43408.454456018517</v>
      </c>
      <c r="N24" s="2">
        <v>43408.458935185183</v>
      </c>
      <c r="O24" s="3" t="s">
        <v>65</v>
      </c>
      <c r="P24" s="3" t="s">
        <v>66</v>
      </c>
      <c r="Q24" s="3" t="s">
        <v>27</v>
      </c>
      <c r="R24" s="3" t="s">
        <v>28</v>
      </c>
      <c r="S24" s="2">
        <v>43408.451215277775</v>
      </c>
      <c r="T24" s="2">
        <v>43408.451215277775</v>
      </c>
      <c r="U24" s="2">
        <v>43408.459699074076</v>
      </c>
      <c r="V24" s="2">
        <v>43408.459699074076</v>
      </c>
      <c r="W24" s="3"/>
      <c r="X24" s="2">
        <f t="shared" si="2"/>
        <v>43408.448611111111</v>
      </c>
      <c r="Y24" s="33">
        <f t="shared" si="3"/>
        <v>4.4791666659875773E-3</v>
      </c>
      <c r="Z24" s="33">
        <f t="shared" si="4"/>
        <v>8.9583333319751546E-3</v>
      </c>
      <c r="AA24" s="30"/>
      <c r="AB24" s="30">
        <f t="shared" si="5"/>
        <v>3.2407407416030765E-3</v>
      </c>
      <c r="AC24" s="30">
        <f t="shared" si="10"/>
        <v>5.8449074058444239E-3</v>
      </c>
      <c r="AD24" s="10"/>
      <c r="AE24" s="10"/>
      <c r="AF24" s="73">
        <f t="shared" si="7"/>
        <v>43408.448611111111</v>
      </c>
      <c r="AG24" s="73">
        <f t="shared" si="8"/>
        <v>43408.458333333336</v>
      </c>
      <c r="AH24" s="26" t="str">
        <f t="shared" si="9"/>
        <v>43408.448611111143408.4583333333</v>
      </c>
      <c r="AI24" s="26" t="e">
        <f>VLOOKUP(AH24,simple_survey!$N$1081:$O$1529,2,FALSE)</f>
        <v>#N/A</v>
      </c>
    </row>
    <row r="25" spans="1:38" s="7" customFormat="1" x14ac:dyDescent="0.4">
      <c r="A25" s="16" t="str">
        <f t="shared" si="15"/>
        <v>-</v>
      </c>
      <c r="B25" s="16" t="str">
        <f t="shared" si="16"/>
        <v>-</v>
      </c>
      <c r="C25" s="7">
        <v>10</v>
      </c>
      <c r="D25" s="2">
        <v>43408.450949074075</v>
      </c>
      <c r="E25" s="3" t="s">
        <v>238</v>
      </c>
      <c r="F25" s="3">
        <v>9375</v>
      </c>
      <c r="G25" s="3" t="s">
        <v>113</v>
      </c>
      <c r="H25" s="3">
        <v>0</v>
      </c>
      <c r="I25" s="3">
        <v>68</v>
      </c>
      <c r="J25" s="3">
        <v>3</v>
      </c>
      <c r="K25" s="3">
        <v>1</v>
      </c>
      <c r="L25" s="3"/>
      <c r="M25" s="2">
        <v>43408.454826388886</v>
      </c>
      <c r="N25" s="2">
        <v>43408.456296296295</v>
      </c>
      <c r="O25" s="3" t="s">
        <v>53</v>
      </c>
      <c r="P25" s="3" t="s">
        <v>54</v>
      </c>
      <c r="Q25" s="3" t="s">
        <v>39</v>
      </c>
      <c r="R25" s="3" t="s">
        <v>40</v>
      </c>
      <c r="S25" s="2">
        <v>43408.453298611108</v>
      </c>
      <c r="T25" s="2">
        <v>43408.453298611108</v>
      </c>
      <c r="U25" s="2">
        <v>43408.456400462965</v>
      </c>
      <c r="V25" s="2">
        <v>43408.456400462965</v>
      </c>
      <c r="W25" s="3"/>
      <c r="X25" s="2">
        <f t="shared" si="2"/>
        <v>43408.450949074075</v>
      </c>
      <c r="Y25" s="33">
        <f t="shared" si="3"/>
        <v>1.4699074090458453E-3</v>
      </c>
      <c r="Z25" s="33">
        <f t="shared" si="4"/>
        <v>1.4699074090458453E-3</v>
      </c>
      <c r="AA25" s="30"/>
      <c r="AB25" s="30">
        <f t="shared" si="5"/>
        <v>1.527777778392192E-3</v>
      </c>
      <c r="AC25" s="30">
        <f t="shared" si="10"/>
        <v>3.8773148116888478E-3</v>
      </c>
      <c r="AD25" s="10"/>
      <c r="AE25" s="10"/>
      <c r="AF25" s="73">
        <f t="shared" si="7"/>
        <v>43408.450694444444</v>
      </c>
      <c r="AG25" s="73">
        <f t="shared" si="8"/>
        <v>43408.456250000003</v>
      </c>
      <c r="AH25" s="26" t="str">
        <f t="shared" si="9"/>
        <v>43408.450694444443408.45625</v>
      </c>
      <c r="AI25" s="26" t="e">
        <f>VLOOKUP(AH25,simple_survey!$N$1081:$O$1529,2,FALSE)</f>
        <v>#N/A</v>
      </c>
    </row>
    <row r="26" spans="1:38" s="7" customFormat="1" x14ac:dyDescent="0.4">
      <c r="A26" s="16" t="str">
        <f t="shared" si="15"/>
        <v>★</v>
      </c>
      <c r="B26" s="16" t="str">
        <f t="shared" si="16"/>
        <v>-</v>
      </c>
      <c r="C26" s="7">
        <v>10</v>
      </c>
      <c r="D26" s="2">
        <v>43408.451192129629</v>
      </c>
      <c r="E26" s="3" t="s">
        <v>236</v>
      </c>
      <c r="F26" s="3">
        <v>9376</v>
      </c>
      <c r="G26" s="3" t="s">
        <v>33</v>
      </c>
      <c r="H26" s="3">
        <v>3653</v>
      </c>
      <c r="I26" s="3">
        <v>283</v>
      </c>
      <c r="J26" s="3">
        <v>8</v>
      </c>
      <c r="K26" s="3">
        <v>2</v>
      </c>
      <c r="L26" s="3"/>
      <c r="M26" s="2">
        <v>43408.460752314815</v>
      </c>
      <c r="N26" s="2">
        <v>43408.469537037039</v>
      </c>
      <c r="O26" s="3" t="s">
        <v>80</v>
      </c>
      <c r="P26" s="3" t="s">
        <v>81</v>
      </c>
      <c r="Q26" s="3" t="s">
        <v>65</v>
      </c>
      <c r="R26" s="3" t="s">
        <v>66</v>
      </c>
      <c r="S26" s="2">
        <v>43408.458124999997</v>
      </c>
      <c r="T26" s="2">
        <v>43408.458124999997</v>
      </c>
      <c r="U26" s="2">
        <v>43408.473854166667</v>
      </c>
      <c r="V26" s="2">
        <v>43408.473854166667</v>
      </c>
      <c r="W26" s="2">
        <v>43408.458124999997</v>
      </c>
      <c r="X26" s="2">
        <f t="shared" si="2"/>
        <v>43408.458124999997</v>
      </c>
      <c r="Y26" s="33">
        <f t="shared" si="3"/>
        <v>8.7847222239361145E-3</v>
      </c>
      <c r="Z26" s="33">
        <f t="shared" si="4"/>
        <v>1.7569444447872229E-2</v>
      </c>
      <c r="AA26" s="30"/>
      <c r="AB26" s="30">
        <f t="shared" si="5"/>
        <v>2.6273148178006522E-3</v>
      </c>
      <c r="AC26" s="30">
        <f t="shared" si="10"/>
        <v>2.6273148178006522E-3</v>
      </c>
      <c r="AD26" s="10"/>
      <c r="AE26" s="10"/>
      <c r="AF26" s="73">
        <f t="shared" si="7"/>
        <v>43408.450694444444</v>
      </c>
      <c r="AG26" s="73">
        <f t="shared" si="8"/>
        <v>43408.469444444447</v>
      </c>
      <c r="AH26" s="26" t="str">
        <f t="shared" si="9"/>
        <v>43408.450694444443408.4694444444</v>
      </c>
      <c r="AI26" s="26" t="e">
        <f>VLOOKUP(AH26,simple_survey!$N$1081:$O$1529,2,FALSE)</f>
        <v>#N/A</v>
      </c>
    </row>
    <row r="27" spans="1:38" s="7" customFormat="1" x14ac:dyDescent="0.4">
      <c r="A27" s="16" t="str">
        <f t="shared" si="15"/>
        <v>-</v>
      </c>
      <c r="B27" s="16" t="str">
        <f t="shared" si="16"/>
        <v>-</v>
      </c>
      <c r="C27" s="7">
        <v>10</v>
      </c>
      <c r="D27" s="2">
        <v>43408.451828703706</v>
      </c>
      <c r="E27" s="3" t="s">
        <v>243</v>
      </c>
      <c r="F27" s="3">
        <v>9377</v>
      </c>
      <c r="G27" s="3" t="s">
        <v>113</v>
      </c>
      <c r="H27" s="3">
        <v>0</v>
      </c>
      <c r="I27" s="3">
        <v>494</v>
      </c>
      <c r="J27" s="3">
        <v>7</v>
      </c>
      <c r="K27" s="3">
        <v>2</v>
      </c>
      <c r="L27" s="3"/>
      <c r="M27" s="2">
        <v>43408.453402777777</v>
      </c>
      <c r="N27" s="2">
        <v>43408.460497685184</v>
      </c>
      <c r="O27" s="3" t="s">
        <v>46</v>
      </c>
      <c r="P27" s="3" t="s">
        <v>47</v>
      </c>
      <c r="Q27" s="3" t="s">
        <v>19</v>
      </c>
      <c r="R27" s="3" t="s">
        <v>20</v>
      </c>
      <c r="S27" s="2">
        <v>43408.452881944446</v>
      </c>
      <c r="T27" s="2">
        <v>43408.452881944446</v>
      </c>
      <c r="U27" s="2">
        <v>43408.459641203706</v>
      </c>
      <c r="V27" s="2">
        <v>43408.460902777777</v>
      </c>
      <c r="W27" s="3"/>
      <c r="X27" s="2">
        <f t="shared" si="2"/>
        <v>43408.451828703706</v>
      </c>
      <c r="Y27" s="33">
        <f t="shared" si="3"/>
        <v>7.0949074070085771E-3</v>
      </c>
      <c r="Z27" s="33">
        <f t="shared" si="4"/>
        <v>1.4189814814017154E-2</v>
      </c>
      <c r="AA27" s="30"/>
      <c r="AB27" s="30">
        <f t="shared" si="5"/>
        <v>5.2083333139307797E-4</v>
      </c>
      <c r="AC27" s="30">
        <f t="shared" si="10"/>
        <v>1.5740740709588863E-3</v>
      </c>
      <c r="AD27" s="10"/>
      <c r="AE27" s="10"/>
      <c r="AF27" s="73">
        <f t="shared" si="7"/>
        <v>43408.451388888891</v>
      </c>
      <c r="AG27" s="73">
        <f t="shared" si="8"/>
        <v>43408.460416666669</v>
      </c>
      <c r="AH27" s="26" t="str">
        <f t="shared" si="9"/>
        <v>43408.451388888943408.4604166667</v>
      </c>
      <c r="AI27" s="26" t="e">
        <f>VLOOKUP(AH27,simple_survey!$N$1081:$O$1529,2,FALSE)</f>
        <v>#N/A</v>
      </c>
    </row>
    <row r="28" spans="1:38" s="7" customFormat="1" x14ac:dyDescent="0.4">
      <c r="A28" s="16" t="str">
        <f t="shared" si="0"/>
        <v>-</v>
      </c>
      <c r="B28" s="16" t="str">
        <f t="shared" si="1"/>
        <v>-</v>
      </c>
      <c r="C28" s="7">
        <v>10</v>
      </c>
      <c r="D28" s="2">
        <v>43408.457962962966</v>
      </c>
      <c r="E28" s="3" t="s">
        <v>245</v>
      </c>
      <c r="F28" s="3">
        <v>9381</v>
      </c>
      <c r="G28" s="3" t="s">
        <v>33</v>
      </c>
      <c r="H28" s="3">
        <v>3307</v>
      </c>
      <c r="I28" s="3">
        <v>78</v>
      </c>
      <c r="J28" s="3">
        <v>1</v>
      </c>
      <c r="K28" s="3">
        <v>2</v>
      </c>
      <c r="L28" s="3"/>
      <c r="M28" s="2">
        <v>43408.461458333331</v>
      </c>
      <c r="N28" s="2">
        <v>43408.475335648145</v>
      </c>
      <c r="O28" s="3" t="s">
        <v>63</v>
      </c>
      <c r="P28" s="3" t="s">
        <v>64</v>
      </c>
      <c r="Q28" s="3" t="s">
        <v>50</v>
      </c>
      <c r="R28" s="3" t="s">
        <v>51</v>
      </c>
      <c r="S28" s="2">
        <v>43408.460810185185</v>
      </c>
      <c r="T28" s="2">
        <v>43408.461458333331</v>
      </c>
      <c r="U28" s="2">
        <v>43408.470891203702</v>
      </c>
      <c r="V28" s="2">
        <v>43408.475844907407</v>
      </c>
      <c r="W28" s="3"/>
      <c r="X28" s="2">
        <f t="shared" si="2"/>
        <v>43408.457962962966</v>
      </c>
      <c r="Y28" s="33">
        <f t="shared" si="3"/>
        <v>1.3877314813726116E-2</v>
      </c>
      <c r="Z28" s="33">
        <f t="shared" si="4"/>
        <v>2.7754629627452232E-2</v>
      </c>
      <c r="AA28" s="30"/>
      <c r="AB28" s="30">
        <f t="shared" si="5"/>
        <v>6.4814814686542377E-4</v>
      </c>
      <c r="AC28" s="30">
        <f t="shared" si="10"/>
        <v>3.4953703652718104E-3</v>
      </c>
      <c r="AD28" s="10"/>
      <c r="AE28" s="10"/>
      <c r="AF28" s="73">
        <f t="shared" si="7"/>
        <v>43408.457638888889</v>
      </c>
      <c r="AG28" s="73">
        <f t="shared" si="8"/>
        <v>43408.474999999999</v>
      </c>
      <c r="AH28" s="26" t="str">
        <f t="shared" si="9"/>
        <v>43408.457638888943408.475</v>
      </c>
      <c r="AI28" s="26" t="e">
        <f>VLOOKUP(AH28,simple_survey!$N$1081:$O$1529,2,FALSE)</f>
        <v>#N/A</v>
      </c>
    </row>
    <row r="29" spans="1:38" s="7" customFormat="1" x14ac:dyDescent="0.4">
      <c r="A29" s="16" t="str">
        <f t="shared" ref="A29:A38" si="17">IF(W29&gt;0, "★", "-")</f>
        <v>-</v>
      </c>
      <c r="B29" s="16" t="str">
        <f t="shared" ref="B29:B38" si="18">IF(L29&gt;0, "☆", "-")</f>
        <v>☆</v>
      </c>
      <c r="C29" s="7">
        <v>10</v>
      </c>
      <c r="D29" s="2">
        <v>43408.381608796299</v>
      </c>
      <c r="E29" s="3" t="s">
        <v>216</v>
      </c>
      <c r="F29" s="3">
        <v>9345</v>
      </c>
      <c r="G29" s="3" t="s">
        <v>113</v>
      </c>
      <c r="H29" s="3">
        <v>0</v>
      </c>
      <c r="I29" s="3">
        <v>579</v>
      </c>
      <c r="J29" s="3">
        <v>3</v>
      </c>
      <c r="K29" s="3">
        <v>2</v>
      </c>
      <c r="L29" s="2">
        <v>43408.427847222221</v>
      </c>
      <c r="M29" s="3"/>
      <c r="N29" s="3"/>
      <c r="O29" s="3" t="s">
        <v>68</v>
      </c>
      <c r="P29" s="3" t="s">
        <v>69</v>
      </c>
      <c r="Q29" s="3" t="s">
        <v>19</v>
      </c>
      <c r="R29" s="3" t="s">
        <v>20</v>
      </c>
      <c r="S29" s="2">
        <v>43408.421273148146</v>
      </c>
      <c r="T29" s="3"/>
      <c r="U29" s="2">
        <v>43408.425625000003</v>
      </c>
      <c r="V29" s="3"/>
      <c r="W29" s="3"/>
      <c r="X29" s="2">
        <f t="shared" ref="X29:X38" si="19">IF(W29&gt;0,W29,D29)</f>
        <v>43408.381608796299</v>
      </c>
      <c r="Y29" s="33">
        <f t="shared" ref="Y29:Y38" si="20">N29-M29</f>
        <v>0</v>
      </c>
      <c r="Z29" s="33">
        <f t="shared" ref="Z29:Z38" si="21">Y29*K29</f>
        <v>0</v>
      </c>
      <c r="AA29" s="30"/>
      <c r="AB29" s="30">
        <f t="shared" ref="AB29:AB38" si="22">IF(IF(A29="☆",L29-S29,M29-S29)&lt;0,0,IF(A29="☆",L29-S29,M29-S29))</f>
        <v>0</v>
      </c>
      <c r="AC29" s="30">
        <f>L29-AK29</f>
        <v>1.1180555557075422E-2</v>
      </c>
      <c r="AD29" s="10"/>
      <c r="AE29" s="10"/>
      <c r="AF29" s="73">
        <f t="shared" si="7"/>
        <v>43408.381249999999</v>
      </c>
      <c r="AG29" s="73">
        <f t="shared" si="8"/>
        <v>0</v>
      </c>
      <c r="AH29" s="26" t="str">
        <f t="shared" si="9"/>
        <v>43408.381250</v>
      </c>
      <c r="AI29" s="26" t="e">
        <f>VLOOKUP(AH29,simple_survey!$N$1081:$O$1529,2,FALSE)</f>
        <v>#N/A</v>
      </c>
      <c r="AK29" s="8">
        <v>43408.416666666664</v>
      </c>
      <c r="AL29" s="7" t="s">
        <v>96</v>
      </c>
    </row>
    <row r="30" spans="1:38" s="7" customFormat="1" x14ac:dyDescent="0.4">
      <c r="A30" s="16" t="str">
        <f t="shared" si="17"/>
        <v>-</v>
      </c>
      <c r="B30" s="16" t="str">
        <f t="shared" si="18"/>
        <v>☆</v>
      </c>
      <c r="C30" s="7">
        <v>10</v>
      </c>
      <c r="D30" s="2">
        <v>43408.419166666667</v>
      </c>
      <c r="E30" s="3" t="s">
        <v>223</v>
      </c>
      <c r="F30" s="3">
        <v>9352</v>
      </c>
      <c r="G30" s="3" t="s">
        <v>18</v>
      </c>
      <c r="H30" s="3">
        <v>4542</v>
      </c>
      <c r="I30" s="3">
        <v>656</v>
      </c>
      <c r="J30" s="3">
        <v>10</v>
      </c>
      <c r="K30" s="3">
        <v>3</v>
      </c>
      <c r="L30" s="2">
        <v>43408.419351851851</v>
      </c>
      <c r="M30" s="3"/>
      <c r="N30" s="3"/>
      <c r="O30" s="3" t="s">
        <v>37</v>
      </c>
      <c r="P30" s="3" t="s">
        <v>38</v>
      </c>
      <c r="Q30" s="3" t="s">
        <v>41</v>
      </c>
      <c r="R30" s="3" t="s">
        <v>42</v>
      </c>
      <c r="S30" s="2">
        <v>43408.42328703704</v>
      </c>
      <c r="T30" s="3"/>
      <c r="U30" s="2">
        <v>43408.432118055556</v>
      </c>
      <c r="V30" s="3"/>
      <c r="W30" s="3"/>
      <c r="X30" s="2">
        <f t="shared" si="19"/>
        <v>43408.419166666667</v>
      </c>
      <c r="Y30" s="33">
        <f t="shared" si="20"/>
        <v>0</v>
      </c>
      <c r="Z30" s="33">
        <f t="shared" si="21"/>
        <v>0</v>
      </c>
      <c r="AA30" s="30"/>
      <c r="AB30" s="30">
        <f t="shared" si="22"/>
        <v>0</v>
      </c>
      <c r="AC30" s="30">
        <f t="shared" ref="AC30:AC38" si="23">IF(IF(B30="☆",(IF(L30&gt;S30,L30-X30,S30-X30)),M30-X30)&lt;0,0,IF(B30="☆",(IF(L30&gt;S30,L30-X30,S30-X30)),M30-X30))</f>
        <v>4.1203703731298447E-3</v>
      </c>
      <c r="AD30" s="10"/>
      <c r="AE30" s="10"/>
      <c r="AF30" s="73">
        <f t="shared" si="7"/>
        <v>43408.418749999997</v>
      </c>
      <c r="AG30" s="73">
        <f t="shared" si="8"/>
        <v>0</v>
      </c>
      <c r="AH30" s="26" t="str">
        <f t="shared" si="9"/>
        <v>43408.418750</v>
      </c>
      <c r="AI30" s="26" t="e">
        <f>VLOOKUP(AH30,simple_survey!$N$1081:$O$1529,2,FALSE)</f>
        <v>#N/A</v>
      </c>
    </row>
    <row r="31" spans="1:38" s="7" customFormat="1" x14ac:dyDescent="0.4">
      <c r="A31" s="16" t="str">
        <f t="shared" si="17"/>
        <v>-</v>
      </c>
      <c r="B31" s="16" t="str">
        <f t="shared" si="18"/>
        <v>☆</v>
      </c>
      <c r="C31" s="7">
        <v>10</v>
      </c>
      <c r="D31" s="2">
        <v>43408.432835648149</v>
      </c>
      <c r="E31" s="3" t="s">
        <v>235</v>
      </c>
      <c r="F31" s="3">
        <v>9365</v>
      </c>
      <c r="G31" s="3" t="s">
        <v>124</v>
      </c>
      <c r="H31" s="3">
        <v>4972</v>
      </c>
      <c r="I31" s="3">
        <v>175</v>
      </c>
      <c r="J31" s="3">
        <v>2</v>
      </c>
      <c r="K31" s="3">
        <v>1</v>
      </c>
      <c r="L31" s="2">
        <v>43408.439733796295</v>
      </c>
      <c r="M31" s="3"/>
      <c r="N31" s="3"/>
      <c r="O31" s="3" t="s">
        <v>34</v>
      </c>
      <c r="P31" s="3" t="s">
        <v>35</v>
      </c>
      <c r="Q31" s="3" t="s">
        <v>31</v>
      </c>
      <c r="R31" s="3" t="s">
        <v>32</v>
      </c>
      <c r="S31" s="2">
        <v>43408.438206018516</v>
      </c>
      <c r="T31" s="3"/>
      <c r="U31" s="2">
        <v>43408.446342592593</v>
      </c>
      <c r="V31" s="3"/>
      <c r="W31" s="3"/>
      <c r="X31" s="2">
        <f t="shared" si="19"/>
        <v>43408.432835648149</v>
      </c>
      <c r="Y31" s="33">
        <f t="shared" si="20"/>
        <v>0</v>
      </c>
      <c r="Z31" s="33">
        <f t="shared" si="21"/>
        <v>0</v>
      </c>
      <c r="AA31" s="30"/>
      <c r="AB31" s="30">
        <f t="shared" si="22"/>
        <v>0</v>
      </c>
      <c r="AC31" s="30">
        <f t="shared" si="23"/>
        <v>6.8981481454102322E-3</v>
      </c>
      <c r="AD31" s="10"/>
      <c r="AE31" s="10"/>
      <c r="AF31" s="73">
        <f t="shared" si="7"/>
        <v>43408.432638888888</v>
      </c>
      <c r="AG31" s="73">
        <f t="shared" si="8"/>
        <v>0</v>
      </c>
      <c r="AH31" s="26" t="str">
        <f t="shared" si="9"/>
        <v>43408.43263888890</v>
      </c>
      <c r="AI31" s="26" t="e">
        <f>VLOOKUP(AH31,simple_survey!$N$1081:$O$1529,2,FALSE)</f>
        <v>#N/A</v>
      </c>
    </row>
    <row r="32" spans="1:38" s="7" customFormat="1" x14ac:dyDescent="0.4">
      <c r="A32" s="16" t="str">
        <f t="shared" si="17"/>
        <v>★</v>
      </c>
      <c r="B32" s="16" t="str">
        <f t="shared" si="18"/>
        <v>☆</v>
      </c>
      <c r="C32" s="7">
        <v>10</v>
      </c>
      <c r="D32" s="2">
        <v>43408.433171296296</v>
      </c>
      <c r="E32" s="3" t="s">
        <v>236</v>
      </c>
      <c r="F32" s="3">
        <v>9366</v>
      </c>
      <c r="G32" s="3" t="s">
        <v>33</v>
      </c>
      <c r="H32" s="3">
        <v>3653</v>
      </c>
      <c r="I32" s="3">
        <v>561</v>
      </c>
      <c r="J32" s="3">
        <v>3</v>
      </c>
      <c r="K32" s="3">
        <v>2</v>
      </c>
      <c r="L32" s="2">
        <v>43408.433425925927</v>
      </c>
      <c r="M32" s="3"/>
      <c r="N32" s="3"/>
      <c r="O32" s="3" t="s">
        <v>80</v>
      </c>
      <c r="P32" s="3" t="s">
        <v>81</v>
      </c>
      <c r="Q32" s="3" t="s">
        <v>65</v>
      </c>
      <c r="R32" s="3" t="s">
        <v>66</v>
      </c>
      <c r="S32" s="2">
        <v>43408.440115740741</v>
      </c>
      <c r="T32" s="3"/>
      <c r="U32" s="2">
        <v>43408.450740740744</v>
      </c>
      <c r="V32" s="3"/>
      <c r="W32" s="2">
        <v>43408.440115740741</v>
      </c>
      <c r="X32" s="2">
        <f t="shared" si="19"/>
        <v>43408.440115740741</v>
      </c>
      <c r="Y32" s="33">
        <f t="shared" si="20"/>
        <v>0</v>
      </c>
      <c r="Z32" s="33">
        <f t="shared" si="21"/>
        <v>0</v>
      </c>
      <c r="AA32" s="30"/>
      <c r="AB32" s="30">
        <f t="shared" si="22"/>
        <v>0</v>
      </c>
      <c r="AC32" s="30">
        <f t="shared" si="23"/>
        <v>0</v>
      </c>
      <c r="AD32" s="10"/>
      <c r="AE32" s="10"/>
      <c r="AF32" s="73">
        <f t="shared" si="7"/>
        <v>43408.432638888888</v>
      </c>
      <c r="AG32" s="73">
        <f t="shared" si="8"/>
        <v>0</v>
      </c>
      <c r="AH32" s="26" t="str">
        <f t="shared" si="9"/>
        <v>43408.43263888890</v>
      </c>
      <c r="AI32" s="26" t="e">
        <f>VLOOKUP(AH32,simple_survey!$N$1081:$O$1529,2,FALSE)</f>
        <v>#N/A</v>
      </c>
    </row>
    <row r="33" spans="1:35" s="12" customFormat="1" x14ac:dyDescent="0.4">
      <c r="A33" s="17" t="str">
        <f t="shared" si="17"/>
        <v>-</v>
      </c>
      <c r="B33" s="17" t="str">
        <f t="shared" si="18"/>
        <v>☆</v>
      </c>
      <c r="C33" s="12">
        <v>10</v>
      </c>
      <c r="D33" s="4">
        <v>43408.449004629627</v>
      </c>
      <c r="E33" s="5"/>
      <c r="F33" s="5">
        <v>9374</v>
      </c>
      <c r="G33" s="5" t="s">
        <v>18</v>
      </c>
      <c r="H33" s="5">
        <v>1390</v>
      </c>
      <c r="I33" s="5">
        <v>740</v>
      </c>
      <c r="J33" s="5">
        <v>10</v>
      </c>
      <c r="K33" s="5">
        <v>1</v>
      </c>
      <c r="L33" s="4">
        <v>43408.45008101852</v>
      </c>
      <c r="M33" s="5"/>
      <c r="N33" s="5"/>
      <c r="O33" s="5" t="s">
        <v>19</v>
      </c>
      <c r="P33" s="5" t="s">
        <v>20</v>
      </c>
      <c r="Q33" s="5" t="s">
        <v>41</v>
      </c>
      <c r="R33" s="5" t="s">
        <v>42</v>
      </c>
      <c r="S33" s="4">
        <v>43408.45003472222</v>
      </c>
      <c r="T33" s="5"/>
      <c r="U33" s="4">
        <v>43408.456597222219</v>
      </c>
      <c r="V33" s="5"/>
      <c r="W33" s="5"/>
      <c r="X33" s="4">
        <f t="shared" si="19"/>
        <v>43408.449004629627</v>
      </c>
      <c r="Y33" s="34">
        <f t="shared" si="20"/>
        <v>0</v>
      </c>
      <c r="Z33" s="34">
        <f t="shared" si="21"/>
        <v>0</v>
      </c>
      <c r="AA33" s="31"/>
      <c r="AB33" s="31">
        <f t="shared" si="22"/>
        <v>0</v>
      </c>
      <c r="AC33" s="31">
        <f t="shared" si="23"/>
        <v>1.0763888931251131E-3</v>
      </c>
      <c r="AD33" s="19"/>
      <c r="AE33" s="19"/>
      <c r="AF33" s="73">
        <f t="shared" si="7"/>
        <v>43408.448611111111</v>
      </c>
      <c r="AG33" s="73">
        <f t="shared" si="8"/>
        <v>0</v>
      </c>
      <c r="AH33" s="26" t="str">
        <f t="shared" si="9"/>
        <v>43408.44861111110</v>
      </c>
      <c r="AI33" s="26" t="e">
        <f>VLOOKUP(AH33,simple_survey!$N$1081:$O$1529,2,FALSE)</f>
        <v>#N/A</v>
      </c>
    </row>
    <row r="34" spans="1:35" s="23" customFormat="1" x14ac:dyDescent="0.4">
      <c r="A34" s="20" t="str">
        <f t="shared" si="17"/>
        <v>★</v>
      </c>
      <c r="B34" s="20" t="str">
        <f t="shared" si="18"/>
        <v>-</v>
      </c>
      <c r="C34" s="23">
        <v>11</v>
      </c>
      <c r="D34" s="22">
        <v>43408.426574074074</v>
      </c>
      <c r="E34" s="21" t="s">
        <v>231</v>
      </c>
      <c r="F34" s="21">
        <v>9360</v>
      </c>
      <c r="G34" s="21" t="s">
        <v>113</v>
      </c>
      <c r="H34" s="21">
        <v>0</v>
      </c>
      <c r="I34" s="21">
        <v>136</v>
      </c>
      <c r="J34" s="21">
        <v>4</v>
      </c>
      <c r="K34" s="21">
        <v>5</v>
      </c>
      <c r="L34" s="21"/>
      <c r="M34" s="22">
        <v>43408.470925925925</v>
      </c>
      <c r="N34" s="22">
        <v>43408.477893518517</v>
      </c>
      <c r="O34" s="21" t="s">
        <v>45</v>
      </c>
      <c r="P34" s="21" t="s">
        <v>92</v>
      </c>
      <c r="Q34" s="21" t="s">
        <v>31</v>
      </c>
      <c r="R34" s="21" t="s">
        <v>32</v>
      </c>
      <c r="S34" s="22">
        <v>43408.466469907406</v>
      </c>
      <c r="T34" s="22">
        <v>43408.466469907406</v>
      </c>
      <c r="U34" s="22">
        <v>43408.476921296293</v>
      </c>
      <c r="V34" s="22">
        <v>43408.476921296293</v>
      </c>
      <c r="W34" s="22">
        <v>43408.466469907406</v>
      </c>
      <c r="X34" s="22">
        <f t="shared" si="19"/>
        <v>43408.466469907406</v>
      </c>
      <c r="Y34" s="35">
        <f t="shared" si="20"/>
        <v>6.9675925915362313E-3</v>
      </c>
      <c r="Z34" s="35">
        <f t="shared" si="21"/>
        <v>3.4837962957681157E-2</v>
      </c>
      <c r="AA34" s="32">
        <f>SUM(Z34:Z65)</f>
        <v>0.36799768517812481</v>
      </c>
      <c r="AB34" s="32">
        <f t="shared" si="22"/>
        <v>4.4560185197042301E-3</v>
      </c>
      <c r="AC34" s="32">
        <f t="shared" si="23"/>
        <v>4.4560185197042301E-3</v>
      </c>
      <c r="AD34" s="26">
        <f>AVERAGE(AC34:AC65)</f>
        <v>3.0204716433672729E-3</v>
      </c>
      <c r="AE34" s="26">
        <f>MEDIAN(AC34:AC65)</f>
        <v>2.4768518560449593E-3</v>
      </c>
      <c r="AF34" s="73">
        <f t="shared" si="7"/>
        <v>43408.426388888889</v>
      </c>
      <c r="AG34" s="73">
        <f t="shared" si="8"/>
        <v>43408.477777777778</v>
      </c>
      <c r="AH34" s="26" t="str">
        <f t="shared" si="9"/>
        <v>43408.426388888943408.4777777778</v>
      </c>
      <c r="AI34" s="26" t="e">
        <f>VLOOKUP(AH34,simple_survey!$N$1081:$O$1529,2,FALSE)</f>
        <v>#N/A</v>
      </c>
    </row>
    <row r="35" spans="1:35" s="7" customFormat="1" x14ac:dyDescent="0.4">
      <c r="A35" s="16" t="str">
        <f t="shared" si="17"/>
        <v>★</v>
      </c>
      <c r="B35" s="16" t="str">
        <f t="shared" si="18"/>
        <v>-</v>
      </c>
      <c r="C35" s="7">
        <v>11</v>
      </c>
      <c r="D35" s="2">
        <v>43408.441099537034</v>
      </c>
      <c r="E35" s="3" t="s">
        <v>239</v>
      </c>
      <c r="F35" s="3">
        <v>9370</v>
      </c>
      <c r="G35" s="3" t="s">
        <v>18</v>
      </c>
      <c r="H35" s="3">
        <v>1828</v>
      </c>
      <c r="I35" s="3">
        <v>213</v>
      </c>
      <c r="J35" s="3">
        <v>9</v>
      </c>
      <c r="K35" s="3">
        <v>2</v>
      </c>
      <c r="L35" s="3"/>
      <c r="M35" s="2">
        <v>43408.482916666668</v>
      </c>
      <c r="N35" s="2">
        <v>43408.487500000003</v>
      </c>
      <c r="O35" s="3" t="s">
        <v>68</v>
      </c>
      <c r="P35" s="3" t="s">
        <v>69</v>
      </c>
      <c r="Q35" s="3" t="s">
        <v>31</v>
      </c>
      <c r="R35" s="3" t="s">
        <v>32</v>
      </c>
      <c r="S35" s="2">
        <v>43408.482754629629</v>
      </c>
      <c r="T35" s="2">
        <v>43408.482754629629</v>
      </c>
      <c r="U35" s="2">
        <v>43408.488749999997</v>
      </c>
      <c r="V35" s="2">
        <v>43408.488749999997</v>
      </c>
      <c r="W35" s="2">
        <v>43408.482754629629</v>
      </c>
      <c r="X35" s="2">
        <f t="shared" si="19"/>
        <v>43408.482754629629</v>
      </c>
      <c r="Y35" s="33">
        <f t="shared" si="20"/>
        <v>4.5833333351765759E-3</v>
      </c>
      <c r="Z35" s="33">
        <f t="shared" si="21"/>
        <v>9.1666666703531519E-3</v>
      </c>
      <c r="AA35" s="30"/>
      <c r="AB35" s="30">
        <f t="shared" si="22"/>
        <v>1.6203703853534535E-4</v>
      </c>
      <c r="AC35" s="30">
        <f t="shared" si="23"/>
        <v>1.6203703853534535E-4</v>
      </c>
      <c r="AD35" s="10"/>
      <c r="AE35" s="10"/>
      <c r="AF35" s="73">
        <f t="shared" si="7"/>
        <v>43408.440972222219</v>
      </c>
      <c r="AG35" s="73">
        <f t="shared" si="8"/>
        <v>43408.487500000003</v>
      </c>
      <c r="AH35" s="26" t="str">
        <f t="shared" si="9"/>
        <v>43408.440972222243408.4875</v>
      </c>
      <c r="AI35" s="26" t="e">
        <f>VLOOKUP(AH35,simple_survey!$N$1081:$O$1529,2,FALSE)</f>
        <v>#N/A</v>
      </c>
    </row>
    <row r="36" spans="1:35" s="7" customFormat="1" x14ac:dyDescent="0.4">
      <c r="A36" s="16" t="str">
        <f t="shared" si="17"/>
        <v>★</v>
      </c>
      <c r="B36" s="16" t="str">
        <f t="shared" si="18"/>
        <v>-</v>
      </c>
      <c r="C36" s="7">
        <v>11</v>
      </c>
      <c r="D36" s="2">
        <v>43408.452928240738</v>
      </c>
      <c r="E36" s="3"/>
      <c r="F36" s="3">
        <v>9378</v>
      </c>
      <c r="G36" s="3" t="s">
        <v>18</v>
      </c>
      <c r="H36" s="3">
        <v>1390</v>
      </c>
      <c r="I36" s="3">
        <v>493</v>
      </c>
      <c r="J36" s="3">
        <v>7</v>
      </c>
      <c r="K36" s="3">
        <v>1</v>
      </c>
      <c r="L36" s="3"/>
      <c r="M36" s="2">
        <v>43408.461053240739</v>
      </c>
      <c r="N36" s="2">
        <v>43408.465486111112</v>
      </c>
      <c r="O36" s="3" t="s">
        <v>19</v>
      </c>
      <c r="P36" s="3" t="s">
        <v>20</v>
      </c>
      <c r="Q36" s="3" t="s">
        <v>41</v>
      </c>
      <c r="R36" s="3" t="s">
        <v>42</v>
      </c>
      <c r="S36" s="2">
        <v>43408.459861111114</v>
      </c>
      <c r="T36" s="2">
        <v>43408.459861111114</v>
      </c>
      <c r="U36" s="2">
        <v>43408.467118055552</v>
      </c>
      <c r="V36" s="2">
        <v>43408.467118055552</v>
      </c>
      <c r="W36" s="2">
        <v>43408.459861111114</v>
      </c>
      <c r="X36" s="2">
        <f t="shared" si="19"/>
        <v>43408.459861111114</v>
      </c>
      <c r="Y36" s="33">
        <f t="shared" si="20"/>
        <v>4.432870373420883E-3</v>
      </c>
      <c r="Z36" s="33">
        <f t="shared" si="21"/>
        <v>4.432870373420883E-3</v>
      </c>
      <c r="AA36" s="30"/>
      <c r="AB36" s="30">
        <f t="shared" si="22"/>
        <v>1.1921296245418489E-3</v>
      </c>
      <c r="AC36" s="30">
        <f t="shared" si="23"/>
        <v>1.1921296245418489E-3</v>
      </c>
      <c r="AD36" s="10"/>
      <c r="AE36" s="10"/>
      <c r="AF36" s="73">
        <f t="shared" si="7"/>
        <v>43408.452777777777</v>
      </c>
      <c r="AG36" s="73">
        <f t="shared" si="8"/>
        <v>43408.465277777781</v>
      </c>
      <c r="AH36" s="26" t="str">
        <f t="shared" si="9"/>
        <v>43408.452777777843408.4652777778</v>
      </c>
      <c r="AI36" s="26" t="str">
        <f>VLOOKUP(AH36,simple_survey!$N$1081:$O$1529,2,FALSE)</f>
        <v>肯定的</v>
      </c>
    </row>
    <row r="37" spans="1:35" s="7" customFormat="1" x14ac:dyDescent="0.4">
      <c r="A37" s="16" t="str">
        <f t="shared" si="17"/>
        <v>★</v>
      </c>
      <c r="B37" s="16" t="str">
        <f t="shared" si="18"/>
        <v>-</v>
      </c>
      <c r="C37" s="7">
        <v>11</v>
      </c>
      <c r="D37" s="2">
        <v>43408.452951388892</v>
      </c>
      <c r="E37" s="3"/>
      <c r="F37" s="3">
        <v>9379</v>
      </c>
      <c r="G37" s="3" t="s">
        <v>18</v>
      </c>
      <c r="H37" s="3">
        <v>1004</v>
      </c>
      <c r="I37" s="3">
        <v>825</v>
      </c>
      <c r="J37" s="3">
        <v>10</v>
      </c>
      <c r="K37" s="3">
        <v>1</v>
      </c>
      <c r="L37" s="3"/>
      <c r="M37" s="2">
        <v>43408.461493055554</v>
      </c>
      <c r="N37" s="2">
        <v>43408.47246527778</v>
      </c>
      <c r="O37" s="3" t="s">
        <v>19</v>
      </c>
      <c r="P37" s="3" t="s">
        <v>20</v>
      </c>
      <c r="Q37" s="3" t="s">
        <v>41</v>
      </c>
      <c r="R37" s="3" t="s">
        <v>42</v>
      </c>
      <c r="S37" s="2">
        <v>43408.45988425926</v>
      </c>
      <c r="T37" s="2">
        <v>43408.45988425926</v>
      </c>
      <c r="U37" s="2">
        <v>43408.466446759259</v>
      </c>
      <c r="V37" s="2">
        <v>43408.466446759259</v>
      </c>
      <c r="W37" s="2">
        <v>43408.45988425926</v>
      </c>
      <c r="X37" s="2">
        <f t="shared" si="19"/>
        <v>43408.45988425926</v>
      </c>
      <c r="Y37" s="33">
        <f t="shared" si="20"/>
        <v>1.0972222225973383E-2</v>
      </c>
      <c r="Z37" s="33">
        <f t="shared" si="21"/>
        <v>1.0972222225973383E-2</v>
      </c>
      <c r="AA37" s="30"/>
      <c r="AB37" s="30">
        <f t="shared" si="22"/>
        <v>1.6087962940218858E-3</v>
      </c>
      <c r="AC37" s="30">
        <f t="shared" si="23"/>
        <v>1.6087962940218858E-3</v>
      </c>
      <c r="AD37" s="10"/>
      <c r="AE37" s="10"/>
      <c r="AF37" s="73">
        <f t="shared" si="7"/>
        <v>43408.452777777777</v>
      </c>
      <c r="AG37" s="73">
        <f t="shared" si="8"/>
        <v>43408.472222222219</v>
      </c>
      <c r="AH37" s="26" t="str">
        <f t="shared" si="9"/>
        <v>43408.452777777843408.4722222222</v>
      </c>
      <c r="AI37" s="26" t="e">
        <f>VLOOKUP(AH37,simple_survey!$N$1081:$O$1529,2,FALSE)</f>
        <v>#N/A</v>
      </c>
    </row>
    <row r="38" spans="1:35" s="7" customFormat="1" x14ac:dyDescent="0.4">
      <c r="A38" s="16" t="str">
        <f t="shared" si="17"/>
        <v>★</v>
      </c>
      <c r="B38" s="16" t="str">
        <f t="shared" si="18"/>
        <v>-</v>
      </c>
      <c r="C38" s="7">
        <v>11</v>
      </c>
      <c r="D38" s="2">
        <v>43408.456238425926</v>
      </c>
      <c r="E38" s="3" t="s">
        <v>244</v>
      </c>
      <c r="F38" s="3">
        <v>9380</v>
      </c>
      <c r="G38" s="3" t="s">
        <v>18</v>
      </c>
      <c r="H38" s="3">
        <v>4033</v>
      </c>
      <c r="I38" s="3">
        <v>973</v>
      </c>
      <c r="J38" s="3">
        <v>2</v>
      </c>
      <c r="K38" s="3">
        <v>4</v>
      </c>
      <c r="L38" s="3"/>
      <c r="M38" s="2">
        <v>43408.46366898148</v>
      </c>
      <c r="N38" s="2">
        <v>43408.467789351853</v>
      </c>
      <c r="O38" s="3" t="s">
        <v>63</v>
      </c>
      <c r="P38" s="3" t="s">
        <v>64</v>
      </c>
      <c r="Q38" s="3" t="s">
        <v>23</v>
      </c>
      <c r="R38" s="3" t="s">
        <v>24</v>
      </c>
      <c r="S38" s="2">
        <v>43408.463171296295</v>
      </c>
      <c r="T38" s="2">
        <v>43408.463171296295</v>
      </c>
      <c r="U38" s="2">
        <v>43408.468935185185</v>
      </c>
      <c r="V38" s="2">
        <v>43408.468935185185</v>
      </c>
      <c r="W38" s="2">
        <v>43408.463171296295</v>
      </c>
      <c r="X38" s="2">
        <f t="shared" si="19"/>
        <v>43408.463171296295</v>
      </c>
      <c r="Y38" s="33">
        <f t="shared" si="20"/>
        <v>4.1203703731298447E-3</v>
      </c>
      <c r="Z38" s="33">
        <f t="shared" si="21"/>
        <v>1.6481481492519379E-2</v>
      </c>
      <c r="AA38" s="30"/>
      <c r="AB38" s="30">
        <f t="shared" si="22"/>
        <v>4.9768518510973081E-4</v>
      </c>
      <c r="AC38" s="30">
        <f t="shared" si="23"/>
        <v>4.9768518510973081E-4</v>
      </c>
      <c r="AD38" s="10"/>
      <c r="AE38" s="10"/>
      <c r="AF38" s="73">
        <f t="shared" si="7"/>
        <v>43408.455555555556</v>
      </c>
      <c r="AG38" s="73">
        <f t="shared" si="8"/>
        <v>43408.467361111114</v>
      </c>
      <c r="AH38" s="26" t="str">
        <f t="shared" si="9"/>
        <v>43408.455555555643408.4673611111</v>
      </c>
      <c r="AI38" s="26" t="e">
        <f>VLOOKUP(AH38,simple_survey!$N$1081:$O$1529,2,FALSE)</f>
        <v>#N/A</v>
      </c>
    </row>
    <row r="39" spans="1:35" s="7" customFormat="1" x14ac:dyDescent="0.4">
      <c r="A39" s="16" t="str">
        <f t="shared" si="0"/>
        <v>★</v>
      </c>
      <c r="B39" s="16" t="str">
        <f t="shared" ref="B39:B40" si="24">IF(L39&gt;0, "☆", "-")</f>
        <v>-</v>
      </c>
      <c r="C39" s="7">
        <v>11</v>
      </c>
      <c r="D39" s="2">
        <v>43408.458622685182</v>
      </c>
      <c r="E39" s="3" t="s">
        <v>246</v>
      </c>
      <c r="F39" s="3">
        <v>9382</v>
      </c>
      <c r="G39" s="3" t="s">
        <v>18</v>
      </c>
      <c r="H39" s="3">
        <v>2351</v>
      </c>
      <c r="I39" s="3">
        <v>779</v>
      </c>
      <c r="J39" s="3">
        <v>1</v>
      </c>
      <c r="K39" s="3">
        <v>1</v>
      </c>
      <c r="L39" s="3"/>
      <c r="M39" s="2">
        <v>43408.465254629627</v>
      </c>
      <c r="N39" s="2">
        <v>43408.469675925924</v>
      </c>
      <c r="O39" s="3" t="s">
        <v>65</v>
      </c>
      <c r="P39" s="3" t="s">
        <v>66</v>
      </c>
      <c r="Q39" s="3" t="s">
        <v>19</v>
      </c>
      <c r="R39" s="3" t="s">
        <v>20</v>
      </c>
      <c r="S39" s="2">
        <v>43408.465567129628</v>
      </c>
      <c r="T39" s="2">
        <v>43408.465567129628</v>
      </c>
      <c r="U39" s="2">
        <v>43408.469976851855</v>
      </c>
      <c r="V39" s="2">
        <v>43408.469976851855</v>
      </c>
      <c r="W39" s="2">
        <v>43408.465567129628</v>
      </c>
      <c r="X39" s="2">
        <f t="shared" si="2"/>
        <v>43408.465567129628</v>
      </c>
      <c r="Y39" s="33">
        <f t="shared" si="3"/>
        <v>4.4212962966412306E-3</v>
      </c>
      <c r="Z39" s="33">
        <f t="shared" si="4"/>
        <v>4.4212962966412306E-3</v>
      </c>
      <c r="AA39" s="30"/>
      <c r="AB39" s="30">
        <f t="shared" si="5"/>
        <v>0</v>
      </c>
      <c r="AC39" s="30">
        <f t="shared" si="10"/>
        <v>0</v>
      </c>
      <c r="AD39" s="10"/>
      <c r="AE39" s="10"/>
      <c r="AF39" s="73">
        <f t="shared" si="7"/>
        <v>43408.458333333336</v>
      </c>
      <c r="AG39" s="73">
        <f t="shared" si="8"/>
        <v>43408.469444444447</v>
      </c>
      <c r="AH39" s="26" t="str">
        <f t="shared" si="9"/>
        <v>43408.458333333343408.4694444444</v>
      </c>
      <c r="AI39" s="26" t="e">
        <f>VLOOKUP(AH39,simple_survey!$N$1081:$O$1529,2,FALSE)</f>
        <v>#N/A</v>
      </c>
    </row>
    <row r="40" spans="1:35" s="7" customFormat="1" x14ac:dyDescent="0.4">
      <c r="A40" s="16" t="str">
        <f>IF(W40&gt;0, "★", "-")</f>
        <v>-</v>
      </c>
      <c r="B40" s="16" t="str">
        <f t="shared" si="24"/>
        <v>-</v>
      </c>
      <c r="C40" s="7">
        <v>11</v>
      </c>
      <c r="D40" s="2">
        <v>43408.459490740737</v>
      </c>
      <c r="E40" s="3" t="s">
        <v>223</v>
      </c>
      <c r="F40" s="3">
        <v>9384</v>
      </c>
      <c r="G40" s="3" t="s">
        <v>18</v>
      </c>
      <c r="H40" s="3">
        <v>4542</v>
      </c>
      <c r="I40" s="3">
        <v>76</v>
      </c>
      <c r="J40" s="3">
        <v>6</v>
      </c>
      <c r="K40" s="3">
        <v>3</v>
      </c>
      <c r="L40" s="3"/>
      <c r="M40" s="2">
        <v>43408.46197916667</v>
      </c>
      <c r="N40" s="2">
        <v>43408.465937499997</v>
      </c>
      <c r="O40" s="3" t="s">
        <v>41</v>
      </c>
      <c r="P40" s="3" t="s">
        <v>42</v>
      </c>
      <c r="Q40" s="3" t="s">
        <v>25</v>
      </c>
      <c r="R40" s="3" t="s">
        <v>26</v>
      </c>
      <c r="S40" s="2">
        <v>43408.461446759262</v>
      </c>
      <c r="T40" s="2">
        <v>43408.461446759262</v>
      </c>
      <c r="U40" s="2">
        <v>43408.469108796293</v>
      </c>
      <c r="V40" s="2">
        <v>43408.469108796293</v>
      </c>
      <c r="W40" s="3"/>
      <c r="X40" s="2">
        <f t="shared" si="2"/>
        <v>43408.459490740737</v>
      </c>
      <c r="Y40" s="33">
        <f t="shared" si="3"/>
        <v>3.9583333273185417E-3</v>
      </c>
      <c r="Z40" s="33">
        <f t="shared" si="4"/>
        <v>1.1874999981955625E-2</v>
      </c>
      <c r="AA40" s="30"/>
      <c r="AB40" s="30">
        <f t="shared" si="5"/>
        <v>5.3240740817273036E-4</v>
      </c>
      <c r="AC40" s="30">
        <f t="shared" si="10"/>
        <v>2.4884259328246117E-3</v>
      </c>
      <c r="AD40" s="10"/>
      <c r="AE40" s="10"/>
      <c r="AF40" s="73">
        <f t="shared" si="7"/>
        <v>43408.459027777775</v>
      </c>
      <c r="AG40" s="73">
        <f t="shared" si="8"/>
        <v>43408.465277777781</v>
      </c>
      <c r="AH40" s="26" t="str">
        <f t="shared" si="9"/>
        <v>43408.459027777843408.4652777778</v>
      </c>
      <c r="AI40" s="26" t="e">
        <f>VLOOKUP(AH40,simple_survey!$N$1081:$O$1529,2,FALSE)</f>
        <v>#N/A</v>
      </c>
    </row>
    <row r="41" spans="1:35" s="7" customFormat="1" x14ac:dyDescent="0.4">
      <c r="A41" s="16" t="str">
        <f t="shared" si="0"/>
        <v>-</v>
      </c>
      <c r="B41" s="16" t="str">
        <f t="shared" si="1"/>
        <v>-</v>
      </c>
      <c r="C41" s="7">
        <v>11</v>
      </c>
      <c r="D41" s="2">
        <v>43408.460347222222</v>
      </c>
      <c r="E41" s="3" t="s">
        <v>250</v>
      </c>
      <c r="F41" s="3">
        <v>9387</v>
      </c>
      <c r="G41" s="3" t="s">
        <v>33</v>
      </c>
      <c r="H41" s="3">
        <v>3674</v>
      </c>
      <c r="I41" s="3">
        <v>845</v>
      </c>
      <c r="J41" s="3">
        <v>9</v>
      </c>
      <c r="K41" s="3">
        <v>1</v>
      </c>
      <c r="L41" s="3"/>
      <c r="M41" s="2">
        <v>43408.467604166668</v>
      </c>
      <c r="N41" s="2">
        <v>43408.472361111111</v>
      </c>
      <c r="O41" s="3" t="s">
        <v>59</v>
      </c>
      <c r="P41" s="3" t="s">
        <v>60</v>
      </c>
      <c r="Q41" s="3" t="s">
        <v>27</v>
      </c>
      <c r="R41" s="3" t="s">
        <v>28</v>
      </c>
      <c r="S41" s="2">
        <v>43408.466817129629</v>
      </c>
      <c r="T41" s="2">
        <v>43408.466817129629</v>
      </c>
      <c r="U41" s="2">
        <v>43408.473067129627</v>
      </c>
      <c r="V41" s="2">
        <v>43408.473067129627</v>
      </c>
      <c r="W41" s="3"/>
      <c r="X41" s="2">
        <f t="shared" si="2"/>
        <v>43408.460347222222</v>
      </c>
      <c r="Y41" s="33">
        <f t="shared" si="3"/>
        <v>4.756944443215616E-3</v>
      </c>
      <c r="Z41" s="33">
        <f t="shared" si="4"/>
        <v>4.756944443215616E-3</v>
      </c>
      <c r="AA41" s="30"/>
      <c r="AB41" s="30">
        <f t="shared" si="5"/>
        <v>7.8703703911742195E-4</v>
      </c>
      <c r="AC41" s="30">
        <f t="shared" si="10"/>
        <v>7.2569444455439225E-3</v>
      </c>
      <c r="AD41" s="10"/>
      <c r="AE41" s="10"/>
      <c r="AF41" s="73">
        <f t="shared" si="7"/>
        <v>43408.459722222222</v>
      </c>
      <c r="AG41" s="73">
        <f t="shared" si="8"/>
        <v>43408.472222222219</v>
      </c>
      <c r="AH41" s="26" t="str">
        <f t="shared" si="9"/>
        <v>43408.459722222243408.4722222222</v>
      </c>
      <c r="AI41" s="26" t="e">
        <f>VLOOKUP(AH41,simple_survey!$N$1081:$O$1529,2,FALSE)</f>
        <v>#N/A</v>
      </c>
    </row>
    <row r="42" spans="1:35" s="7" customFormat="1" x14ac:dyDescent="0.4">
      <c r="A42" s="16" t="str">
        <f>IF(W42&gt;0, "★", "-")</f>
        <v>-</v>
      </c>
      <c r="B42" s="16" t="str">
        <f>IF(L42&gt;0, "☆", "-")</f>
        <v>-</v>
      </c>
      <c r="C42" s="7">
        <v>11</v>
      </c>
      <c r="D42" s="2">
        <v>43408.460868055554</v>
      </c>
      <c r="E42" s="3" t="s">
        <v>251</v>
      </c>
      <c r="F42" s="3">
        <v>9388</v>
      </c>
      <c r="G42" s="3" t="s">
        <v>33</v>
      </c>
      <c r="H42" s="3">
        <v>1996</v>
      </c>
      <c r="I42" s="3">
        <v>913</v>
      </c>
      <c r="J42" s="3">
        <v>3</v>
      </c>
      <c r="K42" s="3">
        <v>1</v>
      </c>
      <c r="L42" s="3"/>
      <c r="M42" s="2">
        <v>43408.466666666667</v>
      </c>
      <c r="N42" s="2">
        <v>43408.474502314813</v>
      </c>
      <c r="O42" s="3" t="s">
        <v>65</v>
      </c>
      <c r="P42" s="3" t="s">
        <v>66</v>
      </c>
      <c r="Q42" s="3" t="s">
        <v>27</v>
      </c>
      <c r="R42" s="3" t="s">
        <v>28</v>
      </c>
      <c r="S42" s="2">
        <v>43408.469699074078</v>
      </c>
      <c r="T42" s="2">
        <v>43408.469699074078</v>
      </c>
      <c r="U42" s="2">
        <v>43408.477488425924</v>
      </c>
      <c r="V42" s="2">
        <v>43408.477488425924</v>
      </c>
      <c r="W42" s="3"/>
      <c r="X42" s="2">
        <f t="shared" si="2"/>
        <v>43408.460868055554</v>
      </c>
      <c r="Y42" s="33">
        <f t="shared" si="3"/>
        <v>7.8356481462833472E-3</v>
      </c>
      <c r="Z42" s="33">
        <f t="shared" si="4"/>
        <v>7.8356481462833472E-3</v>
      </c>
      <c r="AA42" s="30"/>
      <c r="AB42" s="30">
        <f t="shared" si="5"/>
        <v>0</v>
      </c>
      <c r="AC42" s="30">
        <f t="shared" si="10"/>
        <v>5.7986111132777296E-3</v>
      </c>
      <c r="AD42" s="10"/>
      <c r="AE42" s="10"/>
      <c r="AF42" s="73">
        <f t="shared" si="7"/>
        <v>43408.460416666669</v>
      </c>
      <c r="AG42" s="73">
        <f t="shared" si="8"/>
        <v>43408.474305555559</v>
      </c>
      <c r="AH42" s="26" t="str">
        <f t="shared" si="9"/>
        <v>43408.460416666743408.4743055556</v>
      </c>
      <c r="AI42" s="26" t="str">
        <f>VLOOKUP(AH42,simple_survey!$N$1081:$O$1529,2,FALSE)</f>
        <v>肯定的</v>
      </c>
    </row>
    <row r="43" spans="1:35" s="7" customFormat="1" x14ac:dyDescent="0.4">
      <c r="A43" s="16" t="str">
        <f>IF(W43&gt;0, "★", "-")</f>
        <v>-</v>
      </c>
      <c r="B43" s="16" t="str">
        <f>IF(L43&gt;0, "☆", "-")</f>
        <v>-</v>
      </c>
      <c r="C43" s="7">
        <v>11</v>
      </c>
      <c r="D43" s="2">
        <v>43408.461574074077</v>
      </c>
      <c r="E43" s="3" t="s">
        <v>248</v>
      </c>
      <c r="F43" s="3">
        <v>9389</v>
      </c>
      <c r="G43" s="3" t="s">
        <v>18</v>
      </c>
      <c r="H43" s="3">
        <v>4980</v>
      </c>
      <c r="I43" s="3">
        <v>547</v>
      </c>
      <c r="J43" s="3">
        <v>5</v>
      </c>
      <c r="K43" s="3">
        <v>3</v>
      </c>
      <c r="L43" s="3"/>
      <c r="M43" s="2">
        <v>43408.467245370368</v>
      </c>
      <c r="N43" s="2">
        <v>43408.473611111112</v>
      </c>
      <c r="O43" s="3" t="s">
        <v>45</v>
      </c>
      <c r="P43" s="3" t="s">
        <v>92</v>
      </c>
      <c r="Q43" s="3" t="s">
        <v>63</v>
      </c>
      <c r="R43" s="3" t="s">
        <v>64</v>
      </c>
      <c r="S43" s="2">
        <v>43408.467835648145</v>
      </c>
      <c r="T43" s="2">
        <v>43408.467835648145</v>
      </c>
      <c r="U43" s="2">
        <v>43408.479988425926</v>
      </c>
      <c r="V43" s="2">
        <v>43408.479988425926</v>
      </c>
      <c r="W43" s="3"/>
      <c r="X43" s="2">
        <f t="shared" si="2"/>
        <v>43408.461574074077</v>
      </c>
      <c r="Y43" s="33">
        <f t="shared" si="3"/>
        <v>6.3657407445134595E-3</v>
      </c>
      <c r="Z43" s="33">
        <f t="shared" si="4"/>
        <v>1.9097222233540379E-2</v>
      </c>
      <c r="AA43" s="30"/>
      <c r="AB43" s="30">
        <f t="shared" si="5"/>
        <v>0</v>
      </c>
      <c r="AC43" s="30">
        <f t="shared" si="10"/>
        <v>5.6712962905294262E-3</v>
      </c>
      <c r="AD43" s="10"/>
      <c r="AE43" s="10"/>
      <c r="AF43" s="73">
        <f t="shared" si="7"/>
        <v>43408.461111111108</v>
      </c>
      <c r="AG43" s="73">
        <f t="shared" si="8"/>
        <v>43408.473611111112</v>
      </c>
      <c r="AH43" s="26" t="str">
        <f t="shared" si="9"/>
        <v>43408.461111111143408.4736111111</v>
      </c>
      <c r="AI43" s="26" t="e">
        <f>VLOOKUP(AH43,simple_survey!$N$1081:$O$1529,2,FALSE)</f>
        <v>#N/A</v>
      </c>
    </row>
    <row r="44" spans="1:35" s="7" customFormat="1" x14ac:dyDescent="0.4">
      <c r="A44" s="16" t="str">
        <f t="shared" si="0"/>
        <v>★</v>
      </c>
      <c r="B44" s="16" t="str">
        <f t="shared" si="1"/>
        <v>-</v>
      </c>
      <c r="C44" s="7">
        <v>11</v>
      </c>
      <c r="D44" s="2">
        <v>43408.462002314816</v>
      </c>
      <c r="E44" s="3" t="s">
        <v>221</v>
      </c>
      <c r="F44" s="3">
        <v>9390</v>
      </c>
      <c r="G44" s="3" t="s">
        <v>18</v>
      </c>
      <c r="H44" s="3">
        <v>4967</v>
      </c>
      <c r="I44" s="3">
        <v>769</v>
      </c>
      <c r="J44" s="3">
        <v>10</v>
      </c>
      <c r="K44" s="3">
        <v>2</v>
      </c>
      <c r="L44" s="3"/>
      <c r="M44" s="2">
        <v>43408.467569444445</v>
      </c>
      <c r="N44" s="2">
        <v>43408.468900462962</v>
      </c>
      <c r="O44" s="3" t="s">
        <v>80</v>
      </c>
      <c r="P44" s="3" t="s">
        <v>81</v>
      </c>
      <c r="Q44" s="3" t="s">
        <v>39</v>
      </c>
      <c r="R44" s="3" t="s">
        <v>40</v>
      </c>
      <c r="S44" s="2">
        <v>43408.468935185185</v>
      </c>
      <c r="T44" s="2">
        <v>43408.468935185185</v>
      </c>
      <c r="U44" s="2">
        <v>43408.47179398148</v>
      </c>
      <c r="V44" s="2">
        <v>43408.47179398148</v>
      </c>
      <c r="W44" s="2">
        <v>43408.468935185185</v>
      </c>
      <c r="X44" s="2">
        <f t="shared" si="2"/>
        <v>43408.468935185185</v>
      </c>
      <c r="Y44" s="33">
        <f t="shared" si="3"/>
        <v>1.3310185167938471E-3</v>
      </c>
      <c r="Z44" s="33">
        <f t="shared" si="4"/>
        <v>2.6620370335876942E-3</v>
      </c>
      <c r="AA44" s="30"/>
      <c r="AB44" s="30">
        <f t="shared" si="5"/>
        <v>0</v>
      </c>
      <c r="AC44" s="30">
        <f t="shared" si="10"/>
        <v>0</v>
      </c>
      <c r="AD44" s="10"/>
      <c r="AE44" s="10"/>
      <c r="AF44" s="73">
        <f t="shared" si="7"/>
        <v>43408.461805555555</v>
      </c>
      <c r="AG44" s="73">
        <f t="shared" si="8"/>
        <v>43408.46875</v>
      </c>
      <c r="AH44" s="26" t="str">
        <f t="shared" si="9"/>
        <v>43408.461805555643408.46875</v>
      </c>
      <c r="AI44" s="26" t="e">
        <f>VLOOKUP(AH44,simple_survey!$N$1081:$O$1529,2,FALSE)</f>
        <v>#N/A</v>
      </c>
    </row>
    <row r="45" spans="1:35" s="7" customFormat="1" x14ac:dyDescent="0.4">
      <c r="A45" s="16" t="str">
        <f t="shared" si="0"/>
        <v>-</v>
      </c>
      <c r="B45" s="16" t="str">
        <f t="shared" si="1"/>
        <v>-</v>
      </c>
      <c r="C45" s="7">
        <v>11</v>
      </c>
      <c r="D45" s="2">
        <v>43408.462534722225</v>
      </c>
      <c r="E45" s="3" t="s">
        <v>252</v>
      </c>
      <c r="F45" s="3">
        <v>9391</v>
      </c>
      <c r="G45" s="3" t="s">
        <v>33</v>
      </c>
      <c r="H45" s="3">
        <v>4795</v>
      </c>
      <c r="I45" s="3">
        <v>786</v>
      </c>
      <c r="J45" s="3">
        <v>1</v>
      </c>
      <c r="K45" s="3">
        <v>1</v>
      </c>
      <c r="L45" s="3"/>
      <c r="M45" s="2">
        <v>43408.469849537039</v>
      </c>
      <c r="N45" s="2">
        <v>43408.478483796294</v>
      </c>
      <c r="O45" s="3" t="s">
        <v>19</v>
      </c>
      <c r="P45" s="3" t="s">
        <v>20</v>
      </c>
      <c r="Q45" s="3" t="s">
        <v>70</v>
      </c>
      <c r="R45" s="3" t="s">
        <v>71</v>
      </c>
      <c r="S45" s="2">
        <v>43408.469976851855</v>
      </c>
      <c r="T45" s="2">
        <v>43408.469976851855</v>
      </c>
      <c r="U45" s="2">
        <v>43408.478912037041</v>
      </c>
      <c r="V45" s="2">
        <v>43408.478912037041</v>
      </c>
      <c r="W45" s="3"/>
      <c r="X45" s="2">
        <f t="shared" si="2"/>
        <v>43408.462534722225</v>
      </c>
      <c r="Y45" s="33">
        <f t="shared" si="3"/>
        <v>8.6342592549044639E-3</v>
      </c>
      <c r="Z45" s="33">
        <f t="shared" si="4"/>
        <v>8.6342592549044639E-3</v>
      </c>
      <c r="AA45" s="30"/>
      <c r="AB45" s="30">
        <f t="shared" si="5"/>
        <v>0</v>
      </c>
      <c r="AC45" s="30">
        <f t="shared" si="10"/>
        <v>7.3148148148902692E-3</v>
      </c>
      <c r="AD45" s="10"/>
      <c r="AE45" s="10"/>
      <c r="AF45" s="73">
        <f t="shared" si="7"/>
        <v>43408.462500000001</v>
      </c>
      <c r="AG45" s="73">
        <f t="shared" si="8"/>
        <v>43408.478472222225</v>
      </c>
      <c r="AH45" s="26" t="str">
        <f t="shared" si="9"/>
        <v>43408.462543408.4784722222</v>
      </c>
      <c r="AI45" s="26" t="e">
        <f>VLOOKUP(AH45,simple_survey!$N$1081:$O$1529,2,FALSE)</f>
        <v>#N/A</v>
      </c>
    </row>
    <row r="46" spans="1:35" s="7" customFormat="1" x14ac:dyDescent="0.4">
      <c r="A46" s="16" t="str">
        <f t="shared" si="0"/>
        <v>-</v>
      </c>
      <c r="B46" s="16" t="str">
        <f t="shared" si="1"/>
        <v>-</v>
      </c>
      <c r="C46" s="7">
        <v>11</v>
      </c>
      <c r="D46" s="2">
        <v>43408.47347222222</v>
      </c>
      <c r="E46" s="3" t="s">
        <v>254</v>
      </c>
      <c r="F46" s="3">
        <v>9396</v>
      </c>
      <c r="G46" s="3" t="s">
        <v>33</v>
      </c>
      <c r="H46" s="3">
        <v>4975</v>
      </c>
      <c r="I46" s="3">
        <v>500</v>
      </c>
      <c r="J46" s="3">
        <v>8</v>
      </c>
      <c r="K46" s="3">
        <v>1</v>
      </c>
      <c r="L46" s="3"/>
      <c r="M46" s="2">
        <v>43408.475462962961</v>
      </c>
      <c r="N46" s="2">
        <v>43408.484722222223</v>
      </c>
      <c r="O46" s="3" t="s">
        <v>19</v>
      </c>
      <c r="P46" s="3" t="s">
        <v>20</v>
      </c>
      <c r="Q46" s="3" t="s">
        <v>65</v>
      </c>
      <c r="R46" s="3" t="s">
        <v>66</v>
      </c>
      <c r="S46" s="2">
        <v>43408.474618055552</v>
      </c>
      <c r="T46" s="2">
        <v>43408.474618055552</v>
      </c>
      <c r="U46" s="2">
        <v>43408.480439814812</v>
      </c>
      <c r="V46" s="2">
        <v>43408.480439814812</v>
      </c>
      <c r="W46" s="3"/>
      <c r="X46" s="2">
        <f t="shared" si="2"/>
        <v>43408.47347222222</v>
      </c>
      <c r="Y46" s="33">
        <f t="shared" si="3"/>
        <v>9.2592592627624981E-3</v>
      </c>
      <c r="Z46" s="33">
        <f t="shared" si="4"/>
        <v>9.2592592627624981E-3</v>
      </c>
      <c r="AA46" s="30"/>
      <c r="AB46" s="30">
        <f t="shared" si="5"/>
        <v>8.4490740846376866E-4</v>
      </c>
      <c r="AC46" s="30">
        <f t="shared" si="10"/>
        <v>1.9907407404389232E-3</v>
      </c>
      <c r="AD46" s="10"/>
      <c r="AE46" s="10"/>
      <c r="AF46" s="73">
        <f t="shared" si="7"/>
        <v>43408.472916666666</v>
      </c>
      <c r="AG46" s="73">
        <f t="shared" si="8"/>
        <v>43408.484722222223</v>
      </c>
      <c r="AH46" s="26" t="str">
        <f t="shared" si="9"/>
        <v>43408.472916666743408.4847222222</v>
      </c>
      <c r="AI46" s="26" t="e">
        <f>VLOOKUP(AH46,simple_survey!$N$1081:$O$1529,2,FALSE)</f>
        <v>#N/A</v>
      </c>
    </row>
    <row r="47" spans="1:35" s="7" customFormat="1" x14ac:dyDescent="0.4">
      <c r="A47" s="16" t="str">
        <f t="shared" ref="A47:A53" si="25">IF(W47&gt;0, "★", "-")</f>
        <v>-</v>
      </c>
      <c r="B47" s="16" t="str">
        <f t="shared" ref="B47:B52" si="26">IF(L47&gt;0, "☆", "-")</f>
        <v>-</v>
      </c>
      <c r="C47" s="7">
        <v>11</v>
      </c>
      <c r="D47" s="2">
        <v>43408.474143518521</v>
      </c>
      <c r="E47" s="3" t="s">
        <v>224</v>
      </c>
      <c r="F47" s="3">
        <v>9397</v>
      </c>
      <c r="G47" s="3" t="s">
        <v>33</v>
      </c>
      <c r="H47" s="3">
        <v>3238</v>
      </c>
      <c r="I47" s="3">
        <v>436</v>
      </c>
      <c r="J47" s="3">
        <v>6</v>
      </c>
      <c r="K47" s="3">
        <v>2</v>
      </c>
      <c r="L47" s="3"/>
      <c r="M47" s="2">
        <v>43408.475995370369</v>
      </c>
      <c r="N47" s="2">
        <v>43408.480636574073</v>
      </c>
      <c r="O47" s="3" t="s">
        <v>31</v>
      </c>
      <c r="P47" s="3" t="s">
        <v>32</v>
      </c>
      <c r="Q47" s="3" t="s">
        <v>50</v>
      </c>
      <c r="R47" s="3" t="s">
        <v>51</v>
      </c>
      <c r="S47" s="2">
        <v>43408.475185185183</v>
      </c>
      <c r="T47" s="2">
        <v>43408.475185185183</v>
      </c>
      <c r="U47" s="2">
        <v>43408.481076388889</v>
      </c>
      <c r="V47" s="2">
        <v>43408.481076388889</v>
      </c>
      <c r="W47" s="3"/>
      <c r="X47" s="2">
        <f t="shared" si="2"/>
        <v>43408.474143518521</v>
      </c>
      <c r="Y47" s="33">
        <f t="shared" si="3"/>
        <v>4.6412037045229226E-3</v>
      </c>
      <c r="Z47" s="33">
        <f t="shared" si="4"/>
        <v>9.2824074090458453E-3</v>
      </c>
      <c r="AA47" s="30"/>
      <c r="AB47" s="30">
        <f t="shared" si="5"/>
        <v>8.1018518540076911E-4</v>
      </c>
      <c r="AC47" s="30">
        <f t="shared" si="10"/>
        <v>1.8518518481869251E-3</v>
      </c>
      <c r="AD47" s="10"/>
      <c r="AE47" s="10"/>
      <c r="AF47" s="73">
        <f t="shared" si="7"/>
        <v>43408.473611111112</v>
      </c>
      <c r="AG47" s="73">
        <f t="shared" si="8"/>
        <v>43408.480555555558</v>
      </c>
      <c r="AH47" s="26" t="str">
        <f t="shared" si="9"/>
        <v>43408.473611111143408.4805555556</v>
      </c>
      <c r="AI47" s="26" t="str">
        <f>VLOOKUP(AH47,simple_survey!$N$1081:$O$1529,2,FALSE)</f>
        <v>肯定的</v>
      </c>
    </row>
    <row r="48" spans="1:35" s="7" customFormat="1" x14ac:dyDescent="0.4">
      <c r="A48" s="16" t="str">
        <f t="shared" si="25"/>
        <v>★</v>
      </c>
      <c r="B48" s="16" t="str">
        <f t="shared" si="26"/>
        <v>-</v>
      </c>
      <c r="C48" s="7">
        <v>11</v>
      </c>
      <c r="D48" s="2">
        <v>43408.476967592593</v>
      </c>
      <c r="E48" s="3" t="s">
        <v>255</v>
      </c>
      <c r="F48" s="3">
        <v>9398</v>
      </c>
      <c r="G48" s="3" t="s">
        <v>114</v>
      </c>
      <c r="H48" s="3">
        <v>0</v>
      </c>
      <c r="I48" s="3">
        <v>316</v>
      </c>
      <c r="J48" s="3">
        <v>8</v>
      </c>
      <c r="K48" s="3">
        <v>3</v>
      </c>
      <c r="L48" s="3"/>
      <c r="M48" s="2">
        <v>43408.484027777777</v>
      </c>
      <c r="N48" s="2">
        <v>43408.489953703705</v>
      </c>
      <c r="O48" s="3" t="s">
        <v>63</v>
      </c>
      <c r="P48" s="3" t="s">
        <v>64</v>
      </c>
      <c r="Q48" s="3" t="s">
        <v>31</v>
      </c>
      <c r="R48" s="3" t="s">
        <v>32</v>
      </c>
      <c r="S48" s="2">
        <v>43408.482905092591</v>
      </c>
      <c r="T48" s="2">
        <v>43408.482905092591</v>
      </c>
      <c r="U48" s="2">
        <v>43408.492638888885</v>
      </c>
      <c r="V48" s="2">
        <v>43408.492638888885</v>
      </c>
      <c r="W48" s="2">
        <v>43408.482905092591</v>
      </c>
      <c r="X48" s="2">
        <f t="shared" si="2"/>
        <v>43408.482905092591</v>
      </c>
      <c r="Y48" s="33">
        <f t="shared" si="3"/>
        <v>5.9259259287500754E-3</v>
      </c>
      <c r="Z48" s="33">
        <f t="shared" si="4"/>
        <v>1.7777777786250226E-2</v>
      </c>
      <c r="AA48" s="30"/>
      <c r="AB48" s="30">
        <f t="shared" si="5"/>
        <v>1.1226851856918074E-3</v>
      </c>
      <c r="AC48" s="30">
        <f t="shared" si="10"/>
        <v>1.1226851856918074E-3</v>
      </c>
      <c r="AD48" s="10"/>
      <c r="AE48" s="10"/>
      <c r="AF48" s="73">
        <f t="shared" si="7"/>
        <v>43408.476388888892</v>
      </c>
      <c r="AG48" s="73">
        <f t="shared" si="8"/>
        <v>43408.489583333336</v>
      </c>
      <c r="AH48" s="26" t="str">
        <f t="shared" si="9"/>
        <v>43408.476388888943408.4895833333</v>
      </c>
      <c r="AI48" s="26" t="e">
        <f>VLOOKUP(AH48,simple_survey!$N$1081:$O$1529,2,FALSE)</f>
        <v>#N/A</v>
      </c>
    </row>
    <row r="49" spans="1:35" s="7" customFormat="1" x14ac:dyDescent="0.4">
      <c r="A49" s="16" t="str">
        <f t="shared" si="25"/>
        <v>-</v>
      </c>
      <c r="B49" s="16" t="str">
        <f t="shared" si="26"/>
        <v>-</v>
      </c>
      <c r="C49" s="7">
        <v>11</v>
      </c>
      <c r="D49" s="2">
        <v>43408.476979166669</v>
      </c>
      <c r="E49" s="3" t="s">
        <v>256</v>
      </c>
      <c r="F49" s="3">
        <v>9399</v>
      </c>
      <c r="G49" s="3" t="s">
        <v>18</v>
      </c>
      <c r="H49" s="3">
        <v>4981</v>
      </c>
      <c r="I49" s="3">
        <v>330</v>
      </c>
      <c r="J49" s="3">
        <v>3</v>
      </c>
      <c r="K49" s="3">
        <v>2</v>
      </c>
      <c r="L49" s="3"/>
      <c r="M49" s="2">
        <v>43408.483344907407</v>
      </c>
      <c r="N49" s="2">
        <v>43408.489212962966</v>
      </c>
      <c r="O49" s="3" t="s">
        <v>34</v>
      </c>
      <c r="P49" s="3" t="s">
        <v>35</v>
      </c>
      <c r="Q49" s="3" t="s">
        <v>31</v>
      </c>
      <c r="R49" s="3" t="s">
        <v>32</v>
      </c>
      <c r="S49" s="2">
        <v>43408.478865740741</v>
      </c>
      <c r="T49" s="2">
        <v>43408.478865740741</v>
      </c>
      <c r="U49" s="2">
        <v>43408.487696759257</v>
      </c>
      <c r="V49" s="2">
        <v>43408.487696759257</v>
      </c>
      <c r="W49" s="3"/>
      <c r="X49" s="2">
        <f t="shared" si="2"/>
        <v>43408.476979166669</v>
      </c>
      <c r="Y49" s="33">
        <f t="shared" si="3"/>
        <v>5.8680555594037287E-3</v>
      </c>
      <c r="Z49" s="33">
        <f t="shared" si="4"/>
        <v>1.1736111118807457E-2</v>
      </c>
      <c r="AA49" s="30"/>
      <c r="AB49" s="30">
        <f t="shared" si="5"/>
        <v>4.4791666659875773E-3</v>
      </c>
      <c r="AC49" s="30">
        <f t="shared" si="10"/>
        <v>6.3657407372375019E-3</v>
      </c>
      <c r="AD49" s="10"/>
      <c r="AE49" s="10"/>
      <c r="AF49" s="73">
        <f t="shared" si="7"/>
        <v>43408.476388888892</v>
      </c>
      <c r="AG49" s="73">
        <f t="shared" si="8"/>
        <v>43408.488888888889</v>
      </c>
      <c r="AH49" s="26" t="str">
        <f t="shared" si="9"/>
        <v>43408.476388888943408.4888888889</v>
      </c>
      <c r="AI49" s="26" t="e">
        <f>VLOOKUP(AH49,simple_survey!$N$1081:$O$1529,2,FALSE)</f>
        <v>#N/A</v>
      </c>
    </row>
    <row r="50" spans="1:35" s="7" customFormat="1" x14ac:dyDescent="0.4">
      <c r="A50" s="16" t="str">
        <f t="shared" si="25"/>
        <v>-</v>
      </c>
      <c r="B50" s="16" t="str">
        <f t="shared" si="26"/>
        <v>-</v>
      </c>
      <c r="C50" s="7">
        <v>11</v>
      </c>
      <c r="D50" s="2">
        <v>43408.478865740741</v>
      </c>
      <c r="E50" s="3" t="s">
        <v>257</v>
      </c>
      <c r="F50" s="3">
        <v>9400</v>
      </c>
      <c r="G50" s="3" t="s">
        <v>113</v>
      </c>
      <c r="H50" s="3">
        <v>0</v>
      </c>
      <c r="I50" s="3">
        <v>902</v>
      </c>
      <c r="J50" s="3">
        <v>7</v>
      </c>
      <c r="K50" s="3">
        <v>2</v>
      </c>
      <c r="L50" s="3"/>
      <c r="M50" s="2">
        <v>43408.48133101852</v>
      </c>
      <c r="N50" s="2">
        <v>43408.485462962963</v>
      </c>
      <c r="O50" s="3" t="s">
        <v>19</v>
      </c>
      <c r="P50" s="3" t="s">
        <v>20</v>
      </c>
      <c r="Q50" s="3" t="s">
        <v>91</v>
      </c>
      <c r="R50" s="3" t="s">
        <v>36</v>
      </c>
      <c r="S50" s="2">
        <v>43408.482430555552</v>
      </c>
      <c r="T50" s="2">
        <v>43408.482430555552</v>
      </c>
      <c r="U50" s="2">
        <v>43408.488333333335</v>
      </c>
      <c r="V50" s="2">
        <v>43408.488333333335</v>
      </c>
      <c r="W50" s="3"/>
      <c r="X50" s="2">
        <f t="shared" si="2"/>
        <v>43408.478865740741</v>
      </c>
      <c r="Y50" s="33">
        <f t="shared" si="3"/>
        <v>4.1319444426335394E-3</v>
      </c>
      <c r="Z50" s="33">
        <f t="shared" si="4"/>
        <v>8.2638888852670789E-3</v>
      </c>
      <c r="AA50" s="30"/>
      <c r="AB50" s="30">
        <f t="shared" si="5"/>
        <v>0</v>
      </c>
      <c r="AC50" s="30">
        <f t="shared" si="10"/>
        <v>2.4652777792653069E-3</v>
      </c>
      <c r="AD50" s="10"/>
      <c r="AE50" s="10"/>
      <c r="AF50" s="73">
        <f t="shared" si="7"/>
        <v>43408.478472222225</v>
      </c>
      <c r="AG50" s="73">
        <f t="shared" si="8"/>
        <v>43408.48541666667</v>
      </c>
      <c r="AH50" s="26" t="str">
        <f t="shared" si="9"/>
        <v>43408.478472222243408.4854166667</v>
      </c>
      <c r="AI50" s="26" t="e">
        <f>VLOOKUP(AH50,simple_survey!$N$1081:$O$1529,2,FALSE)</f>
        <v>#N/A</v>
      </c>
    </row>
    <row r="51" spans="1:35" s="7" customFormat="1" x14ac:dyDescent="0.4">
      <c r="A51" s="16" t="str">
        <f t="shared" si="25"/>
        <v>-</v>
      </c>
      <c r="B51" s="16" t="str">
        <f t="shared" si="26"/>
        <v>-</v>
      </c>
      <c r="C51" s="7">
        <v>11</v>
      </c>
      <c r="D51" s="2">
        <v>43408.47997685185</v>
      </c>
      <c r="E51" s="3" t="s">
        <v>258</v>
      </c>
      <c r="F51" s="3">
        <v>9401</v>
      </c>
      <c r="G51" s="3" t="s">
        <v>52</v>
      </c>
      <c r="H51" s="3">
        <v>4971</v>
      </c>
      <c r="I51" s="3">
        <v>547</v>
      </c>
      <c r="J51" s="3">
        <v>6</v>
      </c>
      <c r="K51" s="3">
        <v>2</v>
      </c>
      <c r="L51" s="3"/>
      <c r="M51" s="2">
        <v>43408.48238425926</v>
      </c>
      <c r="N51" s="2">
        <v>43408.495335648149</v>
      </c>
      <c r="O51" s="3" t="s">
        <v>27</v>
      </c>
      <c r="P51" s="3" t="s">
        <v>28</v>
      </c>
      <c r="Q51" s="3" t="s">
        <v>59</v>
      </c>
      <c r="R51" s="3" t="s">
        <v>60</v>
      </c>
      <c r="S51" s="2">
        <v>43408.483657407407</v>
      </c>
      <c r="T51" s="2">
        <v>43408.483657407407</v>
      </c>
      <c r="U51" s="2">
        <v>43408.490173611113</v>
      </c>
      <c r="V51" s="2">
        <v>43408.490173611113</v>
      </c>
      <c r="W51" s="3"/>
      <c r="X51" s="2">
        <f t="shared" si="2"/>
        <v>43408.47997685185</v>
      </c>
      <c r="Y51" s="33">
        <f t="shared" si="3"/>
        <v>1.2951388889632653E-2</v>
      </c>
      <c r="Z51" s="33">
        <f t="shared" si="4"/>
        <v>2.5902777779265307E-2</v>
      </c>
      <c r="AA51" s="30"/>
      <c r="AB51" s="30">
        <f t="shared" si="5"/>
        <v>0</v>
      </c>
      <c r="AC51" s="30">
        <f t="shared" si="10"/>
        <v>2.4074074099189602E-3</v>
      </c>
      <c r="AD51" s="10"/>
      <c r="AE51" s="10"/>
      <c r="AF51" s="73">
        <f t="shared" si="7"/>
        <v>43408.479861111111</v>
      </c>
      <c r="AG51" s="73">
        <f t="shared" si="8"/>
        <v>43408.495138888888</v>
      </c>
      <c r="AH51" s="26" t="str">
        <f t="shared" si="9"/>
        <v>43408.479861111143408.4951388889</v>
      </c>
      <c r="AI51" s="26" t="e">
        <f>VLOOKUP(AH51,simple_survey!$N$1081:$O$1529,2,FALSE)</f>
        <v>#N/A</v>
      </c>
    </row>
    <row r="52" spans="1:35" s="7" customFormat="1" ht="18" customHeight="1" x14ac:dyDescent="0.4">
      <c r="A52" s="16" t="str">
        <f t="shared" si="25"/>
        <v>-</v>
      </c>
      <c r="B52" s="16" t="str">
        <f t="shared" si="26"/>
        <v>-</v>
      </c>
      <c r="C52" s="7">
        <v>11</v>
      </c>
      <c r="D52" s="2">
        <v>43408.484895833331</v>
      </c>
      <c r="E52" s="3" t="s">
        <v>259</v>
      </c>
      <c r="F52" s="3">
        <v>9402</v>
      </c>
      <c r="G52" s="3" t="s">
        <v>113</v>
      </c>
      <c r="H52" s="3">
        <v>0</v>
      </c>
      <c r="I52" s="3">
        <v>39</v>
      </c>
      <c r="J52" s="3">
        <v>4</v>
      </c>
      <c r="K52" s="3">
        <v>2</v>
      </c>
      <c r="L52" s="3"/>
      <c r="M52" s="2">
        <v>43408.486319444448</v>
      </c>
      <c r="N52" s="2">
        <v>43408.494074074071</v>
      </c>
      <c r="O52" s="3" t="s">
        <v>37</v>
      </c>
      <c r="P52" s="3" t="s">
        <v>38</v>
      </c>
      <c r="Q52" s="3" t="s">
        <v>78</v>
      </c>
      <c r="R52" s="3" t="s">
        <v>79</v>
      </c>
      <c r="S52" s="2">
        <v>43408.486030092594</v>
      </c>
      <c r="T52" s="2">
        <v>43408.486030092594</v>
      </c>
      <c r="U52" s="2">
        <v>43408.495138888888</v>
      </c>
      <c r="V52" s="2">
        <v>43408.495138888888</v>
      </c>
      <c r="W52" s="3"/>
      <c r="X52" s="2">
        <f t="shared" si="2"/>
        <v>43408.484895833331</v>
      </c>
      <c r="Y52" s="33">
        <f t="shared" si="3"/>
        <v>7.7546296233776957E-3</v>
      </c>
      <c r="Z52" s="33">
        <f t="shared" si="4"/>
        <v>1.5509259246755391E-2</v>
      </c>
      <c r="AA52" s="30"/>
      <c r="AB52" s="30">
        <f t="shared" si="5"/>
        <v>2.8935185400769114E-4</v>
      </c>
      <c r="AC52" s="30">
        <f t="shared" si="10"/>
        <v>1.423611116479151E-3</v>
      </c>
      <c r="AD52" s="10"/>
      <c r="AE52" s="10"/>
      <c r="AF52" s="73">
        <f t="shared" si="7"/>
        <v>43408.484722222223</v>
      </c>
      <c r="AG52" s="73">
        <f t="shared" si="8"/>
        <v>43408.493750000001</v>
      </c>
      <c r="AH52" s="26" t="str">
        <f t="shared" si="9"/>
        <v>43408.484722222243408.49375</v>
      </c>
      <c r="AI52" s="26" t="e">
        <f>VLOOKUP(AH52,simple_survey!$N$1081:$O$1529,2,FALSE)</f>
        <v>#N/A</v>
      </c>
    </row>
    <row r="53" spans="1:35" s="7" customFormat="1" x14ac:dyDescent="0.4">
      <c r="A53" s="16" t="str">
        <f t="shared" si="25"/>
        <v>★</v>
      </c>
      <c r="B53" s="16" t="str">
        <f t="shared" si="1"/>
        <v>-</v>
      </c>
      <c r="C53" s="7">
        <v>11</v>
      </c>
      <c r="D53" s="2">
        <v>43408.485381944447</v>
      </c>
      <c r="E53" s="3" t="s">
        <v>260</v>
      </c>
      <c r="F53" s="3">
        <v>9403</v>
      </c>
      <c r="G53" s="3" t="s">
        <v>33</v>
      </c>
      <c r="H53" s="3">
        <v>1569</v>
      </c>
      <c r="I53" s="3">
        <v>428</v>
      </c>
      <c r="J53" s="3">
        <v>6</v>
      </c>
      <c r="K53" s="3">
        <v>1</v>
      </c>
      <c r="L53" s="3"/>
      <c r="M53" s="2">
        <v>43408.490300925929</v>
      </c>
      <c r="N53" s="2">
        <v>43408.496087962965</v>
      </c>
      <c r="O53" s="3" t="s">
        <v>27</v>
      </c>
      <c r="P53" s="3" t="s">
        <v>28</v>
      </c>
      <c r="Q53" s="3" t="s">
        <v>48</v>
      </c>
      <c r="R53" s="3" t="s">
        <v>49</v>
      </c>
      <c r="S53" s="2">
        <v>43408.492314814815</v>
      </c>
      <c r="T53" s="2">
        <v>43408.492314814815</v>
      </c>
      <c r="U53" s="2">
        <v>43408.501932870371</v>
      </c>
      <c r="V53" s="2">
        <v>43408.501932870371</v>
      </c>
      <c r="W53" s="2">
        <v>43408.492314814815</v>
      </c>
      <c r="X53" s="2">
        <f t="shared" si="2"/>
        <v>43408.492314814815</v>
      </c>
      <c r="Y53" s="33">
        <f t="shared" si="3"/>
        <v>5.7870370364980772E-3</v>
      </c>
      <c r="Z53" s="33">
        <f t="shared" si="4"/>
        <v>5.7870370364980772E-3</v>
      </c>
      <c r="AA53" s="30"/>
      <c r="AB53" s="30">
        <f t="shared" si="5"/>
        <v>0</v>
      </c>
      <c r="AC53" s="30">
        <f t="shared" si="10"/>
        <v>0</v>
      </c>
      <c r="AD53" s="10"/>
      <c r="AE53" s="10"/>
      <c r="AF53" s="73">
        <f t="shared" si="7"/>
        <v>43408.484722222223</v>
      </c>
      <c r="AG53" s="73">
        <f t="shared" si="8"/>
        <v>43408.495833333334</v>
      </c>
      <c r="AH53" s="26" t="str">
        <f t="shared" si="9"/>
        <v>43408.484722222243408.4958333333</v>
      </c>
      <c r="AI53" s="26" t="e">
        <f>VLOOKUP(AH53,simple_survey!$N$1081:$O$1529,2,FALSE)</f>
        <v>#N/A</v>
      </c>
    </row>
    <row r="54" spans="1:35" s="7" customFormat="1" x14ac:dyDescent="0.4">
      <c r="A54" s="16" t="str">
        <f t="shared" si="0"/>
        <v>-</v>
      </c>
      <c r="B54" s="16" t="str">
        <f t="shared" si="1"/>
        <v>-</v>
      </c>
      <c r="C54" s="7">
        <v>11</v>
      </c>
      <c r="D54" s="2">
        <v>43408.487187500003</v>
      </c>
      <c r="E54" s="3" t="s">
        <v>224</v>
      </c>
      <c r="F54" s="3">
        <v>9404</v>
      </c>
      <c r="G54" s="3" t="s">
        <v>33</v>
      </c>
      <c r="H54" s="3">
        <v>3238</v>
      </c>
      <c r="I54" s="3">
        <v>1000</v>
      </c>
      <c r="J54" s="3">
        <v>10</v>
      </c>
      <c r="K54" s="3">
        <v>2</v>
      </c>
      <c r="L54" s="3"/>
      <c r="M54" s="2">
        <v>43408.489074074074</v>
      </c>
      <c r="N54" s="2">
        <v>43408.504525462966</v>
      </c>
      <c r="O54" s="3" t="s">
        <v>50</v>
      </c>
      <c r="P54" s="3" t="s">
        <v>51</v>
      </c>
      <c r="Q54" s="3" t="s">
        <v>63</v>
      </c>
      <c r="R54" s="3" t="s">
        <v>64</v>
      </c>
      <c r="S54" s="2">
        <v>43408.48940972222</v>
      </c>
      <c r="T54" s="2">
        <v>43408.48940972222</v>
      </c>
      <c r="U54" s="2">
        <v>43408.500983796293</v>
      </c>
      <c r="V54" s="2">
        <v>43408.500983796293</v>
      </c>
      <c r="W54" s="3"/>
      <c r="X54" s="2">
        <f t="shared" si="2"/>
        <v>43408.487187500003</v>
      </c>
      <c r="Y54" s="33">
        <f t="shared" si="3"/>
        <v>1.545138889196096E-2</v>
      </c>
      <c r="Z54" s="33">
        <f t="shared" si="4"/>
        <v>3.090277778392192E-2</v>
      </c>
      <c r="AA54" s="30"/>
      <c r="AB54" s="30">
        <f t="shared" si="5"/>
        <v>0</v>
      </c>
      <c r="AC54" s="30">
        <f t="shared" si="10"/>
        <v>1.8865740712499246E-3</v>
      </c>
      <c r="AD54" s="10"/>
      <c r="AE54" s="10"/>
      <c r="AF54" s="73">
        <f t="shared" si="7"/>
        <v>43408.486805555556</v>
      </c>
      <c r="AG54" s="73">
        <f t="shared" si="8"/>
        <v>43408.504166666666</v>
      </c>
      <c r="AH54" s="26" t="str">
        <f t="shared" si="9"/>
        <v>43408.486805555643408.5041666667</v>
      </c>
      <c r="AI54" s="26" t="e">
        <f>VLOOKUP(AH54,simple_survey!$N$1081:$O$1529,2,FALSE)</f>
        <v>#N/A</v>
      </c>
    </row>
    <row r="55" spans="1:35" s="7" customFormat="1" x14ac:dyDescent="0.4">
      <c r="A55" s="16" t="str">
        <f>IF(W55&gt;0, "★", "-")</f>
        <v>-</v>
      </c>
      <c r="B55" s="16" t="str">
        <f>IF(L55&gt;0, "☆", "-")</f>
        <v>-</v>
      </c>
      <c r="C55" s="7">
        <v>11</v>
      </c>
      <c r="D55" s="2">
        <v>43408.488726851851</v>
      </c>
      <c r="E55" s="3" t="s">
        <v>261</v>
      </c>
      <c r="F55" s="3">
        <v>9405</v>
      </c>
      <c r="G55" s="3" t="s">
        <v>113</v>
      </c>
      <c r="H55" s="3">
        <v>0</v>
      </c>
      <c r="I55" s="3">
        <v>763</v>
      </c>
      <c r="J55" s="3">
        <v>5</v>
      </c>
      <c r="K55" s="3">
        <v>3</v>
      </c>
      <c r="L55" s="3"/>
      <c r="M55" s="2">
        <v>43408.492418981485</v>
      </c>
      <c r="N55" s="2">
        <v>43408.498530092591</v>
      </c>
      <c r="O55" s="3" t="s">
        <v>65</v>
      </c>
      <c r="P55" s="3" t="s">
        <v>66</v>
      </c>
      <c r="Q55" s="3" t="s">
        <v>34</v>
      </c>
      <c r="R55" s="3" t="s">
        <v>35</v>
      </c>
      <c r="S55" s="2">
        <v>43408.491736111115</v>
      </c>
      <c r="T55" s="2">
        <v>43408.492488425924</v>
      </c>
      <c r="U55" s="2">
        <v>43408.497048611112</v>
      </c>
      <c r="V55" s="2">
        <v>43408.497800925928</v>
      </c>
      <c r="W55" s="3"/>
      <c r="X55" s="2">
        <f t="shared" si="2"/>
        <v>43408.488726851851</v>
      </c>
      <c r="Y55" s="33">
        <f t="shared" si="3"/>
        <v>6.1111111062928103E-3</v>
      </c>
      <c r="Z55" s="33">
        <f t="shared" si="4"/>
        <v>1.8333333318878431E-2</v>
      </c>
      <c r="AA55" s="30"/>
      <c r="AB55" s="30">
        <f t="shared" si="5"/>
        <v>6.8287036992842332E-4</v>
      </c>
      <c r="AC55" s="30">
        <f t="shared" si="10"/>
        <v>3.6921296341461129E-3</v>
      </c>
      <c r="AD55" s="10"/>
      <c r="AE55" s="10"/>
      <c r="AF55" s="73">
        <f t="shared" si="7"/>
        <v>43408.488194444442</v>
      </c>
      <c r="AG55" s="73">
        <f t="shared" si="8"/>
        <v>43408.497916666667</v>
      </c>
      <c r="AH55" s="26" t="str">
        <f t="shared" si="9"/>
        <v>43408.488194444443408.4979166667</v>
      </c>
      <c r="AI55" s="26" t="e">
        <f>VLOOKUP(AH55,simple_survey!$N$1081:$O$1529,2,FALSE)</f>
        <v>#N/A</v>
      </c>
    </row>
    <row r="56" spans="1:35" s="7" customFormat="1" x14ac:dyDescent="0.4">
      <c r="A56" s="16" t="str">
        <f t="shared" ref="A56:A90" si="27">IF(W56&gt;0, "★", "-")</f>
        <v>-</v>
      </c>
      <c r="B56" s="16" t="str">
        <f t="shared" ref="B56:B90" si="28">IF(L56&gt;0, "☆", "-")</f>
        <v>-</v>
      </c>
      <c r="C56" s="7">
        <v>11</v>
      </c>
      <c r="D56" s="2">
        <v>43408.490624999999</v>
      </c>
      <c r="E56" s="3" t="s">
        <v>250</v>
      </c>
      <c r="F56" s="3">
        <v>9407</v>
      </c>
      <c r="G56" s="3" t="s">
        <v>33</v>
      </c>
      <c r="H56" s="3">
        <v>3674</v>
      </c>
      <c r="I56" s="3">
        <v>300</v>
      </c>
      <c r="J56" s="3">
        <v>7</v>
      </c>
      <c r="K56" s="3">
        <v>1</v>
      </c>
      <c r="L56" s="3"/>
      <c r="M56" s="2">
        <v>43408.49417824074</v>
      </c>
      <c r="N56" s="2">
        <v>43408.499826388892</v>
      </c>
      <c r="O56" s="3" t="s">
        <v>27</v>
      </c>
      <c r="P56" s="3" t="s">
        <v>28</v>
      </c>
      <c r="Q56" s="3" t="s">
        <v>78</v>
      </c>
      <c r="R56" s="3" t="s">
        <v>79</v>
      </c>
      <c r="S56" s="2">
        <v>43408.493379629632</v>
      </c>
      <c r="T56" s="2">
        <v>43408.493379629632</v>
      </c>
      <c r="U56" s="2">
        <v>43408.49962962963</v>
      </c>
      <c r="V56" s="2">
        <v>43408.49962962963</v>
      </c>
      <c r="W56" s="3"/>
      <c r="X56" s="2">
        <f t="shared" si="2"/>
        <v>43408.490624999999</v>
      </c>
      <c r="Y56" s="33">
        <f t="shared" si="3"/>
        <v>5.6481481515220366E-3</v>
      </c>
      <c r="Z56" s="33">
        <f t="shared" si="4"/>
        <v>5.6481481515220366E-3</v>
      </c>
      <c r="AA56" s="30"/>
      <c r="AB56" s="30">
        <f t="shared" si="5"/>
        <v>7.9861110862111673E-4</v>
      </c>
      <c r="AC56" s="30">
        <f t="shared" si="10"/>
        <v>3.5532407418941148E-3</v>
      </c>
      <c r="AD56" s="10"/>
      <c r="AE56" s="10"/>
      <c r="AF56" s="73">
        <f t="shared" si="7"/>
        <v>43408.490277777775</v>
      </c>
      <c r="AG56" s="73">
        <f t="shared" si="8"/>
        <v>43408.499305555553</v>
      </c>
      <c r="AH56" s="26" t="str">
        <f t="shared" si="9"/>
        <v>43408.490277777843408.4993055556</v>
      </c>
      <c r="AI56" s="26" t="e">
        <f>VLOOKUP(AH56,simple_survey!$N$1081:$O$1529,2,FALSE)</f>
        <v>#N/A</v>
      </c>
    </row>
    <row r="57" spans="1:35" s="7" customFormat="1" x14ac:dyDescent="0.4">
      <c r="A57" s="16" t="str">
        <f t="shared" ref="A57:A59" si="29">IF(W57&gt;0, "★", "-")</f>
        <v>-</v>
      </c>
      <c r="B57" s="16" t="str">
        <f t="shared" ref="B57:B59" si="30">IF(L57&gt;0, "☆", "-")</f>
        <v>-</v>
      </c>
      <c r="C57" s="7">
        <v>11</v>
      </c>
      <c r="D57" s="2">
        <v>43408.492349537039</v>
      </c>
      <c r="E57" s="3" t="s">
        <v>263</v>
      </c>
      <c r="F57" s="3">
        <v>9408</v>
      </c>
      <c r="G57" s="3" t="s">
        <v>113</v>
      </c>
      <c r="H57" s="3">
        <v>0</v>
      </c>
      <c r="I57" s="3">
        <v>142</v>
      </c>
      <c r="J57" s="3">
        <v>5</v>
      </c>
      <c r="K57" s="3">
        <v>2</v>
      </c>
      <c r="L57" s="3"/>
      <c r="M57" s="2">
        <v>43408.498877314814</v>
      </c>
      <c r="N57" s="2">
        <v>43408.507013888891</v>
      </c>
      <c r="O57" s="3" t="s">
        <v>34</v>
      </c>
      <c r="P57" s="3" t="s">
        <v>35</v>
      </c>
      <c r="Q57" s="3" t="s">
        <v>31</v>
      </c>
      <c r="R57" s="3" t="s">
        <v>32</v>
      </c>
      <c r="S57" s="2">
        <v>43408.497800925928</v>
      </c>
      <c r="T57" s="2">
        <v>43408.497800925928</v>
      </c>
      <c r="U57" s="2">
        <v>43408.506631944445</v>
      </c>
      <c r="V57" s="2">
        <v>43408.506631944445</v>
      </c>
      <c r="W57" s="3"/>
      <c r="X57" s="2">
        <f t="shared" si="2"/>
        <v>43408.492349537039</v>
      </c>
      <c r="Y57" s="33">
        <f t="shared" si="3"/>
        <v>8.1365740770706907E-3</v>
      </c>
      <c r="Z57" s="33">
        <f t="shared" si="4"/>
        <v>1.6273148154141381E-2</v>
      </c>
      <c r="AA57" s="30"/>
      <c r="AB57" s="30">
        <f t="shared" si="5"/>
        <v>1.0763888858491555E-3</v>
      </c>
      <c r="AC57" s="30">
        <f t="shared" si="10"/>
        <v>6.5277777757728472E-3</v>
      </c>
      <c r="AD57" s="10"/>
      <c r="AE57" s="10"/>
      <c r="AF57" s="73">
        <f t="shared" si="7"/>
        <v>43408.491666666669</v>
      </c>
      <c r="AG57" s="73">
        <f t="shared" si="8"/>
        <v>43408.506944444445</v>
      </c>
      <c r="AH57" s="26" t="str">
        <f t="shared" si="9"/>
        <v>43408.491666666743408.5069444444</v>
      </c>
      <c r="AI57" s="26" t="e">
        <f>VLOOKUP(AH57,simple_survey!$N$1081:$O$1529,2,FALSE)</f>
        <v>#N/A</v>
      </c>
    </row>
    <row r="58" spans="1:35" s="7" customFormat="1" x14ac:dyDescent="0.4">
      <c r="A58" s="16" t="str">
        <f t="shared" si="29"/>
        <v>-</v>
      </c>
      <c r="B58" s="16" t="str">
        <f t="shared" si="30"/>
        <v>-</v>
      </c>
      <c r="C58" s="7">
        <v>11</v>
      </c>
      <c r="D58" s="2">
        <v>43408.498368055552</v>
      </c>
      <c r="E58" s="3" t="s">
        <v>265</v>
      </c>
      <c r="F58" s="3">
        <v>9410</v>
      </c>
      <c r="G58" s="3" t="s">
        <v>114</v>
      </c>
      <c r="H58" s="3">
        <v>0</v>
      </c>
      <c r="I58" s="3">
        <v>174</v>
      </c>
      <c r="J58" s="3">
        <v>6</v>
      </c>
      <c r="K58" s="3">
        <v>6</v>
      </c>
      <c r="L58" s="3"/>
      <c r="M58" s="2">
        <v>43408.500821759262</v>
      </c>
      <c r="N58" s="2">
        <v>43408.504502314812</v>
      </c>
      <c r="O58" s="3" t="s">
        <v>31</v>
      </c>
      <c r="P58" s="3" t="s">
        <v>32</v>
      </c>
      <c r="Q58" s="3" t="s">
        <v>48</v>
      </c>
      <c r="R58" s="3" t="s">
        <v>49</v>
      </c>
      <c r="S58" s="2">
        <v>43408.500324074077</v>
      </c>
      <c r="T58" s="2">
        <v>43408.500324074077</v>
      </c>
      <c r="U58" s="2">
        <v>43408.51122685185</v>
      </c>
      <c r="V58" s="2">
        <v>43408.51122685185</v>
      </c>
      <c r="W58" s="3"/>
      <c r="X58" s="2">
        <f t="shared" ref="X58:X97" si="31">IF(W58&gt;0,W58,D58)</f>
        <v>43408.498368055552</v>
      </c>
      <c r="Y58" s="33">
        <f t="shared" ref="Y58:Y97" si="32">N58-M58</f>
        <v>3.6805555500905029E-3</v>
      </c>
      <c r="Z58" s="33">
        <f t="shared" ref="Z58:Z97" si="33">Y58*K58</f>
        <v>2.2083333300543018E-2</v>
      </c>
      <c r="AA58" s="30"/>
      <c r="AB58" s="30">
        <f t="shared" ref="AB58:AB97" si="34">IF(IF(A58="☆",L58-S58,M58-S58)&lt;0,0,IF(A58="☆",L58-S58,M58-S58))</f>
        <v>4.9768518510973081E-4</v>
      </c>
      <c r="AC58" s="30">
        <f t="shared" ref="AC58:AC97" si="35">IF(IF(B58="☆",(IF(L58&gt;S58,L58-X58,S58-X58)),M58-X58)&lt;0,0,IF(B58="☆",(IF(L58&gt;S58,L58-X58,S58-X58)),M58-X58))</f>
        <v>2.4537037097616121E-3</v>
      </c>
      <c r="AD58" s="10"/>
      <c r="AE58" s="10"/>
      <c r="AF58" s="73">
        <f t="shared" si="7"/>
        <v>43408.497916666667</v>
      </c>
      <c r="AG58" s="73">
        <f t="shared" si="8"/>
        <v>43408.504166666666</v>
      </c>
      <c r="AH58" s="26" t="str">
        <f t="shared" si="9"/>
        <v>43408.497916666743408.5041666667</v>
      </c>
      <c r="AI58" s="26" t="e">
        <f>VLOOKUP(AH58,simple_survey!$N$1081:$O$1529,2,FALSE)</f>
        <v>#N/A</v>
      </c>
    </row>
    <row r="59" spans="1:35" s="7" customFormat="1" x14ac:dyDescent="0.4">
      <c r="A59" s="16" t="str">
        <f t="shared" si="29"/>
        <v>-</v>
      </c>
      <c r="B59" s="16" t="str">
        <f t="shared" si="30"/>
        <v>-</v>
      </c>
      <c r="C59" s="7">
        <v>11</v>
      </c>
      <c r="D59" s="2">
        <v>43408.498981481483</v>
      </c>
      <c r="E59" s="3" t="s">
        <v>266</v>
      </c>
      <c r="F59" s="3">
        <v>9411</v>
      </c>
      <c r="G59" s="3" t="s">
        <v>114</v>
      </c>
      <c r="H59" s="3">
        <v>0</v>
      </c>
      <c r="I59" s="3">
        <v>674</v>
      </c>
      <c r="J59" s="3">
        <v>8</v>
      </c>
      <c r="K59" s="3">
        <v>6</v>
      </c>
      <c r="L59" s="3"/>
      <c r="M59" s="2">
        <v>43408.503206018519</v>
      </c>
      <c r="N59" s="2">
        <v>43408.508101851854</v>
      </c>
      <c r="O59" s="3" t="s">
        <v>31</v>
      </c>
      <c r="P59" s="3" t="s">
        <v>32</v>
      </c>
      <c r="Q59" s="3" t="s">
        <v>48</v>
      </c>
      <c r="R59" s="3" t="s">
        <v>49</v>
      </c>
      <c r="S59" s="2">
        <v>43408.503206018519</v>
      </c>
      <c r="T59" s="2">
        <v>43408.503206018519</v>
      </c>
      <c r="U59" s="2">
        <v>43408.514108796298</v>
      </c>
      <c r="V59" s="2">
        <v>43408.514108796298</v>
      </c>
      <c r="W59" s="3"/>
      <c r="X59" s="2">
        <f t="shared" si="31"/>
        <v>43408.498981481483</v>
      </c>
      <c r="Y59" s="33">
        <f t="shared" si="32"/>
        <v>4.8958333354676142E-3</v>
      </c>
      <c r="Z59" s="33">
        <f t="shared" si="33"/>
        <v>2.9375000012805685E-2</v>
      </c>
      <c r="AA59" s="30"/>
      <c r="AB59" s="30">
        <f t="shared" si="34"/>
        <v>0</v>
      </c>
      <c r="AC59" s="30">
        <f t="shared" si="35"/>
        <v>4.2245370350428857E-3</v>
      </c>
      <c r="AD59" s="10"/>
      <c r="AE59" s="10"/>
      <c r="AF59" s="73">
        <f t="shared" si="7"/>
        <v>43408.498611111114</v>
      </c>
      <c r="AG59" s="73">
        <f t="shared" si="8"/>
        <v>43408.507638888892</v>
      </c>
      <c r="AH59" s="26" t="str">
        <f t="shared" si="9"/>
        <v>43408.498611111143408.5076388889</v>
      </c>
      <c r="AI59" s="26" t="e">
        <f>VLOOKUP(AH59,simple_survey!$N$1081:$O$1529,2,FALSE)</f>
        <v>#N/A</v>
      </c>
    </row>
    <row r="60" spans="1:35" s="7" customFormat="1" x14ac:dyDescent="0.4">
      <c r="A60" s="16" t="str">
        <f t="shared" si="27"/>
        <v>-</v>
      </c>
      <c r="B60" s="16" t="str">
        <f t="shared" si="28"/>
        <v>-</v>
      </c>
      <c r="C60" s="7">
        <v>11</v>
      </c>
      <c r="D60" s="2">
        <v>43408.499907407408</v>
      </c>
      <c r="E60" s="3" t="s">
        <v>267</v>
      </c>
      <c r="F60" s="3">
        <v>9412</v>
      </c>
      <c r="G60" s="3" t="s">
        <v>33</v>
      </c>
      <c r="H60" s="3">
        <v>4924</v>
      </c>
      <c r="I60" s="3">
        <v>111</v>
      </c>
      <c r="J60" s="3">
        <v>9</v>
      </c>
      <c r="K60" s="3">
        <v>2</v>
      </c>
      <c r="L60" s="3"/>
      <c r="M60" s="2">
        <v>43408.503101851849</v>
      </c>
      <c r="N60" s="2">
        <v>43408.50644675926</v>
      </c>
      <c r="O60" s="3" t="s">
        <v>19</v>
      </c>
      <c r="P60" s="3" t="s">
        <v>20</v>
      </c>
      <c r="Q60" s="3" t="s">
        <v>57</v>
      </c>
      <c r="R60" s="3" t="s">
        <v>58</v>
      </c>
      <c r="S60" s="2">
        <v>43408.50513888889</v>
      </c>
      <c r="T60" s="2">
        <v>43408.50513888889</v>
      </c>
      <c r="U60" s="2">
        <v>43408.511030092595</v>
      </c>
      <c r="V60" s="2">
        <v>43408.511030092595</v>
      </c>
      <c r="W60" s="3"/>
      <c r="X60" s="2">
        <f t="shared" si="31"/>
        <v>43408.499907407408</v>
      </c>
      <c r="Y60" s="33">
        <f t="shared" si="32"/>
        <v>3.3449074107920751E-3</v>
      </c>
      <c r="Z60" s="33">
        <f t="shared" si="33"/>
        <v>6.6898148215841502E-3</v>
      </c>
      <c r="AA60" s="30"/>
      <c r="AB60" s="30">
        <f t="shared" si="34"/>
        <v>0</v>
      </c>
      <c r="AC60" s="30">
        <f t="shared" si="35"/>
        <v>3.1944444417604245E-3</v>
      </c>
      <c r="AD60" s="10"/>
      <c r="AE60" s="10"/>
      <c r="AF60" s="73">
        <f t="shared" si="7"/>
        <v>43408.499305555553</v>
      </c>
      <c r="AG60" s="73">
        <f t="shared" si="8"/>
        <v>43408.506249999999</v>
      </c>
      <c r="AH60" s="26" t="str">
        <f t="shared" si="9"/>
        <v>43408.499305555643408.50625</v>
      </c>
      <c r="AI60" s="26" t="e">
        <f>VLOOKUP(AH60,simple_survey!$N$1081:$O$1529,2,FALSE)</f>
        <v>#N/A</v>
      </c>
    </row>
    <row r="61" spans="1:35" s="7" customFormat="1" x14ac:dyDescent="0.4">
      <c r="A61" s="16" t="str">
        <f t="shared" ref="A61:A68" si="36">IF(W61&gt;0, "★", "-")</f>
        <v>-</v>
      </c>
      <c r="B61" s="16" t="str">
        <f t="shared" ref="B61:B68" si="37">IF(L61&gt;0, "☆", "-")</f>
        <v>☆</v>
      </c>
      <c r="C61" s="7">
        <v>11</v>
      </c>
      <c r="D61" s="2">
        <v>43408.459108796298</v>
      </c>
      <c r="E61" s="3" t="s">
        <v>247</v>
      </c>
      <c r="F61" s="3">
        <v>9383</v>
      </c>
      <c r="G61" s="3" t="s">
        <v>18</v>
      </c>
      <c r="H61" s="3">
        <v>4542</v>
      </c>
      <c r="I61" s="3">
        <v>251</v>
      </c>
      <c r="J61" s="3">
        <v>6</v>
      </c>
      <c r="K61" s="3">
        <v>1</v>
      </c>
      <c r="L61" s="2">
        <v>43408.459247685183</v>
      </c>
      <c r="M61" s="3"/>
      <c r="N61" s="3"/>
      <c r="O61" s="3" t="s">
        <v>41</v>
      </c>
      <c r="P61" s="3" t="s">
        <v>42</v>
      </c>
      <c r="Q61" s="3" t="s">
        <v>25</v>
      </c>
      <c r="R61" s="3" t="s">
        <v>26</v>
      </c>
      <c r="S61" s="2">
        <v>43408.461782407408</v>
      </c>
      <c r="T61" s="3"/>
      <c r="U61" s="2">
        <v>43408.468055555553</v>
      </c>
      <c r="V61" s="3"/>
      <c r="W61" s="3"/>
      <c r="X61" s="2">
        <f t="shared" ref="X61:X68" si="38">IF(W61&gt;0,W61,D61)</f>
        <v>43408.459108796298</v>
      </c>
      <c r="Y61" s="33">
        <f t="shared" ref="Y61:Y68" si="39">N61-M61</f>
        <v>0</v>
      </c>
      <c r="Z61" s="33">
        <f t="shared" ref="Z61:Z68" si="40">Y61*K61</f>
        <v>0</v>
      </c>
      <c r="AA61" s="30"/>
      <c r="AB61" s="30">
        <f t="shared" ref="AB61:AB68" si="41">IF(IF(A61="☆",L61-S61,M61-S61)&lt;0,0,IF(A61="☆",L61-S61,M61-S61))</f>
        <v>0</v>
      </c>
      <c r="AC61" s="30">
        <f t="shared" ref="AC61:AC68" si="42">IF(IF(B61="☆",(IF(L61&gt;S61,L61-X61,S61-X61)),M61-X61)&lt;0,0,IF(B61="☆",(IF(L61&gt;S61,L61-X61,S61-X61)),M61-X61))</f>
        <v>2.6736111103673466E-3</v>
      </c>
      <c r="AD61" s="10"/>
      <c r="AE61" s="10"/>
      <c r="AF61" s="73">
        <f t="shared" si="7"/>
        <v>43408.459027777775</v>
      </c>
      <c r="AG61" s="73">
        <f t="shared" si="8"/>
        <v>0</v>
      </c>
      <c r="AH61" s="26" t="str">
        <f t="shared" si="9"/>
        <v>43408.45902777780</v>
      </c>
      <c r="AI61" s="26" t="e">
        <f>VLOOKUP(AH61,simple_survey!$N$1081:$O$1529,2,FALSE)</f>
        <v>#N/A</v>
      </c>
    </row>
    <row r="62" spans="1:35" s="7" customFormat="1" x14ac:dyDescent="0.4">
      <c r="A62" s="16" t="str">
        <f t="shared" si="36"/>
        <v>-</v>
      </c>
      <c r="B62" s="16" t="str">
        <f t="shared" si="37"/>
        <v>☆</v>
      </c>
      <c r="C62" s="7">
        <v>11</v>
      </c>
      <c r="D62" s="2">
        <v>43408.459756944445</v>
      </c>
      <c r="E62" s="3" t="s">
        <v>248</v>
      </c>
      <c r="F62" s="3">
        <v>9385</v>
      </c>
      <c r="G62" s="3" t="s">
        <v>18</v>
      </c>
      <c r="H62" s="3">
        <v>4980</v>
      </c>
      <c r="I62" s="3">
        <v>226</v>
      </c>
      <c r="J62" s="3">
        <v>5</v>
      </c>
      <c r="K62" s="3">
        <v>3</v>
      </c>
      <c r="L62" s="2">
        <v>43408.460925925923</v>
      </c>
      <c r="M62" s="3"/>
      <c r="N62" s="3"/>
      <c r="O62" s="3" t="s">
        <v>65</v>
      </c>
      <c r="P62" s="3" t="s">
        <v>66</v>
      </c>
      <c r="Q62" s="3" t="s">
        <v>63</v>
      </c>
      <c r="R62" s="3" t="s">
        <v>64</v>
      </c>
      <c r="S62" s="2">
        <v>43408.466782407406</v>
      </c>
      <c r="T62" s="3"/>
      <c r="U62" s="2">
        <v>43408.472303240742</v>
      </c>
      <c r="V62" s="3"/>
      <c r="W62" s="3"/>
      <c r="X62" s="2">
        <f t="shared" si="38"/>
        <v>43408.459756944445</v>
      </c>
      <c r="Y62" s="33">
        <f t="shared" si="39"/>
        <v>0</v>
      </c>
      <c r="Z62" s="33">
        <f t="shared" si="40"/>
        <v>0</v>
      </c>
      <c r="AA62" s="30"/>
      <c r="AB62" s="30">
        <f t="shared" si="41"/>
        <v>0</v>
      </c>
      <c r="AC62" s="30">
        <f t="shared" si="42"/>
        <v>7.025462960882578E-3</v>
      </c>
      <c r="AD62" s="10"/>
      <c r="AE62" s="10"/>
      <c r="AF62" s="73">
        <f t="shared" si="7"/>
        <v>43408.459722222222</v>
      </c>
      <c r="AG62" s="73">
        <f t="shared" si="8"/>
        <v>0</v>
      </c>
      <c r="AH62" s="26" t="str">
        <f t="shared" si="9"/>
        <v>43408.45972222220</v>
      </c>
      <c r="AI62" s="26" t="e">
        <f>VLOOKUP(AH62,simple_survey!$N$1081:$O$1529,2,FALSE)</f>
        <v>#N/A</v>
      </c>
    </row>
    <row r="63" spans="1:35" s="7" customFormat="1" x14ac:dyDescent="0.4">
      <c r="A63" s="16" t="str">
        <f t="shared" si="36"/>
        <v>-</v>
      </c>
      <c r="B63" s="16" t="str">
        <f t="shared" si="37"/>
        <v>☆</v>
      </c>
      <c r="C63" s="7">
        <v>11</v>
      </c>
      <c r="D63" s="2">
        <v>43408.460219907407</v>
      </c>
      <c r="E63" s="3" t="s">
        <v>249</v>
      </c>
      <c r="F63" s="3">
        <v>9386</v>
      </c>
      <c r="G63" s="3" t="s">
        <v>33</v>
      </c>
      <c r="H63" s="3">
        <v>3445</v>
      </c>
      <c r="I63" s="3">
        <v>70</v>
      </c>
      <c r="J63" s="3">
        <v>3</v>
      </c>
      <c r="K63" s="3">
        <v>1</v>
      </c>
      <c r="L63" s="2">
        <v>43408.460393518515</v>
      </c>
      <c r="M63" s="3"/>
      <c r="N63" s="3"/>
      <c r="O63" s="3" t="s">
        <v>55</v>
      </c>
      <c r="P63" s="3" t="s">
        <v>56</v>
      </c>
      <c r="Q63" s="3" t="s">
        <v>37</v>
      </c>
      <c r="R63" s="3" t="s">
        <v>38</v>
      </c>
      <c r="S63" s="2">
        <v>43408.463634259257</v>
      </c>
      <c r="T63" s="3"/>
      <c r="U63" s="2">
        <v>43408.47583333333</v>
      </c>
      <c r="V63" s="3"/>
      <c r="W63" s="3"/>
      <c r="X63" s="2">
        <f t="shared" si="38"/>
        <v>43408.460219907407</v>
      </c>
      <c r="Y63" s="33">
        <f t="shared" si="39"/>
        <v>0</v>
      </c>
      <c r="Z63" s="33">
        <f t="shared" si="40"/>
        <v>0</v>
      </c>
      <c r="AA63" s="30"/>
      <c r="AB63" s="30">
        <f t="shared" si="41"/>
        <v>0</v>
      </c>
      <c r="AC63" s="30">
        <f t="shared" si="42"/>
        <v>3.4143518496421166E-3</v>
      </c>
      <c r="AD63" s="10"/>
      <c r="AE63" s="10"/>
      <c r="AF63" s="73">
        <f t="shared" si="7"/>
        <v>43408.459722222222</v>
      </c>
      <c r="AG63" s="73">
        <f t="shared" si="8"/>
        <v>0</v>
      </c>
      <c r="AH63" s="26" t="str">
        <f t="shared" si="9"/>
        <v>43408.45972222220</v>
      </c>
      <c r="AI63" s="26" t="e">
        <f>VLOOKUP(AH63,simple_survey!$N$1081:$O$1529,2,FALSE)</f>
        <v>#N/A</v>
      </c>
    </row>
    <row r="64" spans="1:35" s="7" customFormat="1" x14ac:dyDescent="0.4">
      <c r="A64" s="16" t="str">
        <f t="shared" si="36"/>
        <v>-</v>
      </c>
      <c r="B64" s="16" t="str">
        <f t="shared" si="37"/>
        <v>☆</v>
      </c>
      <c r="C64" s="7">
        <v>11</v>
      </c>
      <c r="D64" s="2">
        <v>43408.468472222223</v>
      </c>
      <c r="E64" s="3" t="s">
        <v>253</v>
      </c>
      <c r="F64" s="3">
        <v>9393</v>
      </c>
      <c r="G64" s="3" t="s">
        <v>33</v>
      </c>
      <c r="H64" s="3">
        <v>4969</v>
      </c>
      <c r="I64" s="3">
        <v>277</v>
      </c>
      <c r="J64" s="3">
        <v>7</v>
      </c>
      <c r="K64" s="3">
        <v>2</v>
      </c>
      <c r="L64" s="2">
        <v>43408.468622685185</v>
      </c>
      <c r="M64" s="3"/>
      <c r="N64" s="3"/>
      <c r="O64" s="3" t="s">
        <v>27</v>
      </c>
      <c r="P64" s="3" t="s">
        <v>28</v>
      </c>
      <c r="Q64" s="3" t="s">
        <v>29</v>
      </c>
      <c r="R64" s="3" t="s">
        <v>30</v>
      </c>
      <c r="S64" s="2">
        <v>43408.471365740741</v>
      </c>
      <c r="T64" s="3"/>
      <c r="U64" s="2">
        <v>43408.480532407404</v>
      </c>
      <c r="V64" s="3"/>
      <c r="W64" s="3"/>
      <c r="X64" s="2">
        <f t="shared" si="38"/>
        <v>43408.468472222223</v>
      </c>
      <c r="Y64" s="33">
        <f t="shared" si="39"/>
        <v>0</v>
      </c>
      <c r="Z64" s="33">
        <f t="shared" si="40"/>
        <v>0</v>
      </c>
      <c r="AA64" s="30"/>
      <c r="AB64" s="30">
        <f t="shared" si="41"/>
        <v>0</v>
      </c>
      <c r="AC64" s="30">
        <f t="shared" si="42"/>
        <v>2.8935185182490386E-3</v>
      </c>
      <c r="AD64" s="10"/>
      <c r="AE64" s="10"/>
      <c r="AF64" s="73">
        <f t="shared" si="7"/>
        <v>43408.468055555553</v>
      </c>
      <c r="AG64" s="73">
        <f t="shared" si="8"/>
        <v>0</v>
      </c>
      <c r="AH64" s="26" t="str">
        <f t="shared" si="9"/>
        <v>43408.46805555560</v>
      </c>
      <c r="AI64" s="26" t="e">
        <f>VLOOKUP(AH64,simple_survey!$N$1081:$O$1529,2,FALSE)</f>
        <v>#N/A</v>
      </c>
    </row>
    <row r="65" spans="1:35" s="12" customFormat="1" x14ac:dyDescent="0.4">
      <c r="A65" s="17" t="str">
        <f t="shared" si="36"/>
        <v>-</v>
      </c>
      <c r="B65" s="17" t="str">
        <f t="shared" si="37"/>
        <v>☆</v>
      </c>
      <c r="C65" s="12">
        <v>11</v>
      </c>
      <c r="D65" s="4">
        <v>43408.472870370373</v>
      </c>
      <c r="E65" s="5" t="s">
        <v>224</v>
      </c>
      <c r="F65" s="5">
        <v>9395</v>
      </c>
      <c r="G65" s="5" t="s">
        <v>33</v>
      </c>
      <c r="H65" s="5">
        <v>3238</v>
      </c>
      <c r="I65" s="5">
        <v>597</v>
      </c>
      <c r="J65" s="5">
        <v>6</v>
      </c>
      <c r="K65" s="5">
        <v>2</v>
      </c>
      <c r="L65" s="4">
        <v>43408.473576388889</v>
      </c>
      <c r="M65" s="5"/>
      <c r="N65" s="5"/>
      <c r="O65" s="5" t="s">
        <v>31</v>
      </c>
      <c r="P65" s="5" t="s">
        <v>32</v>
      </c>
      <c r="Q65" s="5" t="s">
        <v>50</v>
      </c>
      <c r="R65" s="5" t="s">
        <v>51</v>
      </c>
      <c r="S65" s="4">
        <v>43408.473912037036</v>
      </c>
      <c r="T65" s="5"/>
      <c r="U65" s="4">
        <v>43408.479803240742</v>
      </c>
      <c r="V65" s="5"/>
      <c r="W65" s="5"/>
      <c r="X65" s="4">
        <f t="shared" si="38"/>
        <v>43408.472870370373</v>
      </c>
      <c r="Y65" s="34">
        <f t="shared" si="39"/>
        <v>0</v>
      </c>
      <c r="Z65" s="34">
        <f t="shared" si="40"/>
        <v>0</v>
      </c>
      <c r="AA65" s="31"/>
      <c r="AB65" s="31">
        <f t="shared" si="41"/>
        <v>0</v>
      </c>
      <c r="AC65" s="31">
        <f t="shared" si="42"/>
        <v>1.0416666627861559E-3</v>
      </c>
      <c r="AD65" s="19"/>
      <c r="AE65" s="19"/>
      <c r="AF65" s="73">
        <f t="shared" si="7"/>
        <v>43408.472222222219</v>
      </c>
      <c r="AG65" s="73">
        <f t="shared" si="8"/>
        <v>0</v>
      </c>
      <c r="AH65" s="26" t="str">
        <f t="shared" si="9"/>
        <v>43408.47222222220</v>
      </c>
      <c r="AI65" s="26" t="e">
        <f>VLOOKUP(AH65,simple_survey!$N$1081:$O$1529,2,FALSE)</f>
        <v>#N/A</v>
      </c>
    </row>
    <row r="66" spans="1:35" s="23" customFormat="1" x14ac:dyDescent="0.4">
      <c r="A66" s="20" t="str">
        <f t="shared" si="36"/>
        <v>★</v>
      </c>
      <c r="B66" s="20" t="str">
        <f t="shared" si="37"/>
        <v>-</v>
      </c>
      <c r="C66" s="23">
        <v>12</v>
      </c>
      <c r="D66" s="22">
        <v>43408.469178240739</v>
      </c>
      <c r="E66" s="21" t="s">
        <v>253</v>
      </c>
      <c r="F66" s="21">
        <v>9394</v>
      </c>
      <c r="G66" s="21" t="s">
        <v>33</v>
      </c>
      <c r="H66" s="21">
        <v>4969</v>
      </c>
      <c r="I66" s="21">
        <v>801</v>
      </c>
      <c r="J66" s="21">
        <v>7</v>
      </c>
      <c r="K66" s="21">
        <v>2</v>
      </c>
      <c r="L66" s="21"/>
      <c r="M66" s="22">
        <v>43408.506168981483</v>
      </c>
      <c r="N66" s="22">
        <v>43408.514988425923</v>
      </c>
      <c r="O66" s="21" t="s">
        <v>27</v>
      </c>
      <c r="P66" s="21" t="s">
        <v>28</v>
      </c>
      <c r="Q66" s="21" t="s">
        <v>29</v>
      </c>
      <c r="R66" s="21" t="s">
        <v>30</v>
      </c>
      <c r="S66" s="22">
        <v>43408.510833333334</v>
      </c>
      <c r="T66" s="22">
        <v>43408.510833333334</v>
      </c>
      <c r="U66" s="22">
        <v>43408.52</v>
      </c>
      <c r="V66" s="22">
        <v>43408.52</v>
      </c>
      <c r="W66" s="22">
        <v>43408.510833333334</v>
      </c>
      <c r="X66" s="22">
        <f t="shared" si="38"/>
        <v>43408.510833333334</v>
      </c>
      <c r="Y66" s="35">
        <f t="shared" si="39"/>
        <v>8.8194444397231564E-3</v>
      </c>
      <c r="Z66" s="35">
        <f t="shared" si="40"/>
        <v>1.7638888879446313E-2</v>
      </c>
      <c r="AA66" s="32">
        <f>SUM(Z66:Z127)</f>
        <v>0.69796296300773975</v>
      </c>
      <c r="AB66" s="32">
        <f t="shared" si="41"/>
        <v>0</v>
      </c>
      <c r="AC66" s="32">
        <f t="shared" si="42"/>
        <v>0</v>
      </c>
      <c r="AD66" s="26">
        <f>AVERAGE(AC66:AC127)</f>
        <v>1.7074331275512965E-2</v>
      </c>
      <c r="AE66" s="26">
        <f>MEDIAN(AC66:AC127)</f>
        <v>1.2951388885994675E-2</v>
      </c>
      <c r="AF66" s="73">
        <f t="shared" si="7"/>
        <v>43408.46875</v>
      </c>
      <c r="AG66" s="73">
        <f t="shared" si="8"/>
        <v>43408.51458333333</v>
      </c>
      <c r="AH66" s="26" t="str">
        <f t="shared" si="9"/>
        <v>43408.4687543408.5145833333</v>
      </c>
      <c r="AI66" s="26" t="e">
        <f>VLOOKUP(AH66,simple_survey!$N$1081:$O$1529,2,FALSE)</f>
        <v>#N/A</v>
      </c>
    </row>
    <row r="67" spans="1:35" s="7" customFormat="1" x14ac:dyDescent="0.4">
      <c r="A67" s="16" t="str">
        <f t="shared" si="36"/>
        <v>★</v>
      </c>
      <c r="B67" s="16" t="str">
        <f t="shared" si="37"/>
        <v>-</v>
      </c>
      <c r="C67" s="7">
        <v>12</v>
      </c>
      <c r="D67" s="2">
        <v>43408.489548611113</v>
      </c>
      <c r="E67" s="3" t="s">
        <v>262</v>
      </c>
      <c r="F67" s="3">
        <v>9406</v>
      </c>
      <c r="G67" s="3" t="s">
        <v>114</v>
      </c>
      <c r="H67" s="3">
        <v>0</v>
      </c>
      <c r="I67" s="3">
        <v>621</v>
      </c>
      <c r="J67" s="3">
        <v>8</v>
      </c>
      <c r="K67" s="3">
        <v>2</v>
      </c>
      <c r="L67" s="3"/>
      <c r="M67" s="2">
        <v>43408.531539351854</v>
      </c>
      <c r="N67" s="2">
        <v>43408.543541666666</v>
      </c>
      <c r="O67" s="3" t="s">
        <v>31</v>
      </c>
      <c r="P67" s="3" t="s">
        <v>32</v>
      </c>
      <c r="Q67" s="3" t="s">
        <v>19</v>
      </c>
      <c r="R67" s="3" t="s">
        <v>20</v>
      </c>
      <c r="S67" s="2">
        <v>43408.531087962961</v>
      </c>
      <c r="T67" s="2">
        <v>43408.531087962961</v>
      </c>
      <c r="U67" s="2">
        <v>43408.538564814815</v>
      </c>
      <c r="V67" s="2">
        <v>43408.548645833333</v>
      </c>
      <c r="W67" s="2">
        <v>43408.531087962961</v>
      </c>
      <c r="X67" s="2">
        <f t="shared" si="38"/>
        <v>43408.531087962961</v>
      </c>
      <c r="Y67" s="33">
        <f t="shared" si="39"/>
        <v>1.2002314811979886E-2</v>
      </c>
      <c r="Z67" s="33">
        <f t="shared" si="40"/>
        <v>2.4004629623959772E-2</v>
      </c>
      <c r="AA67" s="30"/>
      <c r="AB67" s="30">
        <f t="shared" si="41"/>
        <v>4.5138889254303649E-4</v>
      </c>
      <c r="AC67" s="30">
        <f t="shared" si="42"/>
        <v>4.5138889254303649E-4</v>
      </c>
      <c r="AD67" s="10"/>
      <c r="AE67" s="10"/>
      <c r="AF67" s="73">
        <f t="shared" ref="AF67:AF130" si="43">INT(D67*1440)/1440</f>
        <v>43408.488888888889</v>
      </c>
      <c r="AG67" s="73">
        <f t="shared" ref="AG67:AG130" si="44">INT(N67*1440)/1440</f>
        <v>43408.543055555558</v>
      </c>
      <c r="AH67" s="26" t="str">
        <f t="shared" ref="AH67:AH130" si="45">CONCATENATE(AF67,AG67)</f>
        <v>43408.488888888943408.5430555556</v>
      </c>
      <c r="AI67" s="26" t="e">
        <f>VLOOKUP(AH67,simple_survey!$N$1081:$O$1529,2,FALSE)</f>
        <v>#N/A</v>
      </c>
    </row>
    <row r="68" spans="1:35" s="7" customFormat="1" x14ac:dyDescent="0.4">
      <c r="A68" s="16" t="str">
        <f t="shared" si="36"/>
        <v>★</v>
      </c>
      <c r="B68" s="16" t="str">
        <f t="shared" si="37"/>
        <v>-</v>
      </c>
      <c r="C68" s="7">
        <v>12</v>
      </c>
      <c r="D68" s="2">
        <v>43408.493576388886</v>
      </c>
      <c r="E68" s="3" t="s">
        <v>264</v>
      </c>
      <c r="F68" s="3">
        <v>9409</v>
      </c>
      <c r="G68" s="3" t="s">
        <v>18</v>
      </c>
      <c r="H68" s="3">
        <v>2127</v>
      </c>
      <c r="I68" s="3">
        <v>238</v>
      </c>
      <c r="J68" s="3">
        <v>10</v>
      </c>
      <c r="K68" s="3">
        <v>1</v>
      </c>
      <c r="L68" s="3"/>
      <c r="M68" s="2">
        <v>43408.500775462962</v>
      </c>
      <c r="N68" s="2">
        <v>43408.505520833336</v>
      </c>
      <c r="O68" s="3" t="s">
        <v>65</v>
      </c>
      <c r="P68" s="3" t="s">
        <v>66</v>
      </c>
      <c r="Q68" s="3" t="s">
        <v>27</v>
      </c>
      <c r="R68" s="3" t="s">
        <v>28</v>
      </c>
      <c r="S68" s="2">
        <v>43408.500509259262</v>
      </c>
      <c r="T68" s="2">
        <v>43408.500509259262</v>
      </c>
      <c r="U68" s="2">
        <v>43408.513101851851</v>
      </c>
      <c r="V68" s="2">
        <v>43408.513101851851</v>
      </c>
      <c r="W68" s="2">
        <v>43408.500509259262</v>
      </c>
      <c r="X68" s="2">
        <f t="shared" si="38"/>
        <v>43408.500509259262</v>
      </c>
      <c r="Y68" s="33">
        <f t="shared" si="39"/>
        <v>4.7453703737119213E-3</v>
      </c>
      <c r="Z68" s="33">
        <f t="shared" si="40"/>
        <v>4.7453703737119213E-3</v>
      </c>
      <c r="AA68" s="30"/>
      <c r="AB68" s="30">
        <f t="shared" si="41"/>
        <v>2.6620370044838637E-4</v>
      </c>
      <c r="AC68" s="30">
        <f t="shared" si="42"/>
        <v>2.6620370044838637E-4</v>
      </c>
      <c r="AD68" s="10"/>
      <c r="AE68" s="10"/>
      <c r="AF68" s="73">
        <f t="shared" si="43"/>
        <v>43408.493055555555</v>
      </c>
      <c r="AG68" s="73">
        <f t="shared" si="44"/>
        <v>43408.504861111112</v>
      </c>
      <c r="AH68" s="26" t="str">
        <f t="shared" si="45"/>
        <v>43408.493055555643408.5048611111</v>
      </c>
      <c r="AI68" s="26" t="e">
        <f>VLOOKUP(AH68,simple_survey!$N$1081:$O$1529,2,FALSE)</f>
        <v>#N/A</v>
      </c>
    </row>
    <row r="69" spans="1:35" s="7" customFormat="1" x14ac:dyDescent="0.4">
      <c r="A69" s="16" t="str">
        <f t="shared" si="27"/>
        <v>-</v>
      </c>
      <c r="B69" s="16" t="str">
        <f t="shared" si="28"/>
        <v>-</v>
      </c>
      <c r="C69" s="7">
        <v>12</v>
      </c>
      <c r="D69" s="2">
        <v>43408.501898148148</v>
      </c>
      <c r="E69" s="3" t="s">
        <v>235</v>
      </c>
      <c r="F69" s="3">
        <v>9413</v>
      </c>
      <c r="G69" s="3" t="s">
        <v>124</v>
      </c>
      <c r="H69" s="3">
        <v>4972</v>
      </c>
      <c r="I69" s="3">
        <v>823</v>
      </c>
      <c r="J69" s="3">
        <v>5</v>
      </c>
      <c r="K69" s="3">
        <v>1</v>
      </c>
      <c r="L69" s="3"/>
      <c r="M69" s="2">
        <v>43408.508657407408</v>
      </c>
      <c r="N69" s="2">
        <v>43408.51358796296</v>
      </c>
      <c r="O69" s="3" t="s">
        <v>31</v>
      </c>
      <c r="P69" s="3" t="s">
        <v>32</v>
      </c>
      <c r="Q69" s="3" t="s">
        <v>19</v>
      </c>
      <c r="R69" s="3" t="s">
        <v>20</v>
      </c>
      <c r="S69" s="2">
        <v>43408.510497685187</v>
      </c>
      <c r="T69" s="2">
        <v>43408.510497685187</v>
      </c>
      <c r="U69" s="2">
        <v>43408.518807870372</v>
      </c>
      <c r="V69" s="2">
        <v>43408.518807870372</v>
      </c>
      <c r="W69" s="3"/>
      <c r="X69" s="2">
        <f t="shared" si="31"/>
        <v>43408.501898148148</v>
      </c>
      <c r="Y69" s="33">
        <f t="shared" si="32"/>
        <v>4.9305555512546562E-3</v>
      </c>
      <c r="Z69" s="33">
        <f t="shared" si="33"/>
        <v>4.9305555512546562E-3</v>
      </c>
      <c r="AA69" s="30"/>
      <c r="AB69" s="30">
        <f t="shared" si="34"/>
        <v>0</v>
      </c>
      <c r="AC69" s="30">
        <f t="shared" si="35"/>
        <v>6.7592592604341917E-3</v>
      </c>
      <c r="AD69" s="10"/>
      <c r="AE69" s="10"/>
      <c r="AF69" s="73">
        <f t="shared" si="43"/>
        <v>43408.501388888886</v>
      </c>
      <c r="AG69" s="73">
        <f t="shared" si="44"/>
        <v>43408.513194444444</v>
      </c>
      <c r="AH69" s="26" t="str">
        <f t="shared" si="45"/>
        <v>43408.501388888943408.5131944444</v>
      </c>
      <c r="AI69" s="26" t="e">
        <f>VLOOKUP(AH69,simple_survey!$N$1081:$O$1529,2,FALSE)</f>
        <v>#N/A</v>
      </c>
    </row>
    <row r="70" spans="1:35" s="7" customFormat="1" x14ac:dyDescent="0.4">
      <c r="A70" s="16" t="str">
        <f t="shared" si="27"/>
        <v>-</v>
      </c>
      <c r="B70" s="16" t="str">
        <f t="shared" si="28"/>
        <v>-</v>
      </c>
      <c r="C70" s="7">
        <v>12</v>
      </c>
      <c r="D70" s="2">
        <v>43408.505601851852</v>
      </c>
      <c r="E70" s="3" t="s">
        <v>269</v>
      </c>
      <c r="F70" s="3">
        <v>9417</v>
      </c>
      <c r="G70" s="3" t="s">
        <v>113</v>
      </c>
      <c r="H70" s="3">
        <v>0</v>
      </c>
      <c r="I70" s="3">
        <v>943</v>
      </c>
      <c r="J70" s="3">
        <v>9</v>
      </c>
      <c r="K70" s="3">
        <v>2</v>
      </c>
      <c r="L70" s="3"/>
      <c r="M70" s="2">
        <v>43408.509270833332</v>
      </c>
      <c r="N70" s="2">
        <v>43408.511805555558</v>
      </c>
      <c r="O70" s="3" t="s">
        <v>68</v>
      </c>
      <c r="P70" s="3" t="s">
        <v>69</v>
      </c>
      <c r="Q70" s="3" t="s">
        <v>19</v>
      </c>
      <c r="R70" s="3" t="s">
        <v>20</v>
      </c>
      <c r="S70" s="2">
        <v>43408.510810185187</v>
      </c>
      <c r="T70" s="2">
        <v>43408.510810185187</v>
      </c>
      <c r="U70" s="2">
        <v>43408.515902777777</v>
      </c>
      <c r="V70" s="2">
        <v>43408.515902777777</v>
      </c>
      <c r="W70" s="3"/>
      <c r="X70" s="2">
        <f t="shared" si="31"/>
        <v>43408.505601851852</v>
      </c>
      <c r="Y70" s="33">
        <f t="shared" si="32"/>
        <v>2.534722225391306E-3</v>
      </c>
      <c r="Z70" s="33">
        <f t="shared" si="33"/>
        <v>5.069444450782612E-3</v>
      </c>
      <c r="AA70" s="30"/>
      <c r="AB70" s="30">
        <f t="shared" si="34"/>
        <v>0</v>
      </c>
      <c r="AC70" s="30">
        <f t="shared" si="35"/>
        <v>3.6689814805868082E-3</v>
      </c>
      <c r="AD70" s="10"/>
      <c r="AE70" s="10"/>
      <c r="AF70" s="73">
        <f t="shared" si="43"/>
        <v>43408.505555555559</v>
      </c>
      <c r="AG70" s="73">
        <f t="shared" si="44"/>
        <v>43408.511805555558</v>
      </c>
      <c r="AH70" s="26" t="str">
        <f t="shared" si="45"/>
        <v>43408.505555555643408.5118055556</v>
      </c>
      <c r="AI70" s="26" t="e">
        <f>VLOOKUP(AH70,simple_survey!$N$1081:$O$1529,2,FALSE)</f>
        <v>#N/A</v>
      </c>
    </row>
    <row r="71" spans="1:35" s="7" customFormat="1" x14ac:dyDescent="0.4">
      <c r="A71" s="16" t="str">
        <f t="shared" si="27"/>
        <v>-</v>
      </c>
      <c r="B71" s="16" t="str">
        <f t="shared" si="28"/>
        <v>-</v>
      </c>
      <c r="C71" s="7">
        <v>12</v>
      </c>
      <c r="D71" s="2">
        <v>43408.505740740744</v>
      </c>
      <c r="E71" s="3" t="s">
        <v>270</v>
      </c>
      <c r="F71" s="3">
        <v>9418</v>
      </c>
      <c r="G71" s="3" t="s">
        <v>18</v>
      </c>
      <c r="H71" s="3">
        <v>4236</v>
      </c>
      <c r="I71" s="3">
        <v>729</v>
      </c>
      <c r="J71" s="3">
        <v>6</v>
      </c>
      <c r="K71" s="3">
        <v>2</v>
      </c>
      <c r="L71" s="3"/>
      <c r="M71" s="2">
        <v>43408.510127314818</v>
      </c>
      <c r="N71" s="2">
        <v>43408.516655092593</v>
      </c>
      <c r="O71" s="3" t="s">
        <v>65</v>
      </c>
      <c r="P71" s="3" t="s">
        <v>66</v>
      </c>
      <c r="Q71" s="3" t="s">
        <v>27</v>
      </c>
      <c r="R71" s="3" t="s">
        <v>28</v>
      </c>
      <c r="S71" s="2">
        <v>43408.508692129632</v>
      </c>
      <c r="T71" s="2">
        <v>43408.508692129632</v>
      </c>
      <c r="U71" s="2">
        <v>43408.518946759257</v>
      </c>
      <c r="V71" s="2">
        <v>43408.518946759257</v>
      </c>
      <c r="W71" s="3"/>
      <c r="X71" s="2">
        <f t="shared" si="31"/>
        <v>43408.505740740744</v>
      </c>
      <c r="Y71" s="33">
        <f t="shared" si="32"/>
        <v>6.5277777757728472E-3</v>
      </c>
      <c r="Z71" s="33">
        <f t="shared" si="33"/>
        <v>1.3055555551545694E-2</v>
      </c>
      <c r="AA71" s="30"/>
      <c r="AB71" s="30">
        <f t="shared" si="34"/>
        <v>1.4351851859828457E-3</v>
      </c>
      <c r="AC71" s="30">
        <f t="shared" si="35"/>
        <v>4.386574073578231E-3</v>
      </c>
      <c r="AD71" s="10"/>
      <c r="AE71" s="10"/>
      <c r="AF71" s="73">
        <f t="shared" si="43"/>
        <v>43408.505555555559</v>
      </c>
      <c r="AG71" s="73">
        <f t="shared" si="44"/>
        <v>43408.515972222223</v>
      </c>
      <c r="AH71" s="26" t="str">
        <f t="shared" si="45"/>
        <v>43408.505555555643408.5159722222</v>
      </c>
      <c r="AI71" s="26" t="e">
        <f>VLOOKUP(AH71,simple_survey!$N$1081:$O$1529,2,FALSE)</f>
        <v>#N/A</v>
      </c>
    </row>
    <row r="72" spans="1:35" s="7" customFormat="1" x14ac:dyDescent="0.4">
      <c r="A72" s="16" t="str">
        <f t="shared" ref="A72:A75" si="46">IF(W72&gt;0, "★", "-")</f>
        <v>-</v>
      </c>
      <c r="B72" s="16" t="str">
        <f t="shared" ref="B72:B75" si="47">IF(L72&gt;0, "☆", "-")</f>
        <v>-</v>
      </c>
      <c r="C72" s="7">
        <v>12</v>
      </c>
      <c r="D72" s="2">
        <v>43408.507511574076</v>
      </c>
      <c r="E72" s="3" t="s">
        <v>271</v>
      </c>
      <c r="F72" s="3">
        <v>9419</v>
      </c>
      <c r="G72" s="3" t="s">
        <v>113</v>
      </c>
      <c r="H72" s="3">
        <v>0</v>
      </c>
      <c r="I72" s="3">
        <v>270</v>
      </c>
      <c r="J72" s="3">
        <v>1</v>
      </c>
      <c r="K72" s="3">
        <v>4</v>
      </c>
      <c r="L72" s="3"/>
      <c r="M72" s="2">
        <v>43408.512615740743</v>
      </c>
      <c r="N72" s="2">
        <v>43408.520208333335</v>
      </c>
      <c r="O72" s="3" t="s">
        <v>65</v>
      </c>
      <c r="P72" s="3" t="s">
        <v>66</v>
      </c>
      <c r="Q72" s="3" t="s">
        <v>41</v>
      </c>
      <c r="R72" s="3" t="s">
        <v>42</v>
      </c>
      <c r="S72" s="2">
        <v>43408.509236111109</v>
      </c>
      <c r="T72" s="2">
        <v>43408.509236111109</v>
      </c>
      <c r="U72" s="2">
        <v>43408.522916666669</v>
      </c>
      <c r="V72" s="2">
        <v>43408.522916666669</v>
      </c>
      <c r="W72" s="3"/>
      <c r="X72" s="2">
        <f t="shared" si="31"/>
        <v>43408.507511574076</v>
      </c>
      <c r="Y72" s="33">
        <f t="shared" si="32"/>
        <v>7.5925925921183079E-3</v>
      </c>
      <c r="Z72" s="33">
        <f t="shared" si="33"/>
        <v>3.0370370368473232E-2</v>
      </c>
      <c r="AA72" s="30"/>
      <c r="AB72" s="30">
        <f t="shared" si="34"/>
        <v>3.3796296338550746E-3</v>
      </c>
      <c r="AC72" s="30">
        <f t="shared" si="35"/>
        <v>5.1041666665696539E-3</v>
      </c>
      <c r="AD72" s="10"/>
      <c r="AE72" s="10"/>
      <c r="AF72" s="73">
        <f t="shared" si="43"/>
        <v>43408.506944444445</v>
      </c>
      <c r="AG72" s="73">
        <f t="shared" si="44"/>
        <v>43408.520138888889</v>
      </c>
      <c r="AH72" s="26" t="str">
        <f t="shared" si="45"/>
        <v>43408.506944444443408.5201388889</v>
      </c>
      <c r="AI72" s="26" t="e">
        <f>VLOOKUP(AH72,simple_survey!$N$1081:$O$1529,2,FALSE)</f>
        <v>#N/A</v>
      </c>
    </row>
    <row r="73" spans="1:35" s="7" customFormat="1" x14ac:dyDescent="0.4">
      <c r="A73" s="16" t="str">
        <f t="shared" si="46"/>
        <v>-</v>
      </c>
      <c r="B73" s="16" t="str">
        <f t="shared" si="47"/>
        <v>-</v>
      </c>
      <c r="C73" s="7">
        <v>12</v>
      </c>
      <c r="D73" s="2">
        <v>43408.509814814817</v>
      </c>
      <c r="E73" s="3" t="s">
        <v>272</v>
      </c>
      <c r="F73" s="3">
        <v>9421</v>
      </c>
      <c r="G73" s="3" t="s">
        <v>114</v>
      </c>
      <c r="H73" s="3">
        <v>0</v>
      </c>
      <c r="I73" s="3">
        <v>875</v>
      </c>
      <c r="J73" s="3">
        <v>9</v>
      </c>
      <c r="K73" s="3">
        <v>2</v>
      </c>
      <c r="L73" s="3"/>
      <c r="M73" s="2">
        <v>43408.517604166664</v>
      </c>
      <c r="N73" s="2">
        <v>43408.525300925925</v>
      </c>
      <c r="O73" s="3" t="s">
        <v>63</v>
      </c>
      <c r="P73" s="3" t="s">
        <v>64</v>
      </c>
      <c r="Q73" s="3" t="s">
        <v>43</v>
      </c>
      <c r="R73" s="3" t="s">
        <v>44</v>
      </c>
      <c r="S73" s="2">
        <v>43408.521666666667</v>
      </c>
      <c r="T73" s="2">
        <v>43408.521666666667</v>
      </c>
      <c r="U73" s="2">
        <v>43408.536053240743</v>
      </c>
      <c r="V73" s="2">
        <v>43408.536053240743</v>
      </c>
      <c r="W73" s="3"/>
      <c r="X73" s="2">
        <f t="shared" si="31"/>
        <v>43408.509814814817</v>
      </c>
      <c r="Y73" s="33">
        <f t="shared" si="32"/>
        <v>7.6967592613073066E-3</v>
      </c>
      <c r="Z73" s="33">
        <f t="shared" si="33"/>
        <v>1.5393518522614613E-2</v>
      </c>
      <c r="AA73" s="30"/>
      <c r="AB73" s="30">
        <f t="shared" si="34"/>
        <v>0</v>
      </c>
      <c r="AC73" s="30">
        <f t="shared" si="35"/>
        <v>7.7893518464406952E-3</v>
      </c>
      <c r="AD73" s="10"/>
      <c r="AE73" s="10"/>
      <c r="AF73" s="73">
        <f t="shared" si="43"/>
        <v>43408.509722222225</v>
      </c>
      <c r="AG73" s="73">
        <f t="shared" si="44"/>
        <v>43408.525000000001</v>
      </c>
      <c r="AH73" s="26" t="str">
        <f t="shared" si="45"/>
        <v>43408.509722222243408.525</v>
      </c>
      <c r="AI73" s="26" t="e">
        <f>VLOOKUP(AH73,simple_survey!$N$1081:$O$1529,2,FALSE)</f>
        <v>#N/A</v>
      </c>
    </row>
    <row r="74" spans="1:35" s="7" customFormat="1" x14ac:dyDescent="0.4">
      <c r="A74" s="16" t="str">
        <f t="shared" si="46"/>
        <v>★</v>
      </c>
      <c r="B74" s="16" t="str">
        <f t="shared" si="47"/>
        <v>-</v>
      </c>
      <c r="C74" s="7">
        <v>12</v>
      </c>
      <c r="D74" s="2">
        <v>43408.511203703703</v>
      </c>
      <c r="E74" s="3" t="s">
        <v>273</v>
      </c>
      <c r="F74" s="3">
        <v>9422</v>
      </c>
      <c r="G74" s="3" t="s">
        <v>33</v>
      </c>
      <c r="H74" s="3">
        <v>2675</v>
      </c>
      <c r="I74" s="3">
        <v>92</v>
      </c>
      <c r="J74" s="3">
        <v>2</v>
      </c>
      <c r="K74" s="3">
        <v>3</v>
      </c>
      <c r="L74" s="3"/>
      <c r="M74" s="2">
        <v>43408.514189814814</v>
      </c>
      <c r="N74" s="2">
        <v>43408.520729166667</v>
      </c>
      <c r="O74" s="3" t="s">
        <v>80</v>
      </c>
      <c r="P74" s="3" t="s">
        <v>81</v>
      </c>
      <c r="Q74" s="3" t="s">
        <v>63</v>
      </c>
      <c r="R74" s="3" t="s">
        <v>64</v>
      </c>
      <c r="S74" s="2">
        <v>43408.518136574072</v>
      </c>
      <c r="T74" s="2">
        <v>43408.518136574072</v>
      </c>
      <c r="U74" s="2">
        <v>43408.532835648148</v>
      </c>
      <c r="V74" s="2">
        <v>43408.532835648148</v>
      </c>
      <c r="W74" s="2">
        <v>43408.518136574072</v>
      </c>
      <c r="X74" s="2">
        <f t="shared" si="31"/>
        <v>43408.518136574072</v>
      </c>
      <c r="Y74" s="33">
        <f t="shared" si="32"/>
        <v>6.5393518525524996E-3</v>
      </c>
      <c r="Z74" s="33">
        <f t="shared" si="33"/>
        <v>1.9618055557657499E-2</v>
      </c>
      <c r="AA74" s="30"/>
      <c r="AB74" s="30">
        <f t="shared" si="34"/>
        <v>0</v>
      </c>
      <c r="AC74" s="30">
        <f t="shared" si="35"/>
        <v>0</v>
      </c>
      <c r="AD74" s="10"/>
      <c r="AE74" s="10"/>
      <c r="AF74" s="73">
        <f t="shared" si="43"/>
        <v>43408.511111111111</v>
      </c>
      <c r="AG74" s="73">
        <f t="shared" si="44"/>
        <v>43408.520138888889</v>
      </c>
      <c r="AH74" s="26" t="str">
        <f t="shared" si="45"/>
        <v>43408.511111111143408.5201388889</v>
      </c>
      <c r="AI74" s="26" t="e">
        <f>VLOOKUP(AH74,simple_survey!$N$1081:$O$1529,2,FALSE)</f>
        <v>#N/A</v>
      </c>
    </row>
    <row r="75" spans="1:35" s="7" customFormat="1" x14ac:dyDescent="0.4">
      <c r="A75" s="16" t="str">
        <f t="shared" si="46"/>
        <v>-</v>
      </c>
      <c r="B75" s="16" t="str">
        <f t="shared" si="47"/>
        <v>-</v>
      </c>
      <c r="C75" s="7">
        <v>12</v>
      </c>
      <c r="D75" s="2">
        <v>43408.51222222222</v>
      </c>
      <c r="E75" s="3" t="s">
        <v>274</v>
      </c>
      <c r="F75" s="3">
        <v>9423</v>
      </c>
      <c r="G75" s="3" t="s">
        <v>18</v>
      </c>
      <c r="H75" s="3">
        <v>4994</v>
      </c>
      <c r="I75" s="3">
        <v>107</v>
      </c>
      <c r="J75" s="3">
        <v>8</v>
      </c>
      <c r="K75" s="3">
        <v>1</v>
      </c>
      <c r="L75" s="3"/>
      <c r="M75" s="2">
        <v>43408.517905092594</v>
      </c>
      <c r="N75" s="2">
        <v>43408.531655092593</v>
      </c>
      <c r="O75" s="3" t="s">
        <v>39</v>
      </c>
      <c r="P75" s="3" t="s">
        <v>40</v>
      </c>
      <c r="Q75" s="3" t="s">
        <v>21</v>
      </c>
      <c r="R75" s="3" t="s">
        <v>22</v>
      </c>
      <c r="S75" s="2">
        <v>43408.520694444444</v>
      </c>
      <c r="T75" s="2">
        <v>43408.520694444444</v>
      </c>
      <c r="U75" s="2">
        <v>43408.53292824074</v>
      </c>
      <c r="V75" s="2">
        <v>43408.53292824074</v>
      </c>
      <c r="W75" s="3"/>
      <c r="X75" s="2">
        <f t="shared" si="31"/>
        <v>43408.51222222222</v>
      </c>
      <c r="Y75" s="33">
        <f t="shared" si="32"/>
        <v>1.374999999825377E-2</v>
      </c>
      <c r="Z75" s="33">
        <f t="shared" si="33"/>
        <v>1.374999999825377E-2</v>
      </c>
      <c r="AA75" s="30"/>
      <c r="AB75" s="30">
        <f t="shared" si="34"/>
        <v>0</v>
      </c>
      <c r="AC75" s="30">
        <f t="shared" si="35"/>
        <v>5.6828703745850362E-3</v>
      </c>
      <c r="AD75" s="10"/>
      <c r="AE75" s="10"/>
      <c r="AF75" s="73">
        <f t="shared" si="43"/>
        <v>43408.511805555558</v>
      </c>
      <c r="AG75" s="73">
        <f t="shared" si="44"/>
        <v>43408.53125</v>
      </c>
      <c r="AH75" s="26" t="str">
        <f t="shared" si="45"/>
        <v>43408.511805555643408.53125</v>
      </c>
      <c r="AI75" s="26" t="str">
        <f>VLOOKUP(AH75,simple_survey!$N$1081:$O$1529,2,FALSE)</f>
        <v>肯定的</v>
      </c>
    </row>
    <row r="76" spans="1:35" s="7" customFormat="1" x14ac:dyDescent="0.4">
      <c r="A76" s="16" t="str">
        <f t="shared" si="27"/>
        <v>-</v>
      </c>
      <c r="B76" s="16" t="str">
        <f t="shared" si="28"/>
        <v>-</v>
      </c>
      <c r="C76" s="7">
        <v>12</v>
      </c>
      <c r="D76" s="2">
        <v>43408.515636574077</v>
      </c>
      <c r="E76" s="3" t="s">
        <v>277</v>
      </c>
      <c r="F76" s="3">
        <v>9426</v>
      </c>
      <c r="G76" s="3" t="s">
        <v>18</v>
      </c>
      <c r="H76" s="3">
        <v>4997</v>
      </c>
      <c r="I76" s="3">
        <v>230</v>
      </c>
      <c r="J76" s="3">
        <v>10</v>
      </c>
      <c r="K76" s="3">
        <v>5</v>
      </c>
      <c r="L76" s="3"/>
      <c r="M76" s="2">
        <v>43408.518368055556</v>
      </c>
      <c r="N76" s="2">
        <v>43408.532326388886</v>
      </c>
      <c r="O76" s="3" t="s">
        <v>34</v>
      </c>
      <c r="P76" s="3" t="s">
        <v>35</v>
      </c>
      <c r="Q76" s="3" t="s">
        <v>45</v>
      </c>
      <c r="R76" s="3" t="s">
        <v>92</v>
      </c>
      <c r="S76" s="2">
        <v>43408.520185185182</v>
      </c>
      <c r="T76" s="2">
        <v>43408.520185185182</v>
      </c>
      <c r="U76" s="2">
        <v>43408.534560185188</v>
      </c>
      <c r="V76" s="2">
        <v>43408.534560185188</v>
      </c>
      <c r="W76" s="3"/>
      <c r="X76" s="2">
        <f t="shared" si="31"/>
        <v>43408.515636574077</v>
      </c>
      <c r="Y76" s="33">
        <f t="shared" si="32"/>
        <v>1.395833332935581E-2</v>
      </c>
      <c r="Z76" s="33">
        <f t="shared" si="33"/>
        <v>6.9791666646779049E-2</v>
      </c>
      <c r="AA76" s="30"/>
      <c r="AB76" s="30">
        <f t="shared" si="34"/>
        <v>0</v>
      </c>
      <c r="AC76" s="30">
        <f t="shared" si="35"/>
        <v>2.7314814797136933E-3</v>
      </c>
      <c r="AD76" s="10"/>
      <c r="AE76" s="10"/>
      <c r="AF76" s="73">
        <f t="shared" si="43"/>
        <v>43408.515277777777</v>
      </c>
      <c r="AG76" s="73">
        <f t="shared" si="44"/>
        <v>43408.531944444447</v>
      </c>
      <c r="AH76" s="26" t="str">
        <f t="shared" si="45"/>
        <v>43408.515277777843408.5319444444</v>
      </c>
      <c r="AI76" s="26" t="e">
        <f>VLOOKUP(AH76,simple_survey!$N$1081:$O$1529,2,FALSE)</f>
        <v>#N/A</v>
      </c>
    </row>
    <row r="77" spans="1:35" s="7" customFormat="1" x14ac:dyDescent="0.4">
      <c r="A77" s="16" t="str">
        <f t="shared" si="27"/>
        <v>-</v>
      </c>
      <c r="B77" s="16" t="str">
        <f t="shared" si="28"/>
        <v>-</v>
      </c>
      <c r="C77" s="7">
        <v>12</v>
      </c>
      <c r="D77" s="2">
        <v>43408.515868055554</v>
      </c>
      <c r="E77" s="3" t="s">
        <v>238</v>
      </c>
      <c r="F77" s="3">
        <v>9427</v>
      </c>
      <c r="G77" s="3" t="s">
        <v>113</v>
      </c>
      <c r="H77" s="3">
        <v>0</v>
      </c>
      <c r="I77" s="3">
        <v>659</v>
      </c>
      <c r="J77" s="3">
        <v>6</v>
      </c>
      <c r="K77" s="3">
        <v>1</v>
      </c>
      <c r="L77" s="3"/>
      <c r="M77" s="2">
        <v>43408.520902777775</v>
      </c>
      <c r="N77" s="2">
        <v>43408.522870370369</v>
      </c>
      <c r="O77" s="3" t="s">
        <v>80</v>
      </c>
      <c r="P77" s="3" t="s">
        <v>81</v>
      </c>
      <c r="Q77" s="3" t="s">
        <v>50</v>
      </c>
      <c r="R77" s="3" t="s">
        <v>51</v>
      </c>
      <c r="S77" s="2">
        <v>43408.524178240739</v>
      </c>
      <c r="T77" s="2">
        <v>43408.524178240739</v>
      </c>
      <c r="U77" s="2">
        <v>43408.527638888889</v>
      </c>
      <c r="V77" s="2">
        <v>43408.527638888889</v>
      </c>
      <c r="W77" s="3"/>
      <c r="X77" s="2">
        <f t="shared" si="31"/>
        <v>43408.515868055554</v>
      </c>
      <c r="Y77" s="33">
        <f t="shared" si="32"/>
        <v>1.9675925941555761E-3</v>
      </c>
      <c r="Z77" s="33">
        <f t="shared" si="33"/>
        <v>1.9675925941555761E-3</v>
      </c>
      <c r="AA77" s="30"/>
      <c r="AB77" s="30">
        <f t="shared" si="34"/>
        <v>0</v>
      </c>
      <c r="AC77" s="30">
        <f t="shared" si="35"/>
        <v>5.0347222204436548E-3</v>
      </c>
      <c r="AD77" s="10"/>
      <c r="AE77" s="10"/>
      <c r="AF77" s="73">
        <f t="shared" si="43"/>
        <v>43408.515277777777</v>
      </c>
      <c r="AG77" s="73">
        <f t="shared" si="44"/>
        <v>43408.522222222222</v>
      </c>
      <c r="AH77" s="26" t="str">
        <f t="shared" si="45"/>
        <v>43408.515277777843408.5222222222</v>
      </c>
      <c r="AI77" s="26" t="e">
        <f>VLOOKUP(AH77,simple_survey!$N$1081:$O$1529,2,FALSE)</f>
        <v>#N/A</v>
      </c>
    </row>
    <row r="78" spans="1:35" s="7" customFormat="1" x14ac:dyDescent="0.4">
      <c r="A78" s="16" t="str">
        <f t="shared" si="27"/>
        <v>-</v>
      </c>
      <c r="B78" s="16" t="str">
        <f t="shared" si="28"/>
        <v>-</v>
      </c>
      <c r="C78" s="7">
        <v>12</v>
      </c>
      <c r="D78" s="2">
        <v>43408.516180555554</v>
      </c>
      <c r="E78" s="3" t="s">
        <v>278</v>
      </c>
      <c r="F78" s="3">
        <v>9428</v>
      </c>
      <c r="G78" s="3" t="s">
        <v>114</v>
      </c>
      <c r="H78" s="3">
        <v>0</v>
      </c>
      <c r="I78" s="3">
        <v>381</v>
      </c>
      <c r="J78" s="3">
        <v>2</v>
      </c>
      <c r="K78" s="3">
        <v>5</v>
      </c>
      <c r="L78" s="3"/>
      <c r="M78" s="2">
        <v>43408.532025462962</v>
      </c>
      <c r="N78" s="2">
        <v>43408.538854166669</v>
      </c>
      <c r="O78" s="3" t="s">
        <v>31</v>
      </c>
      <c r="P78" s="3" t="s">
        <v>32</v>
      </c>
      <c r="Q78" s="3" t="s">
        <v>70</v>
      </c>
      <c r="R78" s="3" t="s">
        <v>71</v>
      </c>
      <c r="S78" s="2">
        <v>43408.53837962963</v>
      </c>
      <c r="T78" s="2">
        <v>43408.53837962963</v>
      </c>
      <c r="U78" s="2">
        <v>43408.549143518518</v>
      </c>
      <c r="V78" s="2">
        <v>43408.541203703702</v>
      </c>
      <c r="W78" s="3"/>
      <c r="X78" s="2">
        <f t="shared" si="31"/>
        <v>43408.516180555554</v>
      </c>
      <c r="Y78" s="33">
        <f t="shared" si="32"/>
        <v>6.8287037065601908E-3</v>
      </c>
      <c r="Z78" s="33">
        <f t="shared" si="33"/>
        <v>3.4143518532800954E-2</v>
      </c>
      <c r="AA78" s="30"/>
      <c r="AB78" s="30">
        <f t="shared" si="34"/>
        <v>0</v>
      </c>
      <c r="AC78" s="30">
        <f t="shared" si="35"/>
        <v>1.5844907407881692E-2</v>
      </c>
      <c r="AD78" s="10"/>
      <c r="AE78" s="10"/>
      <c r="AF78" s="73">
        <f t="shared" si="43"/>
        <v>43408.515972222223</v>
      </c>
      <c r="AG78" s="73">
        <f t="shared" si="44"/>
        <v>43408.538194444445</v>
      </c>
      <c r="AH78" s="26" t="str">
        <f t="shared" si="45"/>
        <v>43408.515972222243408.5381944444</v>
      </c>
      <c r="AI78" s="26" t="e">
        <f>VLOOKUP(AH78,simple_survey!$N$1081:$O$1529,2,FALSE)</f>
        <v>#N/A</v>
      </c>
    </row>
    <row r="79" spans="1:35" s="7" customFormat="1" x14ac:dyDescent="0.4">
      <c r="A79" s="16" t="str">
        <f t="shared" ref="A79:A88" si="48">IF(W79&gt;0, "★", "-")</f>
        <v>★</v>
      </c>
      <c r="B79" s="16" t="str">
        <f t="shared" ref="B79:B88" si="49">IF(L79&gt;0, "☆", "-")</f>
        <v>-</v>
      </c>
      <c r="C79" s="7">
        <v>12</v>
      </c>
      <c r="D79" s="2">
        <v>43408.51635416667</v>
      </c>
      <c r="E79" s="3" t="s">
        <v>279</v>
      </c>
      <c r="F79" s="3">
        <v>9429</v>
      </c>
      <c r="G79" s="3" t="s">
        <v>33</v>
      </c>
      <c r="H79" s="3">
        <v>1588</v>
      </c>
      <c r="I79" s="3">
        <v>9</v>
      </c>
      <c r="J79" s="3">
        <v>1</v>
      </c>
      <c r="K79" s="3">
        <v>1</v>
      </c>
      <c r="L79" s="3"/>
      <c r="M79" s="2">
        <v>43408.522488425922</v>
      </c>
      <c r="N79" s="2">
        <v>43408.541516203702</v>
      </c>
      <c r="O79" s="3" t="s">
        <v>80</v>
      </c>
      <c r="P79" s="3" t="s">
        <v>81</v>
      </c>
      <c r="Q79" s="3" t="s">
        <v>65</v>
      </c>
      <c r="R79" s="3" t="s">
        <v>66</v>
      </c>
      <c r="S79" s="2">
        <v>43408.526296296295</v>
      </c>
      <c r="T79" s="2">
        <v>43408.526296296295</v>
      </c>
      <c r="U79" s="2">
        <v>43408.538530092592</v>
      </c>
      <c r="V79" s="2">
        <v>43408.546805555554</v>
      </c>
      <c r="W79" s="2">
        <v>43408.523298611108</v>
      </c>
      <c r="X79" s="2">
        <f t="shared" si="31"/>
        <v>43408.523298611108</v>
      </c>
      <c r="Y79" s="33">
        <f t="shared" si="32"/>
        <v>1.9027777780138422E-2</v>
      </c>
      <c r="Z79" s="33">
        <f t="shared" si="33"/>
        <v>1.9027777780138422E-2</v>
      </c>
      <c r="AA79" s="30"/>
      <c r="AB79" s="30">
        <f t="shared" si="34"/>
        <v>0</v>
      </c>
      <c r="AC79" s="30">
        <f t="shared" si="35"/>
        <v>0</v>
      </c>
      <c r="AD79" s="10"/>
      <c r="AE79" s="10"/>
      <c r="AF79" s="73">
        <f t="shared" si="43"/>
        <v>43408.515972222223</v>
      </c>
      <c r="AG79" s="73">
        <f t="shared" si="44"/>
        <v>43408.540972222225</v>
      </c>
      <c r="AH79" s="26" t="str">
        <f t="shared" si="45"/>
        <v>43408.515972222243408.5409722222</v>
      </c>
      <c r="AI79" s="26" t="e">
        <f>VLOOKUP(AH79,simple_survey!$N$1081:$O$1529,2,FALSE)</f>
        <v>#N/A</v>
      </c>
    </row>
    <row r="80" spans="1:35" s="7" customFormat="1" x14ac:dyDescent="0.4">
      <c r="A80" s="16" t="str">
        <f t="shared" si="48"/>
        <v>-</v>
      </c>
      <c r="B80" s="16" t="str">
        <f t="shared" si="49"/>
        <v>-</v>
      </c>
      <c r="C80" s="7">
        <v>12</v>
      </c>
      <c r="D80" s="2">
        <v>43408.516932870371</v>
      </c>
      <c r="E80" s="3" t="s">
        <v>280</v>
      </c>
      <c r="F80" s="3">
        <v>9430</v>
      </c>
      <c r="G80" s="3" t="s">
        <v>18</v>
      </c>
      <c r="H80" s="3">
        <v>4562</v>
      </c>
      <c r="I80" s="3">
        <v>407</v>
      </c>
      <c r="J80" s="3">
        <v>7</v>
      </c>
      <c r="K80" s="3">
        <v>2</v>
      </c>
      <c r="L80" s="3"/>
      <c r="M80" s="2">
        <v>43408.527650462966</v>
      </c>
      <c r="N80" s="2">
        <v>43408.532256944447</v>
      </c>
      <c r="O80" s="3" t="s">
        <v>19</v>
      </c>
      <c r="P80" s="3" t="s">
        <v>20</v>
      </c>
      <c r="Q80" s="3" t="s">
        <v>21</v>
      </c>
      <c r="R80" s="3" t="s">
        <v>22</v>
      </c>
      <c r="S80" s="2">
        <v>43408.524745370371</v>
      </c>
      <c r="T80" s="2">
        <v>43408.525289351855</v>
      </c>
      <c r="U80" s="2">
        <v>43408.53292824074</v>
      </c>
      <c r="V80" s="2">
        <v>43408.533819444441</v>
      </c>
      <c r="W80" s="3"/>
      <c r="X80" s="2">
        <f t="shared" si="31"/>
        <v>43408.516932870371</v>
      </c>
      <c r="Y80" s="33">
        <f t="shared" si="32"/>
        <v>4.6064814814599231E-3</v>
      </c>
      <c r="Z80" s="33">
        <f t="shared" si="33"/>
        <v>9.2129629629198462E-3</v>
      </c>
      <c r="AA80" s="30"/>
      <c r="AB80" s="30">
        <f t="shared" si="34"/>
        <v>2.905092595028691E-3</v>
      </c>
      <c r="AC80" s="30">
        <f t="shared" si="35"/>
        <v>1.0717592595028691E-2</v>
      </c>
      <c r="AD80" s="10"/>
      <c r="AE80" s="10"/>
      <c r="AF80" s="73">
        <f t="shared" si="43"/>
        <v>43408.51666666667</v>
      </c>
      <c r="AG80" s="73">
        <f t="shared" si="44"/>
        <v>43408.531944444447</v>
      </c>
      <c r="AH80" s="26" t="str">
        <f t="shared" si="45"/>
        <v>43408.516666666743408.5319444444</v>
      </c>
      <c r="AI80" s="26" t="str">
        <f>VLOOKUP(AH80,simple_survey!$N$1081:$O$1529,2,FALSE)</f>
        <v>否定的</v>
      </c>
    </row>
    <row r="81" spans="1:37" s="7" customFormat="1" x14ac:dyDescent="0.4">
      <c r="A81" s="16" t="str">
        <f t="shared" si="48"/>
        <v>-</v>
      </c>
      <c r="B81" s="16" t="str">
        <f t="shared" si="49"/>
        <v>-</v>
      </c>
      <c r="C81" s="7">
        <v>12</v>
      </c>
      <c r="D81" s="2">
        <v>43408.517025462963</v>
      </c>
      <c r="E81" s="3"/>
      <c r="F81" s="3">
        <v>9431</v>
      </c>
      <c r="G81" s="3" t="s">
        <v>18</v>
      </c>
      <c r="H81" s="3">
        <v>1004</v>
      </c>
      <c r="I81" s="3">
        <v>112</v>
      </c>
      <c r="J81" s="3">
        <v>1</v>
      </c>
      <c r="K81" s="3">
        <v>2</v>
      </c>
      <c r="L81" s="3"/>
      <c r="M81" s="2">
        <v>43408.527106481481</v>
      </c>
      <c r="N81" s="2">
        <v>43408.535358796296</v>
      </c>
      <c r="O81" s="3" t="s">
        <v>41</v>
      </c>
      <c r="P81" s="3" t="s">
        <v>42</v>
      </c>
      <c r="Q81" s="3" t="s">
        <v>59</v>
      </c>
      <c r="R81" s="3" t="s">
        <v>60</v>
      </c>
      <c r="S81" s="2">
        <v>43408.529618055552</v>
      </c>
      <c r="T81" s="2">
        <v>43408.529618055552</v>
      </c>
      <c r="U81" s="2">
        <v>43408.542175925926</v>
      </c>
      <c r="V81" s="2">
        <v>43408.542175925926</v>
      </c>
      <c r="W81" s="3"/>
      <c r="X81" s="2">
        <f t="shared" si="31"/>
        <v>43408.517025462963</v>
      </c>
      <c r="Y81" s="33">
        <f t="shared" si="32"/>
        <v>8.2523148157633841E-3</v>
      </c>
      <c r="Z81" s="33">
        <f t="shared" si="33"/>
        <v>1.6504629631526768E-2</v>
      </c>
      <c r="AA81" s="30"/>
      <c r="AB81" s="30">
        <f t="shared" si="34"/>
        <v>0</v>
      </c>
      <c r="AC81" s="30">
        <f t="shared" si="35"/>
        <v>1.0081018517666962E-2</v>
      </c>
      <c r="AD81" s="10"/>
      <c r="AE81" s="10"/>
      <c r="AF81" s="73">
        <f t="shared" si="43"/>
        <v>43408.51666666667</v>
      </c>
      <c r="AG81" s="73">
        <f t="shared" si="44"/>
        <v>43408.534722222219</v>
      </c>
      <c r="AH81" s="26" t="str">
        <f t="shared" si="45"/>
        <v>43408.516666666743408.5347222222</v>
      </c>
      <c r="AI81" s="26" t="str">
        <f>VLOOKUP(AH81,simple_survey!$N$1081:$O$1529,2,FALSE)</f>
        <v>肯定的</v>
      </c>
    </row>
    <row r="82" spans="1:37" s="7" customFormat="1" x14ac:dyDescent="0.4">
      <c r="A82" s="16" t="str">
        <f t="shared" si="48"/>
        <v>-</v>
      </c>
      <c r="B82" s="16" t="str">
        <f t="shared" si="49"/>
        <v>-</v>
      </c>
      <c r="C82" s="7">
        <v>12</v>
      </c>
      <c r="D82" s="2">
        <v>43408.519097222219</v>
      </c>
      <c r="E82" s="3" t="s">
        <v>281</v>
      </c>
      <c r="F82" s="3">
        <v>9432</v>
      </c>
      <c r="G82" s="3" t="s">
        <v>114</v>
      </c>
      <c r="H82" s="3">
        <v>0</v>
      </c>
      <c r="I82" s="3">
        <v>144</v>
      </c>
      <c r="J82" s="3">
        <v>9</v>
      </c>
      <c r="K82" s="3">
        <v>2</v>
      </c>
      <c r="L82" s="3"/>
      <c r="M82" s="2">
        <v>43408.529062499998</v>
      </c>
      <c r="N82" s="2">
        <v>43408.533599537041</v>
      </c>
      <c r="O82" s="3" t="s">
        <v>80</v>
      </c>
      <c r="P82" s="3" t="s">
        <v>81</v>
      </c>
      <c r="Q82" s="3" t="s">
        <v>25</v>
      </c>
      <c r="R82" s="3" t="s">
        <v>26</v>
      </c>
      <c r="S82" s="2">
        <v>43408.53466435185</v>
      </c>
      <c r="T82" s="2">
        <v>43408.53466435185</v>
      </c>
      <c r="U82" s="2">
        <v>43408.542997685188</v>
      </c>
      <c r="V82" s="2">
        <v>43408.542997685188</v>
      </c>
      <c r="W82" s="3"/>
      <c r="X82" s="2">
        <f t="shared" si="31"/>
        <v>43408.519097222219</v>
      </c>
      <c r="Y82" s="33">
        <f t="shared" si="32"/>
        <v>4.5370370426098816E-3</v>
      </c>
      <c r="Z82" s="33">
        <f t="shared" si="33"/>
        <v>9.0740740852197632E-3</v>
      </c>
      <c r="AA82" s="30"/>
      <c r="AB82" s="30">
        <f t="shared" si="34"/>
        <v>0</v>
      </c>
      <c r="AC82" s="30">
        <f t="shared" si="35"/>
        <v>9.9652777789742686E-3</v>
      </c>
      <c r="AD82" s="10"/>
      <c r="AE82" s="10"/>
      <c r="AF82" s="73">
        <f t="shared" si="43"/>
        <v>43408.518750000003</v>
      </c>
      <c r="AG82" s="73">
        <f t="shared" si="44"/>
        <v>43408.533333333333</v>
      </c>
      <c r="AH82" s="26" t="str">
        <f t="shared" si="45"/>
        <v>43408.5187543408.5333333333</v>
      </c>
      <c r="AI82" s="26" t="str">
        <f>VLOOKUP(AH82,simple_survey!$N$1081:$O$1529,2,FALSE)</f>
        <v>肯定的</v>
      </c>
      <c r="AK82" s="3"/>
    </row>
    <row r="83" spans="1:37" s="7" customFormat="1" x14ac:dyDescent="0.4">
      <c r="A83" s="16" t="str">
        <f t="shared" si="48"/>
        <v>-</v>
      </c>
      <c r="B83" s="16" t="str">
        <f t="shared" si="49"/>
        <v>-</v>
      </c>
      <c r="C83" s="7">
        <v>12</v>
      </c>
      <c r="D83" s="2">
        <v>43408.521666666667</v>
      </c>
      <c r="E83" s="3" t="s">
        <v>282</v>
      </c>
      <c r="F83" s="3">
        <v>9433</v>
      </c>
      <c r="G83" s="3" t="s">
        <v>33</v>
      </c>
      <c r="H83" s="3">
        <v>4462</v>
      </c>
      <c r="I83" s="3">
        <v>155</v>
      </c>
      <c r="J83" s="3">
        <v>3</v>
      </c>
      <c r="K83" s="3">
        <v>2</v>
      </c>
      <c r="L83" s="3"/>
      <c r="M83" s="2">
        <v>43408.528148148151</v>
      </c>
      <c r="N83" s="2">
        <v>43408.543645833335</v>
      </c>
      <c r="O83" s="3" t="s">
        <v>34</v>
      </c>
      <c r="P83" s="3" t="s">
        <v>35</v>
      </c>
      <c r="Q83" s="3" t="s">
        <v>78</v>
      </c>
      <c r="R83" s="3" t="s">
        <v>79</v>
      </c>
      <c r="S83" s="2">
        <v>43408.531504629631</v>
      </c>
      <c r="T83" s="2">
        <v>43408.531504629631</v>
      </c>
      <c r="U83" s="2">
        <v>43408.543645833335</v>
      </c>
      <c r="V83" s="2">
        <v>43408.554236111115</v>
      </c>
      <c r="W83" s="3"/>
      <c r="X83" s="2">
        <f t="shared" si="31"/>
        <v>43408.521666666667</v>
      </c>
      <c r="Y83" s="33">
        <f t="shared" si="32"/>
        <v>1.5497685184527654E-2</v>
      </c>
      <c r="Z83" s="33">
        <f t="shared" si="33"/>
        <v>3.0995370369055308E-2</v>
      </c>
      <c r="AA83" s="30"/>
      <c r="AB83" s="30">
        <f t="shared" si="34"/>
        <v>0</v>
      </c>
      <c r="AC83" s="30">
        <f t="shared" si="35"/>
        <v>6.4814814832061529E-3</v>
      </c>
      <c r="AD83" s="10"/>
      <c r="AE83" s="10"/>
      <c r="AF83" s="73">
        <f t="shared" si="43"/>
        <v>43408.521527777775</v>
      </c>
      <c r="AG83" s="73">
        <f t="shared" si="44"/>
        <v>43408.543055555558</v>
      </c>
      <c r="AH83" s="26" t="str">
        <f t="shared" si="45"/>
        <v>43408.521527777843408.5430555556</v>
      </c>
      <c r="AI83" s="26" t="e">
        <f>VLOOKUP(AH83,simple_survey!$N$1081:$O$1529,2,FALSE)</f>
        <v>#N/A</v>
      </c>
      <c r="AK83" s="3"/>
    </row>
    <row r="84" spans="1:37" s="7" customFormat="1" x14ac:dyDescent="0.4">
      <c r="A84" s="16" t="str">
        <f t="shared" si="48"/>
        <v>-</v>
      </c>
      <c r="B84" s="16" t="str">
        <f t="shared" si="49"/>
        <v>-</v>
      </c>
      <c r="C84" s="7">
        <v>12</v>
      </c>
      <c r="D84" s="2">
        <v>43408.522511574076</v>
      </c>
      <c r="E84" s="3" t="s">
        <v>283</v>
      </c>
      <c r="F84" s="3">
        <v>9434</v>
      </c>
      <c r="G84" s="3" t="s">
        <v>113</v>
      </c>
      <c r="H84" s="3">
        <v>0</v>
      </c>
      <c r="I84" s="3">
        <v>841</v>
      </c>
      <c r="J84" s="3">
        <v>7</v>
      </c>
      <c r="K84" s="3">
        <v>1</v>
      </c>
      <c r="L84" s="3"/>
      <c r="M84" s="2">
        <v>43408.5309375</v>
      </c>
      <c r="N84" s="2">
        <v>43408.536747685182</v>
      </c>
      <c r="O84" s="3" t="s">
        <v>46</v>
      </c>
      <c r="P84" s="3" t="s">
        <v>47</v>
      </c>
      <c r="Q84" s="3" t="s">
        <v>74</v>
      </c>
      <c r="R84" s="3" t="s">
        <v>75</v>
      </c>
      <c r="S84" s="2">
        <v>43408.531597222223</v>
      </c>
      <c r="T84" s="2">
        <v>43408.532314814816</v>
      </c>
      <c r="U84" s="2">
        <v>43408.539942129632</v>
      </c>
      <c r="V84" s="2">
        <v>43408.539942129632</v>
      </c>
      <c r="W84" s="3"/>
      <c r="X84" s="2">
        <f t="shared" si="31"/>
        <v>43408.522511574076</v>
      </c>
      <c r="Y84" s="33">
        <f t="shared" si="32"/>
        <v>5.8101851827814244E-3</v>
      </c>
      <c r="Z84" s="33">
        <f t="shared" si="33"/>
        <v>5.8101851827814244E-3</v>
      </c>
      <c r="AA84" s="30"/>
      <c r="AB84" s="30">
        <f t="shared" si="34"/>
        <v>0</v>
      </c>
      <c r="AC84" s="30">
        <f t="shared" si="35"/>
        <v>8.4259259238024242E-3</v>
      </c>
      <c r="AD84" s="10"/>
      <c r="AE84" s="10"/>
      <c r="AF84" s="73">
        <f t="shared" si="43"/>
        <v>43408.522222222222</v>
      </c>
      <c r="AG84" s="73">
        <f t="shared" si="44"/>
        <v>43408.536111111112</v>
      </c>
      <c r="AH84" s="26" t="str">
        <f t="shared" si="45"/>
        <v>43408.522222222243408.5361111111</v>
      </c>
      <c r="AI84" s="26" t="e">
        <f>VLOOKUP(AH84,simple_survey!$N$1081:$O$1529,2,FALSE)</f>
        <v>#N/A</v>
      </c>
    </row>
    <row r="85" spans="1:37" s="7" customFormat="1" x14ac:dyDescent="0.4">
      <c r="A85" s="16" t="str">
        <f t="shared" si="48"/>
        <v>★</v>
      </c>
      <c r="B85" s="16" t="str">
        <f t="shared" si="49"/>
        <v>-</v>
      </c>
      <c r="C85" s="7">
        <v>12</v>
      </c>
      <c r="D85" s="2">
        <v>43408.522962962961</v>
      </c>
      <c r="E85" s="3" t="s">
        <v>284</v>
      </c>
      <c r="F85" s="3">
        <v>9435</v>
      </c>
      <c r="G85" s="3" t="s">
        <v>124</v>
      </c>
      <c r="H85" s="3">
        <v>5003</v>
      </c>
      <c r="I85" s="3">
        <v>986</v>
      </c>
      <c r="J85" s="3">
        <v>3</v>
      </c>
      <c r="K85" s="3">
        <v>1</v>
      </c>
      <c r="L85" s="3"/>
      <c r="M85" s="2">
        <v>43408.527939814812</v>
      </c>
      <c r="N85" s="2">
        <v>43408.536736111113</v>
      </c>
      <c r="O85" s="3" t="s">
        <v>34</v>
      </c>
      <c r="P85" s="3" t="s">
        <v>35</v>
      </c>
      <c r="Q85" s="3" t="s">
        <v>63</v>
      </c>
      <c r="R85" s="3" t="s">
        <v>64</v>
      </c>
      <c r="S85" s="2">
        <v>43408.532384259262</v>
      </c>
      <c r="T85" s="2">
        <v>43408.532384259262</v>
      </c>
      <c r="U85" s="2">
        <v>43408.539814814816</v>
      </c>
      <c r="V85" s="2">
        <v>43408.539814814816</v>
      </c>
      <c r="W85" s="2">
        <v>43408.529907407406</v>
      </c>
      <c r="X85" s="2">
        <f t="shared" si="31"/>
        <v>43408.529907407406</v>
      </c>
      <c r="Y85" s="33">
        <f t="shared" si="32"/>
        <v>8.7962963007157668E-3</v>
      </c>
      <c r="Z85" s="33">
        <f t="shared" si="33"/>
        <v>8.7962963007157668E-3</v>
      </c>
      <c r="AA85" s="30"/>
      <c r="AB85" s="30">
        <f t="shared" si="34"/>
        <v>0</v>
      </c>
      <c r="AC85" s="30">
        <f t="shared" si="35"/>
        <v>0</v>
      </c>
      <c r="AD85" s="10"/>
      <c r="AE85" s="10"/>
      <c r="AF85" s="73">
        <f t="shared" si="43"/>
        <v>43408.522916666669</v>
      </c>
      <c r="AG85" s="73">
        <f t="shared" si="44"/>
        <v>43408.536111111112</v>
      </c>
      <c r="AH85" s="26" t="str">
        <f t="shared" si="45"/>
        <v>43408.522916666743408.5361111111</v>
      </c>
      <c r="AI85" s="26" t="e">
        <f>VLOOKUP(AH85,simple_survey!$N$1081:$O$1529,2,FALSE)</f>
        <v>#N/A</v>
      </c>
    </row>
    <row r="86" spans="1:37" s="7" customFormat="1" x14ac:dyDescent="0.4">
      <c r="A86" s="16" t="str">
        <f>IF(W86&gt;0, "★", "-")</f>
        <v>★</v>
      </c>
      <c r="B86" s="16" t="str">
        <f>IF(L86&gt;0, "☆", "-")</f>
        <v>-</v>
      </c>
      <c r="C86" s="7">
        <v>12</v>
      </c>
      <c r="D86" s="2">
        <v>43408.523194444446</v>
      </c>
      <c r="E86" s="3" t="s">
        <v>244</v>
      </c>
      <c r="F86" s="3">
        <v>9436</v>
      </c>
      <c r="G86" s="3" t="s">
        <v>18</v>
      </c>
      <c r="H86" s="3">
        <v>4033</v>
      </c>
      <c r="I86" s="3">
        <v>632</v>
      </c>
      <c r="J86" s="3">
        <v>1</v>
      </c>
      <c r="K86" s="3">
        <v>4</v>
      </c>
      <c r="L86" s="3"/>
      <c r="M86" s="2">
        <v>43408.54415509259</v>
      </c>
      <c r="N86" s="2">
        <v>43408.552893518521</v>
      </c>
      <c r="O86" s="3" t="s">
        <v>65</v>
      </c>
      <c r="P86" s="3" t="s">
        <v>66</v>
      </c>
      <c r="Q86" s="3" t="s">
        <v>45</v>
      </c>
      <c r="R86" s="3" t="s">
        <v>92</v>
      </c>
      <c r="S86" s="2">
        <v>43408.546805555554</v>
      </c>
      <c r="T86" s="2">
        <v>43408.546805555554</v>
      </c>
      <c r="U86" s="2">
        <v>43408.560370370367</v>
      </c>
      <c r="V86" s="2">
        <v>43408.560370370367</v>
      </c>
      <c r="W86" s="2">
        <v>43408.530127314814</v>
      </c>
      <c r="X86" s="2">
        <f t="shared" si="31"/>
        <v>43408.530127314814</v>
      </c>
      <c r="Y86" s="33">
        <f t="shared" si="32"/>
        <v>8.7384259313694201E-3</v>
      </c>
      <c r="Z86" s="33">
        <f t="shared" si="33"/>
        <v>3.4953703725477681E-2</v>
      </c>
      <c r="AA86" s="30"/>
      <c r="AB86" s="30">
        <f t="shared" si="34"/>
        <v>0</v>
      </c>
      <c r="AC86" s="30">
        <f t="shared" si="35"/>
        <v>1.4027777775481809E-2</v>
      </c>
      <c r="AD86" s="10"/>
      <c r="AE86" s="10"/>
      <c r="AF86" s="73">
        <f t="shared" si="43"/>
        <v>43408.522916666669</v>
      </c>
      <c r="AG86" s="73">
        <f t="shared" si="44"/>
        <v>43408.552777777775</v>
      </c>
      <c r="AH86" s="26" t="str">
        <f t="shared" si="45"/>
        <v>43408.522916666743408.5527777778</v>
      </c>
      <c r="AI86" s="26" t="e">
        <f>VLOOKUP(AH86,simple_survey!$N$1081:$O$1529,2,FALSE)</f>
        <v>#N/A</v>
      </c>
    </row>
    <row r="87" spans="1:37" s="7" customFormat="1" x14ac:dyDescent="0.4">
      <c r="A87" s="16" t="str">
        <f t="shared" si="48"/>
        <v>-</v>
      </c>
      <c r="B87" s="16" t="str">
        <f t="shared" si="49"/>
        <v>-</v>
      </c>
      <c r="C87" s="7">
        <v>12</v>
      </c>
      <c r="D87" s="2">
        <v>43408.523425925923</v>
      </c>
      <c r="E87" s="3" t="s">
        <v>286</v>
      </c>
      <c r="F87" s="3">
        <v>9438</v>
      </c>
      <c r="G87" s="3" t="s">
        <v>113</v>
      </c>
      <c r="H87" s="3">
        <v>0</v>
      </c>
      <c r="I87" s="3">
        <v>905</v>
      </c>
      <c r="J87" s="3">
        <v>8</v>
      </c>
      <c r="K87" s="3">
        <v>2</v>
      </c>
      <c r="L87" s="3"/>
      <c r="M87" s="2">
        <v>43408.531284722223</v>
      </c>
      <c r="N87" s="2">
        <v>43408.537847222222</v>
      </c>
      <c r="O87" s="3" t="s">
        <v>31</v>
      </c>
      <c r="P87" s="3" t="s">
        <v>32</v>
      </c>
      <c r="Q87" s="3" t="s">
        <v>45</v>
      </c>
      <c r="R87" s="3" t="s">
        <v>92</v>
      </c>
      <c r="S87" s="2">
        <v>43408.524918981479</v>
      </c>
      <c r="T87" s="2">
        <v>43408.524918981479</v>
      </c>
      <c r="U87" s="2">
        <v>43408.540625000001</v>
      </c>
      <c r="V87" s="2">
        <v>43408.540625000001</v>
      </c>
      <c r="W87" s="3"/>
      <c r="X87" s="2">
        <f t="shared" si="31"/>
        <v>43408.523425925923</v>
      </c>
      <c r="Y87" s="33">
        <f t="shared" si="32"/>
        <v>6.5624999988358468E-3</v>
      </c>
      <c r="Z87" s="33">
        <f t="shared" si="33"/>
        <v>1.3124999997671694E-2</v>
      </c>
      <c r="AA87" s="30"/>
      <c r="AB87" s="30">
        <f t="shared" si="34"/>
        <v>6.3657407445134595E-3</v>
      </c>
      <c r="AC87" s="30">
        <f t="shared" si="35"/>
        <v>7.8587962998426519E-3</v>
      </c>
      <c r="AD87" s="10"/>
      <c r="AE87" s="10"/>
      <c r="AF87" s="73">
        <f t="shared" si="43"/>
        <v>43408.522916666669</v>
      </c>
      <c r="AG87" s="73">
        <f t="shared" si="44"/>
        <v>43408.537499999999</v>
      </c>
      <c r="AH87" s="26" t="str">
        <f t="shared" si="45"/>
        <v>43408.522916666743408.5375</v>
      </c>
      <c r="AI87" s="26" t="e">
        <f>VLOOKUP(AH87,simple_survey!$N$1081:$O$1529,2,FALSE)</f>
        <v>#N/A</v>
      </c>
    </row>
    <row r="88" spans="1:37" s="7" customFormat="1" x14ac:dyDescent="0.4">
      <c r="A88" s="16" t="str">
        <f t="shared" si="48"/>
        <v>-</v>
      </c>
      <c r="B88" s="16" t="str">
        <f t="shared" si="49"/>
        <v>-</v>
      </c>
      <c r="C88" s="7">
        <v>12</v>
      </c>
      <c r="D88" s="2">
        <v>43408.524131944447</v>
      </c>
      <c r="E88" s="3" t="s">
        <v>287</v>
      </c>
      <c r="F88" s="3">
        <v>9439</v>
      </c>
      <c r="G88" s="3" t="s">
        <v>113</v>
      </c>
      <c r="H88" s="3">
        <v>0</v>
      </c>
      <c r="I88" s="3">
        <v>493</v>
      </c>
      <c r="J88" s="3">
        <v>10</v>
      </c>
      <c r="K88" s="3">
        <v>4</v>
      </c>
      <c r="L88" s="3"/>
      <c r="M88" s="2">
        <v>43408.552233796298</v>
      </c>
      <c r="N88" s="2">
        <v>43408.564120370371</v>
      </c>
      <c r="O88" s="3" t="s">
        <v>63</v>
      </c>
      <c r="P88" s="3" t="s">
        <v>64</v>
      </c>
      <c r="Q88" s="3" t="s">
        <v>72</v>
      </c>
      <c r="R88" s="3" t="s">
        <v>73</v>
      </c>
      <c r="S88" s="2">
        <v>43408.557488425926</v>
      </c>
      <c r="T88" s="2">
        <v>43408.557488425926</v>
      </c>
      <c r="U88" s="2">
        <v>43408.566574074073</v>
      </c>
      <c r="V88" s="2">
        <v>43408.568009259259</v>
      </c>
      <c r="W88" s="3"/>
      <c r="X88" s="2">
        <f t="shared" si="31"/>
        <v>43408.524131944447</v>
      </c>
      <c r="Y88" s="33">
        <f t="shared" si="32"/>
        <v>1.1886574073287193E-2</v>
      </c>
      <c r="Z88" s="33">
        <f t="shared" si="33"/>
        <v>4.7546296293148771E-2</v>
      </c>
      <c r="AA88" s="30"/>
      <c r="AB88" s="30">
        <f t="shared" si="34"/>
        <v>0</v>
      </c>
      <c r="AC88" s="30">
        <f t="shared" si="35"/>
        <v>2.810185185080627E-2</v>
      </c>
      <c r="AD88" s="10"/>
      <c r="AE88" s="10"/>
      <c r="AF88" s="73">
        <f t="shared" si="43"/>
        <v>43408.523611111108</v>
      </c>
      <c r="AG88" s="73">
        <f t="shared" si="44"/>
        <v>43408.563888888886</v>
      </c>
      <c r="AH88" s="26" t="str">
        <f t="shared" si="45"/>
        <v>43408.523611111143408.5638888889</v>
      </c>
      <c r="AI88" s="26" t="e">
        <f>VLOOKUP(AH88,simple_survey!$N$1081:$O$1529,2,FALSE)</f>
        <v>#N/A</v>
      </c>
    </row>
    <row r="89" spans="1:37" s="7" customFormat="1" x14ac:dyDescent="0.4">
      <c r="A89" s="16" t="str">
        <f>IF(W89&gt;0, "★", "-")</f>
        <v>-</v>
      </c>
      <c r="B89" s="16" t="str">
        <f>IF(L89&gt;0, "☆", "-")</f>
        <v>-</v>
      </c>
      <c r="C89" s="7">
        <v>12</v>
      </c>
      <c r="D89" s="2">
        <v>43408.52652777778</v>
      </c>
      <c r="E89" s="3" t="s">
        <v>238</v>
      </c>
      <c r="F89" s="3">
        <v>9445</v>
      </c>
      <c r="G89" s="3" t="s">
        <v>113</v>
      </c>
      <c r="H89" s="3">
        <v>0</v>
      </c>
      <c r="I89" s="3">
        <v>622</v>
      </c>
      <c r="J89" s="3">
        <v>3</v>
      </c>
      <c r="K89" s="3">
        <v>1</v>
      </c>
      <c r="L89" s="3"/>
      <c r="M89" s="2">
        <v>43408.552581018521</v>
      </c>
      <c r="N89" s="2">
        <v>43408.558009259257</v>
      </c>
      <c r="O89" s="3" t="s">
        <v>50</v>
      </c>
      <c r="P89" s="3" t="s">
        <v>51</v>
      </c>
      <c r="Q89" s="3" t="s">
        <v>74</v>
      </c>
      <c r="R89" s="3" t="s">
        <v>75</v>
      </c>
      <c r="S89" s="2">
        <v>43408.558472222219</v>
      </c>
      <c r="T89" s="2">
        <v>43408.558472222219</v>
      </c>
      <c r="U89" s="2">
        <v>43408.565358796295</v>
      </c>
      <c r="V89" s="2">
        <v>43408.563900462963</v>
      </c>
      <c r="W89" s="3"/>
      <c r="X89" s="2">
        <f t="shared" si="31"/>
        <v>43408.52652777778</v>
      </c>
      <c r="Y89" s="33">
        <f t="shared" si="32"/>
        <v>5.428240736364387E-3</v>
      </c>
      <c r="Z89" s="33">
        <f t="shared" si="33"/>
        <v>5.428240736364387E-3</v>
      </c>
      <c r="AA89" s="30"/>
      <c r="AB89" s="30">
        <f t="shared" si="34"/>
        <v>0</v>
      </c>
      <c r="AC89" s="30">
        <f t="shared" si="35"/>
        <v>2.6053240741021E-2</v>
      </c>
      <c r="AD89" s="10"/>
      <c r="AE89" s="10"/>
      <c r="AF89" s="73">
        <f t="shared" si="43"/>
        <v>43408.526388888888</v>
      </c>
      <c r="AG89" s="73">
        <f t="shared" si="44"/>
        <v>43408.557638888888</v>
      </c>
      <c r="AH89" s="26" t="str">
        <f t="shared" si="45"/>
        <v>43408.526388888943408.5576388889</v>
      </c>
      <c r="AI89" s="26" t="e">
        <f>VLOOKUP(AH89,simple_survey!$N$1081:$O$1529,2,FALSE)</f>
        <v>#N/A</v>
      </c>
    </row>
    <row r="90" spans="1:37" s="7" customFormat="1" x14ac:dyDescent="0.4">
      <c r="A90" s="16" t="str">
        <f t="shared" si="27"/>
        <v>-</v>
      </c>
      <c r="B90" s="16" t="str">
        <f t="shared" si="28"/>
        <v>-</v>
      </c>
      <c r="C90" s="7">
        <v>12</v>
      </c>
      <c r="D90" s="2">
        <v>43408.527453703704</v>
      </c>
      <c r="E90" s="3" t="s">
        <v>245</v>
      </c>
      <c r="F90" s="3">
        <v>9446</v>
      </c>
      <c r="G90" s="3" t="s">
        <v>33</v>
      </c>
      <c r="H90" s="3">
        <v>3307</v>
      </c>
      <c r="I90" s="3">
        <v>229</v>
      </c>
      <c r="J90" s="3">
        <v>1</v>
      </c>
      <c r="K90" s="3">
        <v>2</v>
      </c>
      <c r="L90" s="3"/>
      <c r="M90" s="2">
        <v>43408.553217592591</v>
      </c>
      <c r="N90" s="2">
        <v>43408.561678240738</v>
      </c>
      <c r="O90" s="3" t="s">
        <v>45</v>
      </c>
      <c r="P90" s="3" t="s">
        <v>92</v>
      </c>
      <c r="Q90" s="3" t="s">
        <v>65</v>
      </c>
      <c r="R90" s="3" t="s">
        <v>66</v>
      </c>
      <c r="S90" s="2">
        <v>43408.560370370367</v>
      </c>
      <c r="T90" s="2">
        <v>43408.560370370367</v>
      </c>
      <c r="U90" s="2">
        <v>43408.573275462964</v>
      </c>
      <c r="V90" s="2">
        <v>43408.573275462964</v>
      </c>
      <c r="W90" s="3"/>
      <c r="X90" s="2">
        <f t="shared" si="31"/>
        <v>43408.527453703704</v>
      </c>
      <c r="Y90" s="33">
        <f t="shared" si="32"/>
        <v>8.4606481468654238E-3</v>
      </c>
      <c r="Z90" s="33">
        <f t="shared" si="33"/>
        <v>1.6921296293730848E-2</v>
      </c>
      <c r="AA90" s="30"/>
      <c r="AB90" s="30">
        <f t="shared" si="34"/>
        <v>0</v>
      </c>
      <c r="AC90" s="30">
        <f t="shared" si="35"/>
        <v>2.5763888887013309E-2</v>
      </c>
      <c r="AD90" s="10"/>
      <c r="AE90" s="10"/>
      <c r="AF90" s="73">
        <f t="shared" si="43"/>
        <v>43408.527083333334</v>
      </c>
      <c r="AG90" s="73">
        <f t="shared" si="44"/>
        <v>43408.561111111114</v>
      </c>
      <c r="AH90" s="26" t="str">
        <f t="shared" si="45"/>
        <v>43408.527083333343408.5611111111</v>
      </c>
      <c r="AI90" s="26" t="e">
        <f>VLOOKUP(AH90,simple_survey!$N$1081:$O$1529,2,FALSE)</f>
        <v>#N/A</v>
      </c>
    </row>
    <row r="91" spans="1:37" s="7" customFormat="1" x14ac:dyDescent="0.4">
      <c r="A91" s="16" t="str">
        <f>IF(W91&gt;0, "★", "-")</f>
        <v>-</v>
      </c>
      <c r="B91" s="16" t="str">
        <f>IF(L91&gt;0, "☆", "-")</f>
        <v>-</v>
      </c>
      <c r="C91" s="7">
        <v>12</v>
      </c>
      <c r="D91" s="2">
        <v>43408.529421296298</v>
      </c>
      <c r="E91" s="3" t="s">
        <v>290</v>
      </c>
      <c r="F91" s="3">
        <v>9449</v>
      </c>
      <c r="G91" s="3" t="s">
        <v>113</v>
      </c>
      <c r="H91" s="3">
        <v>0</v>
      </c>
      <c r="I91" s="3">
        <v>926</v>
      </c>
      <c r="J91" s="3">
        <v>6</v>
      </c>
      <c r="K91" s="3">
        <v>2</v>
      </c>
      <c r="L91" s="3"/>
      <c r="M91" s="2">
        <v>43408.558703703704</v>
      </c>
      <c r="N91" s="2">
        <v>43408.572962962964</v>
      </c>
      <c r="O91" s="3" t="s">
        <v>19</v>
      </c>
      <c r="P91" s="3" t="s">
        <v>20</v>
      </c>
      <c r="Q91" s="3" t="s">
        <v>41</v>
      </c>
      <c r="R91" s="3" t="s">
        <v>42</v>
      </c>
      <c r="S91" s="2">
        <v>43408.559907407405</v>
      </c>
      <c r="T91" s="2">
        <v>43408.559907407405</v>
      </c>
      <c r="U91" s="2">
        <v>43408.56863425926</v>
      </c>
      <c r="V91" s="2">
        <v>43408.58121527778</v>
      </c>
      <c r="W91" s="3"/>
      <c r="X91" s="2">
        <f t="shared" si="31"/>
        <v>43408.529421296298</v>
      </c>
      <c r="Y91" s="33">
        <f t="shared" si="32"/>
        <v>1.4259259260143153E-2</v>
      </c>
      <c r="Z91" s="33">
        <f t="shared" si="33"/>
        <v>2.8518518520286307E-2</v>
      </c>
      <c r="AA91" s="30"/>
      <c r="AB91" s="30">
        <f t="shared" si="34"/>
        <v>0</v>
      </c>
      <c r="AC91" s="30">
        <f t="shared" si="35"/>
        <v>2.9282407405844424E-2</v>
      </c>
      <c r="AD91" s="10"/>
      <c r="AE91" s="10"/>
      <c r="AF91" s="73">
        <f t="shared" si="43"/>
        <v>43408.529166666667</v>
      </c>
      <c r="AG91" s="73">
        <f t="shared" si="44"/>
        <v>43408.572916666664</v>
      </c>
      <c r="AH91" s="26" t="str">
        <f t="shared" si="45"/>
        <v>43408.529166666743408.5729166667</v>
      </c>
      <c r="AI91" s="26" t="e">
        <f>VLOOKUP(AH91,simple_survey!$N$1081:$O$1529,2,FALSE)</f>
        <v>#N/A</v>
      </c>
    </row>
    <row r="92" spans="1:37" s="7" customFormat="1" x14ac:dyDescent="0.4">
      <c r="A92" s="16" t="str">
        <f t="shared" ref="A92:A94" si="50">IF(W92&gt;0, "★", "-")</f>
        <v>-</v>
      </c>
      <c r="B92" s="16" t="str">
        <f t="shared" ref="B92:B94" si="51">IF(L92&gt;0, "☆", "-")</f>
        <v>-</v>
      </c>
      <c r="C92" s="7">
        <v>12</v>
      </c>
      <c r="D92" s="2">
        <v>43408.531736111108</v>
      </c>
      <c r="E92" s="3" t="s">
        <v>293</v>
      </c>
      <c r="F92" s="3">
        <v>9457</v>
      </c>
      <c r="G92" s="3" t="s">
        <v>114</v>
      </c>
      <c r="H92" s="3">
        <v>0</v>
      </c>
      <c r="I92" s="3">
        <v>553</v>
      </c>
      <c r="J92" s="3">
        <v>6</v>
      </c>
      <c r="K92" s="3">
        <v>2</v>
      </c>
      <c r="L92" s="3"/>
      <c r="M92" s="2">
        <v>43408.555601851855</v>
      </c>
      <c r="N92" s="2">
        <v>43408.570844907408</v>
      </c>
      <c r="O92" s="3" t="s">
        <v>19</v>
      </c>
      <c r="P92" s="3" t="s">
        <v>20</v>
      </c>
      <c r="Q92" s="3" t="s">
        <v>53</v>
      </c>
      <c r="R92" s="3" t="s">
        <v>54</v>
      </c>
      <c r="S92" s="2">
        <v>43408.560601851852</v>
      </c>
      <c r="T92" s="2">
        <v>43408.560601851852</v>
      </c>
      <c r="U92" s="2">
        <v>43408.56795138889</v>
      </c>
      <c r="V92" s="2">
        <v>43408.573645833334</v>
      </c>
      <c r="W92" s="3"/>
      <c r="X92" s="2">
        <f t="shared" si="31"/>
        <v>43408.531736111108</v>
      </c>
      <c r="Y92" s="33">
        <f t="shared" si="32"/>
        <v>1.5243055553582963E-2</v>
      </c>
      <c r="Z92" s="33">
        <f t="shared" si="33"/>
        <v>3.0486111107165925E-2</v>
      </c>
      <c r="AA92" s="30"/>
      <c r="AB92" s="30">
        <f t="shared" si="34"/>
        <v>0</v>
      </c>
      <c r="AC92" s="30">
        <f t="shared" si="35"/>
        <v>2.3865740746259689E-2</v>
      </c>
      <c r="AD92" s="10"/>
      <c r="AE92" s="10"/>
      <c r="AF92" s="73">
        <f t="shared" si="43"/>
        <v>43408.53125</v>
      </c>
      <c r="AG92" s="73">
        <f t="shared" si="44"/>
        <v>43408.570833333331</v>
      </c>
      <c r="AH92" s="26" t="str">
        <f t="shared" si="45"/>
        <v>43408.5312543408.5708333333</v>
      </c>
      <c r="AI92" s="26" t="e">
        <f>VLOOKUP(AH92,simple_survey!$N$1081:$O$1529,2,FALSE)</f>
        <v>#N/A</v>
      </c>
    </row>
    <row r="93" spans="1:37" s="7" customFormat="1" x14ac:dyDescent="0.4">
      <c r="A93" s="16" t="str">
        <f t="shared" si="50"/>
        <v>★</v>
      </c>
      <c r="B93" s="16" t="str">
        <f t="shared" si="51"/>
        <v>-</v>
      </c>
      <c r="C93" s="7">
        <v>12</v>
      </c>
      <c r="D93" s="2">
        <v>43408.532094907408</v>
      </c>
      <c r="E93" s="3" t="s">
        <v>296</v>
      </c>
      <c r="F93" s="3">
        <v>9458</v>
      </c>
      <c r="G93" s="3" t="s">
        <v>114</v>
      </c>
      <c r="H93" s="3">
        <v>0</v>
      </c>
      <c r="I93" s="3">
        <v>135</v>
      </c>
      <c r="J93" s="3">
        <v>8</v>
      </c>
      <c r="K93" s="3">
        <v>6</v>
      </c>
      <c r="L93" s="3"/>
      <c r="M93" s="2">
        <v>43408.581956018519</v>
      </c>
      <c r="N93" s="2">
        <v>43408.592951388891</v>
      </c>
      <c r="O93" s="3" t="s">
        <v>63</v>
      </c>
      <c r="P93" s="3" t="s">
        <v>64</v>
      </c>
      <c r="Q93" s="3" t="s">
        <v>70</v>
      </c>
      <c r="R93" s="3" t="s">
        <v>71</v>
      </c>
      <c r="S93" s="2">
        <v>43408.580393518518</v>
      </c>
      <c r="T93" s="2">
        <v>43408.581354166665</v>
      </c>
      <c r="U93" s="2">
        <v>43408.597233796296</v>
      </c>
      <c r="V93" s="2">
        <v>43408.598194444443</v>
      </c>
      <c r="W93" s="2">
        <v>43408.538414351853</v>
      </c>
      <c r="X93" s="2">
        <f t="shared" si="31"/>
        <v>43408.538414351853</v>
      </c>
      <c r="Y93" s="33">
        <f t="shared" si="32"/>
        <v>1.099537037225673E-2</v>
      </c>
      <c r="Z93" s="33">
        <f t="shared" si="33"/>
        <v>6.5972222233540379E-2</v>
      </c>
      <c r="AA93" s="30"/>
      <c r="AB93" s="30">
        <f t="shared" si="34"/>
        <v>1.5625000014551915E-3</v>
      </c>
      <c r="AC93" s="30">
        <f t="shared" si="35"/>
        <v>4.3541666665987577E-2</v>
      </c>
      <c r="AD93" s="10"/>
      <c r="AE93" s="10"/>
      <c r="AF93" s="73">
        <f t="shared" si="43"/>
        <v>43408.531944444447</v>
      </c>
      <c r="AG93" s="73">
        <f t="shared" si="44"/>
        <v>43408.592361111114</v>
      </c>
      <c r="AH93" s="26" t="str">
        <f t="shared" si="45"/>
        <v>43408.531944444443408.5923611111</v>
      </c>
      <c r="AI93" s="26" t="e">
        <f>VLOOKUP(AH93,simple_survey!$N$1081:$O$1529,2,FALSE)</f>
        <v>#N/A</v>
      </c>
    </row>
    <row r="94" spans="1:37" s="7" customFormat="1" x14ac:dyDescent="0.4">
      <c r="A94" s="16" t="str">
        <f t="shared" si="50"/>
        <v>-</v>
      </c>
      <c r="B94" s="16" t="str">
        <f t="shared" si="51"/>
        <v>-</v>
      </c>
      <c r="C94" s="7">
        <v>12</v>
      </c>
      <c r="D94" s="2">
        <v>43408.532766203702</v>
      </c>
      <c r="E94" s="3" t="s">
        <v>274</v>
      </c>
      <c r="F94" s="3">
        <v>9460</v>
      </c>
      <c r="G94" s="3" t="s">
        <v>18</v>
      </c>
      <c r="H94" s="3">
        <v>4994</v>
      </c>
      <c r="I94" s="3">
        <v>444</v>
      </c>
      <c r="J94" s="3">
        <v>4</v>
      </c>
      <c r="K94" s="3">
        <v>1</v>
      </c>
      <c r="L94" s="3"/>
      <c r="M94" s="2">
        <v>43408.540451388886</v>
      </c>
      <c r="N94" s="2">
        <v>43408.544745370367</v>
      </c>
      <c r="O94" s="3" t="s">
        <v>21</v>
      </c>
      <c r="P94" s="3" t="s">
        <v>22</v>
      </c>
      <c r="Q94" s="3" t="s">
        <v>72</v>
      </c>
      <c r="R94" s="3" t="s">
        <v>73</v>
      </c>
      <c r="S94" s="2">
        <v>43408.540636574071</v>
      </c>
      <c r="T94" s="2">
        <v>43408.540636574071</v>
      </c>
      <c r="U94" s="2">
        <v>43408.547766203701</v>
      </c>
      <c r="V94" s="2">
        <v>43408.547766203701</v>
      </c>
      <c r="W94" s="3"/>
      <c r="X94" s="2">
        <f t="shared" si="31"/>
        <v>43408.532766203702</v>
      </c>
      <c r="Y94" s="33">
        <f t="shared" si="32"/>
        <v>4.2939814811688848E-3</v>
      </c>
      <c r="Z94" s="33">
        <f t="shared" si="33"/>
        <v>4.2939814811688848E-3</v>
      </c>
      <c r="AA94" s="30"/>
      <c r="AB94" s="30">
        <f t="shared" si="34"/>
        <v>0</v>
      </c>
      <c r="AC94" s="30">
        <f t="shared" si="35"/>
        <v>7.6851851845276542E-3</v>
      </c>
      <c r="AD94" s="10"/>
      <c r="AE94" s="10"/>
      <c r="AF94" s="73">
        <f t="shared" si="43"/>
        <v>43408.532638888886</v>
      </c>
      <c r="AG94" s="73">
        <f t="shared" si="44"/>
        <v>43408.544444444444</v>
      </c>
      <c r="AH94" s="26" t="str">
        <f t="shared" si="45"/>
        <v>43408.532638888943408.5444444444</v>
      </c>
      <c r="AI94" s="26" t="str">
        <f>VLOOKUP(AH94,simple_survey!$N$1081:$O$1529,2,FALSE)</f>
        <v>肯定的</v>
      </c>
    </row>
    <row r="95" spans="1:37" s="7" customFormat="1" x14ac:dyDescent="0.4">
      <c r="A95" s="16" t="str">
        <f>IF(W95&gt;0, "★", "-")</f>
        <v>-</v>
      </c>
      <c r="B95" s="16" t="str">
        <f>IF(L95&gt;0, "☆", "-")</f>
        <v>-</v>
      </c>
      <c r="C95" s="7">
        <v>12</v>
      </c>
      <c r="D95" s="2">
        <v>43408.534479166665</v>
      </c>
      <c r="E95" s="3" t="s">
        <v>298</v>
      </c>
      <c r="F95" s="3">
        <v>9466</v>
      </c>
      <c r="G95" s="3" t="s">
        <v>18</v>
      </c>
      <c r="H95" s="3">
        <v>3333</v>
      </c>
      <c r="I95" s="3">
        <v>725</v>
      </c>
      <c r="J95" s="3">
        <v>4</v>
      </c>
      <c r="K95" s="3">
        <v>3</v>
      </c>
      <c r="L95" s="3"/>
      <c r="M95" s="2">
        <v>43408.555763888886</v>
      </c>
      <c r="N95" s="2">
        <v>43408.564317129632</v>
      </c>
      <c r="O95" s="3" t="s">
        <v>23</v>
      </c>
      <c r="P95" s="3" t="s">
        <v>24</v>
      </c>
      <c r="Q95" s="3" t="s">
        <v>31</v>
      </c>
      <c r="R95" s="3" t="s">
        <v>32</v>
      </c>
      <c r="S95" s="2">
        <v>43408.557986111111</v>
      </c>
      <c r="T95" s="2">
        <v>43408.557986111111</v>
      </c>
      <c r="U95" s="2">
        <v>43408.56690972222</v>
      </c>
      <c r="V95" s="2">
        <v>43408.57540509259</v>
      </c>
      <c r="W95" s="3"/>
      <c r="X95" s="2">
        <f t="shared" si="31"/>
        <v>43408.534479166665</v>
      </c>
      <c r="Y95" s="33">
        <f t="shared" si="32"/>
        <v>8.5532407465507276E-3</v>
      </c>
      <c r="Z95" s="33">
        <f t="shared" si="33"/>
        <v>2.5659722239652183E-2</v>
      </c>
      <c r="AA95" s="30"/>
      <c r="AB95" s="30">
        <f t="shared" si="34"/>
        <v>0</v>
      </c>
      <c r="AC95" s="30">
        <f t="shared" si="35"/>
        <v>2.1284722221025731E-2</v>
      </c>
      <c r="AD95" s="10"/>
      <c r="AE95" s="10"/>
      <c r="AF95" s="73">
        <f t="shared" si="43"/>
        <v>43408.53402777778</v>
      </c>
      <c r="AG95" s="73">
        <f t="shared" si="44"/>
        <v>43408.563888888886</v>
      </c>
      <c r="AH95" s="26" t="str">
        <f t="shared" si="45"/>
        <v>43408.534027777843408.5638888889</v>
      </c>
      <c r="AI95" s="26" t="e">
        <f>VLOOKUP(AH95,simple_survey!$N$1081:$O$1529,2,FALSE)</f>
        <v>#N/A</v>
      </c>
    </row>
    <row r="96" spans="1:37" s="7" customFormat="1" x14ac:dyDescent="0.4">
      <c r="A96" s="16" t="str">
        <f t="shared" ref="A96:A130" si="52">IF(W96&gt;0, "★", "-")</f>
        <v>-</v>
      </c>
      <c r="B96" s="16" t="str">
        <f t="shared" ref="B96:B130" si="53">IF(L96&gt;0, "☆", "-")</f>
        <v>-</v>
      </c>
      <c r="C96" s="7">
        <v>12</v>
      </c>
      <c r="D96" s="2">
        <v>43408.536493055559</v>
      </c>
      <c r="E96" s="3" t="s">
        <v>303</v>
      </c>
      <c r="F96" s="3">
        <v>9469</v>
      </c>
      <c r="G96" s="3" t="s">
        <v>113</v>
      </c>
      <c r="H96" s="3">
        <v>0</v>
      </c>
      <c r="I96" s="3">
        <v>294</v>
      </c>
      <c r="J96" s="3">
        <v>2</v>
      </c>
      <c r="K96" s="3">
        <v>4</v>
      </c>
      <c r="L96" s="3"/>
      <c r="M96" s="2">
        <v>43408.544560185182</v>
      </c>
      <c r="N96" s="2">
        <v>43408.550856481481</v>
      </c>
      <c r="O96" s="3" t="s">
        <v>41</v>
      </c>
      <c r="P96" s="3" t="s">
        <v>42</v>
      </c>
      <c r="Q96" s="3" t="s">
        <v>55</v>
      </c>
      <c r="R96" s="3" t="s">
        <v>56</v>
      </c>
      <c r="S96" s="2">
        <v>43408.544479166667</v>
      </c>
      <c r="T96" s="2">
        <v>43408.544479166667</v>
      </c>
      <c r="U96" s="2">
        <v>43408.552777777775</v>
      </c>
      <c r="V96" s="2">
        <v>43408.552777777775</v>
      </c>
      <c r="W96" s="3"/>
      <c r="X96" s="2">
        <f t="shared" si="31"/>
        <v>43408.536493055559</v>
      </c>
      <c r="Y96" s="33">
        <f t="shared" si="32"/>
        <v>6.2962962983874604E-3</v>
      </c>
      <c r="Z96" s="33">
        <f t="shared" si="33"/>
        <v>2.5185185193549842E-2</v>
      </c>
      <c r="AA96" s="30"/>
      <c r="AB96" s="30">
        <f t="shared" si="34"/>
        <v>8.1018515629693866E-5</v>
      </c>
      <c r="AC96" s="30">
        <f t="shared" si="35"/>
        <v>8.067129623668734E-3</v>
      </c>
      <c r="AD96" s="10"/>
      <c r="AE96" s="10"/>
      <c r="AF96" s="73">
        <f t="shared" si="43"/>
        <v>43408.536111111112</v>
      </c>
      <c r="AG96" s="73">
        <f t="shared" si="44"/>
        <v>43408.550694444442</v>
      </c>
      <c r="AH96" s="26" t="str">
        <f t="shared" si="45"/>
        <v>43408.536111111143408.5506944444</v>
      </c>
      <c r="AI96" s="26" t="e">
        <f>VLOOKUP(AH96,simple_survey!$N$1081:$O$1529,2,FALSE)</f>
        <v>#N/A</v>
      </c>
    </row>
    <row r="97" spans="1:37" s="7" customFormat="1" x14ac:dyDescent="0.4">
      <c r="A97" s="16" t="str">
        <f t="shared" si="52"/>
        <v>-</v>
      </c>
      <c r="B97" s="16" t="str">
        <f t="shared" si="53"/>
        <v>-</v>
      </c>
      <c r="C97" s="7">
        <v>12</v>
      </c>
      <c r="D97" s="2">
        <v>43408.536805555559</v>
      </c>
      <c r="E97" s="3" t="s">
        <v>305</v>
      </c>
      <c r="F97" s="3">
        <v>9470</v>
      </c>
      <c r="G97" s="3" t="s">
        <v>33</v>
      </c>
      <c r="H97" s="3">
        <v>4959</v>
      </c>
      <c r="I97" s="3">
        <v>636</v>
      </c>
      <c r="J97" s="3">
        <v>2</v>
      </c>
      <c r="K97" s="3">
        <v>1</v>
      </c>
      <c r="L97" s="3"/>
      <c r="M97" s="2">
        <v>43408.56181712963</v>
      </c>
      <c r="N97" s="2">
        <v>43408.581041666665</v>
      </c>
      <c r="O97" s="3" t="s">
        <v>63</v>
      </c>
      <c r="P97" s="3" t="s">
        <v>64</v>
      </c>
      <c r="Q97" s="3" t="s">
        <v>45</v>
      </c>
      <c r="R97" s="3" t="s">
        <v>92</v>
      </c>
      <c r="S97" s="2">
        <v>43408.569097222222</v>
      </c>
      <c r="T97" s="2">
        <v>43408.569097222222</v>
      </c>
      <c r="U97" s="2">
        <v>43408.581412037034</v>
      </c>
      <c r="V97" s="2">
        <v>43408.58662037037</v>
      </c>
      <c r="W97" s="3"/>
      <c r="X97" s="2">
        <f t="shared" si="31"/>
        <v>43408.536805555559</v>
      </c>
      <c r="Y97" s="33">
        <f t="shared" si="32"/>
        <v>1.9224537034460809E-2</v>
      </c>
      <c r="Z97" s="33">
        <f t="shared" si="33"/>
        <v>1.9224537034460809E-2</v>
      </c>
      <c r="AA97" s="30"/>
      <c r="AB97" s="30">
        <f t="shared" si="34"/>
        <v>0</v>
      </c>
      <c r="AC97" s="30">
        <f t="shared" si="35"/>
        <v>2.5011574070958886E-2</v>
      </c>
      <c r="AD97" s="10"/>
      <c r="AE97" s="10"/>
      <c r="AF97" s="73">
        <f t="shared" si="43"/>
        <v>43408.536805555559</v>
      </c>
      <c r="AG97" s="73">
        <f t="shared" si="44"/>
        <v>43408.580555555556</v>
      </c>
      <c r="AH97" s="26" t="str">
        <f t="shared" si="45"/>
        <v>43408.536805555643408.5805555556</v>
      </c>
      <c r="AI97" s="26" t="str">
        <f>VLOOKUP(AH97,simple_survey!$N$1081:$O$1529,2,FALSE)</f>
        <v>肯定的</v>
      </c>
    </row>
    <row r="98" spans="1:37" s="7" customFormat="1" x14ac:dyDescent="0.4">
      <c r="A98" s="16" t="str">
        <f t="shared" si="52"/>
        <v>-</v>
      </c>
      <c r="B98" s="16" t="str">
        <f t="shared" si="53"/>
        <v>-</v>
      </c>
      <c r="C98" s="7">
        <v>12</v>
      </c>
      <c r="D98" s="2">
        <v>43408.539375</v>
      </c>
      <c r="E98" s="3" t="s">
        <v>248</v>
      </c>
      <c r="F98" s="3">
        <v>9473</v>
      </c>
      <c r="G98" s="3" t="s">
        <v>18</v>
      </c>
      <c r="H98" s="3">
        <v>4980</v>
      </c>
      <c r="I98" s="3">
        <v>316</v>
      </c>
      <c r="J98" s="3">
        <v>4</v>
      </c>
      <c r="K98" s="3">
        <v>3</v>
      </c>
      <c r="L98" s="3"/>
      <c r="M98" s="2">
        <v>43408.558657407404</v>
      </c>
      <c r="N98" s="2">
        <v>43408.56417824074</v>
      </c>
      <c r="O98" s="3" t="s">
        <v>63</v>
      </c>
      <c r="P98" s="3" t="s">
        <v>64</v>
      </c>
      <c r="Q98" s="3" t="s">
        <v>31</v>
      </c>
      <c r="R98" s="3" t="s">
        <v>32</v>
      </c>
      <c r="S98" s="2">
        <v>43408.563217592593</v>
      </c>
      <c r="T98" s="2">
        <v>43408.563217592593</v>
      </c>
      <c r="U98" s="2">
        <v>43408.574363425927</v>
      </c>
      <c r="V98" s="2">
        <v>43408.574363425927</v>
      </c>
      <c r="W98" s="3"/>
      <c r="X98" s="2">
        <f t="shared" ref="X98:X152" si="54">IF(W98&gt;0,W98,D98)</f>
        <v>43408.539375</v>
      </c>
      <c r="Y98" s="33">
        <f t="shared" ref="Y98:Y152" si="55">N98-M98</f>
        <v>5.5208333360496908E-3</v>
      </c>
      <c r="Z98" s="33">
        <f t="shared" ref="Z98:Z152" si="56">Y98*K98</f>
        <v>1.6562500008149073E-2</v>
      </c>
      <c r="AA98" s="30"/>
      <c r="AB98" s="30">
        <f t="shared" ref="AB98:AB152" si="57">IF(IF(A98="☆",L98-S98,M98-S98)&lt;0,0,IF(A98="☆",L98-S98,M98-S98))</f>
        <v>0</v>
      </c>
      <c r="AC98" s="30">
        <f t="shared" ref="AC98:AC152" si="58">IF(IF(B98="☆",(IF(L98&gt;S98,L98-X98,S98-X98)),M98-X98)&lt;0,0,IF(B98="☆",(IF(L98&gt;S98,L98-X98,S98-X98)),M98-X98))</f>
        <v>1.9282407403807156E-2</v>
      </c>
      <c r="AD98" s="10"/>
      <c r="AE98" s="10"/>
      <c r="AF98" s="73">
        <f t="shared" si="43"/>
        <v>43408.538888888892</v>
      </c>
      <c r="AG98" s="73">
        <f t="shared" si="44"/>
        <v>43408.563888888886</v>
      </c>
      <c r="AH98" s="26" t="str">
        <f t="shared" si="45"/>
        <v>43408.538888888943408.5638888889</v>
      </c>
      <c r="AI98" s="26" t="e">
        <f>VLOOKUP(AH98,simple_survey!$N$1081:$O$1529,2,FALSE)</f>
        <v>#N/A</v>
      </c>
      <c r="AK98" s="3"/>
    </row>
    <row r="99" spans="1:37" s="7" customFormat="1" x14ac:dyDescent="0.4">
      <c r="A99" s="16" t="str">
        <f t="shared" si="52"/>
        <v>-</v>
      </c>
      <c r="B99" s="16" t="str">
        <f t="shared" si="53"/>
        <v>-</v>
      </c>
      <c r="C99" s="7">
        <v>12</v>
      </c>
      <c r="D99" s="2">
        <v>43408.541493055556</v>
      </c>
      <c r="E99" s="3" t="s">
        <v>307</v>
      </c>
      <c r="F99" s="3">
        <v>9474</v>
      </c>
      <c r="G99" s="3" t="s">
        <v>18</v>
      </c>
      <c r="H99" s="3">
        <v>3240</v>
      </c>
      <c r="I99" s="3">
        <v>976</v>
      </c>
      <c r="J99" s="3">
        <v>10</v>
      </c>
      <c r="K99" s="3">
        <v>2</v>
      </c>
      <c r="L99" s="3"/>
      <c r="M99" s="2">
        <v>43408.561643518522</v>
      </c>
      <c r="N99" s="2">
        <v>43408.566736111112</v>
      </c>
      <c r="O99" s="3" t="s">
        <v>48</v>
      </c>
      <c r="P99" s="3" t="s">
        <v>49</v>
      </c>
      <c r="Q99" s="3" t="s">
        <v>25</v>
      </c>
      <c r="R99" s="3" t="s">
        <v>26</v>
      </c>
      <c r="S99" s="2">
        <v>43408.562106481484</v>
      </c>
      <c r="T99" s="2">
        <v>43408.562106481484</v>
      </c>
      <c r="U99" s="2">
        <v>43408.57230324074</v>
      </c>
      <c r="V99" s="2">
        <v>43408.57230324074</v>
      </c>
      <c r="W99" s="3"/>
      <c r="X99" s="2">
        <f t="shared" si="54"/>
        <v>43408.541493055556</v>
      </c>
      <c r="Y99" s="33">
        <f t="shared" si="55"/>
        <v>5.0925925897900015E-3</v>
      </c>
      <c r="Z99" s="33">
        <f t="shared" si="56"/>
        <v>1.0185185179580003E-2</v>
      </c>
      <c r="AA99" s="30"/>
      <c r="AB99" s="30">
        <f t="shared" si="57"/>
        <v>0</v>
      </c>
      <c r="AC99" s="30">
        <f t="shared" si="58"/>
        <v>2.0150462965830229E-2</v>
      </c>
      <c r="AD99" s="10"/>
      <c r="AE99" s="10"/>
      <c r="AF99" s="73">
        <f t="shared" si="43"/>
        <v>43408.540972222225</v>
      </c>
      <c r="AG99" s="73">
        <f t="shared" si="44"/>
        <v>43408.566666666666</v>
      </c>
      <c r="AH99" s="26" t="str">
        <f t="shared" si="45"/>
        <v>43408.540972222243408.5666666667</v>
      </c>
      <c r="AI99" s="26" t="e">
        <f>VLOOKUP(AH99,simple_survey!$N$1081:$O$1529,2,FALSE)</f>
        <v>#N/A</v>
      </c>
      <c r="AK99" s="3"/>
    </row>
    <row r="100" spans="1:37" s="7" customFormat="1" x14ac:dyDescent="0.4">
      <c r="A100" s="16" t="str">
        <f>IF(W100&gt;0, "★", "-")</f>
        <v>★</v>
      </c>
      <c r="B100" s="16" t="str">
        <f>IF(L100&gt;0, "☆", "-")</f>
        <v>☆</v>
      </c>
      <c r="C100" s="7">
        <v>12</v>
      </c>
      <c r="D100" s="2">
        <v>43408.46429398148</v>
      </c>
      <c r="E100" s="3" t="s">
        <v>253</v>
      </c>
      <c r="F100" s="3">
        <v>9392</v>
      </c>
      <c r="G100" s="3" t="s">
        <v>33</v>
      </c>
      <c r="H100" s="3">
        <v>4969</v>
      </c>
      <c r="I100" s="3">
        <v>73</v>
      </c>
      <c r="J100" s="3">
        <v>1</v>
      </c>
      <c r="K100" s="3">
        <v>2</v>
      </c>
      <c r="L100" s="2">
        <v>43408.466620370367</v>
      </c>
      <c r="M100" s="3"/>
      <c r="N100" s="3"/>
      <c r="O100" s="3" t="s">
        <v>27</v>
      </c>
      <c r="P100" s="3" t="s">
        <v>28</v>
      </c>
      <c r="Q100" s="3" t="s">
        <v>29</v>
      </c>
      <c r="R100" s="3" t="s">
        <v>30</v>
      </c>
      <c r="S100" s="2">
        <v>43408.505949074075</v>
      </c>
      <c r="T100" s="3"/>
      <c r="U100" s="2">
        <v>43408.515115740738</v>
      </c>
      <c r="V100" s="3"/>
      <c r="W100" s="2">
        <v>43408.505949074075</v>
      </c>
      <c r="X100" s="2">
        <f>IF(W100&gt;0,W100,D100)</f>
        <v>43408.505949074075</v>
      </c>
      <c r="Y100" s="33">
        <f>N100-M100</f>
        <v>0</v>
      </c>
      <c r="Z100" s="33">
        <f>Y100*K100</f>
        <v>0</v>
      </c>
      <c r="AA100" s="30"/>
      <c r="AB100" s="30">
        <f>IF(IF(A100="☆",L100-S100,M100-S100)&lt;0,0,IF(A100="☆",L100-S100,M100-S100))</f>
        <v>0</v>
      </c>
      <c r="AC100" s="30">
        <f>IF(IF(B100="☆",(IF(L100&gt;S100,L100-X100,S100-X100)),M100-X100)&lt;0,0,IF(B100="☆",(IF(L100&gt;S100,L100-X100,S100-X100)),M100-X100))</f>
        <v>0</v>
      </c>
      <c r="AD100" s="10"/>
      <c r="AE100" s="10"/>
      <c r="AF100" s="73">
        <f t="shared" si="43"/>
        <v>43408.463888888888</v>
      </c>
      <c r="AG100" s="73">
        <f t="shared" si="44"/>
        <v>0</v>
      </c>
      <c r="AH100" s="26" t="str">
        <f t="shared" si="45"/>
        <v>43408.46388888890</v>
      </c>
      <c r="AI100" s="26" t="e">
        <f>VLOOKUP(AH100,simple_survey!$N$1081:$O$1529,2,FALSE)</f>
        <v>#N/A</v>
      </c>
    </row>
    <row r="101" spans="1:37" s="7" customFormat="1" x14ac:dyDescent="0.4">
      <c r="A101" s="16" t="str">
        <f t="shared" si="52"/>
        <v>-</v>
      </c>
      <c r="B101" s="16" t="str">
        <f t="shared" si="53"/>
        <v>☆</v>
      </c>
      <c r="C101" s="7">
        <v>12</v>
      </c>
      <c r="D101" s="2">
        <v>43408.542731481481</v>
      </c>
      <c r="E101" s="3" t="s">
        <v>308</v>
      </c>
      <c r="F101" s="3">
        <v>9475</v>
      </c>
      <c r="G101" s="3" t="s">
        <v>113</v>
      </c>
      <c r="H101" s="3">
        <v>0</v>
      </c>
      <c r="I101" s="3">
        <v>191</v>
      </c>
      <c r="J101" s="3">
        <v>2</v>
      </c>
      <c r="K101" s="3">
        <v>3</v>
      </c>
      <c r="L101" s="2">
        <v>43408.543854166666</v>
      </c>
      <c r="M101" s="3"/>
      <c r="N101" s="3"/>
      <c r="O101" s="3" t="s">
        <v>63</v>
      </c>
      <c r="P101" s="3" t="s">
        <v>64</v>
      </c>
      <c r="Q101" s="3" t="s">
        <v>48</v>
      </c>
      <c r="R101" s="3" t="s">
        <v>49</v>
      </c>
      <c r="S101" s="2">
        <v>43408.569444444445</v>
      </c>
      <c r="T101" s="3"/>
      <c r="U101" s="2">
        <v>43408.574756944443</v>
      </c>
      <c r="V101" s="3"/>
      <c r="W101" s="3"/>
      <c r="X101" s="2">
        <f t="shared" si="54"/>
        <v>43408.542731481481</v>
      </c>
      <c r="Y101" s="33">
        <f t="shared" si="55"/>
        <v>0</v>
      </c>
      <c r="Z101" s="33">
        <f t="shared" si="56"/>
        <v>0</v>
      </c>
      <c r="AA101" s="30"/>
      <c r="AB101" s="30">
        <f t="shared" si="57"/>
        <v>0</v>
      </c>
      <c r="AC101" s="30">
        <f t="shared" si="58"/>
        <v>2.6712962964666076E-2</v>
      </c>
      <c r="AD101" s="10"/>
      <c r="AE101" s="10"/>
      <c r="AF101" s="73">
        <f t="shared" si="43"/>
        <v>43408.542361111111</v>
      </c>
      <c r="AG101" s="73">
        <f t="shared" si="44"/>
        <v>0</v>
      </c>
      <c r="AH101" s="26" t="str">
        <f t="shared" si="45"/>
        <v>43408.54236111110</v>
      </c>
      <c r="AI101" s="26" t="e">
        <f>VLOOKUP(AH101,simple_survey!$N$1081:$O$1529,2,FALSE)</f>
        <v>#N/A</v>
      </c>
      <c r="AK101" s="3"/>
    </row>
    <row r="102" spans="1:37" s="7" customFormat="1" x14ac:dyDescent="0.4">
      <c r="A102" s="16" t="str">
        <f t="shared" ref="A102:A129" si="59">IF(W102&gt;0, "★", "-")</f>
        <v>-</v>
      </c>
      <c r="B102" s="16" t="str">
        <f t="shared" ref="B102:B129" si="60">IF(L102&gt;0, "☆", "-")</f>
        <v>☆</v>
      </c>
      <c r="C102" s="7">
        <v>12</v>
      </c>
      <c r="D102" s="2">
        <v>43408.507789351854</v>
      </c>
      <c r="E102" s="3" t="s">
        <v>221</v>
      </c>
      <c r="F102" s="3">
        <v>9420</v>
      </c>
      <c r="G102" s="3" t="s">
        <v>18</v>
      </c>
      <c r="H102" s="3">
        <v>4967</v>
      </c>
      <c r="I102" s="3">
        <v>45</v>
      </c>
      <c r="J102" s="3">
        <v>10</v>
      </c>
      <c r="K102" s="3">
        <v>2</v>
      </c>
      <c r="L102" s="2">
        <v>43408.508344907408</v>
      </c>
      <c r="M102" s="3"/>
      <c r="N102" s="3"/>
      <c r="O102" s="3" t="s">
        <v>39</v>
      </c>
      <c r="P102" s="3" t="s">
        <v>40</v>
      </c>
      <c r="Q102" s="3" t="s">
        <v>45</v>
      </c>
      <c r="R102" s="3" t="s">
        <v>92</v>
      </c>
      <c r="S102" s="2">
        <v>43408.51966435185</v>
      </c>
      <c r="T102" s="3"/>
      <c r="U102" s="2">
        <v>43408.523263888892</v>
      </c>
      <c r="V102" s="3"/>
      <c r="W102" s="3"/>
      <c r="X102" s="2">
        <f t="shared" ref="X102:X129" si="61">IF(W102&gt;0,W102,D102)</f>
        <v>43408.507789351854</v>
      </c>
      <c r="Y102" s="33">
        <f t="shared" ref="Y102:Y129" si="62">N102-M102</f>
        <v>0</v>
      </c>
      <c r="Z102" s="33">
        <f t="shared" ref="Z102:Z129" si="63">Y102*K102</f>
        <v>0</v>
      </c>
      <c r="AA102" s="30"/>
      <c r="AB102" s="30">
        <f t="shared" ref="AB102:AB129" si="64">IF(IF(A102="☆",L102-S102,M102-S102)&lt;0,0,IF(A102="☆",L102-S102,M102-S102))</f>
        <v>0</v>
      </c>
      <c r="AC102" s="30">
        <f>IF(IF(B102="☆",(IF(L102&gt;S102,L102-X102,S102-X102)),M102-X102)&lt;0,0,IF(B102="☆",(IF(L102&gt;S102,L102-X102,S102-X102)),M102-X102))</f>
        <v>1.187499999650754E-2</v>
      </c>
      <c r="AD102" s="10"/>
      <c r="AE102" s="10"/>
      <c r="AF102" s="73">
        <f t="shared" si="43"/>
        <v>43408.507638888892</v>
      </c>
      <c r="AG102" s="73">
        <f t="shared" si="44"/>
        <v>0</v>
      </c>
      <c r="AH102" s="26" t="str">
        <f t="shared" si="45"/>
        <v>43408.50763888890</v>
      </c>
      <c r="AI102" s="26" t="e">
        <f>VLOOKUP(AH102,simple_survey!$N$1081:$O$1529,2,FALSE)</f>
        <v>#N/A</v>
      </c>
    </row>
    <row r="103" spans="1:37" s="7" customFormat="1" x14ac:dyDescent="0.4">
      <c r="A103" s="16" t="str">
        <f t="shared" si="59"/>
        <v>-</v>
      </c>
      <c r="B103" s="16" t="str">
        <f t="shared" si="60"/>
        <v>☆</v>
      </c>
      <c r="C103" s="7">
        <v>12</v>
      </c>
      <c r="D103" s="2">
        <v>43408.512418981481</v>
      </c>
      <c r="E103" s="3" t="s">
        <v>275</v>
      </c>
      <c r="F103" s="3">
        <v>9424</v>
      </c>
      <c r="G103" s="3" t="s">
        <v>67</v>
      </c>
      <c r="H103" s="3">
        <v>4993</v>
      </c>
      <c r="I103" s="3">
        <v>686</v>
      </c>
      <c r="J103" s="3">
        <v>10</v>
      </c>
      <c r="K103" s="3">
        <v>1</v>
      </c>
      <c r="L103" s="2">
        <v>43408.521284722221</v>
      </c>
      <c r="M103" s="3"/>
      <c r="N103" s="3"/>
      <c r="O103" s="3" t="s">
        <v>34</v>
      </c>
      <c r="P103" s="3" t="s">
        <v>35</v>
      </c>
      <c r="Q103" s="3" t="s">
        <v>50</v>
      </c>
      <c r="R103" s="3" t="s">
        <v>51</v>
      </c>
      <c r="S103" s="2">
        <v>43408.519837962966</v>
      </c>
      <c r="T103" s="3"/>
      <c r="U103" s="2">
        <v>43408.528356481482</v>
      </c>
      <c r="V103" s="3"/>
      <c r="W103" s="3"/>
      <c r="X103" s="2">
        <f t="shared" si="61"/>
        <v>43408.512418981481</v>
      </c>
      <c r="Y103" s="33">
        <f t="shared" si="62"/>
        <v>0</v>
      </c>
      <c r="Z103" s="33">
        <f t="shared" si="63"/>
        <v>0</v>
      </c>
      <c r="AA103" s="30"/>
      <c r="AB103" s="30">
        <f t="shared" si="64"/>
        <v>0</v>
      </c>
      <c r="AC103" s="30">
        <f>IF(IF(B103="☆",(IF(L103&gt;S103,L103-X103,S103-X103)),M103-X103)&lt;0,0,IF(B103="☆",(IF(L103&gt;S103,L103-X103,S103-X103)),M103-X103))</f>
        <v>8.8657407395658083E-3</v>
      </c>
      <c r="AD103" s="10"/>
      <c r="AE103" s="10"/>
      <c r="AF103" s="73">
        <f t="shared" si="43"/>
        <v>43408.511805555558</v>
      </c>
      <c r="AG103" s="73">
        <f t="shared" si="44"/>
        <v>0</v>
      </c>
      <c r="AH103" s="26" t="str">
        <f t="shared" si="45"/>
        <v>43408.51180555560</v>
      </c>
      <c r="AI103" s="26" t="e">
        <f>VLOOKUP(AH103,simple_survey!$N$1081:$O$1529,2,FALSE)</f>
        <v>#N/A</v>
      </c>
      <c r="AK103" s="3" t="s">
        <v>492</v>
      </c>
    </row>
    <row r="104" spans="1:37" s="7" customFormat="1" x14ac:dyDescent="0.4">
      <c r="A104" s="16" t="str">
        <f t="shared" si="59"/>
        <v>-</v>
      </c>
      <c r="B104" s="16" t="str">
        <f t="shared" si="60"/>
        <v>☆</v>
      </c>
      <c r="C104" s="7">
        <v>12</v>
      </c>
      <c r="D104" s="2">
        <v>43408.512418981481</v>
      </c>
      <c r="E104" s="3" t="s">
        <v>276</v>
      </c>
      <c r="F104" s="3">
        <v>9425</v>
      </c>
      <c r="G104" s="3" t="s">
        <v>67</v>
      </c>
      <c r="H104" s="3">
        <v>4963</v>
      </c>
      <c r="I104" s="3">
        <v>660</v>
      </c>
      <c r="J104" s="3">
        <v>7</v>
      </c>
      <c r="K104" s="3">
        <v>1</v>
      </c>
      <c r="L104" s="2">
        <v>43408.521504629629</v>
      </c>
      <c r="M104" s="3"/>
      <c r="N104" s="3"/>
      <c r="O104" s="3" t="s">
        <v>34</v>
      </c>
      <c r="P104" s="3" t="s">
        <v>35</v>
      </c>
      <c r="Q104" s="3" t="s">
        <v>50</v>
      </c>
      <c r="R104" s="3" t="s">
        <v>51</v>
      </c>
      <c r="S104" s="2">
        <v>43408.520115740743</v>
      </c>
      <c r="T104" s="3"/>
      <c r="U104" s="2">
        <v>43408.528634259259</v>
      </c>
      <c r="V104" s="3"/>
      <c r="W104" s="3"/>
      <c r="X104" s="2">
        <f t="shared" si="61"/>
        <v>43408.512418981481</v>
      </c>
      <c r="Y104" s="33">
        <f t="shared" si="62"/>
        <v>0</v>
      </c>
      <c r="Z104" s="33">
        <f t="shared" si="63"/>
        <v>0</v>
      </c>
      <c r="AA104" s="30"/>
      <c r="AB104" s="30">
        <f t="shared" si="64"/>
        <v>0</v>
      </c>
      <c r="AC104" s="30">
        <f>IF(IF(B104="☆",(IF(L104&gt;S104,L104-X104,S104-X104)),M104-X104)&lt;0,0,IF(B104="☆",(IF(L104&gt;S104,L104-X104,S104-X104)),M104-X104))</f>
        <v>9.0856481474475004E-3</v>
      </c>
      <c r="AD104" s="10"/>
      <c r="AE104" s="10"/>
      <c r="AF104" s="73">
        <f t="shared" si="43"/>
        <v>43408.511805555558</v>
      </c>
      <c r="AG104" s="73">
        <f t="shared" si="44"/>
        <v>0</v>
      </c>
      <c r="AH104" s="26" t="str">
        <f t="shared" si="45"/>
        <v>43408.51180555560</v>
      </c>
      <c r="AI104" s="26" t="e">
        <f>VLOOKUP(AH104,simple_survey!$N$1081:$O$1529,2,FALSE)</f>
        <v>#N/A</v>
      </c>
    </row>
    <row r="105" spans="1:37" s="7" customFormat="1" x14ac:dyDescent="0.4">
      <c r="A105" s="16" t="str">
        <f t="shared" si="59"/>
        <v>-</v>
      </c>
      <c r="B105" s="16" t="str">
        <f t="shared" si="60"/>
        <v>☆</v>
      </c>
      <c r="C105" s="7">
        <v>12</v>
      </c>
      <c r="D105" s="2">
        <v>43408.523379629631</v>
      </c>
      <c r="E105" s="3" t="s">
        <v>285</v>
      </c>
      <c r="F105" s="3">
        <v>9437</v>
      </c>
      <c r="G105" s="3" t="s">
        <v>33</v>
      </c>
      <c r="H105" s="3">
        <v>1440</v>
      </c>
      <c r="I105" s="3">
        <v>47</v>
      </c>
      <c r="J105" s="3">
        <v>9</v>
      </c>
      <c r="K105" s="3">
        <v>2</v>
      </c>
      <c r="L105" s="2">
        <v>43408.52416666667</v>
      </c>
      <c r="M105" s="3"/>
      <c r="N105" s="3"/>
      <c r="O105" s="3" t="s">
        <v>23</v>
      </c>
      <c r="P105" s="3" t="s">
        <v>24</v>
      </c>
      <c r="Q105" s="3" t="s">
        <v>29</v>
      </c>
      <c r="R105" s="3" t="s">
        <v>30</v>
      </c>
      <c r="S105" s="2">
        <v>43408.548750000002</v>
      </c>
      <c r="T105" s="3"/>
      <c r="U105" s="2">
        <v>43408.55300925926</v>
      </c>
      <c r="V105" s="3"/>
      <c r="W105" s="3"/>
      <c r="X105" s="2">
        <f t="shared" si="61"/>
        <v>43408.523379629631</v>
      </c>
      <c r="Y105" s="33">
        <f t="shared" si="62"/>
        <v>0</v>
      </c>
      <c r="Z105" s="33">
        <f t="shared" si="63"/>
        <v>0</v>
      </c>
      <c r="AA105" s="30"/>
      <c r="AB105" s="30">
        <f t="shared" si="64"/>
        <v>0</v>
      </c>
      <c r="AC105" s="30">
        <f>IF(IF(B105="☆",(IF(L105&gt;S105,L105-X105,S105-X105)),M105-X105)&lt;0,0,IF(B105="☆",(IF(L105&gt;S105,L105-X105,S105-X105)),M105-X105))</f>
        <v>2.5370370371092577E-2</v>
      </c>
      <c r="AD105" s="10"/>
      <c r="AE105" s="10"/>
      <c r="AF105" s="73">
        <f t="shared" si="43"/>
        <v>43408.522916666669</v>
      </c>
      <c r="AG105" s="73">
        <f t="shared" si="44"/>
        <v>0</v>
      </c>
      <c r="AH105" s="26" t="str">
        <f t="shared" si="45"/>
        <v>43408.52291666670</v>
      </c>
      <c r="AI105" s="26" t="e">
        <f>VLOOKUP(AH105,simple_survey!$N$1081:$O$1529,2,FALSE)</f>
        <v>#N/A</v>
      </c>
      <c r="AK105" s="3" t="s">
        <v>491</v>
      </c>
    </row>
    <row r="106" spans="1:37" s="7" customFormat="1" x14ac:dyDescent="0.4">
      <c r="A106" s="16" t="str">
        <f t="shared" si="59"/>
        <v>-</v>
      </c>
      <c r="B106" s="16" t="str">
        <f t="shared" si="60"/>
        <v>☆</v>
      </c>
      <c r="C106" s="7">
        <v>12</v>
      </c>
      <c r="D106" s="2">
        <v>43408.524282407408</v>
      </c>
      <c r="E106" s="3" t="s">
        <v>288</v>
      </c>
      <c r="F106" s="3">
        <v>9440</v>
      </c>
      <c r="G106" s="3" t="s">
        <v>18</v>
      </c>
      <c r="H106" s="3">
        <v>4993</v>
      </c>
      <c r="I106" s="3">
        <v>853</v>
      </c>
      <c r="J106" s="3">
        <v>9</v>
      </c>
      <c r="K106" s="3">
        <v>2</v>
      </c>
      <c r="L106" s="2">
        <v>43408.550879629627</v>
      </c>
      <c r="M106" s="3"/>
      <c r="N106" s="3"/>
      <c r="O106" s="3" t="s">
        <v>34</v>
      </c>
      <c r="P106" s="3" t="s">
        <v>35</v>
      </c>
      <c r="Q106" s="3" t="s">
        <v>50</v>
      </c>
      <c r="R106" s="3" t="s">
        <v>51</v>
      </c>
      <c r="S106" s="2">
        <v>43408.549444444441</v>
      </c>
      <c r="T106" s="3"/>
      <c r="U106" s="2">
        <v>43408.558657407404</v>
      </c>
      <c r="V106" s="3"/>
      <c r="W106" s="3"/>
      <c r="X106" s="2">
        <f t="shared" si="61"/>
        <v>43408.524282407408</v>
      </c>
      <c r="Y106" s="33">
        <f t="shared" si="62"/>
        <v>0</v>
      </c>
      <c r="Z106" s="33">
        <f t="shared" si="63"/>
        <v>0</v>
      </c>
      <c r="AA106" s="30"/>
      <c r="AB106" s="30">
        <f t="shared" si="64"/>
        <v>0</v>
      </c>
      <c r="AC106" s="30"/>
      <c r="AD106" s="10"/>
      <c r="AE106" s="10"/>
      <c r="AF106" s="73">
        <f t="shared" si="43"/>
        <v>43408.523611111108</v>
      </c>
      <c r="AG106" s="73">
        <f t="shared" si="44"/>
        <v>0</v>
      </c>
      <c r="AH106" s="26" t="str">
        <f t="shared" si="45"/>
        <v>43408.52361111110</v>
      </c>
      <c r="AI106" s="26" t="e">
        <f>VLOOKUP(AH106,simple_survey!$N$1081:$O$1529,2,FALSE)</f>
        <v>#N/A</v>
      </c>
      <c r="AK106" s="3" t="s">
        <v>153</v>
      </c>
    </row>
    <row r="107" spans="1:37" s="7" customFormat="1" x14ac:dyDescent="0.4">
      <c r="A107" s="16" t="str">
        <f t="shared" si="59"/>
        <v>-</v>
      </c>
      <c r="B107" s="16" t="str">
        <f t="shared" si="60"/>
        <v>☆</v>
      </c>
      <c r="C107" s="7">
        <v>12</v>
      </c>
      <c r="D107" s="2">
        <v>43408.524664351855</v>
      </c>
      <c r="E107" s="3" t="s">
        <v>285</v>
      </c>
      <c r="F107" s="3">
        <v>9441</v>
      </c>
      <c r="G107" s="3" t="s">
        <v>33</v>
      </c>
      <c r="H107" s="3">
        <v>1440</v>
      </c>
      <c r="I107" s="3">
        <v>442</v>
      </c>
      <c r="J107" s="3">
        <v>2</v>
      </c>
      <c r="K107" s="3">
        <v>2</v>
      </c>
      <c r="L107" s="2">
        <v>43408.525069444448</v>
      </c>
      <c r="M107" s="3"/>
      <c r="N107" s="3"/>
      <c r="O107" s="3" t="s">
        <v>23</v>
      </c>
      <c r="P107" s="3" t="s">
        <v>24</v>
      </c>
      <c r="Q107" s="3" t="s">
        <v>29</v>
      </c>
      <c r="R107" s="3" t="s">
        <v>30</v>
      </c>
      <c r="S107" s="2">
        <v>43408.563067129631</v>
      </c>
      <c r="T107" s="3"/>
      <c r="U107" s="2">
        <v>43408.567326388889</v>
      </c>
      <c r="V107" s="3"/>
      <c r="W107" s="3"/>
      <c r="X107" s="2">
        <f t="shared" si="61"/>
        <v>43408.524664351855</v>
      </c>
      <c r="Y107" s="33">
        <f t="shared" si="62"/>
        <v>0</v>
      </c>
      <c r="Z107" s="33">
        <f t="shared" si="63"/>
        <v>0</v>
      </c>
      <c r="AA107" s="30"/>
      <c r="AB107" s="30">
        <f t="shared" si="64"/>
        <v>0</v>
      </c>
      <c r="AC107" s="30"/>
      <c r="AD107" s="10"/>
      <c r="AE107" s="10"/>
      <c r="AF107" s="73">
        <f t="shared" si="43"/>
        <v>43408.524305555555</v>
      </c>
      <c r="AG107" s="73">
        <f t="shared" si="44"/>
        <v>0</v>
      </c>
      <c r="AH107" s="26" t="str">
        <f t="shared" si="45"/>
        <v>43408.52430555560</v>
      </c>
      <c r="AI107" s="26" t="e">
        <f>VLOOKUP(AH107,simple_survey!$N$1081:$O$1529,2,FALSE)</f>
        <v>#N/A</v>
      </c>
      <c r="AK107" s="3" t="s">
        <v>490</v>
      </c>
    </row>
    <row r="108" spans="1:37" s="7" customFormat="1" x14ac:dyDescent="0.4">
      <c r="A108" s="16" t="str">
        <f t="shared" si="59"/>
        <v>★</v>
      </c>
      <c r="B108" s="16" t="str">
        <f t="shared" si="60"/>
        <v>☆</v>
      </c>
      <c r="C108" s="7">
        <v>12</v>
      </c>
      <c r="D108" s="2">
        <v>43408.524814814817</v>
      </c>
      <c r="E108" s="3" t="s">
        <v>234</v>
      </c>
      <c r="F108" s="3">
        <v>9442</v>
      </c>
      <c r="G108" s="3" t="s">
        <v>18</v>
      </c>
      <c r="H108" s="3">
        <v>1888</v>
      </c>
      <c r="I108" s="3">
        <v>277</v>
      </c>
      <c r="J108" s="3">
        <v>3</v>
      </c>
      <c r="K108" s="3">
        <v>1</v>
      </c>
      <c r="L108" s="2">
        <v>43408.528391203705</v>
      </c>
      <c r="M108" s="3"/>
      <c r="N108" s="3"/>
      <c r="O108" s="3" t="s">
        <v>48</v>
      </c>
      <c r="P108" s="3" t="s">
        <v>49</v>
      </c>
      <c r="Q108" s="3" t="s">
        <v>27</v>
      </c>
      <c r="R108" s="3" t="s">
        <v>28</v>
      </c>
      <c r="S108" s="2">
        <v>43408.543043981481</v>
      </c>
      <c r="T108" s="3"/>
      <c r="U108" s="2">
        <v>43408.561956018515</v>
      </c>
      <c r="V108" s="3"/>
      <c r="W108" s="2">
        <v>43408.531736111108</v>
      </c>
      <c r="X108" s="2">
        <f t="shared" si="61"/>
        <v>43408.531736111108</v>
      </c>
      <c r="Y108" s="33">
        <f t="shared" si="62"/>
        <v>0</v>
      </c>
      <c r="Z108" s="33">
        <f t="shared" si="63"/>
        <v>0</v>
      </c>
      <c r="AA108" s="30"/>
      <c r="AB108" s="30">
        <f t="shared" si="64"/>
        <v>0</v>
      </c>
      <c r="AC108" s="30">
        <f>IF(IF(B108="☆",(IF(L108&gt;S108,L108-X108,S108-X108)),M108-X108)&lt;0,0,IF(B108="☆",(IF(L108&gt;S108,L108-X108,S108-X108)),M108-X108))</f>
        <v>1.1307870372547768E-2</v>
      </c>
      <c r="AD108" s="10"/>
      <c r="AE108" s="10"/>
      <c r="AF108" s="73">
        <f t="shared" si="43"/>
        <v>43408.524305555555</v>
      </c>
      <c r="AG108" s="73">
        <f t="shared" si="44"/>
        <v>0</v>
      </c>
      <c r="AH108" s="26" t="str">
        <f t="shared" si="45"/>
        <v>43408.52430555560</v>
      </c>
      <c r="AI108" s="26" t="e">
        <f>VLOOKUP(AH108,simple_survey!$N$1081:$O$1529,2,FALSE)</f>
        <v>#N/A</v>
      </c>
      <c r="AK108" s="3" t="s">
        <v>493</v>
      </c>
    </row>
    <row r="109" spans="1:37" s="7" customFormat="1" x14ac:dyDescent="0.4">
      <c r="A109" s="16" t="str">
        <f t="shared" si="59"/>
        <v>-</v>
      </c>
      <c r="B109" s="16" t="str">
        <f t="shared" si="60"/>
        <v>☆</v>
      </c>
      <c r="C109" s="7">
        <v>12</v>
      </c>
      <c r="D109" s="2">
        <v>43408.524837962963</v>
      </c>
      <c r="E109" s="3" t="s">
        <v>289</v>
      </c>
      <c r="F109" s="3">
        <v>9443</v>
      </c>
      <c r="G109" s="3" t="s">
        <v>114</v>
      </c>
      <c r="H109" s="3">
        <v>0</v>
      </c>
      <c r="I109" s="3">
        <v>115</v>
      </c>
      <c r="J109" s="3">
        <v>6</v>
      </c>
      <c r="K109" s="3">
        <v>6</v>
      </c>
      <c r="L109" s="2">
        <v>43408.527951388889</v>
      </c>
      <c r="M109" s="3"/>
      <c r="N109" s="3"/>
      <c r="O109" s="3" t="s">
        <v>48</v>
      </c>
      <c r="P109" s="3" t="s">
        <v>49</v>
      </c>
      <c r="Q109" s="3" t="s">
        <v>70</v>
      </c>
      <c r="R109" s="3" t="s">
        <v>71</v>
      </c>
      <c r="S109" s="2">
        <v>43408.56453703704</v>
      </c>
      <c r="T109" s="3"/>
      <c r="U109" s="2">
        <v>43408.578877314816</v>
      </c>
      <c r="V109" s="3"/>
      <c r="W109" s="3"/>
      <c r="X109" s="2">
        <f t="shared" si="61"/>
        <v>43408.524837962963</v>
      </c>
      <c r="Y109" s="33">
        <f t="shared" si="62"/>
        <v>0</v>
      </c>
      <c r="Z109" s="33">
        <f t="shared" si="63"/>
        <v>0</v>
      </c>
      <c r="AA109" s="30"/>
      <c r="AB109" s="30">
        <f t="shared" si="64"/>
        <v>0</v>
      </c>
      <c r="AC109" s="30"/>
      <c r="AD109" s="10"/>
      <c r="AE109" s="10"/>
      <c r="AF109" s="73">
        <f t="shared" si="43"/>
        <v>43408.524305555555</v>
      </c>
      <c r="AG109" s="73">
        <f t="shared" si="44"/>
        <v>0</v>
      </c>
      <c r="AH109" s="26" t="str">
        <f t="shared" si="45"/>
        <v>43408.52430555560</v>
      </c>
      <c r="AI109" s="26" t="e">
        <f>VLOOKUP(AH109,simple_survey!$N$1081:$O$1529,2,FALSE)</f>
        <v>#N/A</v>
      </c>
      <c r="AK109" s="3" t="s">
        <v>494</v>
      </c>
    </row>
    <row r="110" spans="1:37" s="7" customFormat="1" x14ac:dyDescent="0.4">
      <c r="A110" s="16" t="str">
        <f t="shared" si="59"/>
        <v>-</v>
      </c>
      <c r="B110" s="16" t="str">
        <f t="shared" si="60"/>
        <v>☆</v>
      </c>
      <c r="C110" s="7">
        <v>12</v>
      </c>
      <c r="D110" s="2">
        <v>43408.52547453704</v>
      </c>
      <c r="E110" s="3" t="s">
        <v>266</v>
      </c>
      <c r="F110" s="3">
        <v>9444</v>
      </c>
      <c r="G110" s="3" t="s">
        <v>114</v>
      </c>
      <c r="H110" s="3">
        <v>0</v>
      </c>
      <c r="I110" s="3">
        <v>428</v>
      </c>
      <c r="J110" s="3">
        <v>2</v>
      </c>
      <c r="K110" s="3">
        <v>6</v>
      </c>
      <c r="L110" s="2">
        <v>43408.528287037036</v>
      </c>
      <c r="M110" s="3"/>
      <c r="N110" s="3"/>
      <c r="O110" s="3" t="s">
        <v>48</v>
      </c>
      <c r="P110" s="3" t="s">
        <v>49</v>
      </c>
      <c r="Q110" s="3" t="s">
        <v>70</v>
      </c>
      <c r="R110" s="3" t="s">
        <v>71</v>
      </c>
      <c r="S110" s="2">
        <v>43408.56144675926</v>
      </c>
      <c r="T110" s="3"/>
      <c r="U110" s="2">
        <v>43408.575787037036</v>
      </c>
      <c r="V110" s="3"/>
      <c r="W110" s="3"/>
      <c r="X110" s="2">
        <f t="shared" si="61"/>
        <v>43408.52547453704</v>
      </c>
      <c r="Y110" s="33">
        <f t="shared" si="62"/>
        <v>0</v>
      </c>
      <c r="Z110" s="33">
        <f t="shared" si="63"/>
        <v>0</v>
      </c>
      <c r="AA110" s="30"/>
      <c r="AB110" s="30">
        <f t="shared" si="64"/>
        <v>0</v>
      </c>
      <c r="AC110" s="30">
        <f>IF(IF(B110="☆",(IF(L110&gt;S110,L110-X110,S110-X110)),M110-X110)&lt;0,0,IF(B110="☆",(IF(L110&gt;S110,L110-X110,S110-X110)),M110-X110))</f>
        <v>3.5972222220152617E-2</v>
      </c>
      <c r="AD110" s="10"/>
      <c r="AE110" s="10"/>
      <c r="AF110" s="73">
        <f t="shared" si="43"/>
        <v>43408.525000000001</v>
      </c>
      <c r="AG110" s="73">
        <f t="shared" si="44"/>
        <v>0</v>
      </c>
      <c r="AH110" s="26" t="str">
        <f t="shared" si="45"/>
        <v>43408.5250</v>
      </c>
      <c r="AI110" s="26" t="e">
        <f>VLOOKUP(AH110,simple_survey!$N$1081:$O$1529,2,FALSE)</f>
        <v>#N/A</v>
      </c>
      <c r="AK110" s="3" t="s">
        <v>495</v>
      </c>
    </row>
    <row r="111" spans="1:37" s="7" customFormat="1" x14ac:dyDescent="0.4">
      <c r="A111" s="16" t="str">
        <f t="shared" si="59"/>
        <v>-</v>
      </c>
      <c r="B111" s="16" t="str">
        <f t="shared" si="60"/>
        <v>☆</v>
      </c>
      <c r="C111" s="7">
        <v>12</v>
      </c>
      <c r="D111" s="2">
        <v>43408.528622685182</v>
      </c>
      <c r="E111" s="3" t="s">
        <v>234</v>
      </c>
      <c r="F111" s="3">
        <v>9447</v>
      </c>
      <c r="G111" s="3" t="s">
        <v>18</v>
      </c>
      <c r="H111" s="3">
        <v>1888</v>
      </c>
      <c r="I111" s="3">
        <v>469</v>
      </c>
      <c r="J111" s="3">
        <v>2</v>
      </c>
      <c r="K111" s="3">
        <v>1</v>
      </c>
      <c r="L111" s="2">
        <v>43408.528865740744</v>
      </c>
      <c r="M111" s="3"/>
      <c r="N111" s="3"/>
      <c r="O111" s="3" t="s">
        <v>48</v>
      </c>
      <c r="P111" s="3" t="s">
        <v>49</v>
      </c>
      <c r="Q111" s="3" t="s">
        <v>27</v>
      </c>
      <c r="R111" s="3" t="s">
        <v>28</v>
      </c>
      <c r="S111" s="2">
        <v>43408.56144675926</v>
      </c>
      <c r="T111" s="3"/>
      <c r="U111" s="2">
        <v>43408.569351851853</v>
      </c>
      <c r="V111" s="3"/>
      <c r="W111" s="3"/>
      <c r="X111" s="2">
        <f t="shared" si="61"/>
        <v>43408.528622685182</v>
      </c>
      <c r="Y111" s="33">
        <f t="shared" si="62"/>
        <v>0</v>
      </c>
      <c r="Z111" s="33">
        <f t="shared" si="63"/>
        <v>0</v>
      </c>
      <c r="AA111" s="30"/>
      <c r="AB111" s="30">
        <f t="shared" si="64"/>
        <v>0</v>
      </c>
      <c r="AC111" s="30"/>
      <c r="AD111" s="10"/>
      <c r="AE111" s="10"/>
      <c r="AF111" s="73">
        <f t="shared" si="43"/>
        <v>43408.52847222222</v>
      </c>
      <c r="AG111" s="73">
        <f t="shared" si="44"/>
        <v>0</v>
      </c>
      <c r="AH111" s="26" t="str">
        <f t="shared" si="45"/>
        <v>43408.52847222220</v>
      </c>
      <c r="AI111" s="26" t="e">
        <f>VLOOKUP(AH111,simple_survey!$N$1081:$O$1529,2,FALSE)</f>
        <v>#N/A</v>
      </c>
      <c r="AK111" s="3" t="s">
        <v>489</v>
      </c>
    </row>
    <row r="112" spans="1:37" s="7" customFormat="1" x14ac:dyDescent="0.4">
      <c r="A112" s="16" t="str">
        <f t="shared" si="59"/>
        <v>-</v>
      </c>
      <c r="B112" s="16" t="str">
        <f t="shared" si="60"/>
        <v>☆</v>
      </c>
      <c r="C112" s="7">
        <v>12</v>
      </c>
      <c r="D112" s="2">
        <v>43408.52921296296</v>
      </c>
      <c r="E112" s="3" t="s">
        <v>289</v>
      </c>
      <c r="F112" s="3">
        <v>9448</v>
      </c>
      <c r="G112" s="3" t="s">
        <v>114</v>
      </c>
      <c r="H112" s="3">
        <v>0</v>
      </c>
      <c r="I112" s="3">
        <v>724</v>
      </c>
      <c r="J112" s="3">
        <v>2</v>
      </c>
      <c r="K112" s="3">
        <v>6</v>
      </c>
      <c r="L112" s="2">
        <v>43408.532939814817</v>
      </c>
      <c r="M112" s="3"/>
      <c r="N112" s="3"/>
      <c r="O112" s="3" t="s">
        <v>48</v>
      </c>
      <c r="P112" s="3" t="s">
        <v>49</v>
      </c>
      <c r="Q112" s="3" t="s">
        <v>70</v>
      </c>
      <c r="R112" s="3" t="s">
        <v>71</v>
      </c>
      <c r="S112" s="2">
        <v>43408.56144675926</v>
      </c>
      <c r="T112" s="3"/>
      <c r="U112" s="2">
        <v>43408.575787037036</v>
      </c>
      <c r="V112" s="3"/>
      <c r="W112" s="3"/>
      <c r="X112" s="2">
        <f t="shared" si="61"/>
        <v>43408.52921296296</v>
      </c>
      <c r="Y112" s="33">
        <f t="shared" si="62"/>
        <v>0</v>
      </c>
      <c r="Z112" s="33">
        <f t="shared" si="63"/>
        <v>0</v>
      </c>
      <c r="AA112" s="30"/>
      <c r="AB112" s="30">
        <f t="shared" si="64"/>
        <v>0</v>
      </c>
      <c r="AC112" s="30">
        <f>IF(IF(B112="☆",(IF(L112&gt;S112,L112-X112,S112-X112)),M112-X112)&lt;0,0,IF(B112="☆",(IF(L112&gt;S112,L112-X112,S112-X112)),M112-X112))</f>
        <v>3.2233796300715767E-2</v>
      </c>
      <c r="AD112" s="10"/>
      <c r="AE112" s="10"/>
      <c r="AF112" s="73">
        <f t="shared" si="43"/>
        <v>43408.529166666667</v>
      </c>
      <c r="AG112" s="73">
        <f t="shared" si="44"/>
        <v>0</v>
      </c>
      <c r="AH112" s="26" t="str">
        <f t="shared" si="45"/>
        <v>43408.52916666670</v>
      </c>
      <c r="AI112" s="26" t="e">
        <f>VLOOKUP(AH112,simple_survey!$N$1081:$O$1529,2,FALSE)</f>
        <v>#N/A</v>
      </c>
    </row>
    <row r="113" spans="1:37" s="7" customFormat="1" x14ac:dyDescent="0.4">
      <c r="A113" s="16" t="str">
        <f t="shared" si="59"/>
        <v>-</v>
      </c>
      <c r="B113" s="16" t="str">
        <f t="shared" si="60"/>
        <v>☆</v>
      </c>
      <c r="C113" s="7">
        <v>12</v>
      </c>
      <c r="D113" s="2">
        <v>43408.52952546296</v>
      </c>
      <c r="E113" s="3" t="s">
        <v>291</v>
      </c>
      <c r="F113" s="3">
        <v>9450</v>
      </c>
      <c r="G113" s="3" t="s">
        <v>33</v>
      </c>
      <c r="H113" s="3">
        <v>4952</v>
      </c>
      <c r="I113" s="3">
        <v>500</v>
      </c>
      <c r="J113" s="3">
        <v>7</v>
      </c>
      <c r="K113" s="3">
        <v>1</v>
      </c>
      <c r="L113" s="2">
        <v>43408.529930555553</v>
      </c>
      <c r="M113" s="3"/>
      <c r="N113" s="3"/>
      <c r="O113" s="3" t="s">
        <v>19</v>
      </c>
      <c r="P113" s="3" t="s">
        <v>20</v>
      </c>
      <c r="Q113" s="3" t="s">
        <v>65</v>
      </c>
      <c r="R113" s="3" t="s">
        <v>66</v>
      </c>
      <c r="S113" s="2">
        <v>43408.565613425926</v>
      </c>
      <c r="T113" s="3"/>
      <c r="U113" s="2">
        <v>43408.572708333333</v>
      </c>
      <c r="V113" s="3"/>
      <c r="W113" s="3"/>
      <c r="X113" s="2">
        <f t="shared" si="61"/>
        <v>43408.52952546296</v>
      </c>
      <c r="Y113" s="33">
        <f t="shared" si="62"/>
        <v>0</v>
      </c>
      <c r="Z113" s="33">
        <f t="shared" si="63"/>
        <v>0</v>
      </c>
      <c r="AA113" s="30"/>
      <c r="AB113" s="30">
        <f t="shared" si="64"/>
        <v>0</v>
      </c>
      <c r="AC113" s="30">
        <f>IF(IF(B113="☆",(IF(L113&gt;S113,L113-X113,S113-X113)),M113-X113)&lt;0,0,IF(B113="☆",(IF(L113&gt;S113,L113-X113,S113-X113)),M113-X113))</f>
        <v>3.6087962966121268E-2</v>
      </c>
      <c r="AD113" s="10"/>
      <c r="AE113" s="10"/>
      <c r="AF113" s="73">
        <f t="shared" si="43"/>
        <v>43408.529166666667</v>
      </c>
      <c r="AG113" s="73">
        <f t="shared" si="44"/>
        <v>0</v>
      </c>
      <c r="AH113" s="26" t="str">
        <f t="shared" si="45"/>
        <v>43408.52916666670</v>
      </c>
      <c r="AI113" s="26" t="e">
        <f>VLOOKUP(AH113,simple_survey!$N$1081:$O$1529,2,FALSE)</f>
        <v>#N/A</v>
      </c>
      <c r="AK113" s="3" t="s">
        <v>498</v>
      </c>
    </row>
    <row r="114" spans="1:37" s="7" customFormat="1" x14ac:dyDescent="0.4">
      <c r="A114" s="16" t="str">
        <f t="shared" si="59"/>
        <v>-</v>
      </c>
      <c r="B114" s="16" t="str">
        <f t="shared" si="60"/>
        <v>☆</v>
      </c>
      <c r="C114" s="7">
        <v>12</v>
      </c>
      <c r="D114" s="2">
        <v>43408.529560185183</v>
      </c>
      <c r="E114" s="3" t="s">
        <v>292</v>
      </c>
      <c r="F114" s="3">
        <v>9451</v>
      </c>
      <c r="G114" s="3" t="s">
        <v>114</v>
      </c>
      <c r="H114" s="3">
        <v>0</v>
      </c>
      <c r="I114" s="3">
        <v>957</v>
      </c>
      <c r="J114" s="3">
        <v>3</v>
      </c>
      <c r="K114" s="3">
        <v>2</v>
      </c>
      <c r="L114" s="2">
        <v>43408.530578703707</v>
      </c>
      <c r="M114" s="3"/>
      <c r="N114" s="3"/>
      <c r="O114" s="3" t="s">
        <v>31</v>
      </c>
      <c r="P114" s="3" t="s">
        <v>32</v>
      </c>
      <c r="Q114" s="3" t="s">
        <v>70</v>
      </c>
      <c r="R114" s="3" t="s">
        <v>71</v>
      </c>
      <c r="S114" s="2">
        <v>43408.570462962962</v>
      </c>
      <c r="T114" s="3"/>
      <c r="U114" s="2">
        <v>43408.579143518517</v>
      </c>
      <c r="V114" s="3"/>
      <c r="W114" s="3"/>
      <c r="X114" s="2">
        <f t="shared" si="61"/>
        <v>43408.529560185183</v>
      </c>
      <c r="Y114" s="33">
        <f t="shared" si="62"/>
        <v>0</v>
      </c>
      <c r="Z114" s="33">
        <f t="shared" si="63"/>
        <v>0</v>
      </c>
      <c r="AA114" s="30"/>
      <c r="AB114" s="30">
        <f t="shared" si="64"/>
        <v>0</v>
      </c>
      <c r="AC114" s="30">
        <f>IF(IF(B114="☆",(IF(L114&gt;S114,L114-X114,S114-X114)),M114-X114)&lt;0,0,IF(B114="☆",(IF(L114&gt;S114,L114-X114,S114-X114)),M114-X114))</f>
        <v>4.090277777868323E-2</v>
      </c>
      <c r="AD114" s="10"/>
      <c r="AE114" s="10"/>
      <c r="AF114" s="73">
        <f t="shared" si="43"/>
        <v>43408.529166666667</v>
      </c>
      <c r="AG114" s="73">
        <f t="shared" si="44"/>
        <v>0</v>
      </c>
      <c r="AH114" s="26" t="str">
        <f t="shared" si="45"/>
        <v>43408.52916666670</v>
      </c>
      <c r="AI114" s="26" t="e">
        <f>VLOOKUP(AH114,simple_survey!$N$1081:$O$1529,2,FALSE)</f>
        <v>#N/A</v>
      </c>
    </row>
    <row r="115" spans="1:37" s="7" customFormat="1" x14ac:dyDescent="0.4">
      <c r="A115" s="16" t="str">
        <f t="shared" si="59"/>
        <v>★</v>
      </c>
      <c r="B115" s="16" t="str">
        <f t="shared" si="60"/>
        <v>☆</v>
      </c>
      <c r="C115" s="7">
        <v>12</v>
      </c>
      <c r="D115" s="2">
        <v>43408.52988425926</v>
      </c>
      <c r="E115" s="3" t="s">
        <v>237</v>
      </c>
      <c r="F115" s="3">
        <v>9452</v>
      </c>
      <c r="G115" s="3" t="s">
        <v>18</v>
      </c>
      <c r="H115" s="3">
        <v>5006</v>
      </c>
      <c r="I115" s="3">
        <v>834</v>
      </c>
      <c r="J115" s="3">
        <v>6</v>
      </c>
      <c r="K115" s="3">
        <v>2</v>
      </c>
      <c r="L115" s="2">
        <v>43408.530162037037</v>
      </c>
      <c r="M115" s="3"/>
      <c r="N115" s="3"/>
      <c r="O115" s="3" t="s">
        <v>25</v>
      </c>
      <c r="P115" s="3" t="s">
        <v>26</v>
      </c>
      <c r="Q115" s="3" t="s">
        <v>45</v>
      </c>
      <c r="R115" s="3" t="s">
        <v>92</v>
      </c>
      <c r="S115" s="2">
        <v>43408.575601851851</v>
      </c>
      <c r="T115" s="3"/>
      <c r="U115" s="2">
        <v>43408.585960648146</v>
      </c>
      <c r="V115" s="3"/>
      <c r="W115" s="2">
        <v>43408.536828703705</v>
      </c>
      <c r="X115" s="2">
        <f t="shared" si="61"/>
        <v>43408.536828703705</v>
      </c>
      <c r="Y115" s="33">
        <f t="shared" si="62"/>
        <v>0</v>
      </c>
      <c r="Z115" s="33">
        <f t="shared" si="63"/>
        <v>0</v>
      </c>
      <c r="AA115" s="30"/>
      <c r="AB115" s="30">
        <f t="shared" si="64"/>
        <v>0</v>
      </c>
      <c r="AC115" s="30">
        <f>IF(IF(B115="☆",(IF(L115&gt;S115,L115-X115,S115-X115)),M115-X115)&lt;0,0,IF(B115="☆",(IF(L115&gt;S115,L115-X115,S115-X115)),M115-X115))</f>
        <v>3.8773148145992309E-2</v>
      </c>
      <c r="AD115" s="10"/>
      <c r="AE115" s="10"/>
      <c r="AF115" s="73">
        <f t="shared" si="43"/>
        <v>43408.529861111114</v>
      </c>
      <c r="AG115" s="73">
        <f t="shared" si="44"/>
        <v>0</v>
      </c>
      <c r="AH115" s="26" t="str">
        <f t="shared" si="45"/>
        <v>43408.52986111110</v>
      </c>
      <c r="AI115" s="26" t="e">
        <f>VLOOKUP(AH115,simple_survey!$N$1081:$O$1529,2,FALSE)</f>
        <v>#N/A</v>
      </c>
      <c r="AK115" s="3" t="s">
        <v>497</v>
      </c>
    </row>
    <row r="116" spans="1:37" s="7" customFormat="1" x14ac:dyDescent="0.4">
      <c r="A116" s="16" t="str">
        <f t="shared" si="59"/>
        <v>-</v>
      </c>
      <c r="B116" s="16" t="str">
        <f t="shared" si="60"/>
        <v>☆</v>
      </c>
      <c r="C116" s="7">
        <v>12</v>
      </c>
      <c r="D116" s="2">
        <v>43408.530590277776</v>
      </c>
      <c r="E116" s="3" t="s">
        <v>293</v>
      </c>
      <c r="F116" s="3">
        <v>9453</v>
      </c>
      <c r="G116" s="3" t="s">
        <v>114</v>
      </c>
      <c r="H116" s="3">
        <v>0</v>
      </c>
      <c r="I116" s="3">
        <v>223</v>
      </c>
      <c r="J116" s="3">
        <v>6</v>
      </c>
      <c r="K116" s="3">
        <v>2</v>
      </c>
      <c r="L116" s="2">
        <v>43408.531273148146</v>
      </c>
      <c r="M116" s="3"/>
      <c r="N116" s="3"/>
      <c r="O116" s="3" t="s">
        <v>19</v>
      </c>
      <c r="P116" s="3" t="s">
        <v>20</v>
      </c>
      <c r="Q116" s="3" t="s">
        <v>53</v>
      </c>
      <c r="R116" s="3" t="s">
        <v>54</v>
      </c>
      <c r="S116" s="2">
        <v>43408.560601851852</v>
      </c>
      <c r="T116" s="3"/>
      <c r="U116" s="2">
        <v>43408.56795138889</v>
      </c>
      <c r="V116" s="3"/>
      <c r="W116" s="3"/>
      <c r="X116" s="2">
        <f t="shared" si="61"/>
        <v>43408.530590277776</v>
      </c>
      <c r="Y116" s="33">
        <f t="shared" si="62"/>
        <v>0</v>
      </c>
      <c r="Z116" s="33">
        <f t="shared" si="63"/>
        <v>0</v>
      </c>
      <c r="AA116" s="30"/>
      <c r="AB116" s="30">
        <f t="shared" si="64"/>
        <v>0</v>
      </c>
      <c r="AC116" s="30">
        <f>IF(IF(B116="☆",(IF(L116&gt;S116,L116-X116,S116-X116)),M116-X116)&lt;0,0,IF(B116="☆",(IF(L116&gt;S116,L116-X116,S116-X116)),M116-X116))</f>
        <v>3.0011574075615499E-2</v>
      </c>
      <c r="AD116" s="10"/>
      <c r="AE116" s="10"/>
      <c r="AF116" s="73">
        <f t="shared" si="43"/>
        <v>43408.530555555553</v>
      </c>
      <c r="AG116" s="73">
        <f t="shared" si="44"/>
        <v>0</v>
      </c>
      <c r="AH116" s="26" t="str">
        <f t="shared" si="45"/>
        <v>43408.53055555560</v>
      </c>
      <c r="AI116" s="26" t="e">
        <f>VLOOKUP(AH116,simple_survey!$N$1081:$O$1529,2,FALSE)</f>
        <v>#N/A</v>
      </c>
    </row>
    <row r="117" spans="1:37" s="7" customFormat="1" x14ac:dyDescent="0.4">
      <c r="A117" s="16" t="str">
        <f t="shared" si="59"/>
        <v>-</v>
      </c>
      <c r="B117" s="16" t="str">
        <f t="shared" si="60"/>
        <v>☆</v>
      </c>
      <c r="C117" s="7">
        <v>12</v>
      </c>
      <c r="D117" s="2">
        <v>43408.530671296299</v>
      </c>
      <c r="E117" s="3" t="s">
        <v>294</v>
      </c>
      <c r="F117" s="3">
        <v>9454</v>
      </c>
      <c r="G117" s="3" t="s">
        <v>18</v>
      </c>
      <c r="H117" s="3">
        <v>5006</v>
      </c>
      <c r="I117" s="3">
        <v>25</v>
      </c>
      <c r="J117" s="3">
        <v>7</v>
      </c>
      <c r="K117" s="3">
        <v>1</v>
      </c>
      <c r="L117" s="2">
        <v>43408.570914351854</v>
      </c>
      <c r="M117" s="3"/>
      <c r="N117" s="3"/>
      <c r="O117" s="3" t="s">
        <v>25</v>
      </c>
      <c r="P117" s="3" t="s">
        <v>26</v>
      </c>
      <c r="Q117" s="3" t="s">
        <v>45</v>
      </c>
      <c r="R117" s="3" t="s">
        <v>92</v>
      </c>
      <c r="S117" s="2">
        <v>43408.567604166667</v>
      </c>
      <c r="T117" s="3"/>
      <c r="U117" s="2">
        <v>43408.577268518522</v>
      </c>
      <c r="V117" s="3"/>
      <c r="W117" s="3"/>
      <c r="X117" s="2">
        <f t="shared" si="61"/>
        <v>43408.530671296299</v>
      </c>
      <c r="Y117" s="33">
        <f t="shared" si="62"/>
        <v>0</v>
      </c>
      <c r="Z117" s="33">
        <f t="shared" si="63"/>
        <v>0</v>
      </c>
      <c r="AA117" s="30"/>
      <c r="AB117" s="30">
        <f t="shared" si="64"/>
        <v>0</v>
      </c>
      <c r="AC117" s="30"/>
      <c r="AD117" s="10"/>
      <c r="AE117" s="10"/>
      <c r="AF117" s="73">
        <f t="shared" si="43"/>
        <v>43408.530555555553</v>
      </c>
      <c r="AG117" s="73">
        <f t="shared" si="44"/>
        <v>0</v>
      </c>
      <c r="AH117" s="26" t="str">
        <f t="shared" si="45"/>
        <v>43408.53055555560</v>
      </c>
      <c r="AI117" s="26" t="e">
        <f>VLOOKUP(AH117,simple_survey!$N$1081:$O$1529,2,FALSE)</f>
        <v>#N/A</v>
      </c>
      <c r="AK117" s="3" t="s">
        <v>496</v>
      </c>
    </row>
    <row r="118" spans="1:37" s="7" customFormat="1" x14ac:dyDescent="0.4">
      <c r="A118" s="16" t="str">
        <f t="shared" si="59"/>
        <v>-</v>
      </c>
      <c r="B118" s="16" t="str">
        <f t="shared" si="60"/>
        <v>☆</v>
      </c>
      <c r="C118" s="7">
        <v>12</v>
      </c>
      <c r="D118" s="2">
        <v>43408.530763888892</v>
      </c>
      <c r="E118" s="3" t="s">
        <v>295</v>
      </c>
      <c r="F118" s="3">
        <v>9455</v>
      </c>
      <c r="G118" s="3" t="s">
        <v>114</v>
      </c>
      <c r="H118" s="3">
        <v>0</v>
      </c>
      <c r="I118" s="3">
        <v>466</v>
      </c>
      <c r="J118" s="3">
        <v>3</v>
      </c>
      <c r="K118" s="3">
        <v>3</v>
      </c>
      <c r="L118" s="2">
        <v>43408.531493055554</v>
      </c>
      <c r="M118" s="3"/>
      <c r="N118" s="3"/>
      <c r="O118" s="3" t="s">
        <v>48</v>
      </c>
      <c r="P118" s="3" t="s">
        <v>49</v>
      </c>
      <c r="Q118" s="3" t="s">
        <v>70</v>
      </c>
      <c r="R118" s="3" t="s">
        <v>71</v>
      </c>
      <c r="S118" s="2">
        <v>43408.571527777778</v>
      </c>
      <c r="T118" s="3"/>
      <c r="U118" s="2">
        <v>43408.583784722221</v>
      </c>
      <c r="V118" s="3"/>
      <c r="W118" s="3"/>
      <c r="X118" s="2">
        <f t="shared" si="61"/>
        <v>43408.530763888892</v>
      </c>
      <c r="Y118" s="33">
        <f t="shared" si="62"/>
        <v>0</v>
      </c>
      <c r="Z118" s="33">
        <f t="shared" si="63"/>
        <v>0</v>
      </c>
      <c r="AA118" s="30"/>
      <c r="AB118" s="30">
        <f t="shared" si="64"/>
        <v>0</v>
      </c>
      <c r="AC118" s="30">
        <f>IF(IF(B118="☆",(IF(L118&gt;S118,L118-X118,S118-X118)),M118-X118)&lt;0,0,IF(B118="☆",(IF(L118&gt;S118,L118-X118,S118-X118)),M118-X118))</f>
        <v>4.0763888886431232E-2</v>
      </c>
      <c r="AD118" s="10"/>
      <c r="AE118" s="10"/>
      <c r="AF118" s="73">
        <f t="shared" si="43"/>
        <v>43408.530555555553</v>
      </c>
      <c r="AG118" s="73">
        <f t="shared" si="44"/>
        <v>0</v>
      </c>
      <c r="AH118" s="26" t="str">
        <f t="shared" si="45"/>
        <v>43408.53055555560</v>
      </c>
      <c r="AI118" s="26" t="e">
        <f>VLOOKUP(AH118,simple_survey!$N$1081:$O$1529,2,FALSE)</f>
        <v>#N/A</v>
      </c>
    </row>
    <row r="119" spans="1:37" s="7" customFormat="1" x14ac:dyDescent="0.4">
      <c r="A119" s="16" t="str">
        <f t="shared" si="59"/>
        <v>-</v>
      </c>
      <c r="B119" s="16" t="str">
        <f t="shared" si="60"/>
        <v>☆</v>
      </c>
      <c r="C119" s="7">
        <v>12</v>
      </c>
      <c r="D119" s="2">
        <v>43408.531122685185</v>
      </c>
      <c r="E119" s="3" t="s">
        <v>291</v>
      </c>
      <c r="F119" s="3">
        <v>9456</v>
      </c>
      <c r="G119" s="3" t="s">
        <v>67</v>
      </c>
      <c r="H119" s="3">
        <v>4952</v>
      </c>
      <c r="I119" s="3">
        <v>716</v>
      </c>
      <c r="J119" s="3">
        <v>1</v>
      </c>
      <c r="K119" s="3">
        <v>1</v>
      </c>
      <c r="L119" s="2">
        <v>43408.531875000001</v>
      </c>
      <c r="M119" s="3"/>
      <c r="N119" s="3"/>
      <c r="O119" s="3" t="s">
        <v>34</v>
      </c>
      <c r="P119" s="3" t="s">
        <v>35</v>
      </c>
      <c r="Q119" s="3" t="s">
        <v>65</v>
      </c>
      <c r="R119" s="3" t="s">
        <v>66</v>
      </c>
      <c r="S119" s="2">
        <v>43408.56931712963</v>
      </c>
      <c r="T119" s="3"/>
      <c r="U119" s="2">
        <v>43408.575682870367</v>
      </c>
      <c r="V119" s="3"/>
      <c r="W119" s="3"/>
      <c r="X119" s="2">
        <f t="shared" si="61"/>
        <v>43408.531122685185</v>
      </c>
      <c r="Y119" s="33">
        <f t="shared" si="62"/>
        <v>0</v>
      </c>
      <c r="Z119" s="33">
        <f t="shared" si="63"/>
        <v>0</v>
      </c>
      <c r="AA119" s="30"/>
      <c r="AB119" s="30">
        <f t="shared" si="64"/>
        <v>0</v>
      </c>
      <c r="AC119" s="30"/>
      <c r="AD119" s="10"/>
      <c r="AE119" s="10"/>
      <c r="AF119" s="73">
        <f t="shared" si="43"/>
        <v>43408.530555555553</v>
      </c>
      <c r="AG119" s="73">
        <f t="shared" si="44"/>
        <v>0</v>
      </c>
      <c r="AH119" s="26" t="str">
        <f t="shared" si="45"/>
        <v>43408.53055555560</v>
      </c>
      <c r="AI119" s="26" t="e">
        <f>VLOOKUP(AH119,simple_survey!$N$1081:$O$1529,2,FALSE)</f>
        <v>#N/A</v>
      </c>
      <c r="AK119" s="3" t="s">
        <v>499</v>
      </c>
    </row>
    <row r="120" spans="1:37" s="7" customFormat="1" x14ac:dyDescent="0.4">
      <c r="A120" s="16" t="str">
        <f t="shared" si="59"/>
        <v>-</v>
      </c>
      <c r="B120" s="16" t="str">
        <f t="shared" si="60"/>
        <v>☆</v>
      </c>
      <c r="C120" s="7">
        <v>12</v>
      </c>
      <c r="D120" s="2">
        <v>43408.532256944447</v>
      </c>
      <c r="E120" s="3" t="s">
        <v>297</v>
      </c>
      <c r="F120" s="3">
        <v>9459</v>
      </c>
      <c r="G120" s="3" t="s">
        <v>114</v>
      </c>
      <c r="H120" s="3">
        <v>0</v>
      </c>
      <c r="I120" s="3">
        <v>392</v>
      </c>
      <c r="J120" s="3">
        <v>2</v>
      </c>
      <c r="K120" s="3">
        <v>6</v>
      </c>
      <c r="L120" s="2">
        <v>43408.533194444448</v>
      </c>
      <c r="M120" s="3"/>
      <c r="N120" s="3"/>
      <c r="O120" s="3" t="s">
        <v>48</v>
      </c>
      <c r="P120" s="3" t="s">
        <v>49</v>
      </c>
      <c r="Q120" s="3" t="s">
        <v>70</v>
      </c>
      <c r="R120" s="3" t="s">
        <v>71</v>
      </c>
      <c r="S120" s="2">
        <v>43408.588090277779</v>
      </c>
      <c r="T120" s="3"/>
      <c r="U120" s="2">
        <v>43408.602430555555</v>
      </c>
      <c r="V120" s="3"/>
      <c r="W120" s="3"/>
      <c r="X120" s="2">
        <f t="shared" si="61"/>
        <v>43408.532256944447</v>
      </c>
      <c r="Y120" s="33">
        <f t="shared" si="62"/>
        <v>0</v>
      </c>
      <c r="Z120" s="33">
        <f t="shared" si="63"/>
        <v>0</v>
      </c>
      <c r="AA120" s="30"/>
      <c r="AB120" s="30">
        <f t="shared" si="64"/>
        <v>0</v>
      </c>
      <c r="AC120" s="30">
        <f>IF(IF(B120="☆",(IF(L120&gt;S120,L120-X120,S120-X120)),M120-X120)&lt;0,0,IF(B120="☆",(IF(L120&gt;S120,L120-X120,S120-X120)),M120-X120))</f>
        <v>5.5833333331975155E-2</v>
      </c>
      <c r="AD120" s="10"/>
      <c r="AE120" s="10"/>
      <c r="AF120" s="73">
        <f t="shared" si="43"/>
        <v>43408.531944444447</v>
      </c>
      <c r="AG120" s="73">
        <f t="shared" si="44"/>
        <v>0</v>
      </c>
      <c r="AH120" s="26" t="str">
        <f t="shared" si="45"/>
        <v>43408.53194444440</v>
      </c>
      <c r="AI120" s="26" t="e">
        <f>VLOOKUP(AH120,simple_survey!$N$1081:$O$1529,2,FALSE)</f>
        <v>#N/A</v>
      </c>
    </row>
    <row r="121" spans="1:37" s="7" customFormat="1" x14ac:dyDescent="0.4">
      <c r="A121" s="16" t="str">
        <f t="shared" si="59"/>
        <v>-</v>
      </c>
      <c r="B121" s="16" t="str">
        <f t="shared" si="60"/>
        <v>☆</v>
      </c>
      <c r="C121" s="7">
        <v>12</v>
      </c>
      <c r="D121" s="2">
        <v>43408.533425925925</v>
      </c>
      <c r="E121" s="3" t="s">
        <v>298</v>
      </c>
      <c r="F121" s="3">
        <v>9461</v>
      </c>
      <c r="G121" s="3" t="s">
        <v>18</v>
      </c>
      <c r="H121" s="3">
        <v>3333</v>
      </c>
      <c r="I121" s="3">
        <v>61</v>
      </c>
      <c r="J121" s="3">
        <v>2</v>
      </c>
      <c r="K121" s="3">
        <v>3</v>
      </c>
      <c r="L121" s="2">
        <v>43408.533912037034</v>
      </c>
      <c r="M121" s="3"/>
      <c r="N121" s="3"/>
      <c r="O121" s="3" t="s">
        <v>23</v>
      </c>
      <c r="P121" s="3" t="s">
        <v>24</v>
      </c>
      <c r="Q121" s="3" t="s">
        <v>31</v>
      </c>
      <c r="R121" s="3" t="s">
        <v>32</v>
      </c>
      <c r="S121" s="2">
        <v>43408.555949074071</v>
      </c>
      <c r="T121" s="3"/>
      <c r="U121" s="2">
        <v>43408.564872685187</v>
      </c>
      <c r="V121" s="3"/>
      <c r="W121" s="3"/>
      <c r="X121" s="2">
        <f t="shared" si="61"/>
        <v>43408.533425925925</v>
      </c>
      <c r="Y121" s="33">
        <f t="shared" si="62"/>
        <v>0</v>
      </c>
      <c r="Z121" s="33">
        <f t="shared" si="63"/>
        <v>0</v>
      </c>
      <c r="AA121" s="30"/>
      <c r="AB121" s="30">
        <f t="shared" si="64"/>
        <v>0</v>
      </c>
      <c r="AC121" s="30">
        <f>IF(IF(B121="☆",(IF(L121&gt;S121,L121-X121,S121-X121)),M121-X121)&lt;0,0,IF(B121="☆",(IF(L121&gt;S121,L121-X121,S121-X121)),M121-X121))</f>
        <v>2.2523148145410232E-2</v>
      </c>
      <c r="AD121" s="10"/>
      <c r="AE121" s="10"/>
      <c r="AF121" s="73">
        <f t="shared" si="43"/>
        <v>43408.533333333333</v>
      </c>
      <c r="AG121" s="73">
        <f t="shared" si="44"/>
        <v>0</v>
      </c>
      <c r="AH121" s="26" t="str">
        <f t="shared" si="45"/>
        <v>43408.53333333330</v>
      </c>
      <c r="AI121" s="26" t="e">
        <f>VLOOKUP(AH121,simple_survey!$N$1081:$O$1529,2,FALSE)</f>
        <v>#N/A</v>
      </c>
    </row>
    <row r="122" spans="1:37" s="7" customFormat="1" x14ac:dyDescent="0.4">
      <c r="A122" s="16" t="str">
        <f t="shared" si="59"/>
        <v>-</v>
      </c>
      <c r="B122" s="16" t="str">
        <f t="shared" si="60"/>
        <v>☆</v>
      </c>
      <c r="C122" s="7">
        <v>12</v>
      </c>
      <c r="D122" s="2">
        <v>43408.533530092594</v>
      </c>
      <c r="E122" s="3" t="s">
        <v>299</v>
      </c>
      <c r="F122" s="3">
        <v>9462</v>
      </c>
      <c r="G122" s="3" t="s">
        <v>33</v>
      </c>
      <c r="H122" s="3">
        <v>4679</v>
      </c>
      <c r="I122" s="3">
        <v>564</v>
      </c>
      <c r="J122" s="3">
        <v>4</v>
      </c>
      <c r="K122" s="3">
        <v>1</v>
      </c>
      <c r="L122" s="2">
        <v>43408.533692129633</v>
      </c>
      <c r="M122" s="3"/>
      <c r="N122" s="3"/>
      <c r="O122" s="3" t="s">
        <v>25</v>
      </c>
      <c r="P122" s="3" t="s">
        <v>26</v>
      </c>
      <c r="Q122" s="3" t="s">
        <v>34</v>
      </c>
      <c r="R122" s="3" t="s">
        <v>35</v>
      </c>
      <c r="S122" s="2">
        <v>43408.551759259259</v>
      </c>
      <c r="T122" s="3"/>
      <c r="U122" s="2">
        <v>43408.558900462966</v>
      </c>
      <c r="V122" s="3"/>
      <c r="W122" s="3"/>
      <c r="X122" s="2">
        <f t="shared" si="61"/>
        <v>43408.533530092594</v>
      </c>
      <c r="Y122" s="33">
        <f t="shared" si="62"/>
        <v>0</v>
      </c>
      <c r="Z122" s="33">
        <f t="shared" si="63"/>
        <v>0</v>
      </c>
      <c r="AA122" s="30"/>
      <c r="AB122" s="30">
        <f t="shared" si="64"/>
        <v>0</v>
      </c>
      <c r="AC122" s="30"/>
      <c r="AD122" s="10"/>
      <c r="AE122" s="10"/>
      <c r="AF122" s="73">
        <f t="shared" si="43"/>
        <v>43408.533333333333</v>
      </c>
      <c r="AG122" s="73">
        <f t="shared" si="44"/>
        <v>0</v>
      </c>
      <c r="AH122" s="26" t="str">
        <f t="shared" si="45"/>
        <v>43408.53333333330</v>
      </c>
      <c r="AI122" s="26" t="e">
        <f>VLOOKUP(AH122,simple_survey!$N$1081:$O$1529,2,FALSE)</f>
        <v>#N/A</v>
      </c>
      <c r="AK122" s="3" t="s">
        <v>501</v>
      </c>
    </row>
    <row r="123" spans="1:37" s="7" customFormat="1" x14ac:dyDescent="0.4">
      <c r="A123" s="16" t="str">
        <f t="shared" si="59"/>
        <v>-</v>
      </c>
      <c r="B123" s="16" t="str">
        <f t="shared" si="60"/>
        <v>☆</v>
      </c>
      <c r="C123" s="7">
        <v>12</v>
      </c>
      <c r="D123" s="2">
        <v>43408.534120370372</v>
      </c>
      <c r="E123" s="3" t="s">
        <v>301</v>
      </c>
      <c r="F123" s="3">
        <v>9464</v>
      </c>
      <c r="G123" s="3" t="s">
        <v>33</v>
      </c>
      <c r="H123" s="3">
        <v>4679</v>
      </c>
      <c r="I123" s="3">
        <v>271</v>
      </c>
      <c r="J123" s="3">
        <v>2</v>
      </c>
      <c r="K123" s="3">
        <v>2</v>
      </c>
      <c r="L123" s="2">
        <v>43408.534247685187</v>
      </c>
      <c r="M123" s="3"/>
      <c r="N123" s="3"/>
      <c r="O123" s="3" t="s">
        <v>25</v>
      </c>
      <c r="P123" s="3" t="s">
        <v>26</v>
      </c>
      <c r="Q123" s="3" t="s">
        <v>19</v>
      </c>
      <c r="R123" s="3" t="s">
        <v>20</v>
      </c>
      <c r="S123" s="2">
        <v>43408.550787037035</v>
      </c>
      <c r="T123" s="3"/>
      <c r="U123" s="2">
        <v>43408.559247685182</v>
      </c>
      <c r="V123" s="3"/>
      <c r="W123" s="3"/>
      <c r="X123" s="2">
        <f t="shared" si="61"/>
        <v>43408.534120370372</v>
      </c>
      <c r="Y123" s="33">
        <f t="shared" si="62"/>
        <v>0</v>
      </c>
      <c r="Z123" s="33">
        <f t="shared" si="63"/>
        <v>0</v>
      </c>
      <c r="AA123" s="30"/>
      <c r="AB123" s="30">
        <f t="shared" si="64"/>
        <v>0</v>
      </c>
      <c r="AC123" s="30">
        <f>IF(IF(B123="☆",(IF(L123&gt;S123,L123-X123,S123-X123)),M123-X123)&lt;0,0,IF(B123="☆",(IF(L123&gt;S123,L123-X123,S123-X123)),M123-X123))</f>
        <v>1.6666666662786156E-2</v>
      </c>
      <c r="AD123" s="10"/>
      <c r="AE123" s="10"/>
      <c r="AF123" s="73">
        <f t="shared" si="43"/>
        <v>43408.53402777778</v>
      </c>
      <c r="AG123" s="73">
        <f t="shared" si="44"/>
        <v>0</v>
      </c>
      <c r="AH123" s="26" t="str">
        <f t="shared" si="45"/>
        <v>43408.53402777780</v>
      </c>
      <c r="AI123" s="26" t="e">
        <f>VLOOKUP(AH123,simple_survey!$N$1081:$O$1529,2,FALSE)</f>
        <v>#N/A</v>
      </c>
      <c r="AK123" s="3" t="s">
        <v>502</v>
      </c>
    </row>
    <row r="124" spans="1:37" s="7" customFormat="1" x14ac:dyDescent="0.4">
      <c r="A124" s="16" t="str">
        <f t="shared" si="59"/>
        <v>-</v>
      </c>
      <c r="B124" s="16" t="str">
        <f t="shared" si="60"/>
        <v>☆</v>
      </c>
      <c r="C124" s="7">
        <v>12</v>
      </c>
      <c r="D124" s="2">
        <v>43408.534386574072</v>
      </c>
      <c r="E124" s="3" t="s">
        <v>302</v>
      </c>
      <c r="F124" s="3">
        <v>9465</v>
      </c>
      <c r="G124" s="3" t="s">
        <v>18</v>
      </c>
      <c r="H124" s="3">
        <v>4946</v>
      </c>
      <c r="I124" s="3">
        <v>862</v>
      </c>
      <c r="J124" s="3">
        <v>2</v>
      </c>
      <c r="K124" s="3">
        <v>5</v>
      </c>
      <c r="L124" s="2">
        <v>43408.535543981481</v>
      </c>
      <c r="M124" s="3"/>
      <c r="N124" s="3"/>
      <c r="O124" s="3" t="s">
        <v>59</v>
      </c>
      <c r="P124" s="3" t="s">
        <v>60</v>
      </c>
      <c r="Q124" s="3" t="s">
        <v>76</v>
      </c>
      <c r="R124" s="3" t="s">
        <v>77</v>
      </c>
      <c r="S124" s="2">
        <v>43408.553217592591</v>
      </c>
      <c r="T124" s="3"/>
      <c r="U124" s="2">
        <v>43408.560312499998</v>
      </c>
      <c r="V124" s="3"/>
      <c r="W124" s="3"/>
      <c r="X124" s="2">
        <f t="shared" si="61"/>
        <v>43408.534386574072</v>
      </c>
      <c r="Y124" s="33">
        <f t="shared" si="62"/>
        <v>0</v>
      </c>
      <c r="Z124" s="33">
        <f t="shared" si="63"/>
        <v>0</v>
      </c>
      <c r="AA124" s="30"/>
      <c r="AB124" s="30">
        <f t="shared" si="64"/>
        <v>0</v>
      </c>
      <c r="AC124" s="30">
        <f>IF(IF(B124="☆",(IF(L124&gt;S124,L124-X124,S124-X124)),M124-X124)&lt;0,0,IF(B124="☆",(IF(L124&gt;S124,L124-X124,S124-X124)),M124-X124))</f>
        <v>1.8831018518540077E-2</v>
      </c>
      <c r="AD124" s="10"/>
      <c r="AE124" s="10"/>
      <c r="AF124" s="73">
        <f t="shared" si="43"/>
        <v>43408.53402777778</v>
      </c>
      <c r="AG124" s="73">
        <f t="shared" si="44"/>
        <v>0</v>
      </c>
      <c r="AH124" s="26" t="str">
        <f t="shared" si="45"/>
        <v>43408.53402777780</v>
      </c>
      <c r="AI124" s="26" t="e">
        <f>VLOOKUP(AH124,simple_survey!$N$1081:$O$1529,2,FALSE)</f>
        <v>#N/A</v>
      </c>
    </row>
    <row r="125" spans="1:37" s="7" customFormat="1" x14ac:dyDescent="0.4">
      <c r="A125" s="16" t="str">
        <f t="shared" si="59"/>
        <v>-</v>
      </c>
      <c r="B125" s="16" t="str">
        <f t="shared" si="60"/>
        <v>☆</v>
      </c>
      <c r="C125" s="7">
        <v>12</v>
      </c>
      <c r="D125" s="2">
        <v>43408.535104166665</v>
      </c>
      <c r="E125" s="3" t="s">
        <v>303</v>
      </c>
      <c r="F125" s="3">
        <v>9467</v>
      </c>
      <c r="G125" s="3" t="s">
        <v>113</v>
      </c>
      <c r="H125" s="3">
        <v>0</v>
      </c>
      <c r="I125" s="3">
        <v>881</v>
      </c>
      <c r="J125" s="3">
        <v>2</v>
      </c>
      <c r="K125" s="3">
        <v>4</v>
      </c>
      <c r="L125" s="2">
        <v>43408.53570601852</v>
      </c>
      <c r="M125" s="3"/>
      <c r="N125" s="3"/>
      <c r="O125" s="3" t="s">
        <v>41</v>
      </c>
      <c r="P125" s="3" t="s">
        <v>42</v>
      </c>
      <c r="Q125" s="3" t="s">
        <v>55</v>
      </c>
      <c r="R125" s="3" t="s">
        <v>56</v>
      </c>
      <c r="S125" s="2">
        <v>43408.567349537036</v>
      </c>
      <c r="T125" s="3"/>
      <c r="U125" s="2">
        <v>43408.575648148151</v>
      </c>
      <c r="V125" s="3"/>
      <c r="W125" s="3"/>
      <c r="X125" s="2">
        <f t="shared" si="61"/>
        <v>43408.535104166665</v>
      </c>
      <c r="Y125" s="33">
        <f t="shared" si="62"/>
        <v>0</v>
      </c>
      <c r="Z125" s="33">
        <f t="shared" si="63"/>
        <v>0</v>
      </c>
      <c r="AA125" s="30"/>
      <c r="AB125" s="30">
        <f t="shared" si="64"/>
        <v>0</v>
      </c>
      <c r="AC125" s="30">
        <f>IF(IF(B125="☆",(IF(L125&gt;S125,L125-X125,S125-X125)),M125-X125)&lt;0,0,IF(B125="☆",(IF(L125&gt;S125,L125-X125,S125-X125)),M125-X125))</f>
        <v>3.2245370370219462E-2</v>
      </c>
      <c r="AD125" s="10"/>
      <c r="AE125" s="10"/>
      <c r="AF125" s="73">
        <f t="shared" si="43"/>
        <v>43408.534722222219</v>
      </c>
      <c r="AG125" s="73">
        <f t="shared" si="44"/>
        <v>0</v>
      </c>
      <c r="AH125" s="26" t="str">
        <f t="shared" si="45"/>
        <v>43408.53472222220</v>
      </c>
      <c r="AI125" s="26" t="e">
        <f>VLOOKUP(AH125,simple_survey!$N$1081:$O$1529,2,FALSE)</f>
        <v>#N/A</v>
      </c>
    </row>
    <row r="126" spans="1:37" s="7" customFormat="1" x14ac:dyDescent="0.4">
      <c r="A126" s="16" t="str">
        <f t="shared" si="59"/>
        <v>-</v>
      </c>
      <c r="B126" s="16" t="str">
        <f t="shared" si="60"/>
        <v>☆</v>
      </c>
      <c r="C126" s="7">
        <v>12</v>
      </c>
      <c r="D126" s="2">
        <v>43408.537557870368</v>
      </c>
      <c r="E126" s="3" t="s">
        <v>306</v>
      </c>
      <c r="F126" s="3">
        <v>9471</v>
      </c>
      <c r="G126" s="3" t="s">
        <v>52</v>
      </c>
      <c r="H126" s="3">
        <v>5010</v>
      </c>
      <c r="I126" s="3">
        <v>691</v>
      </c>
      <c r="J126" s="3">
        <v>3</v>
      </c>
      <c r="K126" s="3">
        <v>1</v>
      </c>
      <c r="L126" s="2">
        <v>43408.538321759261</v>
      </c>
      <c r="M126" s="3"/>
      <c r="N126" s="3"/>
      <c r="O126" s="3" t="s">
        <v>27</v>
      </c>
      <c r="P126" s="3" t="s">
        <v>28</v>
      </c>
      <c r="Q126" s="3" t="s">
        <v>55</v>
      </c>
      <c r="R126" s="3" t="s">
        <v>56</v>
      </c>
      <c r="S126" s="2">
        <v>43408.562141203707</v>
      </c>
      <c r="T126" s="3"/>
      <c r="U126" s="2">
        <v>43408.572835648149</v>
      </c>
      <c r="V126" s="3"/>
      <c r="W126" s="3"/>
      <c r="X126" s="2">
        <f t="shared" si="61"/>
        <v>43408.537557870368</v>
      </c>
      <c r="Y126" s="33">
        <f t="shared" si="62"/>
        <v>0</v>
      </c>
      <c r="Z126" s="33">
        <f t="shared" si="63"/>
        <v>0</v>
      </c>
      <c r="AA126" s="30"/>
      <c r="AB126" s="30">
        <f t="shared" si="64"/>
        <v>0</v>
      </c>
      <c r="AC126" s="30">
        <f>IF(IF(B126="☆",(IF(L126&gt;S126,L126-X126,S126-X126)),M126-X126)&lt;0,0,IF(B126="☆",(IF(L126&gt;S126,L126-X126,S126-X126)),M126-X126))</f>
        <v>2.4583333339251112E-2</v>
      </c>
      <c r="AD126" s="10"/>
      <c r="AE126" s="10"/>
      <c r="AF126" s="73">
        <f t="shared" si="43"/>
        <v>43408.537499999999</v>
      </c>
      <c r="AG126" s="73">
        <f t="shared" si="44"/>
        <v>0</v>
      </c>
      <c r="AH126" s="26" t="str">
        <f t="shared" si="45"/>
        <v>43408.53750</v>
      </c>
      <c r="AI126" s="26" t="e">
        <f>VLOOKUP(AH126,simple_survey!$N$1081:$O$1529,2,FALSE)</f>
        <v>#N/A</v>
      </c>
    </row>
    <row r="127" spans="1:37" s="12" customFormat="1" x14ac:dyDescent="0.4">
      <c r="A127" s="17" t="str">
        <f t="shared" si="59"/>
        <v>-</v>
      </c>
      <c r="B127" s="17" t="str">
        <f t="shared" si="60"/>
        <v>☆</v>
      </c>
      <c r="C127" s="12">
        <v>12</v>
      </c>
      <c r="D127" s="4">
        <v>43408.537662037037</v>
      </c>
      <c r="E127" s="5" t="s">
        <v>301</v>
      </c>
      <c r="F127" s="5">
        <v>9472</v>
      </c>
      <c r="G127" s="5" t="s">
        <v>33</v>
      </c>
      <c r="H127" s="5">
        <v>4679</v>
      </c>
      <c r="I127" s="5">
        <v>339</v>
      </c>
      <c r="J127" s="5">
        <v>4</v>
      </c>
      <c r="K127" s="5">
        <v>2</v>
      </c>
      <c r="L127" s="4">
        <v>43408.537835648145</v>
      </c>
      <c r="M127" s="5"/>
      <c r="N127" s="5"/>
      <c r="O127" s="5" t="s">
        <v>25</v>
      </c>
      <c r="P127" s="5" t="s">
        <v>26</v>
      </c>
      <c r="Q127" s="5" t="s">
        <v>34</v>
      </c>
      <c r="R127" s="5" t="s">
        <v>35</v>
      </c>
      <c r="S127" s="4">
        <v>43408.570219907408</v>
      </c>
      <c r="T127" s="5"/>
      <c r="U127" s="4">
        <v>43408.578055555554</v>
      </c>
      <c r="V127" s="5"/>
      <c r="W127" s="5"/>
      <c r="X127" s="4">
        <f t="shared" si="61"/>
        <v>43408.537662037037</v>
      </c>
      <c r="Y127" s="34">
        <f t="shared" si="62"/>
        <v>0</v>
      </c>
      <c r="Z127" s="34">
        <f t="shared" si="63"/>
        <v>0</v>
      </c>
      <c r="AA127" s="31"/>
      <c r="AB127" s="31">
        <f t="shared" si="64"/>
        <v>0</v>
      </c>
      <c r="AC127" s="31"/>
      <c r="AD127" s="19"/>
      <c r="AE127" s="19"/>
      <c r="AF127" s="73">
        <f t="shared" si="43"/>
        <v>43408.537499999999</v>
      </c>
      <c r="AG127" s="73">
        <f t="shared" si="44"/>
        <v>0</v>
      </c>
      <c r="AH127" s="26" t="str">
        <f t="shared" si="45"/>
        <v>43408.53750</v>
      </c>
      <c r="AI127" s="26" t="e">
        <f>VLOOKUP(AH127,simple_survey!$N$1081:$O$1529,2,FALSE)</f>
        <v>#N/A</v>
      </c>
      <c r="AK127" s="3" t="s">
        <v>500</v>
      </c>
    </row>
    <row r="128" spans="1:37" s="23" customFormat="1" x14ac:dyDescent="0.4">
      <c r="A128" s="20" t="str">
        <f t="shared" si="59"/>
        <v>★</v>
      </c>
      <c r="B128" s="20" t="str">
        <f t="shared" si="60"/>
        <v>-</v>
      </c>
      <c r="C128" s="23">
        <v>13</v>
      </c>
      <c r="D128" s="22">
        <v>43408.501944444448</v>
      </c>
      <c r="E128" s="21" t="s">
        <v>268</v>
      </c>
      <c r="F128" s="21">
        <v>9414</v>
      </c>
      <c r="G128" s="21" t="s">
        <v>113</v>
      </c>
      <c r="H128" s="21">
        <v>0</v>
      </c>
      <c r="I128" s="21">
        <v>634</v>
      </c>
      <c r="J128" s="21">
        <v>10</v>
      </c>
      <c r="K128" s="21">
        <v>5</v>
      </c>
      <c r="L128" s="21"/>
      <c r="M128" s="22">
        <v>43408.542395833334</v>
      </c>
      <c r="N128" s="22">
        <v>43408.544618055559</v>
      </c>
      <c r="O128" s="21" t="s">
        <v>31</v>
      </c>
      <c r="P128" s="21" t="s">
        <v>32</v>
      </c>
      <c r="Q128" s="21" t="s">
        <v>25</v>
      </c>
      <c r="R128" s="21" t="s">
        <v>26</v>
      </c>
      <c r="S128" s="22">
        <v>43408.543275462966</v>
      </c>
      <c r="T128" s="22">
        <v>43408.543275462966</v>
      </c>
      <c r="U128" s="22">
        <v>43408.550057870372</v>
      </c>
      <c r="V128" s="22">
        <v>43408.550057870372</v>
      </c>
      <c r="W128" s="22">
        <v>43408.543275462966</v>
      </c>
      <c r="X128" s="22">
        <f t="shared" si="61"/>
        <v>43408.543275462966</v>
      </c>
      <c r="Y128" s="35">
        <f t="shared" si="62"/>
        <v>2.2222222251002677E-3</v>
      </c>
      <c r="Z128" s="35">
        <f t="shared" si="63"/>
        <v>1.1111111125501338E-2</v>
      </c>
      <c r="AA128" s="32">
        <f>SUM(Z128:Z188)</f>
        <v>0.3996759259243845</v>
      </c>
      <c r="AB128" s="32">
        <f t="shared" si="64"/>
        <v>0</v>
      </c>
      <c r="AC128" s="32">
        <f>IF(IF(B128="☆",(IF(L128&gt;S128,L128-X128,S128-X128)),M128-X128)&lt;0,0,IF(B128="☆",(IF(L128&gt;S128,L128-X128,S128-X128)),M128-X128))</f>
        <v>0</v>
      </c>
      <c r="AD128" s="26">
        <f>AVERAGE(AC128:AC188)</f>
        <v>1.8035059799331066E-2</v>
      </c>
      <c r="AE128" s="26">
        <f>MEDIAN(AC128:AC188)</f>
        <v>1.8130787037080154E-2</v>
      </c>
      <c r="AF128" s="73">
        <f t="shared" si="43"/>
        <v>43408.501388888886</v>
      </c>
      <c r="AG128" s="73">
        <f t="shared" si="44"/>
        <v>43408.544444444444</v>
      </c>
      <c r="AH128" s="26" t="str">
        <f t="shared" si="45"/>
        <v>43408.501388888943408.5444444444</v>
      </c>
      <c r="AI128" s="26" t="e">
        <f>VLOOKUP(AH128,simple_survey!$N$1081:$O$1529,2,FALSE)</f>
        <v>#N/A</v>
      </c>
    </row>
    <row r="129" spans="1:37" s="7" customFormat="1" x14ac:dyDescent="0.4">
      <c r="A129" s="16" t="str">
        <f t="shared" si="59"/>
        <v>★</v>
      </c>
      <c r="B129" s="16" t="str">
        <f t="shared" si="60"/>
        <v>-</v>
      </c>
      <c r="C129" s="7">
        <v>13</v>
      </c>
      <c r="D129" s="2">
        <v>43408.533576388887</v>
      </c>
      <c r="E129" s="3" t="s">
        <v>300</v>
      </c>
      <c r="F129" s="3">
        <v>9463</v>
      </c>
      <c r="G129" s="3" t="s">
        <v>114</v>
      </c>
      <c r="H129" s="3">
        <v>0</v>
      </c>
      <c r="I129" s="3">
        <v>233</v>
      </c>
      <c r="J129" s="3">
        <v>7</v>
      </c>
      <c r="K129" s="3">
        <v>3</v>
      </c>
      <c r="L129" s="3"/>
      <c r="M129" s="2">
        <v>43408.57644675926</v>
      </c>
      <c r="N129" s="2">
        <v>43408.584537037037</v>
      </c>
      <c r="O129" s="3" t="s">
        <v>65</v>
      </c>
      <c r="P129" s="3" t="s">
        <v>66</v>
      </c>
      <c r="Q129" s="3" t="s">
        <v>43</v>
      </c>
      <c r="R129" s="3" t="s">
        <v>44</v>
      </c>
      <c r="S129" s="2">
        <v>43408.574675925927</v>
      </c>
      <c r="T129" s="2">
        <v>43408.575138888889</v>
      </c>
      <c r="U129" s="2">
        <v>43408.589872685188</v>
      </c>
      <c r="V129" s="2">
        <v>43408.590740740743</v>
      </c>
      <c r="W129" s="2">
        <v>43408.574675925927</v>
      </c>
      <c r="X129" s="2">
        <f t="shared" si="61"/>
        <v>43408.574675925927</v>
      </c>
      <c r="Y129" s="33">
        <f t="shared" si="62"/>
        <v>8.0902777772280388E-3</v>
      </c>
      <c r="Z129" s="33">
        <f t="shared" si="63"/>
        <v>2.4270833331684116E-2</v>
      </c>
      <c r="AA129" s="30"/>
      <c r="AB129" s="30">
        <f t="shared" si="64"/>
        <v>1.7708333325572312E-3</v>
      </c>
      <c r="AC129" s="30">
        <f>IF(IF(B129="☆",(IF(L129&gt;S129,L129-X129,S129-X129)),M129-X129)&lt;0,0,IF(B129="☆",(IF(L129&gt;S129,L129-X129,S129-X129)),M129-X129))</f>
        <v>1.7708333325572312E-3</v>
      </c>
      <c r="AD129" s="10"/>
      <c r="AE129" s="10"/>
      <c r="AF129" s="73">
        <f t="shared" si="43"/>
        <v>43408.533333333333</v>
      </c>
      <c r="AG129" s="73">
        <f t="shared" si="44"/>
        <v>43408.584027777775</v>
      </c>
      <c r="AH129" s="26" t="str">
        <f t="shared" si="45"/>
        <v>43408.533333333343408.5840277778</v>
      </c>
      <c r="AI129" s="26" t="e">
        <f>VLOOKUP(AH129,simple_survey!$N$1081:$O$1529,2,FALSE)</f>
        <v>#N/A</v>
      </c>
    </row>
    <row r="130" spans="1:37" s="7" customFormat="1" x14ac:dyDescent="0.4">
      <c r="A130" s="16" t="str">
        <f t="shared" si="52"/>
        <v>-</v>
      </c>
      <c r="B130" s="16" t="str">
        <f t="shared" si="53"/>
        <v>-</v>
      </c>
      <c r="C130" s="7">
        <v>13</v>
      </c>
      <c r="D130" s="2">
        <v>43408.542951388888</v>
      </c>
      <c r="E130" s="3" t="s">
        <v>309</v>
      </c>
      <c r="F130" s="3">
        <v>9476</v>
      </c>
      <c r="G130" s="3" t="s">
        <v>52</v>
      </c>
      <c r="H130" s="3">
        <v>5004</v>
      </c>
      <c r="I130" s="3">
        <v>953</v>
      </c>
      <c r="J130" s="3">
        <v>9</v>
      </c>
      <c r="K130" s="3">
        <v>1</v>
      </c>
      <c r="L130" s="3"/>
      <c r="M130" s="2">
        <v>43408.558657407404</v>
      </c>
      <c r="N130" s="2">
        <v>43408.56050925926</v>
      </c>
      <c r="O130" s="3" t="s">
        <v>50</v>
      </c>
      <c r="P130" s="3" t="s">
        <v>51</v>
      </c>
      <c r="Q130" s="3" t="s">
        <v>45</v>
      </c>
      <c r="R130" s="3" t="s">
        <v>92</v>
      </c>
      <c r="S130" s="2">
        <v>43408.558657407404</v>
      </c>
      <c r="T130" s="2">
        <v>43408.558657407404</v>
      </c>
      <c r="U130" s="2">
        <v>43408.562083333331</v>
      </c>
      <c r="V130" s="2">
        <v>43408.562083333331</v>
      </c>
      <c r="W130" s="3"/>
      <c r="X130" s="2">
        <f t="shared" si="54"/>
        <v>43408.542951388888</v>
      </c>
      <c r="Y130" s="33">
        <f t="shared" si="55"/>
        <v>1.8518518554628827E-3</v>
      </c>
      <c r="Z130" s="33">
        <f t="shared" si="56"/>
        <v>1.8518518554628827E-3</v>
      </c>
      <c r="AA130" s="30"/>
      <c r="AB130" s="30">
        <f t="shared" si="57"/>
        <v>0</v>
      </c>
      <c r="AC130" s="30">
        <f t="shared" si="58"/>
        <v>1.5706018515629694E-2</v>
      </c>
      <c r="AD130" s="10"/>
      <c r="AE130" s="10"/>
      <c r="AF130" s="73">
        <f t="shared" si="43"/>
        <v>43408.542361111111</v>
      </c>
      <c r="AG130" s="73">
        <f t="shared" si="44"/>
        <v>43408.560416666667</v>
      </c>
      <c r="AH130" s="26" t="str">
        <f t="shared" si="45"/>
        <v>43408.542361111143408.5604166667</v>
      </c>
      <c r="AI130" s="26" t="e">
        <f>VLOOKUP(AH130,simple_survey!$N$1081:$O$1529,2,FALSE)</f>
        <v>#N/A</v>
      </c>
      <c r="AK130" s="3" t="s">
        <v>102</v>
      </c>
    </row>
    <row r="131" spans="1:37" s="7" customFormat="1" x14ac:dyDescent="0.4">
      <c r="A131" s="16" t="str">
        <f>IF(W131&gt;0, "★", "-")</f>
        <v>★</v>
      </c>
      <c r="B131" s="16" t="str">
        <f>IF(L131&gt;0, "☆", "-")</f>
        <v>-</v>
      </c>
      <c r="C131" s="7">
        <v>13</v>
      </c>
      <c r="D131" s="2">
        <v>43408.544050925928</v>
      </c>
      <c r="E131" s="3" t="s">
        <v>310</v>
      </c>
      <c r="F131" s="3">
        <v>9477</v>
      </c>
      <c r="G131" s="3" t="s">
        <v>18</v>
      </c>
      <c r="H131" s="3">
        <v>5000</v>
      </c>
      <c r="I131" s="3">
        <v>663</v>
      </c>
      <c r="J131" s="3">
        <v>5</v>
      </c>
      <c r="K131" s="3">
        <v>1</v>
      </c>
      <c r="L131" s="3"/>
      <c r="M131" s="2">
        <v>43408.549722222226</v>
      </c>
      <c r="N131" s="2">
        <v>43408.555775462963</v>
      </c>
      <c r="O131" s="3" t="s">
        <v>65</v>
      </c>
      <c r="P131" s="3" t="s">
        <v>66</v>
      </c>
      <c r="Q131" s="3" t="s">
        <v>57</v>
      </c>
      <c r="R131" s="3" t="s">
        <v>58</v>
      </c>
      <c r="S131" s="2">
        <v>43408.550983796296</v>
      </c>
      <c r="T131" s="2">
        <v>43408.550983796296</v>
      </c>
      <c r="U131" s="2">
        <v>43408.560868055552</v>
      </c>
      <c r="V131" s="2">
        <v>43408.560868055552</v>
      </c>
      <c r="W131" s="2">
        <v>43408.550983796296</v>
      </c>
      <c r="X131" s="2">
        <f t="shared" si="54"/>
        <v>43408.550983796296</v>
      </c>
      <c r="Y131" s="33">
        <f t="shared" si="55"/>
        <v>6.0532407369464636E-3</v>
      </c>
      <c r="Z131" s="33">
        <f t="shared" si="56"/>
        <v>6.0532407369464636E-3</v>
      </c>
      <c r="AA131" s="30"/>
      <c r="AB131" s="30">
        <f t="shared" si="57"/>
        <v>0</v>
      </c>
      <c r="AC131" s="30">
        <f t="shared" si="58"/>
        <v>0</v>
      </c>
      <c r="AD131" s="10"/>
      <c r="AE131" s="10"/>
      <c r="AF131" s="73">
        <f t="shared" ref="AF131:AF194" si="65">INT(D131*1440)/1440</f>
        <v>43408.543749999997</v>
      </c>
      <c r="AG131" s="73">
        <f t="shared" ref="AG131:AG194" si="66">INT(N131*1440)/1440</f>
        <v>43408.555555555555</v>
      </c>
      <c r="AH131" s="26" t="str">
        <f t="shared" ref="AH131:AH194" si="67">CONCATENATE(AF131,AG131)</f>
        <v>43408.5437543408.5555555556</v>
      </c>
      <c r="AI131" s="26" t="e">
        <f>VLOOKUP(AH131,simple_survey!$N$1081:$O$1529,2,FALSE)</f>
        <v>#N/A</v>
      </c>
    </row>
    <row r="132" spans="1:37" s="7" customFormat="1" x14ac:dyDescent="0.4">
      <c r="A132" s="16" t="str">
        <f>IF(W132&gt;0, "★", "-")</f>
        <v>-</v>
      </c>
      <c r="B132" s="16" t="str">
        <f>IF(L132&gt;0, "☆", "-")</f>
        <v>-</v>
      </c>
      <c r="C132" s="7">
        <v>13</v>
      </c>
      <c r="D132" s="2">
        <v>43408.546736111108</v>
      </c>
      <c r="E132" s="3" t="s">
        <v>311</v>
      </c>
      <c r="F132" s="3">
        <v>9480</v>
      </c>
      <c r="G132" s="3" t="s">
        <v>33</v>
      </c>
      <c r="H132" s="3">
        <v>2092</v>
      </c>
      <c r="I132" s="3">
        <v>563</v>
      </c>
      <c r="J132" s="3">
        <v>5</v>
      </c>
      <c r="K132" s="3">
        <v>2</v>
      </c>
      <c r="L132" s="3"/>
      <c r="M132" s="2">
        <v>43408.563298611109</v>
      </c>
      <c r="N132" s="2">
        <v>43408.570706018516</v>
      </c>
      <c r="O132" s="3" t="s">
        <v>39</v>
      </c>
      <c r="P132" s="3" t="s">
        <v>40</v>
      </c>
      <c r="Q132" s="3" t="s">
        <v>48</v>
      </c>
      <c r="R132" s="3" t="s">
        <v>49</v>
      </c>
      <c r="S132" s="2">
        <v>43408.564525462964</v>
      </c>
      <c r="T132" s="2">
        <v>43408.564525462964</v>
      </c>
      <c r="U132" s="2">
        <v>43408.578101851854</v>
      </c>
      <c r="V132" s="2">
        <v>43408.578101851854</v>
      </c>
      <c r="W132" s="3"/>
      <c r="X132" s="2">
        <f t="shared" si="54"/>
        <v>43408.546736111108</v>
      </c>
      <c r="Y132" s="33">
        <f t="shared" si="55"/>
        <v>7.4074074072996154E-3</v>
      </c>
      <c r="Z132" s="33">
        <f t="shared" si="56"/>
        <v>1.4814814814599231E-2</v>
      </c>
      <c r="AA132" s="30"/>
      <c r="AB132" s="30">
        <f t="shared" si="57"/>
        <v>0</v>
      </c>
      <c r="AC132" s="30">
        <f t="shared" si="58"/>
        <v>1.6562500000873115E-2</v>
      </c>
      <c r="AD132" s="10"/>
      <c r="AE132" s="10"/>
      <c r="AF132" s="73">
        <f t="shared" si="65"/>
        <v>43408.546527777777</v>
      </c>
      <c r="AG132" s="73">
        <f t="shared" si="66"/>
        <v>43408.570138888892</v>
      </c>
      <c r="AH132" s="26" t="str">
        <f t="shared" si="67"/>
        <v>43408.546527777843408.5701388889</v>
      </c>
      <c r="AI132" s="26" t="e">
        <f>VLOOKUP(AH132,simple_survey!$N$1081:$O$1529,2,FALSE)</f>
        <v>#N/A</v>
      </c>
    </row>
    <row r="133" spans="1:37" s="7" customFormat="1" x14ac:dyDescent="0.4">
      <c r="A133" s="16" t="str">
        <f t="shared" ref="A133:A146" si="68">IF(W133&gt;0, "★", "-")</f>
        <v>-</v>
      </c>
      <c r="B133" s="16" t="str">
        <f t="shared" ref="B133:B145" si="69">IF(L133&gt;0, "☆", "-")</f>
        <v>-</v>
      </c>
      <c r="C133" s="7">
        <v>13</v>
      </c>
      <c r="D133" s="2">
        <v>43408.547268518516</v>
      </c>
      <c r="E133" s="3" t="s">
        <v>313</v>
      </c>
      <c r="F133" s="3">
        <v>9481</v>
      </c>
      <c r="G133" s="3" t="s">
        <v>113</v>
      </c>
      <c r="H133" s="3">
        <v>0</v>
      </c>
      <c r="I133" s="3">
        <v>677</v>
      </c>
      <c r="J133" s="3">
        <v>3</v>
      </c>
      <c r="K133" s="3">
        <v>3</v>
      </c>
      <c r="L133" s="3"/>
      <c r="M133" s="2">
        <v>43408.563622685186</v>
      </c>
      <c r="N133" s="2">
        <v>43408.572048611109</v>
      </c>
      <c r="O133" s="3" t="s">
        <v>34</v>
      </c>
      <c r="P133" s="3" t="s">
        <v>35</v>
      </c>
      <c r="Q133" s="3" t="s">
        <v>76</v>
      </c>
      <c r="R133" s="3" t="s">
        <v>77</v>
      </c>
      <c r="S133" s="2">
        <v>43408.567939814813</v>
      </c>
      <c r="T133" s="2">
        <v>43408.567939814813</v>
      </c>
      <c r="U133" s="2">
        <v>43408.576342592591</v>
      </c>
      <c r="V133" s="2">
        <v>43408.576342592591</v>
      </c>
      <c r="W133" s="3"/>
      <c r="X133" s="2">
        <f t="shared" si="54"/>
        <v>43408.547268518516</v>
      </c>
      <c r="Y133" s="33">
        <f t="shared" si="55"/>
        <v>8.4259259238024242E-3</v>
      </c>
      <c r="Z133" s="33">
        <f t="shared" si="56"/>
        <v>2.5277777771407273E-2</v>
      </c>
      <c r="AA133" s="30"/>
      <c r="AB133" s="30">
        <f t="shared" si="57"/>
        <v>0</v>
      </c>
      <c r="AC133" s="30">
        <f t="shared" si="58"/>
        <v>1.6354166669771075E-2</v>
      </c>
      <c r="AD133" s="10"/>
      <c r="AE133" s="10"/>
      <c r="AF133" s="73">
        <f t="shared" si="65"/>
        <v>43408.547222222223</v>
      </c>
      <c r="AG133" s="73">
        <f t="shared" si="66"/>
        <v>43408.571527777778</v>
      </c>
      <c r="AH133" s="26" t="str">
        <f t="shared" si="67"/>
        <v>43408.547222222243408.5715277778</v>
      </c>
      <c r="AI133" s="26" t="str">
        <f>VLOOKUP(AH133,simple_survey!$N$1081:$O$1529,2,FALSE)</f>
        <v>肯定的</v>
      </c>
    </row>
    <row r="134" spans="1:37" s="7" customFormat="1" x14ac:dyDescent="0.4">
      <c r="A134" s="16" t="str">
        <f t="shared" si="68"/>
        <v>-</v>
      </c>
      <c r="B134" s="16" t="str">
        <f t="shared" si="69"/>
        <v>-</v>
      </c>
      <c r="C134" s="7">
        <v>13</v>
      </c>
      <c r="D134" s="2">
        <v>43408.54755787037</v>
      </c>
      <c r="E134" s="3" t="s">
        <v>314</v>
      </c>
      <c r="F134" s="3">
        <v>9482</v>
      </c>
      <c r="G134" s="3" t="s">
        <v>113</v>
      </c>
      <c r="H134" s="3">
        <v>0</v>
      </c>
      <c r="I134" s="3">
        <v>651</v>
      </c>
      <c r="J134" s="3">
        <v>1</v>
      </c>
      <c r="K134" s="3">
        <v>2</v>
      </c>
      <c r="L134" s="3"/>
      <c r="M134" s="2">
        <v>43408.572743055556</v>
      </c>
      <c r="N134" s="2">
        <v>43408.577488425923</v>
      </c>
      <c r="O134" s="3" t="s">
        <v>37</v>
      </c>
      <c r="P134" s="3" t="s">
        <v>38</v>
      </c>
      <c r="Q134" s="3" t="s">
        <v>63</v>
      </c>
      <c r="R134" s="3" t="s">
        <v>64</v>
      </c>
      <c r="S134" s="2">
        <v>43408.578449074077</v>
      </c>
      <c r="T134" s="2">
        <v>43408.578449074077</v>
      </c>
      <c r="U134" s="2">
        <v>43408.585289351853</v>
      </c>
      <c r="V134" s="2">
        <v>43408.585289351853</v>
      </c>
      <c r="W134" s="3"/>
      <c r="X134" s="2">
        <f t="shared" si="54"/>
        <v>43408.54755787037</v>
      </c>
      <c r="Y134" s="33">
        <f t="shared" si="55"/>
        <v>4.7453703664359637E-3</v>
      </c>
      <c r="Z134" s="33">
        <f t="shared" si="56"/>
        <v>9.4907407328719273E-3</v>
      </c>
      <c r="AA134" s="30"/>
      <c r="AB134" s="30">
        <f t="shared" si="57"/>
        <v>0</v>
      </c>
      <c r="AC134" s="30">
        <f t="shared" si="58"/>
        <v>2.5185185186273884E-2</v>
      </c>
      <c r="AD134" s="10"/>
      <c r="AE134" s="10"/>
      <c r="AF134" s="73">
        <f t="shared" si="65"/>
        <v>43408.547222222223</v>
      </c>
      <c r="AG134" s="73">
        <f t="shared" si="66"/>
        <v>43408.57708333333</v>
      </c>
      <c r="AH134" s="26" t="str">
        <f t="shared" si="67"/>
        <v>43408.547222222243408.5770833333</v>
      </c>
      <c r="AI134" s="26" t="e">
        <f>VLOOKUP(AH134,simple_survey!$N$1081:$O$1529,2,FALSE)</f>
        <v>#N/A</v>
      </c>
    </row>
    <row r="135" spans="1:37" s="7" customFormat="1" x14ac:dyDescent="0.4">
      <c r="A135" s="16" t="str">
        <f t="shared" si="68"/>
        <v>★</v>
      </c>
      <c r="B135" s="16" t="str">
        <f t="shared" si="69"/>
        <v>-</v>
      </c>
      <c r="C135" s="7">
        <v>13</v>
      </c>
      <c r="D135" s="2">
        <v>43408.54996527778</v>
      </c>
      <c r="E135" s="3" t="s">
        <v>256</v>
      </c>
      <c r="F135" s="3">
        <v>9484</v>
      </c>
      <c r="G135" s="3" t="s">
        <v>67</v>
      </c>
      <c r="H135" s="3">
        <v>4981</v>
      </c>
      <c r="I135" s="3">
        <v>326</v>
      </c>
      <c r="J135" s="3">
        <v>4</v>
      </c>
      <c r="K135" s="3">
        <v>2</v>
      </c>
      <c r="L135" s="3"/>
      <c r="M135" s="2">
        <v>43408.572905092595</v>
      </c>
      <c r="N135" s="2">
        <v>43408.579710648148</v>
      </c>
      <c r="O135" s="3" t="s">
        <v>31</v>
      </c>
      <c r="P135" s="3" t="s">
        <v>32</v>
      </c>
      <c r="Q135" s="3" t="s">
        <v>45</v>
      </c>
      <c r="R135" s="3" t="s">
        <v>92</v>
      </c>
      <c r="S135" s="2">
        <v>43408.57540509259</v>
      </c>
      <c r="T135" s="2">
        <v>43408.57540509259</v>
      </c>
      <c r="U135" s="2">
        <v>43408.583032407405</v>
      </c>
      <c r="V135" s="2">
        <v>43408.583032407405</v>
      </c>
      <c r="W135" s="2">
        <v>43408.556898148148</v>
      </c>
      <c r="X135" s="2">
        <f t="shared" si="54"/>
        <v>43408.556898148148</v>
      </c>
      <c r="Y135" s="33">
        <f t="shared" si="55"/>
        <v>6.805555553000886E-3</v>
      </c>
      <c r="Z135" s="33">
        <f t="shared" si="56"/>
        <v>1.3611111106001772E-2</v>
      </c>
      <c r="AA135" s="30"/>
      <c r="AB135" s="30">
        <f t="shared" si="57"/>
        <v>0</v>
      </c>
      <c r="AC135" s="30">
        <f t="shared" si="58"/>
        <v>1.6006944446417037E-2</v>
      </c>
      <c r="AD135" s="10"/>
      <c r="AE135" s="10"/>
      <c r="AF135" s="73">
        <f t="shared" si="65"/>
        <v>43408.549305555556</v>
      </c>
      <c r="AG135" s="73">
        <f t="shared" si="66"/>
        <v>43408.57916666667</v>
      </c>
      <c r="AH135" s="26" t="str">
        <f t="shared" si="67"/>
        <v>43408.549305555643408.5791666667</v>
      </c>
      <c r="AI135" s="26" t="e">
        <f>VLOOKUP(AH135,simple_survey!$N$1081:$O$1529,2,FALSE)</f>
        <v>#N/A</v>
      </c>
    </row>
    <row r="136" spans="1:37" s="7" customFormat="1" x14ac:dyDescent="0.4">
      <c r="A136" s="16" t="str">
        <f t="shared" ref="A136:A138" si="70">IF(W136&gt;0, "★", "-")</f>
        <v>★</v>
      </c>
      <c r="B136" s="16" t="str">
        <f t="shared" ref="B136:B138" si="71">IF(L136&gt;0, "☆", "-")</f>
        <v>-</v>
      </c>
      <c r="C136" s="7">
        <v>13</v>
      </c>
      <c r="D136" s="2">
        <v>43408.554988425924</v>
      </c>
      <c r="E136" s="3" t="s">
        <v>318</v>
      </c>
      <c r="F136" s="3">
        <v>9487</v>
      </c>
      <c r="G136" s="3" t="s">
        <v>114</v>
      </c>
      <c r="H136" s="3">
        <v>0</v>
      </c>
      <c r="I136" s="3">
        <v>70</v>
      </c>
      <c r="J136" s="3">
        <v>5</v>
      </c>
      <c r="K136" s="3">
        <v>2</v>
      </c>
      <c r="L136" s="3"/>
      <c r="M136" s="2">
        <v>43408.559641203705</v>
      </c>
      <c r="N136" s="2">
        <v>43408.586747685185</v>
      </c>
      <c r="O136" s="3" t="s">
        <v>45</v>
      </c>
      <c r="P136" s="3" t="s">
        <v>92</v>
      </c>
      <c r="Q136" s="3" t="s">
        <v>23</v>
      </c>
      <c r="R136" s="3" t="s">
        <v>24</v>
      </c>
      <c r="S136" s="2">
        <v>43408.560983796298</v>
      </c>
      <c r="T136" s="2">
        <v>43408.560983796298</v>
      </c>
      <c r="U136" s="2">
        <v>43408.585300925923</v>
      </c>
      <c r="V136" s="2">
        <v>43408.585300925923</v>
      </c>
      <c r="W136" s="2">
        <v>43408.560983796298</v>
      </c>
      <c r="X136" s="2">
        <f t="shared" si="54"/>
        <v>43408.560983796298</v>
      </c>
      <c r="Y136" s="33">
        <f t="shared" si="55"/>
        <v>2.7106481480586808E-2</v>
      </c>
      <c r="Z136" s="33">
        <f t="shared" si="56"/>
        <v>5.4212962961173616E-2</v>
      </c>
      <c r="AA136" s="30"/>
      <c r="AB136" s="30">
        <f t="shared" si="57"/>
        <v>0</v>
      </c>
      <c r="AC136" s="30">
        <f t="shared" si="58"/>
        <v>0</v>
      </c>
      <c r="AD136" s="10"/>
      <c r="AE136" s="10"/>
      <c r="AF136" s="73">
        <f t="shared" si="65"/>
        <v>43408.554861111108</v>
      </c>
      <c r="AG136" s="73">
        <f t="shared" si="66"/>
        <v>43408.586111111108</v>
      </c>
      <c r="AH136" s="26" t="str">
        <f t="shared" si="67"/>
        <v>43408.554861111143408.5861111111</v>
      </c>
      <c r="AI136" s="26" t="e">
        <f>VLOOKUP(AH136,simple_survey!$N$1081:$O$1529,2,FALSE)</f>
        <v>#N/A</v>
      </c>
    </row>
    <row r="137" spans="1:37" s="7" customFormat="1" x14ac:dyDescent="0.4">
      <c r="A137" s="16" t="str">
        <f t="shared" si="70"/>
        <v>-</v>
      </c>
      <c r="B137" s="16" t="str">
        <f t="shared" si="71"/>
        <v>-</v>
      </c>
      <c r="C137" s="7">
        <v>13</v>
      </c>
      <c r="D137" s="2">
        <v>43408.555636574078</v>
      </c>
      <c r="E137" s="3" t="s">
        <v>288</v>
      </c>
      <c r="F137" s="3">
        <v>9488</v>
      </c>
      <c r="G137" s="3" t="s">
        <v>18</v>
      </c>
      <c r="H137" s="3">
        <v>4993</v>
      </c>
      <c r="I137" s="3">
        <v>119</v>
      </c>
      <c r="J137" s="3">
        <v>2</v>
      </c>
      <c r="K137" s="3">
        <v>2</v>
      </c>
      <c r="L137" s="3"/>
      <c r="M137" s="2">
        <v>43408.573449074072</v>
      </c>
      <c r="N137" s="2">
        <v>43408.579155092593</v>
      </c>
      <c r="O137" s="3" t="s">
        <v>34</v>
      </c>
      <c r="P137" s="3" t="s">
        <v>35</v>
      </c>
      <c r="Q137" s="3" t="s">
        <v>50</v>
      </c>
      <c r="R137" s="3" t="s">
        <v>51</v>
      </c>
      <c r="S137" s="2">
        <v>43408.574328703704</v>
      </c>
      <c r="T137" s="2">
        <v>43408.574328703704</v>
      </c>
      <c r="U137" s="2">
        <v>43408.583541666667</v>
      </c>
      <c r="V137" s="2">
        <v>43408.583541666667</v>
      </c>
      <c r="W137" s="3"/>
      <c r="X137" s="2">
        <f t="shared" si="54"/>
        <v>43408.555636574078</v>
      </c>
      <c r="Y137" s="33">
        <f t="shared" si="55"/>
        <v>5.7060185208683833E-3</v>
      </c>
      <c r="Z137" s="33">
        <f t="shared" si="56"/>
        <v>1.1412037041736767E-2</v>
      </c>
      <c r="AA137" s="30"/>
      <c r="AB137" s="30">
        <f t="shared" si="57"/>
        <v>0</v>
      </c>
      <c r="AC137" s="30">
        <f t="shared" si="58"/>
        <v>1.7812499994761311E-2</v>
      </c>
      <c r="AD137" s="10"/>
      <c r="AE137" s="10"/>
      <c r="AF137" s="73">
        <f t="shared" si="65"/>
        <v>43408.555555555555</v>
      </c>
      <c r="AG137" s="73">
        <f t="shared" si="66"/>
        <v>43408.578472222223</v>
      </c>
      <c r="AH137" s="26" t="str">
        <f t="shared" si="67"/>
        <v>43408.555555555643408.5784722222</v>
      </c>
      <c r="AI137" s="26" t="e">
        <f>VLOOKUP(AH137,simple_survey!$N$1081:$O$1529,2,FALSE)</f>
        <v>#N/A</v>
      </c>
    </row>
    <row r="138" spans="1:37" s="7" customFormat="1" x14ac:dyDescent="0.4">
      <c r="A138" s="16" t="str">
        <f t="shared" si="70"/>
        <v>★</v>
      </c>
      <c r="B138" s="16" t="str">
        <f t="shared" si="71"/>
        <v>-</v>
      </c>
      <c r="C138" s="7">
        <v>13</v>
      </c>
      <c r="D138" s="2">
        <v>43408.557384259257</v>
      </c>
      <c r="E138" s="3" t="s">
        <v>319</v>
      </c>
      <c r="F138" s="3">
        <v>9489</v>
      </c>
      <c r="G138" s="3" t="s">
        <v>33</v>
      </c>
      <c r="H138" s="3">
        <v>4970</v>
      </c>
      <c r="I138" s="3">
        <v>240</v>
      </c>
      <c r="J138" s="3">
        <v>6</v>
      </c>
      <c r="K138" s="3">
        <v>2</v>
      </c>
      <c r="L138" s="3"/>
      <c r="M138" s="2">
        <v>43408.562696759262</v>
      </c>
      <c r="N138" s="2">
        <v>43408.565960648149</v>
      </c>
      <c r="O138" s="3" t="s">
        <v>19</v>
      </c>
      <c r="P138" s="3" t="s">
        <v>20</v>
      </c>
      <c r="Q138" s="3" t="s">
        <v>31</v>
      </c>
      <c r="R138" s="3" t="s">
        <v>32</v>
      </c>
      <c r="S138" s="2">
        <v>43408.564317129632</v>
      </c>
      <c r="T138" s="2">
        <v>43408.564317129632</v>
      </c>
      <c r="U138" s="2">
        <v>43408.57267361111</v>
      </c>
      <c r="V138" s="2">
        <v>43408.57267361111</v>
      </c>
      <c r="W138" s="2">
        <v>43408.564317129632</v>
      </c>
      <c r="X138" s="2">
        <f t="shared" si="54"/>
        <v>43408.564317129632</v>
      </c>
      <c r="Y138" s="33">
        <f t="shared" si="55"/>
        <v>3.2638888878864236E-3</v>
      </c>
      <c r="Z138" s="33">
        <f t="shared" si="56"/>
        <v>6.5277777757728472E-3</v>
      </c>
      <c r="AA138" s="30"/>
      <c r="AB138" s="30">
        <f t="shared" si="57"/>
        <v>0</v>
      </c>
      <c r="AC138" s="30">
        <f t="shared" si="58"/>
        <v>0</v>
      </c>
      <c r="AD138" s="10"/>
      <c r="AE138" s="10"/>
      <c r="AF138" s="73">
        <f t="shared" si="65"/>
        <v>43408.556944444441</v>
      </c>
      <c r="AG138" s="73">
        <f t="shared" si="66"/>
        <v>43408.56527777778</v>
      </c>
      <c r="AH138" s="26" t="str">
        <f t="shared" si="67"/>
        <v>43408.556944444443408.5652777778</v>
      </c>
      <c r="AI138" s="26" t="e">
        <f>VLOOKUP(AH138,simple_survey!$N$1081:$O$1529,2,FALSE)</f>
        <v>#N/A</v>
      </c>
    </row>
    <row r="139" spans="1:37" s="7" customFormat="1" x14ac:dyDescent="0.4">
      <c r="A139" s="16" t="str">
        <f t="shared" si="68"/>
        <v>-</v>
      </c>
      <c r="B139" s="16" t="str">
        <f t="shared" si="69"/>
        <v>-</v>
      </c>
      <c r="C139" s="7">
        <v>13</v>
      </c>
      <c r="D139" s="2">
        <v>43408.557754629626</v>
      </c>
      <c r="E139" s="3" t="s">
        <v>320</v>
      </c>
      <c r="F139" s="3">
        <v>9490</v>
      </c>
      <c r="G139" s="3" t="s">
        <v>114</v>
      </c>
      <c r="H139" s="3">
        <v>0</v>
      </c>
      <c r="I139" s="3">
        <v>251</v>
      </c>
      <c r="J139" s="3">
        <v>3</v>
      </c>
      <c r="K139" s="3">
        <v>3</v>
      </c>
      <c r="L139" s="3"/>
      <c r="M139" s="2">
        <v>43408.582129629627</v>
      </c>
      <c r="N139" s="2">
        <v>43408.586215277777</v>
      </c>
      <c r="O139" s="3" t="s">
        <v>63</v>
      </c>
      <c r="P139" s="3" t="s">
        <v>64</v>
      </c>
      <c r="Q139" s="3" t="s">
        <v>48</v>
      </c>
      <c r="R139" s="3" t="s">
        <v>49</v>
      </c>
      <c r="S139" s="2">
        <v>43408.58315972222</v>
      </c>
      <c r="T139" s="2">
        <v>43408.584305555552</v>
      </c>
      <c r="U139" s="2">
        <v>43408.588472222225</v>
      </c>
      <c r="V139" s="2">
        <v>43408.589618055557</v>
      </c>
      <c r="W139" s="3"/>
      <c r="X139" s="2">
        <f t="shared" si="54"/>
        <v>43408.557754629626</v>
      </c>
      <c r="Y139" s="33">
        <f t="shared" si="55"/>
        <v>4.0856481500668451E-3</v>
      </c>
      <c r="Z139" s="33">
        <f t="shared" si="56"/>
        <v>1.2256944450200535E-2</v>
      </c>
      <c r="AA139" s="30"/>
      <c r="AB139" s="30">
        <f t="shared" si="57"/>
        <v>0</v>
      </c>
      <c r="AC139" s="30">
        <f t="shared" si="58"/>
        <v>2.4375000000873115E-2</v>
      </c>
      <c r="AD139" s="10"/>
      <c r="AE139" s="10"/>
      <c r="AF139" s="73">
        <f t="shared" si="65"/>
        <v>43408.557638888888</v>
      </c>
      <c r="AG139" s="73">
        <f t="shared" si="66"/>
        <v>43408.586111111108</v>
      </c>
      <c r="AH139" s="26" t="str">
        <f t="shared" si="67"/>
        <v>43408.557638888943408.5861111111</v>
      </c>
      <c r="AI139" s="26" t="e">
        <f>VLOOKUP(AH139,simple_survey!$N$1081:$O$1529,2,FALSE)</f>
        <v>#N/A</v>
      </c>
    </row>
    <row r="140" spans="1:37" s="7" customFormat="1" x14ac:dyDescent="0.4">
      <c r="A140" s="16" t="str">
        <f t="shared" si="68"/>
        <v>-</v>
      </c>
      <c r="B140" s="16" t="str">
        <f t="shared" si="69"/>
        <v>-</v>
      </c>
      <c r="C140" s="7">
        <v>13</v>
      </c>
      <c r="D140" s="2">
        <v>43408.558796296296</v>
      </c>
      <c r="E140" s="3" t="s">
        <v>321</v>
      </c>
      <c r="F140" s="3">
        <v>9491</v>
      </c>
      <c r="G140" s="3" t="s">
        <v>114</v>
      </c>
      <c r="H140" s="3">
        <v>0</v>
      </c>
      <c r="I140" s="3">
        <v>741</v>
      </c>
      <c r="J140" s="3">
        <v>6</v>
      </c>
      <c r="K140" s="3">
        <v>6</v>
      </c>
      <c r="L140" s="3"/>
      <c r="M140" s="2">
        <v>43408.587361111109</v>
      </c>
      <c r="N140" s="2">
        <v>43408.594456018516</v>
      </c>
      <c r="O140" s="3" t="s">
        <v>31</v>
      </c>
      <c r="P140" s="3" t="s">
        <v>32</v>
      </c>
      <c r="Q140" s="3" t="s">
        <v>70</v>
      </c>
      <c r="R140" s="3" t="s">
        <v>71</v>
      </c>
      <c r="S140" s="2">
        <v>43408.589641203704</v>
      </c>
      <c r="T140" s="2">
        <v>43408.589641203704</v>
      </c>
      <c r="U140" s="2">
        <v>43408.601099537038</v>
      </c>
      <c r="V140" s="2">
        <v>43408.601099537038</v>
      </c>
      <c r="W140" s="3"/>
      <c r="X140" s="2">
        <f t="shared" si="54"/>
        <v>43408.558796296296</v>
      </c>
      <c r="Y140" s="33">
        <f t="shared" si="55"/>
        <v>7.0949074070085771E-3</v>
      </c>
      <c r="Z140" s="33">
        <f t="shared" si="56"/>
        <v>4.2569444442051463E-2</v>
      </c>
      <c r="AA140" s="30"/>
      <c r="AB140" s="30">
        <f t="shared" si="57"/>
        <v>0</v>
      </c>
      <c r="AC140" s="30">
        <f t="shared" si="58"/>
        <v>2.8564814812853001E-2</v>
      </c>
      <c r="AD140" s="10"/>
      <c r="AE140" s="10"/>
      <c r="AF140" s="73">
        <f t="shared" si="65"/>
        <v>43408.558333333334</v>
      </c>
      <c r="AG140" s="73">
        <f t="shared" si="66"/>
        <v>43408.594444444447</v>
      </c>
      <c r="AH140" s="26" t="str">
        <f t="shared" si="67"/>
        <v>43408.558333333343408.5944444444</v>
      </c>
      <c r="AI140" s="26" t="e">
        <f>VLOOKUP(AH140,simple_survey!$N$1081:$O$1529,2,FALSE)</f>
        <v>#N/A</v>
      </c>
    </row>
    <row r="141" spans="1:37" s="7" customFormat="1" x14ac:dyDescent="0.4">
      <c r="A141" s="16" t="str">
        <f t="shared" si="68"/>
        <v>-</v>
      </c>
      <c r="B141" s="16" t="str">
        <f t="shared" si="69"/>
        <v>-</v>
      </c>
      <c r="C141" s="7">
        <v>13</v>
      </c>
      <c r="D141" s="2">
        <v>43408.561874999999</v>
      </c>
      <c r="E141" s="3" t="s">
        <v>309</v>
      </c>
      <c r="F141" s="3">
        <v>9493</v>
      </c>
      <c r="G141" s="3" t="s">
        <v>52</v>
      </c>
      <c r="H141" s="3">
        <v>5004</v>
      </c>
      <c r="I141" s="3">
        <v>795</v>
      </c>
      <c r="J141" s="3">
        <v>4</v>
      </c>
      <c r="K141" s="3">
        <v>1</v>
      </c>
      <c r="L141" s="3"/>
      <c r="M141" s="2">
        <v>43408.58</v>
      </c>
      <c r="N141" s="2">
        <v>43408.583587962959</v>
      </c>
      <c r="O141" s="3" t="s">
        <v>45</v>
      </c>
      <c r="P141" s="3" t="s">
        <v>92</v>
      </c>
      <c r="Q141" s="3" t="s">
        <v>50</v>
      </c>
      <c r="R141" s="3" t="s">
        <v>51</v>
      </c>
      <c r="S141" s="2">
        <v>43408.583032407405</v>
      </c>
      <c r="T141" s="2">
        <v>43408.583032407405</v>
      </c>
      <c r="U141" s="2">
        <v>43408.586458333331</v>
      </c>
      <c r="V141" s="2">
        <v>43408.586458333331</v>
      </c>
      <c r="W141" s="3"/>
      <c r="X141" s="2">
        <f t="shared" si="54"/>
        <v>43408.561874999999</v>
      </c>
      <c r="Y141" s="33">
        <f t="shared" si="55"/>
        <v>3.5879629576811567E-3</v>
      </c>
      <c r="Z141" s="33">
        <f t="shared" si="56"/>
        <v>3.5879629576811567E-3</v>
      </c>
      <c r="AA141" s="30"/>
      <c r="AB141" s="30">
        <f t="shared" si="57"/>
        <v>0</v>
      </c>
      <c r="AC141" s="30">
        <f t="shared" si="58"/>
        <v>1.8125000002328306E-2</v>
      </c>
      <c r="AD141" s="10"/>
      <c r="AE141" s="10"/>
      <c r="AF141" s="73">
        <f t="shared" si="65"/>
        <v>43408.561805555553</v>
      </c>
      <c r="AG141" s="73">
        <f t="shared" si="66"/>
        <v>43408.583333333336</v>
      </c>
      <c r="AH141" s="26" t="str">
        <f t="shared" si="67"/>
        <v>43408.561805555643408.5833333333</v>
      </c>
      <c r="AI141" s="26" t="str">
        <f>VLOOKUP(AH141,simple_survey!$N$1081:$O$1529,2,FALSE)</f>
        <v>肯定的</v>
      </c>
    </row>
    <row r="142" spans="1:37" s="7" customFormat="1" x14ac:dyDescent="0.4">
      <c r="A142" s="16" t="str">
        <f t="shared" ref="A142:A143" si="72">IF(W142&gt;0, "★", "-")</f>
        <v>-</v>
      </c>
      <c r="B142" s="16" t="str">
        <f t="shared" ref="B142:B143" si="73">IF(L142&gt;0, "☆", "-")</f>
        <v>-</v>
      </c>
      <c r="C142" s="7">
        <v>13</v>
      </c>
      <c r="D142" s="2">
        <v>43408.56453703704</v>
      </c>
      <c r="E142" s="3" t="s">
        <v>238</v>
      </c>
      <c r="F142" s="3">
        <v>9497</v>
      </c>
      <c r="G142" s="3" t="s">
        <v>113</v>
      </c>
      <c r="H142" s="3">
        <v>0</v>
      </c>
      <c r="I142" s="3">
        <v>73</v>
      </c>
      <c r="J142" s="3">
        <v>2</v>
      </c>
      <c r="K142" s="3">
        <v>1</v>
      </c>
      <c r="L142" s="3"/>
      <c r="M142" s="2">
        <v>43408.588113425925</v>
      </c>
      <c r="N142" s="2">
        <v>43408.598182870373</v>
      </c>
      <c r="O142" s="3" t="s">
        <v>68</v>
      </c>
      <c r="P142" s="3" t="s">
        <v>69</v>
      </c>
      <c r="Q142" s="3" t="s">
        <v>41</v>
      </c>
      <c r="R142" s="3" t="s">
        <v>42</v>
      </c>
      <c r="S142" s="2">
        <v>43408.591215277775</v>
      </c>
      <c r="T142" s="2">
        <v>43408.591215277775</v>
      </c>
      <c r="U142" s="2">
        <v>43408.596909722219</v>
      </c>
      <c r="V142" s="2">
        <v>43408.6016087963</v>
      </c>
      <c r="W142" s="3"/>
      <c r="X142" s="2">
        <f t="shared" si="54"/>
        <v>43408.56453703704</v>
      </c>
      <c r="Y142" s="33">
        <f t="shared" si="55"/>
        <v>1.0069444448163267E-2</v>
      </c>
      <c r="Z142" s="33">
        <f t="shared" si="56"/>
        <v>1.0069444448163267E-2</v>
      </c>
      <c r="AA142" s="30"/>
      <c r="AB142" s="30">
        <f t="shared" si="57"/>
        <v>0</v>
      </c>
      <c r="AC142" s="30">
        <f t="shared" si="58"/>
        <v>2.3576388884976041E-2</v>
      </c>
      <c r="AD142" s="10"/>
      <c r="AE142" s="10"/>
      <c r="AF142" s="73">
        <f t="shared" si="65"/>
        <v>43408.563888888886</v>
      </c>
      <c r="AG142" s="73">
        <f t="shared" si="66"/>
        <v>43408.597916666666</v>
      </c>
      <c r="AH142" s="26" t="str">
        <f t="shared" si="67"/>
        <v>43408.563888888943408.5979166667</v>
      </c>
      <c r="AI142" s="26" t="e">
        <f>VLOOKUP(AH142,simple_survey!$N$1081:$O$1529,2,FALSE)</f>
        <v>#N/A</v>
      </c>
    </row>
    <row r="143" spans="1:37" s="7" customFormat="1" x14ac:dyDescent="0.4">
      <c r="A143" s="16" t="str">
        <f t="shared" si="72"/>
        <v>-</v>
      </c>
      <c r="B143" s="16" t="str">
        <f t="shared" si="73"/>
        <v>-</v>
      </c>
      <c r="C143" s="7">
        <v>13</v>
      </c>
      <c r="D143" s="2">
        <v>43408.564872685187</v>
      </c>
      <c r="E143" s="3" t="s">
        <v>325</v>
      </c>
      <c r="F143" s="3">
        <v>9498</v>
      </c>
      <c r="G143" s="3" t="s">
        <v>18</v>
      </c>
      <c r="H143" s="3">
        <v>4987</v>
      </c>
      <c r="I143" s="3">
        <v>815</v>
      </c>
      <c r="J143" s="3">
        <v>1</v>
      </c>
      <c r="K143" s="3">
        <v>4</v>
      </c>
      <c r="L143" s="3"/>
      <c r="M143" s="2">
        <v>43408.577997685185</v>
      </c>
      <c r="N143" s="2">
        <v>43408.580682870372</v>
      </c>
      <c r="O143" s="3" t="s">
        <v>63</v>
      </c>
      <c r="P143" s="3" t="s">
        <v>64</v>
      </c>
      <c r="Q143" s="3" t="s">
        <v>48</v>
      </c>
      <c r="R143" s="3" t="s">
        <v>49</v>
      </c>
      <c r="S143" s="2">
        <v>43408.585289351853</v>
      </c>
      <c r="T143" s="2">
        <v>43408.585289351853</v>
      </c>
      <c r="U143" s="2">
        <v>43408.591296296298</v>
      </c>
      <c r="V143" s="2">
        <v>43408.591296296298</v>
      </c>
      <c r="W143" s="3"/>
      <c r="X143" s="2">
        <f t="shared" si="54"/>
        <v>43408.564872685187</v>
      </c>
      <c r="Y143" s="33">
        <f t="shared" si="55"/>
        <v>2.6851851871469989E-3</v>
      </c>
      <c r="Z143" s="33">
        <f t="shared" si="56"/>
        <v>1.0740740748587996E-2</v>
      </c>
      <c r="AA143" s="30"/>
      <c r="AB143" s="30">
        <f t="shared" si="57"/>
        <v>0</v>
      </c>
      <c r="AC143" s="30">
        <f t="shared" si="58"/>
        <v>1.3124999997671694E-2</v>
      </c>
      <c r="AD143" s="10"/>
      <c r="AE143" s="10"/>
      <c r="AF143" s="73">
        <f t="shared" si="65"/>
        <v>43408.564583333333</v>
      </c>
      <c r="AG143" s="73">
        <f t="shared" si="66"/>
        <v>43408.580555555556</v>
      </c>
      <c r="AH143" s="26" t="str">
        <f t="shared" si="67"/>
        <v>43408.564583333343408.5805555556</v>
      </c>
      <c r="AI143" s="26" t="str">
        <f>VLOOKUP(AH143,simple_survey!$N$1081:$O$1529,2,FALSE)</f>
        <v>肯定的</v>
      </c>
    </row>
    <row r="144" spans="1:37" s="7" customFormat="1" x14ac:dyDescent="0.4">
      <c r="A144" s="16" t="str">
        <f t="shared" si="68"/>
        <v>-</v>
      </c>
      <c r="B144" s="16" t="str">
        <f t="shared" si="69"/>
        <v>-</v>
      </c>
      <c r="C144" s="7">
        <v>13</v>
      </c>
      <c r="D144" s="2">
        <v>43408.567418981482</v>
      </c>
      <c r="E144" s="3" t="s">
        <v>327</v>
      </c>
      <c r="F144" s="3">
        <v>9504</v>
      </c>
      <c r="G144" s="3" t="s">
        <v>113</v>
      </c>
      <c r="H144" s="3">
        <v>0</v>
      </c>
      <c r="I144" s="3">
        <v>467</v>
      </c>
      <c r="J144" s="3">
        <v>4</v>
      </c>
      <c r="K144" s="3">
        <v>3</v>
      </c>
      <c r="L144" s="3"/>
      <c r="M144" s="2">
        <v>43408.590185185189</v>
      </c>
      <c r="N144" s="2">
        <v>43408.593541666669</v>
      </c>
      <c r="O144" s="3" t="s">
        <v>41</v>
      </c>
      <c r="P144" s="3" t="s">
        <v>42</v>
      </c>
      <c r="Q144" s="3" t="s">
        <v>45</v>
      </c>
      <c r="R144" s="3" t="s">
        <v>92</v>
      </c>
      <c r="S144" s="2">
        <v>43408.591238425928</v>
      </c>
      <c r="T144" s="2">
        <v>43408.591238425928</v>
      </c>
      <c r="U144" s="2">
        <v>43408.597280092596</v>
      </c>
      <c r="V144" s="2">
        <v>43408.597280092596</v>
      </c>
      <c r="W144" s="3"/>
      <c r="X144" s="2">
        <f t="shared" si="54"/>
        <v>43408.567418981482</v>
      </c>
      <c r="Y144" s="33">
        <f t="shared" si="55"/>
        <v>3.3564814802957699E-3</v>
      </c>
      <c r="Z144" s="33">
        <f t="shared" si="56"/>
        <v>1.006944444088731E-2</v>
      </c>
      <c r="AA144" s="30"/>
      <c r="AB144" s="30">
        <f t="shared" si="57"/>
        <v>0</v>
      </c>
      <c r="AC144" s="30">
        <f t="shared" si="58"/>
        <v>2.2766203706851229E-2</v>
      </c>
      <c r="AD144" s="10"/>
      <c r="AE144" s="10"/>
      <c r="AF144" s="73">
        <f t="shared" si="65"/>
        <v>43408.567361111112</v>
      </c>
      <c r="AG144" s="73">
        <f t="shared" si="66"/>
        <v>43408.593055555553</v>
      </c>
      <c r="AH144" s="26" t="str">
        <f t="shared" si="67"/>
        <v>43408.567361111143408.5930555556</v>
      </c>
      <c r="AI144" s="26" t="e">
        <f>VLOOKUP(AH144,simple_survey!$N$1081:$O$1529,2,FALSE)</f>
        <v>#N/A</v>
      </c>
    </row>
    <row r="145" spans="1:37" s="7" customFormat="1" x14ac:dyDescent="0.4">
      <c r="A145" s="16" t="str">
        <f t="shared" si="68"/>
        <v>-</v>
      </c>
      <c r="B145" s="16" t="str">
        <f t="shared" si="69"/>
        <v>-</v>
      </c>
      <c r="C145" s="7">
        <v>13</v>
      </c>
      <c r="D145" s="2">
        <v>43408.567615740743</v>
      </c>
      <c r="E145" s="3" t="s">
        <v>328</v>
      </c>
      <c r="F145" s="3">
        <v>9505</v>
      </c>
      <c r="G145" s="3" t="s">
        <v>33</v>
      </c>
      <c r="H145" s="3">
        <v>5015</v>
      </c>
      <c r="I145" s="3">
        <v>298</v>
      </c>
      <c r="J145" s="3">
        <v>10</v>
      </c>
      <c r="K145" s="3">
        <v>2</v>
      </c>
      <c r="L145" s="3"/>
      <c r="M145" s="2">
        <v>43408.595243055555</v>
      </c>
      <c r="N145" s="2">
        <v>43408.608124999999</v>
      </c>
      <c r="O145" s="3" t="s">
        <v>31</v>
      </c>
      <c r="P145" s="3" t="s">
        <v>32</v>
      </c>
      <c r="Q145" s="3" t="s">
        <v>39</v>
      </c>
      <c r="R145" s="3" t="s">
        <v>40</v>
      </c>
      <c r="S145" s="2">
        <v>43408.597534722219</v>
      </c>
      <c r="T145" s="2">
        <v>43408.597534722219</v>
      </c>
      <c r="U145" s="2">
        <v>43408.605914351851</v>
      </c>
      <c r="V145" s="2">
        <v>43408.610949074071</v>
      </c>
      <c r="W145" s="3"/>
      <c r="X145" s="2">
        <f t="shared" si="54"/>
        <v>43408.567615740743</v>
      </c>
      <c r="Y145" s="33">
        <f t="shared" si="55"/>
        <v>1.2881944443506654E-2</v>
      </c>
      <c r="Z145" s="33">
        <f t="shared" si="56"/>
        <v>2.5763888887013309E-2</v>
      </c>
      <c r="AA145" s="30"/>
      <c r="AB145" s="30">
        <f t="shared" si="57"/>
        <v>0</v>
      </c>
      <c r="AC145" s="30">
        <f t="shared" si="58"/>
        <v>2.7627314811979886E-2</v>
      </c>
      <c r="AD145" s="10"/>
      <c r="AE145" s="10"/>
      <c r="AF145" s="73">
        <f t="shared" si="65"/>
        <v>43408.567361111112</v>
      </c>
      <c r="AG145" s="73">
        <f t="shared" si="66"/>
        <v>43408.607638888891</v>
      </c>
      <c r="AH145" s="26" t="str">
        <f t="shared" si="67"/>
        <v>43408.567361111143408.6076388889</v>
      </c>
      <c r="AI145" s="26" t="e">
        <f>VLOOKUP(AH145,simple_survey!$N$1081:$O$1529,2,FALSE)</f>
        <v>#N/A</v>
      </c>
    </row>
    <row r="146" spans="1:37" s="7" customFormat="1" x14ac:dyDescent="0.4">
      <c r="A146" s="16" t="str">
        <f t="shared" si="68"/>
        <v>★</v>
      </c>
      <c r="B146" s="16" t="str">
        <f t="shared" ref="B146" si="74">IF(L146&gt;0, "☆", "-")</f>
        <v>-</v>
      </c>
      <c r="C146" s="7">
        <v>13</v>
      </c>
      <c r="D146" s="2">
        <v>43408.571932870371</v>
      </c>
      <c r="E146" s="3" t="s">
        <v>331</v>
      </c>
      <c r="F146" s="3">
        <v>9512</v>
      </c>
      <c r="G146" s="3" t="s">
        <v>18</v>
      </c>
      <c r="H146" s="3">
        <v>2669</v>
      </c>
      <c r="I146" s="3">
        <v>847</v>
      </c>
      <c r="J146" s="3">
        <v>5</v>
      </c>
      <c r="K146" s="3">
        <v>1</v>
      </c>
      <c r="L146" s="3"/>
      <c r="M146" s="2">
        <v>43408.578657407408</v>
      </c>
      <c r="N146" s="2">
        <v>43408.59070601852</v>
      </c>
      <c r="O146" s="3" t="s">
        <v>19</v>
      </c>
      <c r="P146" s="3" t="s">
        <v>20</v>
      </c>
      <c r="Q146" s="3" t="s">
        <v>31</v>
      </c>
      <c r="R146" s="3" t="s">
        <v>32</v>
      </c>
      <c r="S146" s="2">
        <v>43408.578865740739</v>
      </c>
      <c r="T146" s="2">
        <v>43408.579502314817</v>
      </c>
      <c r="U146" s="2">
        <v>43408.59542824074</v>
      </c>
      <c r="V146" s="2">
        <v>43408.596064814818</v>
      </c>
      <c r="W146" s="2">
        <v>43408.578865740739</v>
      </c>
      <c r="X146" s="2">
        <f t="shared" si="54"/>
        <v>43408.578865740739</v>
      </c>
      <c r="Y146" s="33">
        <f t="shared" si="55"/>
        <v>1.2048611111822538E-2</v>
      </c>
      <c r="Z146" s="33">
        <f t="shared" si="56"/>
        <v>1.2048611111822538E-2</v>
      </c>
      <c r="AA146" s="30"/>
      <c r="AB146" s="30">
        <f t="shared" si="57"/>
        <v>0</v>
      </c>
      <c r="AC146" s="30">
        <f t="shared" si="58"/>
        <v>0</v>
      </c>
      <c r="AD146" s="10"/>
      <c r="AE146" s="10"/>
      <c r="AF146" s="73">
        <f t="shared" si="65"/>
        <v>43408.571527777778</v>
      </c>
      <c r="AG146" s="73">
        <f t="shared" si="66"/>
        <v>43408.590277777781</v>
      </c>
      <c r="AH146" s="26" t="str">
        <f t="shared" si="67"/>
        <v>43408.571527777843408.5902777778</v>
      </c>
      <c r="AI146" s="26" t="str">
        <f>VLOOKUP(AH146,simple_survey!$N$1081:$O$1529,2,FALSE)</f>
        <v>肯定的</v>
      </c>
    </row>
    <row r="147" spans="1:37" s="7" customFormat="1" x14ac:dyDescent="0.4">
      <c r="A147" s="16" t="str">
        <f t="shared" ref="A147:A218" si="75">IF(W147&gt;0, "★", "-")</f>
        <v>-</v>
      </c>
      <c r="B147" s="16" t="str">
        <f t="shared" ref="B147:B204" si="76">IF(L147&gt;0, "☆", "-")</f>
        <v>-</v>
      </c>
      <c r="C147" s="7">
        <v>13</v>
      </c>
      <c r="D147" s="2">
        <v>43408.572002314817</v>
      </c>
      <c r="E147" s="3" t="s">
        <v>221</v>
      </c>
      <c r="F147" s="3">
        <v>9513</v>
      </c>
      <c r="G147" s="3" t="s">
        <v>18</v>
      </c>
      <c r="H147" s="3">
        <v>4967</v>
      </c>
      <c r="I147" s="3">
        <v>978</v>
      </c>
      <c r="J147" s="3">
        <v>7</v>
      </c>
      <c r="K147" s="3">
        <v>2</v>
      </c>
      <c r="L147" s="3"/>
      <c r="M147" s="2">
        <v>43408.588240740741</v>
      </c>
      <c r="N147" s="2">
        <v>43408.600682870368</v>
      </c>
      <c r="O147" s="3" t="s">
        <v>45</v>
      </c>
      <c r="P147" s="3" t="s">
        <v>92</v>
      </c>
      <c r="Q147" s="3" t="s">
        <v>31</v>
      </c>
      <c r="R147" s="3" t="s">
        <v>32</v>
      </c>
      <c r="S147" s="2">
        <v>43408.594270833331</v>
      </c>
      <c r="T147" s="2">
        <v>43408.594270833331</v>
      </c>
      <c r="U147" s="2">
        <v>43408.604375000003</v>
      </c>
      <c r="V147" s="2">
        <v>43408.609317129631</v>
      </c>
      <c r="W147" s="3"/>
      <c r="X147" s="2">
        <f t="shared" si="54"/>
        <v>43408.572002314817</v>
      </c>
      <c r="Y147" s="33">
        <f t="shared" si="55"/>
        <v>1.244212962774327E-2</v>
      </c>
      <c r="Z147" s="33">
        <f t="shared" si="56"/>
        <v>2.488425925548654E-2</v>
      </c>
      <c r="AA147" s="30"/>
      <c r="AB147" s="30">
        <f t="shared" si="57"/>
        <v>0</v>
      </c>
      <c r="AC147" s="30">
        <f t="shared" si="58"/>
        <v>1.6238425923802424E-2</v>
      </c>
      <c r="AD147" s="10"/>
      <c r="AE147" s="10"/>
      <c r="AF147" s="73">
        <f t="shared" si="65"/>
        <v>43408.571527777778</v>
      </c>
      <c r="AG147" s="73">
        <f t="shared" si="66"/>
        <v>43408.6</v>
      </c>
      <c r="AH147" s="26" t="str">
        <f t="shared" si="67"/>
        <v>43408.571527777843408.6</v>
      </c>
      <c r="AI147" s="26" t="e">
        <f>VLOOKUP(AH147,simple_survey!$N$1081:$O$1529,2,FALSE)</f>
        <v>#N/A</v>
      </c>
    </row>
    <row r="148" spans="1:37" s="7" customFormat="1" x14ac:dyDescent="0.4">
      <c r="A148" s="16" t="str">
        <f>IF(W148&gt;0, "★", "-")</f>
        <v>★</v>
      </c>
      <c r="B148" s="16" t="str">
        <f>IF(L148&gt;0, "☆", "-")</f>
        <v>-</v>
      </c>
      <c r="C148" s="7">
        <v>13</v>
      </c>
      <c r="D148" s="2">
        <v>43408.573611111111</v>
      </c>
      <c r="E148" s="3" t="s">
        <v>335</v>
      </c>
      <c r="F148" s="3">
        <v>9517</v>
      </c>
      <c r="G148" s="3" t="s">
        <v>113</v>
      </c>
      <c r="H148" s="3">
        <v>0</v>
      </c>
      <c r="I148" s="3">
        <v>858</v>
      </c>
      <c r="J148" s="3">
        <v>6</v>
      </c>
      <c r="K148" s="3">
        <v>6</v>
      </c>
      <c r="L148" s="3"/>
      <c r="M148" s="2">
        <v>43408.582511574074</v>
      </c>
      <c r="N148" s="2">
        <v>43408.582604166666</v>
      </c>
      <c r="O148" s="3" t="s">
        <v>25</v>
      </c>
      <c r="P148" s="3" t="s">
        <v>26</v>
      </c>
      <c r="Q148" s="3" t="s">
        <v>76</v>
      </c>
      <c r="R148" s="3" t="s">
        <v>77</v>
      </c>
      <c r="S148" s="2">
        <v>43408.579930555556</v>
      </c>
      <c r="T148" s="2">
        <v>43408.579930555556</v>
      </c>
      <c r="U148" s="2">
        <v>43408.58766203704</v>
      </c>
      <c r="V148" s="2">
        <v>43408.58766203704</v>
      </c>
      <c r="W148" s="2">
        <v>43408.579930555556</v>
      </c>
      <c r="X148" s="2">
        <f t="shared" si="54"/>
        <v>43408.579930555556</v>
      </c>
      <c r="Y148" s="33">
        <f t="shared" si="55"/>
        <v>9.2592592409346253E-5</v>
      </c>
      <c r="Z148" s="33">
        <f t="shared" si="56"/>
        <v>5.5555555445607752E-4</v>
      </c>
      <c r="AA148" s="30"/>
      <c r="AB148" s="30">
        <f t="shared" si="57"/>
        <v>2.5810185179580003E-3</v>
      </c>
      <c r="AC148" s="30">
        <f t="shared" si="58"/>
        <v>2.5810185179580003E-3</v>
      </c>
      <c r="AD148" s="10"/>
      <c r="AE148" s="10"/>
      <c r="AF148" s="73">
        <f t="shared" si="65"/>
        <v>43408.573611111111</v>
      </c>
      <c r="AG148" s="73">
        <f t="shared" si="66"/>
        <v>43408.581944444442</v>
      </c>
      <c r="AH148" s="26" t="str">
        <f t="shared" si="67"/>
        <v>43408.573611111143408.5819444444</v>
      </c>
      <c r="AI148" s="26" t="e">
        <f>VLOOKUP(AH148,simple_survey!$N$1081:$O$1529,2,FALSE)</f>
        <v>#N/A</v>
      </c>
    </row>
    <row r="149" spans="1:37" s="7" customFormat="1" x14ac:dyDescent="0.4">
      <c r="A149" s="16" t="str">
        <f>IF(W149&gt;0, "★", "-")</f>
        <v>-</v>
      </c>
      <c r="B149" s="16" t="str">
        <f>IF(L149&gt;0, "☆", "-")</f>
        <v>-</v>
      </c>
      <c r="C149" s="7">
        <v>13</v>
      </c>
      <c r="D149" s="2">
        <v>43408.573692129627</v>
      </c>
      <c r="E149" s="3" t="s">
        <v>267</v>
      </c>
      <c r="F149" s="3">
        <v>9518</v>
      </c>
      <c r="G149" s="3" t="s">
        <v>18</v>
      </c>
      <c r="H149" s="3">
        <v>4924</v>
      </c>
      <c r="I149" s="3">
        <v>773</v>
      </c>
      <c r="J149" s="3">
        <v>3</v>
      </c>
      <c r="K149" s="3">
        <v>2</v>
      </c>
      <c r="L149" s="3"/>
      <c r="M149" s="2">
        <v>43408.592731481483</v>
      </c>
      <c r="N149" s="2">
        <v>43408.597430555557</v>
      </c>
      <c r="O149" s="3" t="s">
        <v>57</v>
      </c>
      <c r="P149" s="3" t="s">
        <v>58</v>
      </c>
      <c r="Q149" s="3" t="s">
        <v>70</v>
      </c>
      <c r="R149" s="3" t="s">
        <v>71</v>
      </c>
      <c r="S149" s="2">
        <v>43408.596203703702</v>
      </c>
      <c r="T149" s="2">
        <v>43408.59715277778</v>
      </c>
      <c r="U149" s="2">
        <v>43408.600624999999</v>
      </c>
      <c r="V149" s="2">
        <v>43408.601574074077</v>
      </c>
      <c r="W149" s="3"/>
      <c r="X149" s="2">
        <f t="shared" si="54"/>
        <v>43408.573692129627</v>
      </c>
      <c r="Y149" s="33">
        <f t="shared" si="55"/>
        <v>4.6990740738692693E-3</v>
      </c>
      <c r="Z149" s="33">
        <f t="shared" si="56"/>
        <v>9.3981481477385387E-3</v>
      </c>
      <c r="AA149" s="30"/>
      <c r="AB149" s="30">
        <f t="shared" si="57"/>
        <v>0</v>
      </c>
      <c r="AC149" s="30">
        <f t="shared" si="58"/>
        <v>1.9039351856918074E-2</v>
      </c>
      <c r="AD149" s="10"/>
      <c r="AE149" s="10"/>
      <c r="AF149" s="73">
        <f t="shared" si="65"/>
        <v>43408.573611111111</v>
      </c>
      <c r="AG149" s="73">
        <f t="shared" si="66"/>
        <v>43408.597222222219</v>
      </c>
      <c r="AH149" s="26" t="str">
        <f t="shared" si="67"/>
        <v>43408.573611111143408.5972222222</v>
      </c>
      <c r="AI149" s="26" t="str">
        <f>VLOOKUP(AH149,simple_survey!$N$1081:$O$1529,2,FALSE)</f>
        <v>肯定的</v>
      </c>
    </row>
    <row r="150" spans="1:37" s="7" customFormat="1" x14ac:dyDescent="0.4">
      <c r="A150" s="16" t="str">
        <f t="shared" ref="A150:A195" si="77">IF(W150&gt;0, "★", "-")</f>
        <v>-</v>
      </c>
      <c r="B150" s="16" t="str">
        <f t="shared" ref="B150:B195" si="78">IF(L150&gt;0, "☆", "-")</f>
        <v>-</v>
      </c>
      <c r="C150" s="7">
        <v>13</v>
      </c>
      <c r="D150" s="2">
        <v>43408.576909722222</v>
      </c>
      <c r="E150" s="3" t="s">
        <v>338</v>
      </c>
      <c r="F150" s="3">
        <v>9525</v>
      </c>
      <c r="G150" s="3" t="s">
        <v>113</v>
      </c>
      <c r="H150" s="3">
        <v>0</v>
      </c>
      <c r="I150" s="3">
        <v>419</v>
      </c>
      <c r="J150" s="3">
        <v>7</v>
      </c>
      <c r="K150" s="3">
        <v>2</v>
      </c>
      <c r="L150" s="3"/>
      <c r="M150" s="2">
        <v>43408.595046296294</v>
      </c>
      <c r="N150" s="2">
        <v>43408.600590277776</v>
      </c>
      <c r="O150" s="3" t="s">
        <v>41</v>
      </c>
      <c r="P150" s="3" t="s">
        <v>42</v>
      </c>
      <c r="Q150" s="3" t="s">
        <v>31</v>
      </c>
      <c r="R150" s="3" t="s">
        <v>32</v>
      </c>
      <c r="S150" s="2">
        <v>43408.598807870374</v>
      </c>
      <c r="T150" s="2">
        <v>43408.598807870374</v>
      </c>
      <c r="U150" s="2">
        <v>43408.608622685184</v>
      </c>
      <c r="V150" s="2">
        <v>43408.608622685184</v>
      </c>
      <c r="W150" s="3"/>
      <c r="X150" s="2">
        <f t="shared" si="54"/>
        <v>43408.576909722222</v>
      </c>
      <c r="Y150" s="33">
        <f t="shared" si="55"/>
        <v>5.543981482333038E-3</v>
      </c>
      <c r="Z150" s="33">
        <f t="shared" si="56"/>
        <v>1.1087962964666076E-2</v>
      </c>
      <c r="AA150" s="30"/>
      <c r="AB150" s="30">
        <f t="shared" si="57"/>
        <v>0</v>
      </c>
      <c r="AC150" s="30">
        <f t="shared" si="58"/>
        <v>1.8136574071832001E-2</v>
      </c>
      <c r="AD150" s="10"/>
      <c r="AE150" s="10"/>
      <c r="AF150" s="73">
        <f t="shared" si="65"/>
        <v>43408.576388888891</v>
      </c>
      <c r="AG150" s="73">
        <f t="shared" si="66"/>
        <v>43408.6</v>
      </c>
      <c r="AH150" s="26" t="str">
        <f t="shared" si="67"/>
        <v>43408.576388888943408.6</v>
      </c>
      <c r="AI150" s="26" t="e">
        <f>VLOOKUP(AH150,simple_survey!$N$1081:$O$1529,2,FALSE)</f>
        <v>#N/A</v>
      </c>
    </row>
    <row r="151" spans="1:37" s="7" customFormat="1" x14ac:dyDescent="0.4">
      <c r="A151" s="16" t="str">
        <f t="shared" si="77"/>
        <v>-</v>
      </c>
      <c r="B151" s="16" t="str">
        <f t="shared" si="78"/>
        <v>-</v>
      </c>
      <c r="C151" s="7">
        <v>13</v>
      </c>
      <c r="D151" s="2">
        <v>43408.577303240738</v>
      </c>
      <c r="E151" s="3" t="s">
        <v>339</v>
      </c>
      <c r="F151" s="3">
        <v>9526</v>
      </c>
      <c r="G151" s="3" t="s">
        <v>33</v>
      </c>
      <c r="H151" s="3">
        <v>3706</v>
      </c>
      <c r="I151" s="3">
        <v>519</v>
      </c>
      <c r="J151" s="3">
        <v>8</v>
      </c>
      <c r="K151" s="3">
        <v>4</v>
      </c>
      <c r="L151" s="3"/>
      <c r="M151" s="2">
        <v>43408.594236111108</v>
      </c>
      <c r="N151" s="2">
        <v>43408.603425925925</v>
      </c>
      <c r="O151" s="3" t="s">
        <v>70</v>
      </c>
      <c r="P151" s="3" t="s">
        <v>71</v>
      </c>
      <c r="Q151" s="3" t="s">
        <v>65</v>
      </c>
      <c r="R151" s="3" t="s">
        <v>66</v>
      </c>
      <c r="S151" s="2">
        <v>43408.59920138889</v>
      </c>
      <c r="T151" s="2">
        <v>43408.59920138889</v>
      </c>
      <c r="U151" s="2">
        <v>43408.614675925928</v>
      </c>
      <c r="V151" s="2">
        <v>43408.614675925928</v>
      </c>
      <c r="W151" s="3"/>
      <c r="X151" s="2">
        <f t="shared" si="54"/>
        <v>43408.577303240738</v>
      </c>
      <c r="Y151" s="33">
        <f t="shared" si="55"/>
        <v>9.189814816636499E-3</v>
      </c>
      <c r="Z151" s="33">
        <f t="shared" si="56"/>
        <v>3.6759259266545996E-2</v>
      </c>
      <c r="AA151" s="30"/>
      <c r="AB151" s="30">
        <f t="shared" si="57"/>
        <v>0</v>
      </c>
      <c r="AC151" s="30">
        <f t="shared" si="58"/>
        <v>1.69328703705105E-2</v>
      </c>
      <c r="AD151" s="10"/>
      <c r="AE151" s="10"/>
      <c r="AF151" s="73">
        <f t="shared" si="65"/>
        <v>43408.57708333333</v>
      </c>
      <c r="AG151" s="73">
        <f t="shared" si="66"/>
        <v>43408.602777777778</v>
      </c>
      <c r="AH151" s="26" t="str">
        <f t="shared" si="67"/>
        <v>43408.577083333343408.6027777778</v>
      </c>
      <c r="AI151" s="26" t="e">
        <f>VLOOKUP(AH151,simple_survey!$N$1081:$O$1529,2,FALSE)</f>
        <v>#N/A</v>
      </c>
      <c r="AK151" s="3"/>
    </row>
    <row r="152" spans="1:37" s="7" customFormat="1" x14ac:dyDescent="0.4">
      <c r="A152" s="16" t="str">
        <f t="shared" si="77"/>
        <v>-</v>
      </c>
      <c r="B152" s="16" t="str">
        <f t="shared" si="78"/>
        <v>-</v>
      </c>
      <c r="C152" s="7">
        <v>13</v>
      </c>
      <c r="D152" s="2">
        <v>43408.580717592595</v>
      </c>
      <c r="E152" s="3" t="s">
        <v>280</v>
      </c>
      <c r="F152" s="3">
        <v>9532</v>
      </c>
      <c r="G152" s="3" t="s">
        <v>18</v>
      </c>
      <c r="H152" s="3">
        <v>4562</v>
      </c>
      <c r="I152" s="3">
        <v>761</v>
      </c>
      <c r="J152" s="3">
        <v>7</v>
      </c>
      <c r="K152" s="3">
        <v>2</v>
      </c>
      <c r="L152" s="3"/>
      <c r="M152" s="2">
        <v>43408.608530092592</v>
      </c>
      <c r="N152" s="2">
        <v>43408.614155092589</v>
      </c>
      <c r="O152" s="3" t="s">
        <v>31</v>
      </c>
      <c r="P152" s="3" t="s">
        <v>32</v>
      </c>
      <c r="Q152" s="3" t="s">
        <v>63</v>
      </c>
      <c r="R152" s="3" t="s">
        <v>64</v>
      </c>
      <c r="S152" s="2">
        <v>43408.609317129631</v>
      </c>
      <c r="T152" s="2">
        <v>43408.609317129631</v>
      </c>
      <c r="U152" s="2">
        <v>43408.620439814818</v>
      </c>
      <c r="V152" s="2">
        <v>43408.620439814818</v>
      </c>
      <c r="W152" s="3"/>
      <c r="X152" s="2">
        <f t="shared" si="54"/>
        <v>43408.580717592595</v>
      </c>
      <c r="Y152" s="33">
        <f t="shared" si="55"/>
        <v>5.6249999979627319E-3</v>
      </c>
      <c r="Z152" s="33">
        <f t="shared" si="56"/>
        <v>1.1249999995925464E-2</v>
      </c>
      <c r="AA152" s="30"/>
      <c r="AB152" s="30">
        <f t="shared" si="57"/>
        <v>0</v>
      </c>
      <c r="AC152" s="30">
        <f t="shared" si="58"/>
        <v>2.7812499996798579E-2</v>
      </c>
      <c r="AD152" s="10"/>
      <c r="AE152" s="10"/>
      <c r="AF152" s="73">
        <f t="shared" si="65"/>
        <v>43408.580555555556</v>
      </c>
      <c r="AG152" s="73">
        <f t="shared" si="66"/>
        <v>43408.613888888889</v>
      </c>
      <c r="AH152" s="26" t="str">
        <f t="shared" si="67"/>
        <v>43408.580555555643408.6138888889</v>
      </c>
      <c r="AI152" s="26" t="str">
        <f>VLOOKUP(AH152,simple_survey!$N$1081:$O$1529,2,FALSE)</f>
        <v>否定的</v>
      </c>
      <c r="AK152" s="3"/>
    </row>
    <row r="153" spans="1:37" s="7" customFormat="1" x14ac:dyDescent="0.4">
      <c r="A153" s="16" t="str">
        <f t="shared" ref="A153:A170" si="79">IF(W153&gt;0, "★", "-")</f>
        <v>★</v>
      </c>
      <c r="B153" s="16" t="str">
        <f t="shared" ref="B153:B192" si="80">IF(L153&gt;0, "☆", "-")</f>
        <v>☆</v>
      </c>
      <c r="C153" s="7">
        <v>13</v>
      </c>
      <c r="D153" s="2">
        <v>43408.504837962966</v>
      </c>
      <c r="E153" s="3" t="s">
        <v>232</v>
      </c>
      <c r="F153" s="3">
        <v>9415</v>
      </c>
      <c r="G153" s="3" t="s">
        <v>33</v>
      </c>
      <c r="H153" s="3">
        <v>1885</v>
      </c>
      <c r="I153" s="3">
        <v>840</v>
      </c>
      <c r="J153" s="3">
        <v>4</v>
      </c>
      <c r="K153" s="3">
        <v>1</v>
      </c>
      <c r="L153" s="2">
        <v>43408.505104166667</v>
      </c>
      <c r="M153" s="3"/>
      <c r="N153" s="3"/>
      <c r="O153" s="3" t="s">
        <v>27</v>
      </c>
      <c r="P153" s="3" t="s">
        <v>28</v>
      </c>
      <c r="Q153" s="3" t="s">
        <v>78</v>
      </c>
      <c r="R153" s="3" t="s">
        <v>79</v>
      </c>
      <c r="S153" s="2">
        <v>43408.546481481484</v>
      </c>
      <c r="T153" s="3"/>
      <c r="U153" s="2">
        <v>43408.554120370369</v>
      </c>
      <c r="V153" s="3"/>
      <c r="W153" s="2">
        <v>43408.546481481484</v>
      </c>
      <c r="X153" s="2">
        <f t="shared" ref="X153:X192" si="81">IF(W153&gt;0,W153,D153)</f>
        <v>43408.546481481484</v>
      </c>
      <c r="Y153" s="33">
        <f t="shared" ref="Y153:Y192" si="82">N153-M153</f>
        <v>0</v>
      </c>
      <c r="Z153" s="33">
        <f t="shared" ref="Z153:Z192" si="83">Y153*K153</f>
        <v>0</v>
      </c>
      <c r="AA153" s="30"/>
      <c r="AB153" s="30">
        <f t="shared" ref="AB153:AB192" si="84">IF(IF(A153="☆",L153-S153,M153-S153)&lt;0,0,IF(A153="☆",L153-S153,M153-S153))</f>
        <v>0</v>
      </c>
      <c r="AC153" s="30">
        <f>IF(IF(B153="☆",(IF(L153&gt;S153,L153-X153,S153-X153)),M153-X153)&lt;0,0,IF(B153="☆",(IF(L153&gt;S153,L153-X153,S153-X153)),M153-X153))</f>
        <v>0</v>
      </c>
      <c r="AD153" s="10"/>
      <c r="AE153" s="10"/>
      <c r="AF153" s="73">
        <f t="shared" si="65"/>
        <v>43408.504166666666</v>
      </c>
      <c r="AG153" s="73">
        <f t="shared" si="66"/>
        <v>0</v>
      </c>
      <c r="AH153" s="26" t="str">
        <f t="shared" si="67"/>
        <v>43408.50416666670</v>
      </c>
      <c r="AI153" s="26" t="e">
        <f>VLOOKUP(AH153,simple_survey!$N$1081:$O$1529,2,FALSE)</f>
        <v>#N/A</v>
      </c>
      <c r="AK153" s="3" t="s">
        <v>503</v>
      </c>
    </row>
    <row r="154" spans="1:37" s="7" customFormat="1" x14ac:dyDescent="0.4">
      <c r="A154" s="16" t="str">
        <f t="shared" si="79"/>
        <v>★</v>
      </c>
      <c r="B154" s="16" t="str">
        <f t="shared" si="80"/>
        <v>☆</v>
      </c>
      <c r="C154" s="7">
        <v>13</v>
      </c>
      <c r="D154" s="2">
        <v>43408.505381944444</v>
      </c>
      <c r="E154" s="3" t="s">
        <v>232</v>
      </c>
      <c r="F154" s="3">
        <v>9416</v>
      </c>
      <c r="G154" s="3" t="s">
        <v>33</v>
      </c>
      <c r="H154" s="3">
        <v>1885</v>
      </c>
      <c r="I154" s="3">
        <v>388</v>
      </c>
      <c r="J154" s="3">
        <v>1</v>
      </c>
      <c r="K154" s="3">
        <v>1</v>
      </c>
      <c r="L154" s="2">
        <v>43408.505706018521</v>
      </c>
      <c r="M154" s="3"/>
      <c r="N154" s="3"/>
      <c r="O154" s="3" t="s">
        <v>63</v>
      </c>
      <c r="P154" s="3" t="s">
        <v>64</v>
      </c>
      <c r="Q154" s="3" t="s">
        <v>70</v>
      </c>
      <c r="R154" s="3" t="s">
        <v>71</v>
      </c>
      <c r="S154" s="2">
        <v>43408.547025462962</v>
      </c>
      <c r="T154" s="3"/>
      <c r="U154" s="2">
        <v>43408.560393518521</v>
      </c>
      <c r="V154" s="3"/>
      <c r="W154" s="2">
        <v>43408.547025462962</v>
      </c>
      <c r="X154" s="2">
        <f t="shared" si="81"/>
        <v>43408.547025462962</v>
      </c>
      <c r="Y154" s="33">
        <f t="shared" si="82"/>
        <v>0</v>
      </c>
      <c r="Z154" s="33">
        <f t="shared" si="83"/>
        <v>0</v>
      </c>
      <c r="AA154" s="30"/>
      <c r="AB154" s="30">
        <f t="shared" si="84"/>
        <v>0</v>
      </c>
      <c r="AC154" s="30"/>
      <c r="AD154" s="10"/>
      <c r="AE154" s="10"/>
      <c r="AF154" s="73">
        <f t="shared" si="65"/>
        <v>43408.504861111112</v>
      </c>
      <c r="AG154" s="73">
        <f t="shared" si="66"/>
        <v>0</v>
      </c>
      <c r="AH154" s="26" t="str">
        <f t="shared" si="67"/>
        <v>43408.50486111110</v>
      </c>
      <c r="AI154" s="26" t="e">
        <f>VLOOKUP(AH154,simple_survey!$N$1081:$O$1529,2,FALSE)</f>
        <v>#N/A</v>
      </c>
      <c r="AK154" s="3" t="s">
        <v>504</v>
      </c>
    </row>
    <row r="155" spans="1:37" s="7" customFormat="1" x14ac:dyDescent="0.4">
      <c r="A155" s="16" t="str">
        <f t="shared" si="79"/>
        <v>★</v>
      </c>
      <c r="B155" s="16" t="str">
        <f t="shared" si="80"/>
        <v>☆</v>
      </c>
      <c r="C155" s="7">
        <v>13</v>
      </c>
      <c r="D155" s="2">
        <v>43408.535393518519</v>
      </c>
      <c r="E155" s="3" t="s">
        <v>304</v>
      </c>
      <c r="F155" s="3">
        <v>9468</v>
      </c>
      <c r="G155" s="3" t="s">
        <v>114</v>
      </c>
      <c r="H155" s="3">
        <v>0</v>
      </c>
      <c r="I155" s="3">
        <v>158</v>
      </c>
      <c r="J155" s="3">
        <v>3</v>
      </c>
      <c r="K155" s="3">
        <v>1</v>
      </c>
      <c r="L155" s="2">
        <v>43408.535995370374</v>
      </c>
      <c r="M155" s="3"/>
      <c r="N155" s="3"/>
      <c r="O155" s="3" t="s">
        <v>48</v>
      </c>
      <c r="P155" s="3" t="s">
        <v>49</v>
      </c>
      <c r="Q155" s="3" t="s">
        <v>70</v>
      </c>
      <c r="R155" s="3" t="s">
        <v>71</v>
      </c>
      <c r="S155" s="2">
        <v>43408.542118055557</v>
      </c>
      <c r="T155" s="3"/>
      <c r="U155" s="2">
        <v>43408.552986111114</v>
      </c>
      <c r="V155" s="3"/>
      <c r="W155" s="2">
        <v>43408.542118055557</v>
      </c>
      <c r="X155" s="2">
        <f t="shared" si="81"/>
        <v>43408.542118055557</v>
      </c>
      <c r="Y155" s="33">
        <f t="shared" si="82"/>
        <v>0</v>
      </c>
      <c r="Z155" s="33">
        <f t="shared" si="83"/>
        <v>0</v>
      </c>
      <c r="AA155" s="30"/>
      <c r="AB155" s="30">
        <f t="shared" si="84"/>
        <v>0</v>
      </c>
      <c r="AC155" s="30">
        <f t="shared" ref="AC155:AC161" si="85">IF(IF(B155="☆",(IF(L155&gt;S155,L155-X155,S155-X155)),M155-X155)&lt;0,0,IF(B155="☆",(IF(L155&gt;S155,L155-X155,S155-X155)),M155-X155))</f>
        <v>0</v>
      </c>
      <c r="AD155" s="10"/>
      <c r="AE155" s="10"/>
      <c r="AF155" s="73">
        <f t="shared" si="65"/>
        <v>43408.534722222219</v>
      </c>
      <c r="AG155" s="73">
        <f t="shared" si="66"/>
        <v>0</v>
      </c>
      <c r="AH155" s="26" t="str">
        <f t="shared" si="67"/>
        <v>43408.53472222220</v>
      </c>
      <c r="AI155" s="26" t="e">
        <f>VLOOKUP(AH155,simple_survey!$N$1081:$O$1529,2,FALSE)</f>
        <v>#N/A</v>
      </c>
    </row>
    <row r="156" spans="1:37" s="7" customFormat="1" x14ac:dyDescent="0.4">
      <c r="A156" s="16" t="str">
        <f t="shared" si="79"/>
        <v>-</v>
      </c>
      <c r="B156" s="16" t="str">
        <f t="shared" si="80"/>
        <v>☆</v>
      </c>
      <c r="C156" s="7">
        <v>13</v>
      </c>
      <c r="D156" s="2">
        <v>43408.544641203705</v>
      </c>
      <c r="E156" s="3" t="s">
        <v>311</v>
      </c>
      <c r="F156" s="3">
        <v>9478</v>
      </c>
      <c r="G156" s="3" t="s">
        <v>33</v>
      </c>
      <c r="H156" s="3">
        <v>2092</v>
      </c>
      <c r="I156" s="3">
        <v>547</v>
      </c>
      <c r="J156" s="3">
        <v>5</v>
      </c>
      <c r="K156" s="3">
        <v>2</v>
      </c>
      <c r="L156" s="2">
        <v>43408.545266203706</v>
      </c>
      <c r="M156" s="3"/>
      <c r="N156" s="3"/>
      <c r="O156" s="3" t="s">
        <v>55</v>
      </c>
      <c r="P156" s="3" t="s">
        <v>56</v>
      </c>
      <c r="Q156" s="3" t="s">
        <v>48</v>
      </c>
      <c r="R156" s="3" t="s">
        <v>49</v>
      </c>
      <c r="S156" s="2">
        <v>43408.56490740741</v>
      </c>
      <c r="T156" s="3"/>
      <c r="U156" s="2">
        <v>43408.579687500001</v>
      </c>
      <c r="V156" s="3"/>
      <c r="W156" s="3"/>
      <c r="X156" s="2">
        <f t="shared" si="81"/>
        <v>43408.544641203705</v>
      </c>
      <c r="Y156" s="33">
        <f t="shared" si="82"/>
        <v>0</v>
      </c>
      <c r="Z156" s="33">
        <f t="shared" si="83"/>
        <v>0</v>
      </c>
      <c r="AA156" s="30"/>
      <c r="AB156" s="30">
        <f t="shared" si="84"/>
        <v>0</v>
      </c>
      <c r="AC156" s="30">
        <f t="shared" si="85"/>
        <v>2.0266203704522923E-2</v>
      </c>
      <c r="AD156" s="10"/>
      <c r="AE156" s="10"/>
      <c r="AF156" s="73">
        <f t="shared" si="65"/>
        <v>43408.544444444444</v>
      </c>
      <c r="AG156" s="73">
        <f t="shared" si="66"/>
        <v>0</v>
      </c>
      <c r="AH156" s="26" t="str">
        <f t="shared" si="67"/>
        <v>43408.54444444440</v>
      </c>
      <c r="AI156" s="26" t="e">
        <f>VLOOKUP(AH156,simple_survey!$N$1081:$O$1529,2,FALSE)</f>
        <v>#N/A</v>
      </c>
    </row>
    <row r="157" spans="1:37" s="7" customFormat="1" x14ac:dyDescent="0.4">
      <c r="A157" s="16" t="str">
        <f t="shared" si="79"/>
        <v>-</v>
      </c>
      <c r="B157" s="16" t="str">
        <f t="shared" si="80"/>
        <v>☆</v>
      </c>
      <c r="C157" s="7">
        <v>13</v>
      </c>
      <c r="D157" s="2">
        <v>43408.54519675926</v>
      </c>
      <c r="E157" s="3" t="s">
        <v>312</v>
      </c>
      <c r="F157" s="3">
        <v>9479</v>
      </c>
      <c r="G157" s="3" t="s">
        <v>113</v>
      </c>
      <c r="H157" s="3">
        <v>0</v>
      </c>
      <c r="I157" s="3">
        <v>50</v>
      </c>
      <c r="J157" s="3">
        <v>3</v>
      </c>
      <c r="K157" s="3">
        <v>2</v>
      </c>
      <c r="L157" s="2">
        <v>43408.545624999999</v>
      </c>
      <c r="M157" s="3"/>
      <c r="N157" s="3"/>
      <c r="O157" s="3" t="s">
        <v>41</v>
      </c>
      <c r="P157" s="3" t="s">
        <v>42</v>
      </c>
      <c r="Q157" s="3" t="s">
        <v>78</v>
      </c>
      <c r="R157" s="3" t="s">
        <v>79</v>
      </c>
      <c r="S157" s="2">
        <v>43408.569710648146</v>
      </c>
      <c r="T157" s="3"/>
      <c r="U157" s="2">
        <v>43408.575324074074</v>
      </c>
      <c r="V157" s="3"/>
      <c r="W157" s="3"/>
      <c r="X157" s="2">
        <f t="shared" si="81"/>
        <v>43408.54519675926</v>
      </c>
      <c r="Y157" s="33">
        <f t="shared" si="82"/>
        <v>0</v>
      </c>
      <c r="Z157" s="33">
        <f t="shared" si="83"/>
        <v>0</v>
      </c>
      <c r="AA157" s="30"/>
      <c r="AB157" s="30">
        <f t="shared" si="84"/>
        <v>0</v>
      </c>
      <c r="AC157" s="30">
        <f t="shared" si="85"/>
        <v>2.4513888885849155E-2</v>
      </c>
      <c r="AD157" s="10"/>
      <c r="AE157" s="10"/>
      <c r="AF157" s="73">
        <f t="shared" si="65"/>
        <v>43408.545138888891</v>
      </c>
      <c r="AG157" s="73">
        <f t="shared" si="66"/>
        <v>0</v>
      </c>
      <c r="AH157" s="26" t="str">
        <f t="shared" si="67"/>
        <v>43408.54513888890</v>
      </c>
      <c r="AI157" s="26" t="e">
        <f>VLOOKUP(AH157,simple_survey!$N$1081:$O$1529,2,FALSE)</f>
        <v>#N/A</v>
      </c>
    </row>
    <row r="158" spans="1:37" s="7" customFormat="1" x14ac:dyDescent="0.4">
      <c r="A158" s="16" t="str">
        <f t="shared" si="79"/>
        <v>★</v>
      </c>
      <c r="B158" s="16" t="str">
        <f t="shared" si="80"/>
        <v>☆</v>
      </c>
      <c r="C158" s="7">
        <v>13</v>
      </c>
      <c r="D158" s="2">
        <v>43408.548333333332</v>
      </c>
      <c r="E158" s="3" t="s">
        <v>315</v>
      </c>
      <c r="F158" s="3">
        <v>9483</v>
      </c>
      <c r="G158" s="3" t="s">
        <v>33</v>
      </c>
      <c r="H158" s="3">
        <v>2737</v>
      </c>
      <c r="I158" s="3">
        <v>84</v>
      </c>
      <c r="J158" s="3">
        <v>5</v>
      </c>
      <c r="K158" s="3">
        <v>1</v>
      </c>
      <c r="L158" s="2">
        <v>43408.548518518517</v>
      </c>
      <c r="M158" s="3"/>
      <c r="N158" s="3"/>
      <c r="O158" s="3" t="s">
        <v>27</v>
      </c>
      <c r="P158" s="3" t="s">
        <v>28</v>
      </c>
      <c r="Q158" s="3" t="s">
        <v>19</v>
      </c>
      <c r="R158" s="3" t="s">
        <v>20</v>
      </c>
      <c r="S158" s="2">
        <v>43408.571944444448</v>
      </c>
      <c r="T158" s="3"/>
      <c r="U158" s="2">
        <v>43408.576898148145</v>
      </c>
      <c r="V158" s="3"/>
      <c r="W158" s="2">
        <v>43408.555266203701</v>
      </c>
      <c r="X158" s="2">
        <f t="shared" si="81"/>
        <v>43408.555266203701</v>
      </c>
      <c r="Y158" s="33">
        <f t="shared" si="82"/>
        <v>0</v>
      </c>
      <c r="Z158" s="33">
        <f t="shared" si="83"/>
        <v>0</v>
      </c>
      <c r="AA158" s="30"/>
      <c r="AB158" s="30">
        <f t="shared" si="84"/>
        <v>0</v>
      </c>
      <c r="AC158" s="30">
        <f t="shared" si="85"/>
        <v>1.6678240746841766E-2</v>
      </c>
      <c r="AD158" s="10"/>
      <c r="AE158" s="10"/>
      <c r="AF158" s="73">
        <f t="shared" si="65"/>
        <v>43408.54791666667</v>
      </c>
      <c r="AG158" s="73">
        <f t="shared" si="66"/>
        <v>0</v>
      </c>
      <c r="AH158" s="26" t="str">
        <f t="shared" si="67"/>
        <v>43408.54791666670</v>
      </c>
      <c r="AI158" s="26" t="e">
        <f>VLOOKUP(AH158,simple_survey!$N$1081:$O$1529,2,FALSE)</f>
        <v>#N/A</v>
      </c>
    </row>
    <row r="159" spans="1:37" s="7" customFormat="1" x14ac:dyDescent="0.4">
      <c r="A159" s="16" t="str">
        <f t="shared" si="79"/>
        <v>★</v>
      </c>
      <c r="B159" s="16" t="str">
        <f t="shared" si="80"/>
        <v>☆</v>
      </c>
      <c r="C159" s="7">
        <v>13</v>
      </c>
      <c r="D159" s="2">
        <v>43408.553194444445</v>
      </c>
      <c r="E159" s="3" t="s">
        <v>316</v>
      </c>
      <c r="F159" s="3">
        <v>9485</v>
      </c>
      <c r="G159" s="3" t="s">
        <v>33</v>
      </c>
      <c r="H159" s="3">
        <v>4957</v>
      </c>
      <c r="I159" s="3">
        <v>185</v>
      </c>
      <c r="J159" s="3">
        <v>2</v>
      </c>
      <c r="K159" s="3">
        <v>3</v>
      </c>
      <c r="L159" s="2">
        <v>43408.553425925929</v>
      </c>
      <c r="M159" s="3"/>
      <c r="N159" s="3"/>
      <c r="O159" s="3" t="s">
        <v>37</v>
      </c>
      <c r="P159" s="3" t="s">
        <v>38</v>
      </c>
      <c r="Q159" s="3" t="s">
        <v>45</v>
      </c>
      <c r="R159" s="3" t="s">
        <v>92</v>
      </c>
      <c r="S159" s="2">
        <v>43408.575462962966</v>
      </c>
      <c r="T159" s="3"/>
      <c r="U159" s="2">
        <v>43408.587199074071</v>
      </c>
      <c r="V159" s="3"/>
      <c r="W159" s="2">
        <v>43408.560127314813</v>
      </c>
      <c r="X159" s="2">
        <f t="shared" si="81"/>
        <v>43408.560127314813</v>
      </c>
      <c r="Y159" s="33">
        <f t="shared" si="82"/>
        <v>0</v>
      </c>
      <c r="Z159" s="33">
        <f t="shared" si="83"/>
        <v>0</v>
      </c>
      <c r="AA159" s="30"/>
      <c r="AB159" s="30">
        <f t="shared" si="84"/>
        <v>0</v>
      </c>
      <c r="AC159" s="30">
        <f t="shared" si="85"/>
        <v>1.5335648153268266E-2</v>
      </c>
      <c r="AD159" s="10"/>
      <c r="AE159" s="10"/>
      <c r="AF159" s="73">
        <f t="shared" si="65"/>
        <v>43408.552777777775</v>
      </c>
      <c r="AG159" s="73">
        <f t="shared" si="66"/>
        <v>0</v>
      </c>
      <c r="AH159" s="26" t="str">
        <f t="shared" si="67"/>
        <v>43408.55277777780</v>
      </c>
      <c r="AI159" s="26" t="e">
        <f>VLOOKUP(AH159,simple_survey!$N$1081:$O$1529,2,FALSE)</f>
        <v>#N/A</v>
      </c>
    </row>
    <row r="160" spans="1:37" s="7" customFormat="1" x14ac:dyDescent="0.4">
      <c r="A160" s="16" t="str">
        <f t="shared" si="79"/>
        <v>★</v>
      </c>
      <c r="B160" s="16" t="str">
        <f t="shared" si="80"/>
        <v>☆</v>
      </c>
      <c r="C160" s="7">
        <v>13</v>
      </c>
      <c r="D160" s="2">
        <v>43408.553518518522</v>
      </c>
      <c r="E160" s="3" t="s">
        <v>317</v>
      </c>
      <c r="F160" s="3">
        <v>9486</v>
      </c>
      <c r="G160" s="3" t="s">
        <v>18</v>
      </c>
      <c r="H160" s="3">
        <v>2512</v>
      </c>
      <c r="I160" s="3">
        <v>532</v>
      </c>
      <c r="J160" s="3">
        <v>6</v>
      </c>
      <c r="K160" s="3">
        <v>1</v>
      </c>
      <c r="L160" s="2">
        <v>43408.553657407407</v>
      </c>
      <c r="M160" s="3"/>
      <c r="N160" s="3"/>
      <c r="O160" s="3" t="s">
        <v>19</v>
      </c>
      <c r="P160" s="3" t="s">
        <v>20</v>
      </c>
      <c r="Q160" s="3" t="s">
        <v>31</v>
      </c>
      <c r="R160" s="3" t="s">
        <v>32</v>
      </c>
      <c r="S160" s="2">
        <v>43408.561296296299</v>
      </c>
      <c r="T160" s="3"/>
      <c r="U160" s="2">
        <v>43408.568958333337</v>
      </c>
      <c r="V160" s="3"/>
      <c r="W160" s="2">
        <v>43408.56045138889</v>
      </c>
      <c r="X160" s="2">
        <f t="shared" si="81"/>
        <v>43408.56045138889</v>
      </c>
      <c r="Y160" s="33">
        <f t="shared" si="82"/>
        <v>0</v>
      </c>
      <c r="Z160" s="33">
        <f t="shared" si="83"/>
        <v>0</v>
      </c>
      <c r="AA160" s="30"/>
      <c r="AB160" s="30">
        <f t="shared" si="84"/>
        <v>0</v>
      </c>
      <c r="AC160" s="30">
        <f t="shared" si="85"/>
        <v>8.4490740846376866E-4</v>
      </c>
      <c r="AD160" s="10"/>
      <c r="AE160" s="10"/>
      <c r="AF160" s="73">
        <f t="shared" si="65"/>
        <v>43408.553472222222</v>
      </c>
      <c r="AG160" s="73">
        <f t="shared" si="66"/>
        <v>0</v>
      </c>
      <c r="AH160" s="26" t="str">
        <f t="shared" si="67"/>
        <v>43408.55347222220</v>
      </c>
      <c r="AI160" s="26" t="e">
        <f>VLOOKUP(AH160,simple_survey!$N$1081:$O$1529,2,FALSE)</f>
        <v>#N/A</v>
      </c>
      <c r="AK160" s="3" t="s">
        <v>509</v>
      </c>
    </row>
    <row r="161" spans="1:37" s="7" customFormat="1" x14ac:dyDescent="0.4">
      <c r="A161" s="16" t="str">
        <f t="shared" si="79"/>
        <v>-</v>
      </c>
      <c r="B161" s="16" t="str">
        <f t="shared" si="80"/>
        <v>☆</v>
      </c>
      <c r="C161" s="7">
        <v>13</v>
      </c>
      <c r="D161" s="2">
        <v>43408.561064814814</v>
      </c>
      <c r="E161" s="3" t="s">
        <v>322</v>
      </c>
      <c r="F161" s="3">
        <v>9492</v>
      </c>
      <c r="G161" s="3" t="s">
        <v>114</v>
      </c>
      <c r="H161" s="3">
        <v>0</v>
      </c>
      <c r="I161" s="3">
        <v>731</v>
      </c>
      <c r="J161" s="3">
        <v>4</v>
      </c>
      <c r="K161" s="3">
        <v>2</v>
      </c>
      <c r="L161" s="2">
        <v>43408.561643518522</v>
      </c>
      <c r="M161" s="3"/>
      <c r="N161" s="3"/>
      <c r="O161" s="3" t="s">
        <v>61</v>
      </c>
      <c r="P161" s="3" t="s">
        <v>62</v>
      </c>
      <c r="Q161" s="3" t="s">
        <v>27</v>
      </c>
      <c r="R161" s="3" t="s">
        <v>28</v>
      </c>
      <c r="S161" s="2">
        <v>43408.584803240738</v>
      </c>
      <c r="T161" s="3"/>
      <c r="U161" s="2">
        <v>43408.593368055554</v>
      </c>
      <c r="V161" s="3"/>
      <c r="W161" s="3"/>
      <c r="X161" s="2">
        <f t="shared" si="81"/>
        <v>43408.561064814814</v>
      </c>
      <c r="Y161" s="33">
        <f t="shared" si="82"/>
        <v>0</v>
      </c>
      <c r="Z161" s="33">
        <f t="shared" si="83"/>
        <v>0</v>
      </c>
      <c r="AA161" s="30"/>
      <c r="AB161" s="30">
        <f t="shared" si="84"/>
        <v>0</v>
      </c>
      <c r="AC161" s="30">
        <f t="shared" si="85"/>
        <v>2.3738425923511386E-2</v>
      </c>
      <c r="AD161" s="10"/>
      <c r="AE161" s="10"/>
      <c r="AF161" s="73">
        <f t="shared" si="65"/>
        <v>43408.560416666667</v>
      </c>
      <c r="AG161" s="73">
        <f t="shared" si="66"/>
        <v>0</v>
      </c>
      <c r="AH161" s="26" t="str">
        <f t="shared" si="67"/>
        <v>43408.56041666670</v>
      </c>
      <c r="AI161" s="26" t="e">
        <f>VLOOKUP(AH161,simple_survey!$N$1081:$O$1529,2,FALSE)</f>
        <v>#N/A</v>
      </c>
      <c r="AK161" s="3" t="s">
        <v>505</v>
      </c>
    </row>
    <row r="162" spans="1:37" s="7" customFormat="1" x14ac:dyDescent="0.4">
      <c r="A162" s="16" t="str">
        <f t="shared" si="79"/>
        <v>-</v>
      </c>
      <c r="B162" s="16" t="str">
        <f t="shared" si="80"/>
        <v>☆</v>
      </c>
      <c r="C162" s="7">
        <v>13</v>
      </c>
      <c r="D162" s="2">
        <v>43408.562222222223</v>
      </c>
      <c r="E162" s="3" t="s">
        <v>323</v>
      </c>
      <c r="F162" s="3">
        <v>9494</v>
      </c>
      <c r="G162" s="3" t="s">
        <v>114</v>
      </c>
      <c r="H162" s="3">
        <v>0</v>
      </c>
      <c r="I162" s="3">
        <v>257</v>
      </c>
      <c r="J162" s="3">
        <v>9</v>
      </c>
      <c r="K162" s="3">
        <v>2</v>
      </c>
      <c r="L162" s="2">
        <v>43408.562604166669</v>
      </c>
      <c r="M162" s="3"/>
      <c r="N162" s="3"/>
      <c r="O162" s="3" t="s">
        <v>61</v>
      </c>
      <c r="P162" s="3" t="s">
        <v>62</v>
      </c>
      <c r="Q162" s="3" t="s">
        <v>27</v>
      </c>
      <c r="R162" s="3" t="s">
        <v>28</v>
      </c>
      <c r="S162" s="2">
        <v>43408.586180555554</v>
      </c>
      <c r="T162" s="3"/>
      <c r="U162" s="2">
        <v>43408.59474537037</v>
      </c>
      <c r="V162" s="3"/>
      <c r="W162" s="3"/>
      <c r="X162" s="2">
        <f t="shared" si="81"/>
        <v>43408.562222222223</v>
      </c>
      <c r="Y162" s="33">
        <f t="shared" si="82"/>
        <v>0</v>
      </c>
      <c r="Z162" s="33">
        <f t="shared" si="83"/>
        <v>0</v>
      </c>
      <c r="AA162" s="30"/>
      <c r="AB162" s="30">
        <f t="shared" si="84"/>
        <v>0</v>
      </c>
      <c r="AC162" s="30"/>
      <c r="AD162" s="10"/>
      <c r="AE162" s="10"/>
      <c r="AF162" s="73">
        <f t="shared" si="65"/>
        <v>43408.561805555553</v>
      </c>
      <c r="AG162" s="73">
        <f t="shared" si="66"/>
        <v>0</v>
      </c>
      <c r="AH162" s="26" t="str">
        <f t="shared" si="67"/>
        <v>43408.56180555560</v>
      </c>
      <c r="AI162" s="26" t="e">
        <f>VLOOKUP(AH162,simple_survey!$N$1081:$O$1529,2,FALSE)</f>
        <v>#N/A</v>
      </c>
      <c r="AK162" s="3" t="s">
        <v>164</v>
      </c>
    </row>
    <row r="163" spans="1:37" s="7" customFormat="1" x14ac:dyDescent="0.4">
      <c r="A163" s="16" t="str">
        <f t="shared" si="79"/>
        <v>-</v>
      </c>
      <c r="B163" s="16" t="str">
        <f t="shared" si="80"/>
        <v>☆</v>
      </c>
      <c r="C163" s="7">
        <v>13</v>
      </c>
      <c r="D163" s="2">
        <v>43408.564328703702</v>
      </c>
      <c r="E163" s="3" t="s">
        <v>317</v>
      </c>
      <c r="F163" s="3">
        <v>9495</v>
      </c>
      <c r="G163" s="3" t="s">
        <v>18</v>
      </c>
      <c r="H163" s="3">
        <v>2512</v>
      </c>
      <c r="I163" s="3">
        <v>735</v>
      </c>
      <c r="J163" s="3">
        <v>1</v>
      </c>
      <c r="K163" s="3">
        <v>1</v>
      </c>
      <c r="L163" s="2">
        <v>43408.564664351848</v>
      </c>
      <c r="M163" s="3"/>
      <c r="N163" s="3"/>
      <c r="O163" s="3" t="s">
        <v>19</v>
      </c>
      <c r="P163" s="3" t="s">
        <v>20</v>
      </c>
      <c r="Q163" s="3" t="s">
        <v>31</v>
      </c>
      <c r="R163" s="3" t="s">
        <v>32</v>
      </c>
      <c r="S163" s="2">
        <v>43408.590775462966</v>
      </c>
      <c r="T163" s="3"/>
      <c r="U163" s="2">
        <v>43408.598437499997</v>
      </c>
      <c r="V163" s="3"/>
      <c r="W163" s="3"/>
      <c r="X163" s="2">
        <f t="shared" si="81"/>
        <v>43408.564328703702</v>
      </c>
      <c r="Y163" s="33">
        <f t="shared" si="82"/>
        <v>0</v>
      </c>
      <c r="Z163" s="33">
        <f t="shared" si="83"/>
        <v>0</v>
      </c>
      <c r="AA163" s="30"/>
      <c r="AB163" s="30">
        <f t="shared" si="84"/>
        <v>0</v>
      </c>
      <c r="AC163" s="30"/>
      <c r="AD163" s="10"/>
      <c r="AE163" s="10"/>
      <c r="AF163" s="73">
        <f t="shared" si="65"/>
        <v>43408.563888888886</v>
      </c>
      <c r="AG163" s="73">
        <f t="shared" si="66"/>
        <v>0</v>
      </c>
      <c r="AH163" s="26" t="str">
        <f t="shared" si="67"/>
        <v>43408.56388888890</v>
      </c>
      <c r="AI163" s="26" t="e">
        <f>VLOOKUP(AH163,simple_survey!$N$1081:$O$1529,2,FALSE)</f>
        <v>#N/A</v>
      </c>
      <c r="AK163" s="3" t="s">
        <v>508</v>
      </c>
    </row>
    <row r="164" spans="1:37" s="7" customFormat="1" x14ac:dyDescent="0.4">
      <c r="A164" s="16" t="str">
        <f t="shared" si="79"/>
        <v>-</v>
      </c>
      <c r="B164" s="16" t="str">
        <f t="shared" si="80"/>
        <v>☆</v>
      </c>
      <c r="C164" s="7">
        <v>13</v>
      </c>
      <c r="D164" s="2">
        <v>43408.565081018518</v>
      </c>
      <c r="E164" s="3" t="s">
        <v>267</v>
      </c>
      <c r="F164" s="3">
        <v>9499</v>
      </c>
      <c r="G164" s="3" t="s">
        <v>18</v>
      </c>
      <c r="H164" s="3">
        <v>4924</v>
      </c>
      <c r="I164" s="3">
        <v>3</v>
      </c>
      <c r="J164" s="3">
        <v>4</v>
      </c>
      <c r="K164" s="3">
        <v>2</v>
      </c>
      <c r="L164" s="2">
        <v>43408.565555555557</v>
      </c>
      <c r="M164" s="3"/>
      <c r="N164" s="3"/>
      <c r="O164" s="3" t="s">
        <v>91</v>
      </c>
      <c r="P164" s="3" t="s">
        <v>36</v>
      </c>
      <c r="Q164" s="3" t="s">
        <v>70</v>
      </c>
      <c r="R164" s="3" t="s">
        <v>71</v>
      </c>
      <c r="S164" s="2">
        <v>43408.590324074074</v>
      </c>
      <c r="T164" s="3"/>
      <c r="U164" s="2">
        <v>43408.595347222225</v>
      </c>
      <c r="V164" s="3"/>
      <c r="W164" s="3"/>
      <c r="X164" s="2">
        <f t="shared" si="81"/>
        <v>43408.565081018518</v>
      </c>
      <c r="Y164" s="33">
        <f t="shared" si="82"/>
        <v>0</v>
      </c>
      <c r="Z164" s="33">
        <f t="shared" si="83"/>
        <v>0</v>
      </c>
      <c r="AA164" s="30"/>
      <c r="AB164" s="30">
        <f t="shared" si="84"/>
        <v>0</v>
      </c>
      <c r="AC164" s="30"/>
      <c r="AD164" s="10"/>
      <c r="AE164" s="10"/>
      <c r="AF164" s="73">
        <f t="shared" si="65"/>
        <v>43408.564583333333</v>
      </c>
      <c r="AG164" s="73">
        <f t="shared" si="66"/>
        <v>0</v>
      </c>
      <c r="AH164" s="26" t="str">
        <f t="shared" si="67"/>
        <v>43408.56458333330</v>
      </c>
      <c r="AI164" s="26" t="e">
        <f>VLOOKUP(AH164,simple_survey!$N$1081:$O$1529,2,FALSE)</f>
        <v>#N/A</v>
      </c>
      <c r="AK164" s="3" t="s">
        <v>510</v>
      </c>
    </row>
    <row r="165" spans="1:37" s="7" customFormat="1" x14ac:dyDescent="0.4">
      <c r="A165" s="16" t="str">
        <f t="shared" si="79"/>
        <v>-</v>
      </c>
      <c r="B165" s="16" t="str">
        <f t="shared" si="80"/>
        <v>☆</v>
      </c>
      <c r="C165" s="7">
        <v>13</v>
      </c>
      <c r="D165" s="2">
        <v>43408.565520833334</v>
      </c>
      <c r="E165" s="3" t="s">
        <v>326</v>
      </c>
      <c r="F165" s="3">
        <v>9500</v>
      </c>
      <c r="G165" s="3" t="s">
        <v>113</v>
      </c>
      <c r="H165" s="3">
        <v>0</v>
      </c>
      <c r="I165" s="3">
        <v>154</v>
      </c>
      <c r="J165" s="3">
        <v>7</v>
      </c>
      <c r="K165" s="3">
        <v>2</v>
      </c>
      <c r="L165" s="2">
        <v>43408.565833333334</v>
      </c>
      <c r="M165" s="3"/>
      <c r="N165" s="3"/>
      <c r="O165" s="3" t="s">
        <v>39</v>
      </c>
      <c r="P165" s="3" t="s">
        <v>40</v>
      </c>
      <c r="Q165" s="3" t="s">
        <v>27</v>
      </c>
      <c r="R165" s="3" t="s">
        <v>28</v>
      </c>
      <c r="S165" s="2">
        <v>43408.594131944446</v>
      </c>
      <c r="T165" s="3"/>
      <c r="U165" s="2">
        <v>43408.60224537037</v>
      </c>
      <c r="V165" s="3"/>
      <c r="W165" s="3"/>
      <c r="X165" s="2">
        <f t="shared" si="81"/>
        <v>43408.565520833334</v>
      </c>
      <c r="Y165" s="33">
        <f t="shared" si="82"/>
        <v>0</v>
      </c>
      <c r="Z165" s="33">
        <f t="shared" si="83"/>
        <v>0</v>
      </c>
      <c r="AA165" s="30"/>
      <c r="AB165" s="30">
        <f t="shared" si="84"/>
        <v>0</v>
      </c>
      <c r="AC165" s="30">
        <f>IF(IF(B165="☆",(IF(L165&gt;S165,L165-X165,S165-X165)),M165-X165)&lt;0,0,IF(B165="☆",(IF(L165&gt;S165,L165-X165,S165-X165)),M165-X165))</f>
        <v>2.8611111112695653E-2</v>
      </c>
      <c r="AD165" s="10"/>
      <c r="AE165" s="10"/>
      <c r="AF165" s="73">
        <f t="shared" si="65"/>
        <v>43408.56527777778</v>
      </c>
      <c r="AG165" s="73">
        <f t="shared" si="66"/>
        <v>0</v>
      </c>
      <c r="AH165" s="26" t="str">
        <f t="shared" si="67"/>
        <v>43408.56527777780</v>
      </c>
      <c r="AI165" s="26" t="e">
        <f>VLOOKUP(AH165,simple_survey!$N$1081:$O$1529,2,FALSE)</f>
        <v>#N/A</v>
      </c>
    </row>
    <row r="166" spans="1:37" s="7" customFormat="1" x14ac:dyDescent="0.4">
      <c r="A166" s="16" t="str">
        <f t="shared" si="79"/>
        <v>-</v>
      </c>
      <c r="B166" s="16" t="str">
        <f t="shared" si="80"/>
        <v>☆</v>
      </c>
      <c r="C166" s="7">
        <v>13</v>
      </c>
      <c r="D166" s="2">
        <v>43408.565937500003</v>
      </c>
      <c r="E166" s="3" t="s">
        <v>317</v>
      </c>
      <c r="F166" s="3">
        <v>9501</v>
      </c>
      <c r="G166" s="3" t="s">
        <v>18</v>
      </c>
      <c r="H166" s="3">
        <v>2512</v>
      </c>
      <c r="I166" s="3">
        <v>588</v>
      </c>
      <c r="J166" s="3">
        <v>3</v>
      </c>
      <c r="K166" s="3">
        <v>1</v>
      </c>
      <c r="L166" s="2">
        <v>43408.567754629628</v>
      </c>
      <c r="M166" s="3"/>
      <c r="N166" s="3"/>
      <c r="O166" s="3" t="s">
        <v>19</v>
      </c>
      <c r="P166" s="3" t="s">
        <v>20</v>
      </c>
      <c r="Q166" s="3" t="s">
        <v>31</v>
      </c>
      <c r="R166" s="3" t="s">
        <v>32</v>
      </c>
      <c r="S166" s="2">
        <v>43408.591469907406</v>
      </c>
      <c r="T166" s="3"/>
      <c r="U166" s="2">
        <v>43408.599131944444</v>
      </c>
      <c r="V166" s="3"/>
      <c r="W166" s="3"/>
      <c r="X166" s="2">
        <f t="shared" si="81"/>
        <v>43408.565937500003</v>
      </c>
      <c r="Y166" s="33">
        <f t="shared" si="82"/>
        <v>0</v>
      </c>
      <c r="Z166" s="33">
        <f t="shared" si="83"/>
        <v>0</v>
      </c>
      <c r="AA166" s="30"/>
      <c r="AB166" s="30">
        <f t="shared" si="84"/>
        <v>0</v>
      </c>
      <c r="AC166" s="30"/>
      <c r="AD166" s="10"/>
      <c r="AE166" s="10"/>
      <c r="AF166" s="73">
        <f t="shared" si="65"/>
        <v>43408.56527777778</v>
      </c>
      <c r="AG166" s="73">
        <f t="shared" si="66"/>
        <v>0</v>
      </c>
      <c r="AH166" s="26" t="str">
        <f t="shared" si="67"/>
        <v>43408.56527777780</v>
      </c>
      <c r="AI166" s="26" t="e">
        <f>VLOOKUP(AH166,simple_survey!$N$1081:$O$1529,2,FALSE)</f>
        <v>#N/A</v>
      </c>
      <c r="AK166" s="3" t="s">
        <v>507</v>
      </c>
    </row>
    <row r="167" spans="1:37" s="7" customFormat="1" x14ac:dyDescent="0.4">
      <c r="A167" s="16" t="str">
        <f t="shared" si="79"/>
        <v>-</v>
      </c>
      <c r="B167" s="16" t="str">
        <f t="shared" si="80"/>
        <v>☆</v>
      </c>
      <c r="C167" s="7">
        <v>13</v>
      </c>
      <c r="D167" s="2">
        <v>43408.566203703704</v>
      </c>
      <c r="E167" s="3" t="s">
        <v>267</v>
      </c>
      <c r="F167" s="3">
        <v>9502</v>
      </c>
      <c r="G167" s="3" t="s">
        <v>18</v>
      </c>
      <c r="H167" s="3">
        <v>4924</v>
      </c>
      <c r="I167" s="3">
        <v>416</v>
      </c>
      <c r="J167" s="3">
        <v>4</v>
      </c>
      <c r="K167" s="3">
        <v>2</v>
      </c>
      <c r="L167" s="2">
        <v>43408.566388888888</v>
      </c>
      <c r="M167" s="3"/>
      <c r="N167" s="3"/>
      <c r="O167" s="3" t="s">
        <v>91</v>
      </c>
      <c r="P167" s="3" t="s">
        <v>36</v>
      </c>
      <c r="Q167" s="3" t="s">
        <v>21</v>
      </c>
      <c r="R167" s="3" t="s">
        <v>22</v>
      </c>
      <c r="S167" s="2">
        <v>43408.590324074074</v>
      </c>
      <c r="T167" s="3"/>
      <c r="U167" s="2">
        <v>43408.598599537036</v>
      </c>
      <c r="V167" s="3"/>
      <c r="W167" s="3"/>
      <c r="X167" s="2">
        <f t="shared" si="81"/>
        <v>43408.566203703704</v>
      </c>
      <c r="Y167" s="33">
        <f t="shared" si="82"/>
        <v>0</v>
      </c>
      <c r="Z167" s="33">
        <f t="shared" si="83"/>
        <v>0</v>
      </c>
      <c r="AA167" s="30"/>
      <c r="AB167" s="30">
        <f t="shared" si="84"/>
        <v>0</v>
      </c>
      <c r="AC167" s="30"/>
      <c r="AD167" s="10"/>
      <c r="AE167" s="10"/>
      <c r="AF167" s="73">
        <f t="shared" si="65"/>
        <v>43408.565972222219</v>
      </c>
      <c r="AG167" s="73">
        <f t="shared" si="66"/>
        <v>0</v>
      </c>
      <c r="AH167" s="26" t="str">
        <f t="shared" si="67"/>
        <v>43408.56597222220</v>
      </c>
      <c r="AI167" s="26" t="e">
        <f>VLOOKUP(AH167,simple_survey!$N$1081:$O$1529,2,FALSE)</f>
        <v>#N/A</v>
      </c>
      <c r="AK167" s="3" t="s">
        <v>511</v>
      </c>
    </row>
    <row r="168" spans="1:37" s="7" customFormat="1" x14ac:dyDescent="0.4">
      <c r="A168" s="16" t="str">
        <f t="shared" si="79"/>
        <v>-</v>
      </c>
      <c r="B168" s="16" t="str">
        <f t="shared" si="80"/>
        <v>☆</v>
      </c>
      <c r="C168" s="7">
        <v>13</v>
      </c>
      <c r="D168" s="2">
        <v>43408.567013888889</v>
      </c>
      <c r="E168" s="3" t="s">
        <v>267</v>
      </c>
      <c r="F168" s="3">
        <v>9503</v>
      </c>
      <c r="G168" s="3" t="s">
        <v>33</v>
      </c>
      <c r="H168" s="3">
        <v>4924</v>
      </c>
      <c r="I168" s="3">
        <v>335</v>
      </c>
      <c r="J168" s="3">
        <v>4</v>
      </c>
      <c r="K168" s="3">
        <v>2</v>
      </c>
      <c r="L168" s="2">
        <v>43408.567164351851</v>
      </c>
      <c r="M168" s="3"/>
      <c r="N168" s="3"/>
      <c r="O168" s="3" t="s">
        <v>91</v>
      </c>
      <c r="P168" s="3" t="s">
        <v>36</v>
      </c>
      <c r="Q168" s="3" t="s">
        <v>37</v>
      </c>
      <c r="R168" s="3" t="s">
        <v>38</v>
      </c>
      <c r="S168" s="2">
        <v>43408.590324074074</v>
      </c>
      <c r="T168" s="3"/>
      <c r="U168" s="2">
        <v>43408.602685185186</v>
      </c>
      <c r="V168" s="3"/>
      <c r="W168" s="3"/>
      <c r="X168" s="2">
        <f t="shared" si="81"/>
        <v>43408.567013888889</v>
      </c>
      <c r="Y168" s="33">
        <f t="shared" si="82"/>
        <v>0</v>
      </c>
      <c r="Z168" s="33">
        <f t="shared" si="83"/>
        <v>0</v>
      </c>
      <c r="AA168" s="30"/>
      <c r="AB168" s="30">
        <f t="shared" si="84"/>
        <v>0</v>
      </c>
      <c r="AC168" s="30">
        <f>IF(IF(B168="☆",(IF(L168&gt;S168,L168-X168,S168-X168)),M168-X168)&lt;0,0,IF(B168="☆",(IF(L168&gt;S168,L168-X168,S168-X168)),M168-X168))</f>
        <v>2.3310185184527654E-2</v>
      </c>
      <c r="AD168" s="10"/>
      <c r="AE168" s="10"/>
      <c r="AF168" s="73">
        <f t="shared" si="65"/>
        <v>43408.566666666666</v>
      </c>
      <c r="AG168" s="73">
        <f t="shared" si="66"/>
        <v>0</v>
      </c>
      <c r="AH168" s="26" t="str">
        <f t="shared" si="67"/>
        <v>43408.56666666670</v>
      </c>
      <c r="AI168" s="26" t="e">
        <f>VLOOKUP(AH168,simple_survey!$N$1081:$O$1529,2,FALSE)</f>
        <v>#N/A</v>
      </c>
      <c r="AK168" s="3" t="s">
        <v>512</v>
      </c>
    </row>
    <row r="169" spans="1:37" s="7" customFormat="1" x14ac:dyDescent="0.4">
      <c r="A169" s="16" t="str">
        <f t="shared" si="79"/>
        <v>-</v>
      </c>
      <c r="B169" s="16" t="str">
        <f t="shared" si="80"/>
        <v>☆</v>
      </c>
      <c r="C169" s="7">
        <v>13</v>
      </c>
      <c r="D169" s="2">
        <v>43408.567928240744</v>
      </c>
      <c r="E169" s="3" t="s">
        <v>317</v>
      </c>
      <c r="F169" s="3">
        <v>9506</v>
      </c>
      <c r="G169" s="3" t="s">
        <v>18</v>
      </c>
      <c r="H169" s="3">
        <v>2512</v>
      </c>
      <c r="I169" s="3">
        <v>837</v>
      </c>
      <c r="J169" s="3">
        <v>5</v>
      </c>
      <c r="K169" s="3">
        <v>1</v>
      </c>
      <c r="L169" s="2">
        <v>43408.568067129629</v>
      </c>
      <c r="M169" s="3"/>
      <c r="N169" s="3"/>
      <c r="O169" s="3" t="s">
        <v>19</v>
      </c>
      <c r="P169" s="3" t="s">
        <v>20</v>
      </c>
      <c r="Q169" s="3" t="s">
        <v>31</v>
      </c>
      <c r="R169" s="3" t="s">
        <v>32</v>
      </c>
      <c r="S169" s="2">
        <v>43408.58761574074</v>
      </c>
      <c r="T169" s="3"/>
      <c r="U169" s="2">
        <v>43408.595277777778</v>
      </c>
      <c r="V169" s="3"/>
      <c r="W169" s="3"/>
      <c r="X169" s="2">
        <f t="shared" si="81"/>
        <v>43408.567928240744</v>
      </c>
      <c r="Y169" s="33">
        <f t="shared" si="82"/>
        <v>0</v>
      </c>
      <c r="Z169" s="33">
        <f t="shared" si="83"/>
        <v>0</v>
      </c>
      <c r="AA169" s="30"/>
      <c r="AB169" s="30">
        <f t="shared" si="84"/>
        <v>0</v>
      </c>
      <c r="AC169" s="30"/>
      <c r="AD169" s="10"/>
      <c r="AE169" s="10"/>
      <c r="AF169" s="73">
        <f t="shared" si="65"/>
        <v>43408.567361111112</v>
      </c>
      <c r="AG169" s="73">
        <f t="shared" si="66"/>
        <v>0</v>
      </c>
      <c r="AH169" s="26" t="str">
        <f t="shared" si="67"/>
        <v>43408.56736111110</v>
      </c>
      <c r="AI169" s="26" t="e">
        <f>VLOOKUP(AH169,simple_survey!$N$1081:$O$1529,2,FALSE)</f>
        <v>#N/A</v>
      </c>
      <c r="AK169" s="3" t="s">
        <v>506</v>
      </c>
    </row>
    <row r="170" spans="1:37" s="7" customFormat="1" x14ac:dyDescent="0.4">
      <c r="A170" s="16" t="str">
        <f t="shared" si="79"/>
        <v>-</v>
      </c>
      <c r="B170" s="16" t="str">
        <f t="shared" si="80"/>
        <v>☆</v>
      </c>
      <c r="C170" s="7">
        <v>13</v>
      </c>
      <c r="D170" s="2">
        <v>43408.568090277775</v>
      </c>
      <c r="E170" s="3" t="s">
        <v>329</v>
      </c>
      <c r="F170" s="3">
        <v>9507</v>
      </c>
      <c r="G170" s="3" t="s">
        <v>18</v>
      </c>
      <c r="H170" s="3">
        <v>3587</v>
      </c>
      <c r="I170" s="3">
        <v>751</v>
      </c>
      <c r="J170" s="3">
        <v>3</v>
      </c>
      <c r="K170" s="3">
        <v>1</v>
      </c>
      <c r="L170" s="2">
        <v>43408.568530092591</v>
      </c>
      <c r="M170" s="3"/>
      <c r="N170" s="3"/>
      <c r="O170" s="3" t="s">
        <v>19</v>
      </c>
      <c r="P170" s="3" t="s">
        <v>20</v>
      </c>
      <c r="Q170" s="3" t="s">
        <v>55</v>
      </c>
      <c r="R170" s="3" t="s">
        <v>56</v>
      </c>
      <c r="S170" s="2">
        <v>43408.591469907406</v>
      </c>
      <c r="T170" s="3"/>
      <c r="U170" s="2">
        <v>43408.601006944446</v>
      </c>
      <c r="V170" s="3"/>
      <c r="W170" s="3"/>
      <c r="X170" s="2">
        <f t="shared" si="81"/>
        <v>43408.568090277775</v>
      </c>
      <c r="Y170" s="33">
        <f t="shared" si="82"/>
        <v>0</v>
      </c>
      <c r="Z170" s="33">
        <f t="shared" si="83"/>
        <v>0</v>
      </c>
      <c r="AA170" s="30"/>
      <c r="AB170" s="30">
        <f t="shared" si="84"/>
        <v>0</v>
      </c>
      <c r="AC170" s="30">
        <f>IF(IF(B170="☆",(IF(L170&gt;S170,L170-X170,S170-X170)),M170-X170)&lt;0,0,IF(B170="☆",(IF(L170&gt;S170,L170-X170,S170-X170)),M170-X170))</f>
        <v>2.3379629630653653E-2</v>
      </c>
      <c r="AD170" s="10"/>
      <c r="AE170" s="10"/>
      <c r="AF170" s="73">
        <f t="shared" si="65"/>
        <v>43408.568055555559</v>
      </c>
      <c r="AG170" s="73">
        <f t="shared" si="66"/>
        <v>0</v>
      </c>
      <c r="AH170" s="26" t="str">
        <f t="shared" si="67"/>
        <v>43408.56805555560</v>
      </c>
      <c r="AI170" s="26" t="e">
        <f>VLOOKUP(AH170,simple_survey!$N$1081:$O$1529,2,FALSE)</f>
        <v>#N/A</v>
      </c>
    </row>
    <row r="171" spans="1:37" s="7" customFormat="1" x14ac:dyDescent="0.4">
      <c r="A171" s="16" t="str">
        <f t="shared" ref="A171:A174" si="86">IF(W171&gt;0, "★", "-")</f>
        <v>-</v>
      </c>
      <c r="B171" s="16" t="str">
        <f t="shared" si="80"/>
        <v>☆</v>
      </c>
      <c r="C171" s="7">
        <v>13</v>
      </c>
      <c r="D171" s="2">
        <v>43408.568553240744</v>
      </c>
      <c r="E171" s="3" t="s">
        <v>267</v>
      </c>
      <c r="F171" s="3">
        <v>9508</v>
      </c>
      <c r="G171" s="3" t="s">
        <v>18</v>
      </c>
      <c r="H171" s="3">
        <v>4924</v>
      </c>
      <c r="I171" s="3">
        <v>91</v>
      </c>
      <c r="J171" s="3">
        <v>7</v>
      </c>
      <c r="K171" s="3">
        <v>2</v>
      </c>
      <c r="L171" s="2">
        <v>43408.568726851852</v>
      </c>
      <c r="M171" s="3"/>
      <c r="N171" s="3"/>
      <c r="O171" s="3" t="s">
        <v>53</v>
      </c>
      <c r="P171" s="3" t="s">
        <v>54</v>
      </c>
      <c r="Q171" s="3" t="s">
        <v>21</v>
      </c>
      <c r="R171" s="3" t="s">
        <v>22</v>
      </c>
      <c r="S171" s="2">
        <v>43408.594270833331</v>
      </c>
      <c r="T171" s="3"/>
      <c r="U171" s="2">
        <v>43408.603506944448</v>
      </c>
      <c r="V171" s="3"/>
      <c r="W171" s="3"/>
      <c r="X171" s="2">
        <f t="shared" si="81"/>
        <v>43408.568553240744</v>
      </c>
      <c r="Y171" s="33">
        <f t="shared" si="82"/>
        <v>0</v>
      </c>
      <c r="Z171" s="33">
        <f t="shared" si="83"/>
        <v>0</v>
      </c>
      <c r="AA171" s="30"/>
      <c r="AB171" s="30">
        <f t="shared" si="84"/>
        <v>0</v>
      </c>
      <c r="AC171" s="30"/>
      <c r="AD171" s="10"/>
      <c r="AE171" s="10"/>
      <c r="AF171" s="73">
        <f t="shared" si="65"/>
        <v>43408.568055555559</v>
      </c>
      <c r="AG171" s="73">
        <f t="shared" si="66"/>
        <v>0</v>
      </c>
      <c r="AH171" s="26" t="str">
        <f t="shared" si="67"/>
        <v>43408.56805555560</v>
      </c>
      <c r="AI171" s="26" t="e">
        <f>VLOOKUP(AH171,simple_survey!$N$1081:$O$1529,2,FALSE)</f>
        <v>#N/A</v>
      </c>
      <c r="AK171" s="3" t="s">
        <v>513</v>
      </c>
    </row>
    <row r="172" spans="1:37" s="7" customFormat="1" x14ac:dyDescent="0.4">
      <c r="A172" s="16" t="str">
        <f t="shared" si="86"/>
        <v>-</v>
      </c>
      <c r="B172" s="16" t="str">
        <f t="shared" si="80"/>
        <v>☆</v>
      </c>
      <c r="C172" s="7">
        <v>13</v>
      </c>
      <c r="D172" s="2">
        <v>43408.571122685185</v>
      </c>
      <c r="E172" s="3" t="s">
        <v>277</v>
      </c>
      <c r="F172" s="3">
        <v>9509</v>
      </c>
      <c r="G172" s="3" t="s">
        <v>18</v>
      </c>
      <c r="H172" s="3">
        <v>4997</v>
      </c>
      <c r="I172" s="3">
        <v>640</v>
      </c>
      <c r="J172" s="3">
        <v>4</v>
      </c>
      <c r="K172" s="3">
        <v>5</v>
      </c>
      <c r="L172" s="2">
        <v>43408.599027777775</v>
      </c>
      <c r="M172" s="3"/>
      <c r="N172" s="3"/>
      <c r="O172" s="3" t="s">
        <v>45</v>
      </c>
      <c r="P172" s="3" t="s">
        <v>92</v>
      </c>
      <c r="Q172" s="3" t="s">
        <v>48</v>
      </c>
      <c r="R172" s="3" t="s">
        <v>49</v>
      </c>
      <c r="S172" s="2">
        <v>43408.597280092596</v>
      </c>
      <c r="T172" s="3"/>
      <c r="U172" s="2">
        <v>43408.611863425926</v>
      </c>
      <c r="V172" s="3"/>
      <c r="W172" s="3"/>
      <c r="X172" s="2">
        <f t="shared" si="81"/>
        <v>43408.571122685185</v>
      </c>
      <c r="Y172" s="33">
        <f t="shared" si="82"/>
        <v>0</v>
      </c>
      <c r="Z172" s="33">
        <f t="shared" si="83"/>
        <v>0</v>
      </c>
      <c r="AA172" s="30"/>
      <c r="AB172" s="30">
        <f t="shared" si="84"/>
        <v>0</v>
      </c>
      <c r="AC172" s="30"/>
      <c r="AD172" s="10"/>
      <c r="AE172" s="10"/>
      <c r="AF172" s="73">
        <f t="shared" si="65"/>
        <v>43408.570833333331</v>
      </c>
      <c r="AG172" s="73">
        <f t="shared" si="66"/>
        <v>0</v>
      </c>
      <c r="AH172" s="26" t="str">
        <f t="shared" si="67"/>
        <v>43408.57083333330</v>
      </c>
      <c r="AI172" s="26" t="e">
        <f>VLOOKUP(AH172,simple_survey!$N$1081:$O$1529,2,FALSE)</f>
        <v>#N/A</v>
      </c>
      <c r="AK172" s="3" t="s">
        <v>514</v>
      </c>
    </row>
    <row r="173" spans="1:37" s="7" customFormat="1" x14ac:dyDescent="0.4">
      <c r="A173" s="16" t="str">
        <f t="shared" si="86"/>
        <v>-</v>
      </c>
      <c r="B173" s="16" t="str">
        <f t="shared" si="80"/>
        <v>☆</v>
      </c>
      <c r="C173" s="7">
        <v>13</v>
      </c>
      <c r="D173" s="2">
        <v>43408.571643518517</v>
      </c>
      <c r="E173" s="3" t="s">
        <v>330</v>
      </c>
      <c r="F173" s="3">
        <v>9510</v>
      </c>
      <c r="G173" s="3" t="s">
        <v>18</v>
      </c>
      <c r="H173" s="3">
        <v>4967</v>
      </c>
      <c r="I173" s="3">
        <v>719</v>
      </c>
      <c r="J173" s="3">
        <v>7</v>
      </c>
      <c r="K173" s="3">
        <v>1</v>
      </c>
      <c r="L173" s="2">
        <v>43408.571770833332</v>
      </c>
      <c r="M173" s="3"/>
      <c r="N173" s="3"/>
      <c r="O173" s="3" t="s">
        <v>45</v>
      </c>
      <c r="P173" s="3" t="s">
        <v>92</v>
      </c>
      <c r="Q173" s="3" t="s">
        <v>31</v>
      </c>
      <c r="R173" s="3" t="s">
        <v>32</v>
      </c>
      <c r="S173" s="2">
        <v>43408.588055555556</v>
      </c>
      <c r="T173" s="3"/>
      <c r="U173" s="2">
        <v>43408.602256944447</v>
      </c>
      <c r="V173" s="3"/>
      <c r="W173" s="3"/>
      <c r="X173" s="2">
        <f t="shared" si="81"/>
        <v>43408.571643518517</v>
      </c>
      <c r="Y173" s="33">
        <f t="shared" si="82"/>
        <v>0</v>
      </c>
      <c r="Z173" s="33">
        <f t="shared" si="83"/>
        <v>0</v>
      </c>
      <c r="AA173" s="30"/>
      <c r="AB173" s="30">
        <f t="shared" si="84"/>
        <v>0</v>
      </c>
      <c r="AC173" s="30">
        <f t="shared" ref="AC173:AC180" si="87">IF(IF(B173="☆",(IF(L173&gt;S173,L173-X173,S173-X173)),M173-X173)&lt;0,0,IF(B173="☆",(IF(L173&gt;S173,L173-X173,S173-X173)),M173-X173))</f>
        <v>1.6412037039117422E-2</v>
      </c>
      <c r="AD173" s="10"/>
      <c r="AE173" s="10"/>
      <c r="AF173" s="73">
        <f t="shared" si="65"/>
        <v>43408.571527777778</v>
      </c>
      <c r="AG173" s="73">
        <f t="shared" si="66"/>
        <v>0</v>
      </c>
      <c r="AH173" s="26" t="str">
        <f t="shared" si="67"/>
        <v>43408.57152777780</v>
      </c>
      <c r="AI173" s="26" t="e">
        <f>VLOOKUP(AH173,simple_survey!$N$1081:$O$1529,2,FALSE)</f>
        <v>#N/A</v>
      </c>
      <c r="AK173" s="3" t="s">
        <v>515</v>
      </c>
    </row>
    <row r="174" spans="1:37" s="7" customFormat="1" x14ac:dyDescent="0.4">
      <c r="A174" s="16" t="str">
        <f t="shared" si="86"/>
        <v>★</v>
      </c>
      <c r="B174" s="16" t="str">
        <f t="shared" si="80"/>
        <v>☆</v>
      </c>
      <c r="C174" s="7">
        <v>13</v>
      </c>
      <c r="D174" s="2">
        <v>43408.57172453704</v>
      </c>
      <c r="E174" s="3" t="s">
        <v>243</v>
      </c>
      <c r="F174" s="3">
        <v>9511</v>
      </c>
      <c r="G174" s="3" t="s">
        <v>33</v>
      </c>
      <c r="H174" s="3">
        <v>4975</v>
      </c>
      <c r="I174" s="3">
        <v>357</v>
      </c>
      <c r="J174" s="3">
        <v>3</v>
      </c>
      <c r="K174" s="3">
        <v>2</v>
      </c>
      <c r="L174" s="2">
        <v>43408.573449074072</v>
      </c>
      <c r="M174" s="3"/>
      <c r="N174" s="3"/>
      <c r="O174" s="3" t="s">
        <v>59</v>
      </c>
      <c r="P174" s="3" t="s">
        <v>60</v>
      </c>
      <c r="Q174" s="3" t="s">
        <v>55</v>
      </c>
      <c r="R174" s="3" t="s">
        <v>56</v>
      </c>
      <c r="S174" s="2">
        <v>43408.591446759259</v>
      </c>
      <c r="T174" s="3"/>
      <c r="U174" s="2">
        <v>43408.603321759256</v>
      </c>
      <c r="V174" s="3"/>
      <c r="W174" s="2">
        <v>43408.578657407408</v>
      </c>
      <c r="X174" s="2">
        <f t="shared" si="81"/>
        <v>43408.578657407408</v>
      </c>
      <c r="Y174" s="33">
        <f t="shared" si="82"/>
        <v>0</v>
      </c>
      <c r="Z174" s="33">
        <f t="shared" si="83"/>
        <v>0</v>
      </c>
      <c r="AA174" s="30"/>
      <c r="AB174" s="30">
        <f t="shared" si="84"/>
        <v>0</v>
      </c>
      <c r="AC174" s="30">
        <f t="shared" si="87"/>
        <v>1.2789351851097308E-2</v>
      </c>
      <c r="AD174" s="10"/>
      <c r="AE174" s="10"/>
      <c r="AF174" s="73">
        <f t="shared" si="65"/>
        <v>43408.571527777778</v>
      </c>
      <c r="AG174" s="73">
        <f t="shared" si="66"/>
        <v>0</v>
      </c>
      <c r="AH174" s="26" t="str">
        <f t="shared" si="67"/>
        <v>43408.57152777780</v>
      </c>
      <c r="AI174" s="26" t="e">
        <f>VLOOKUP(AH174,simple_survey!$N$1081:$O$1529,2,FALSE)</f>
        <v>#N/A</v>
      </c>
    </row>
    <row r="175" spans="1:37" s="7" customFormat="1" x14ac:dyDescent="0.4">
      <c r="A175" s="16" t="str">
        <f t="shared" ref="A175:A192" si="88">IF(W175&gt;0, "★", "-")</f>
        <v>-</v>
      </c>
      <c r="B175" s="16" t="str">
        <f t="shared" si="80"/>
        <v>☆</v>
      </c>
      <c r="C175" s="7">
        <v>13</v>
      </c>
      <c r="D175" s="2">
        <v>43408.572372685187</v>
      </c>
      <c r="E175" s="3" t="s">
        <v>332</v>
      </c>
      <c r="F175" s="3">
        <v>9514</v>
      </c>
      <c r="G175" s="3" t="s">
        <v>114</v>
      </c>
      <c r="H175" s="3">
        <v>0</v>
      </c>
      <c r="I175" s="3">
        <v>887</v>
      </c>
      <c r="J175" s="3">
        <v>7</v>
      </c>
      <c r="K175" s="3">
        <v>4</v>
      </c>
      <c r="L175" s="2">
        <v>43408.573217592595</v>
      </c>
      <c r="M175" s="3"/>
      <c r="N175" s="3"/>
      <c r="O175" s="3" t="s">
        <v>63</v>
      </c>
      <c r="P175" s="3" t="s">
        <v>64</v>
      </c>
      <c r="Q175" s="3" t="s">
        <v>37</v>
      </c>
      <c r="R175" s="3" t="s">
        <v>38</v>
      </c>
      <c r="S175" s="2">
        <v>43408.614108796297</v>
      </c>
      <c r="T175" s="3"/>
      <c r="U175" s="2">
        <v>43408.62290509259</v>
      </c>
      <c r="V175" s="3"/>
      <c r="W175" s="3"/>
      <c r="X175" s="2">
        <f t="shared" si="81"/>
        <v>43408.572372685187</v>
      </c>
      <c r="Y175" s="33">
        <f t="shared" si="82"/>
        <v>0</v>
      </c>
      <c r="Z175" s="33">
        <f t="shared" si="83"/>
        <v>0</v>
      </c>
      <c r="AA175" s="30"/>
      <c r="AB175" s="30">
        <f t="shared" si="84"/>
        <v>0</v>
      </c>
      <c r="AC175" s="30">
        <f t="shared" si="87"/>
        <v>4.1736111110367347E-2</v>
      </c>
      <c r="AD175" s="10"/>
      <c r="AE175" s="10"/>
      <c r="AF175" s="73">
        <f t="shared" si="65"/>
        <v>43408.572222222225</v>
      </c>
      <c r="AG175" s="73">
        <f t="shared" si="66"/>
        <v>0</v>
      </c>
      <c r="AH175" s="26" t="str">
        <f t="shared" si="67"/>
        <v>43408.57222222220</v>
      </c>
      <c r="AI175" s="26" t="e">
        <f>VLOOKUP(AH175,simple_survey!$N$1081:$O$1529,2,FALSE)</f>
        <v>#N/A</v>
      </c>
    </row>
    <row r="176" spans="1:37" s="7" customFormat="1" x14ac:dyDescent="0.4">
      <c r="A176" s="16" t="str">
        <f t="shared" si="88"/>
        <v>-</v>
      </c>
      <c r="B176" s="16" t="str">
        <f t="shared" si="80"/>
        <v>☆</v>
      </c>
      <c r="C176" s="7">
        <v>13</v>
      </c>
      <c r="D176" s="2">
        <v>43408.572870370372</v>
      </c>
      <c r="E176" s="3" t="s">
        <v>334</v>
      </c>
      <c r="F176" s="3">
        <v>9516</v>
      </c>
      <c r="G176" s="3" t="s">
        <v>113</v>
      </c>
      <c r="H176" s="3">
        <v>0</v>
      </c>
      <c r="I176" s="3">
        <v>263</v>
      </c>
      <c r="J176" s="3">
        <v>2</v>
      </c>
      <c r="K176" s="3">
        <v>2</v>
      </c>
      <c r="L176" s="2">
        <v>43408.584282407406</v>
      </c>
      <c r="M176" s="3"/>
      <c r="N176" s="3"/>
      <c r="O176" s="3" t="s">
        <v>21</v>
      </c>
      <c r="P176" s="3" t="s">
        <v>22</v>
      </c>
      <c r="Q176" s="3" t="s">
        <v>29</v>
      </c>
      <c r="R176" s="3" t="s">
        <v>30</v>
      </c>
      <c r="S176" s="2">
        <v>43408.605162037034</v>
      </c>
      <c r="T176" s="3"/>
      <c r="U176" s="2">
        <v>43408.612476851849</v>
      </c>
      <c r="V176" s="3"/>
      <c r="W176" s="3"/>
      <c r="X176" s="2">
        <f t="shared" si="81"/>
        <v>43408.572870370372</v>
      </c>
      <c r="Y176" s="33">
        <f t="shared" si="82"/>
        <v>0</v>
      </c>
      <c r="Z176" s="33">
        <f t="shared" si="83"/>
        <v>0</v>
      </c>
      <c r="AA176" s="30"/>
      <c r="AB176" s="30">
        <f t="shared" si="84"/>
        <v>0</v>
      </c>
      <c r="AC176" s="30">
        <f t="shared" si="87"/>
        <v>3.2291666662786156E-2</v>
      </c>
      <c r="AD176" s="10"/>
      <c r="AE176" s="10"/>
      <c r="AF176" s="73">
        <f t="shared" si="65"/>
        <v>43408.572222222225</v>
      </c>
      <c r="AG176" s="73">
        <f t="shared" si="66"/>
        <v>0</v>
      </c>
      <c r="AH176" s="26" t="str">
        <f t="shared" si="67"/>
        <v>43408.57222222220</v>
      </c>
      <c r="AI176" s="26" t="e">
        <f>VLOOKUP(AH176,simple_survey!$N$1081:$O$1529,2,FALSE)</f>
        <v>#N/A</v>
      </c>
    </row>
    <row r="177" spans="1:37" s="7" customFormat="1" x14ac:dyDescent="0.4">
      <c r="A177" s="16" t="str">
        <f t="shared" si="88"/>
        <v>-</v>
      </c>
      <c r="B177" s="16" t="str">
        <f t="shared" si="80"/>
        <v>☆</v>
      </c>
      <c r="C177" s="7">
        <v>13</v>
      </c>
      <c r="D177" s="2">
        <v>43408.573981481481</v>
      </c>
      <c r="E177" s="3" t="s">
        <v>336</v>
      </c>
      <c r="F177" s="3">
        <v>9519</v>
      </c>
      <c r="G177" s="3" t="s">
        <v>114</v>
      </c>
      <c r="H177" s="3">
        <v>0</v>
      </c>
      <c r="I177" s="3">
        <v>317</v>
      </c>
      <c r="J177" s="3">
        <v>7</v>
      </c>
      <c r="K177" s="3">
        <v>4</v>
      </c>
      <c r="L177" s="2">
        <v>43408.574421296296</v>
      </c>
      <c r="M177" s="3"/>
      <c r="N177" s="3"/>
      <c r="O177" s="3" t="s">
        <v>31</v>
      </c>
      <c r="P177" s="3" t="s">
        <v>32</v>
      </c>
      <c r="Q177" s="3" t="s">
        <v>19</v>
      </c>
      <c r="R177" s="3" t="s">
        <v>20</v>
      </c>
      <c r="S177" s="2">
        <v>43408.604375000003</v>
      </c>
      <c r="T177" s="3"/>
      <c r="U177" s="2">
        <v>43408.614768518521</v>
      </c>
      <c r="V177" s="3"/>
      <c r="W177" s="3"/>
      <c r="X177" s="2">
        <f t="shared" si="81"/>
        <v>43408.573981481481</v>
      </c>
      <c r="Y177" s="33">
        <f t="shared" si="82"/>
        <v>0</v>
      </c>
      <c r="Z177" s="33">
        <f t="shared" si="83"/>
        <v>0</v>
      </c>
      <c r="AA177" s="30"/>
      <c r="AB177" s="30">
        <f t="shared" si="84"/>
        <v>0</v>
      </c>
      <c r="AC177" s="30">
        <f t="shared" si="87"/>
        <v>3.0393518522032537E-2</v>
      </c>
      <c r="AD177" s="10"/>
      <c r="AE177" s="10"/>
      <c r="AF177" s="73">
        <f t="shared" si="65"/>
        <v>43408.573611111111</v>
      </c>
      <c r="AG177" s="73">
        <f t="shared" si="66"/>
        <v>0</v>
      </c>
      <c r="AH177" s="26" t="str">
        <f t="shared" si="67"/>
        <v>43408.57361111110</v>
      </c>
      <c r="AI177" s="26" t="e">
        <f>VLOOKUP(AH177,simple_survey!$N$1081:$O$1529,2,FALSE)</f>
        <v>#N/A</v>
      </c>
    </row>
    <row r="178" spans="1:37" s="7" customFormat="1" x14ac:dyDescent="0.4">
      <c r="A178" s="16" t="str">
        <f t="shared" si="88"/>
        <v>★</v>
      </c>
      <c r="B178" s="16" t="str">
        <f t="shared" si="80"/>
        <v>☆</v>
      </c>
      <c r="C178" s="7">
        <v>13</v>
      </c>
      <c r="D178" s="2">
        <v>43408.574016203704</v>
      </c>
      <c r="E178" s="3" t="s">
        <v>254</v>
      </c>
      <c r="F178" s="3">
        <v>9520</v>
      </c>
      <c r="G178" s="3" t="s">
        <v>33</v>
      </c>
      <c r="H178" s="3">
        <v>4975</v>
      </c>
      <c r="I178" s="3">
        <v>153</v>
      </c>
      <c r="J178" s="3">
        <v>1</v>
      </c>
      <c r="K178" s="3">
        <v>1</v>
      </c>
      <c r="L178" s="2">
        <v>43408.57439814815</v>
      </c>
      <c r="M178" s="3"/>
      <c r="N178" s="3"/>
      <c r="O178" s="3" t="s">
        <v>59</v>
      </c>
      <c r="P178" s="3" t="s">
        <v>60</v>
      </c>
      <c r="Q178" s="3" t="s">
        <v>45</v>
      </c>
      <c r="R178" s="3" t="s">
        <v>92</v>
      </c>
      <c r="S178" s="2">
        <v>43408.592928240738</v>
      </c>
      <c r="T178" s="3"/>
      <c r="U178" s="2">
        <v>43408.602488425924</v>
      </c>
      <c r="V178" s="3"/>
      <c r="W178" s="2">
        <v>43408.580949074072</v>
      </c>
      <c r="X178" s="2">
        <f t="shared" si="81"/>
        <v>43408.580949074072</v>
      </c>
      <c r="Y178" s="33">
        <f t="shared" si="82"/>
        <v>0</v>
      </c>
      <c r="Z178" s="33">
        <f t="shared" si="83"/>
        <v>0</v>
      </c>
      <c r="AA178" s="30"/>
      <c r="AB178" s="30">
        <f t="shared" si="84"/>
        <v>0</v>
      </c>
      <c r="AC178" s="30">
        <f t="shared" si="87"/>
        <v>1.1979166665696539E-2</v>
      </c>
      <c r="AD178" s="10"/>
      <c r="AE178" s="10"/>
      <c r="AF178" s="73">
        <f t="shared" si="65"/>
        <v>43408.573611111111</v>
      </c>
      <c r="AG178" s="73">
        <f t="shared" si="66"/>
        <v>0</v>
      </c>
      <c r="AH178" s="26" t="str">
        <f t="shared" si="67"/>
        <v>43408.57361111110</v>
      </c>
      <c r="AI178" s="26" t="e">
        <f>VLOOKUP(AH178,simple_survey!$N$1081:$O$1529,2,FALSE)</f>
        <v>#N/A</v>
      </c>
      <c r="AK178" s="3" t="s">
        <v>516</v>
      </c>
    </row>
    <row r="179" spans="1:37" s="7" customFormat="1" x14ac:dyDescent="0.4">
      <c r="A179" s="16" t="str">
        <f t="shared" si="88"/>
        <v>-</v>
      </c>
      <c r="B179" s="16" t="str">
        <f t="shared" si="80"/>
        <v>☆</v>
      </c>
      <c r="C179" s="7">
        <v>13</v>
      </c>
      <c r="D179" s="2">
        <v>43408.574756944443</v>
      </c>
      <c r="E179" s="3" t="s">
        <v>337</v>
      </c>
      <c r="F179" s="3">
        <v>9521</v>
      </c>
      <c r="G179" s="3" t="s">
        <v>113</v>
      </c>
      <c r="H179" s="3">
        <v>0</v>
      </c>
      <c r="I179" s="3">
        <v>166</v>
      </c>
      <c r="J179" s="3">
        <v>1</v>
      </c>
      <c r="K179" s="3">
        <v>1</v>
      </c>
      <c r="L179" s="2">
        <v>43408.604050925926</v>
      </c>
      <c r="M179" s="3"/>
      <c r="N179" s="3"/>
      <c r="O179" s="3" t="s">
        <v>63</v>
      </c>
      <c r="P179" s="3" t="s">
        <v>64</v>
      </c>
      <c r="Q179" s="3" t="s">
        <v>48</v>
      </c>
      <c r="R179" s="3" t="s">
        <v>49</v>
      </c>
      <c r="S179" s="2">
        <v>43408.596944444442</v>
      </c>
      <c r="T179" s="3"/>
      <c r="U179" s="2">
        <v>43408.600868055553</v>
      </c>
      <c r="V179" s="3"/>
      <c r="W179" s="3"/>
      <c r="X179" s="2">
        <f t="shared" si="81"/>
        <v>43408.574756944443</v>
      </c>
      <c r="Y179" s="33">
        <f t="shared" si="82"/>
        <v>0</v>
      </c>
      <c r="Z179" s="33">
        <f t="shared" si="83"/>
        <v>0</v>
      </c>
      <c r="AA179" s="30"/>
      <c r="AB179" s="30">
        <f t="shared" si="84"/>
        <v>0</v>
      </c>
      <c r="AC179" s="30">
        <f t="shared" si="87"/>
        <v>2.9293981482624076E-2</v>
      </c>
      <c r="AD179" s="10"/>
      <c r="AE179" s="10"/>
      <c r="AF179" s="73">
        <f t="shared" si="65"/>
        <v>43408.574305555558</v>
      </c>
      <c r="AG179" s="73">
        <f t="shared" si="66"/>
        <v>0</v>
      </c>
      <c r="AH179" s="26" t="str">
        <f t="shared" si="67"/>
        <v>43408.57430555560</v>
      </c>
      <c r="AI179" s="26" t="e">
        <f>VLOOKUP(AH179,simple_survey!$N$1081:$O$1529,2,FALSE)</f>
        <v>#N/A</v>
      </c>
    </row>
    <row r="180" spans="1:37" s="7" customFormat="1" x14ac:dyDescent="0.4">
      <c r="A180" s="16" t="str">
        <f t="shared" si="88"/>
        <v>-</v>
      </c>
      <c r="B180" s="16" t="str">
        <f t="shared" si="80"/>
        <v>☆</v>
      </c>
      <c r="C180" s="7">
        <v>13</v>
      </c>
      <c r="D180" s="2">
        <v>43408.574930555558</v>
      </c>
      <c r="E180" s="3" t="s">
        <v>313</v>
      </c>
      <c r="F180" s="3">
        <v>9522</v>
      </c>
      <c r="G180" s="3" t="s">
        <v>18</v>
      </c>
      <c r="H180" s="3">
        <v>5013</v>
      </c>
      <c r="I180" s="3">
        <v>794</v>
      </c>
      <c r="J180" s="3">
        <v>7</v>
      </c>
      <c r="K180" s="3">
        <v>3</v>
      </c>
      <c r="L180" s="2">
        <v>43408.575335648151</v>
      </c>
      <c r="M180" s="3"/>
      <c r="N180" s="3"/>
      <c r="O180" s="3" t="s">
        <v>46</v>
      </c>
      <c r="P180" s="3" t="s">
        <v>47</v>
      </c>
      <c r="Q180" s="3" t="s">
        <v>19</v>
      </c>
      <c r="R180" s="3" t="s">
        <v>20</v>
      </c>
      <c r="S180" s="2">
        <v>43408.606793981482</v>
      </c>
      <c r="T180" s="3"/>
      <c r="U180" s="2">
        <v>43408.615590277775</v>
      </c>
      <c r="V180" s="3"/>
      <c r="W180" s="3"/>
      <c r="X180" s="2">
        <f t="shared" si="81"/>
        <v>43408.574930555558</v>
      </c>
      <c r="Y180" s="33">
        <f t="shared" si="82"/>
        <v>0</v>
      </c>
      <c r="Z180" s="33">
        <f t="shared" si="83"/>
        <v>0</v>
      </c>
      <c r="AA180" s="30"/>
      <c r="AB180" s="30">
        <f t="shared" si="84"/>
        <v>0</v>
      </c>
      <c r="AC180" s="30">
        <f t="shared" si="87"/>
        <v>3.1863425923802424E-2</v>
      </c>
      <c r="AD180" s="10"/>
      <c r="AE180" s="10"/>
      <c r="AF180" s="73">
        <f t="shared" si="65"/>
        <v>43408.574305555558</v>
      </c>
      <c r="AG180" s="73">
        <f t="shared" si="66"/>
        <v>0</v>
      </c>
      <c r="AH180" s="26" t="str">
        <f t="shared" si="67"/>
        <v>43408.57430555560</v>
      </c>
      <c r="AI180" s="26" t="e">
        <f>VLOOKUP(AH180,simple_survey!$N$1081:$O$1529,2,FALSE)</f>
        <v>#N/A</v>
      </c>
    </row>
    <row r="181" spans="1:37" s="7" customFormat="1" x14ac:dyDescent="0.4">
      <c r="A181" s="16" t="str">
        <f t="shared" si="88"/>
        <v>-</v>
      </c>
      <c r="B181" s="16" t="str">
        <f t="shared" si="80"/>
        <v>☆</v>
      </c>
      <c r="C181" s="7">
        <v>13</v>
      </c>
      <c r="D181" s="2">
        <v>43408.57508101852</v>
      </c>
      <c r="E181" s="3" t="s">
        <v>243</v>
      </c>
      <c r="F181" s="3">
        <v>9523</v>
      </c>
      <c r="G181" s="3" t="s">
        <v>33</v>
      </c>
      <c r="H181" s="3">
        <v>4975</v>
      </c>
      <c r="I181" s="3">
        <v>607</v>
      </c>
      <c r="J181" s="3">
        <v>5</v>
      </c>
      <c r="K181" s="3">
        <v>2</v>
      </c>
      <c r="L181" s="2">
        <v>43408.575289351851</v>
      </c>
      <c r="M181" s="3"/>
      <c r="N181" s="3"/>
      <c r="O181" s="3" t="s">
        <v>48</v>
      </c>
      <c r="P181" s="3" t="s">
        <v>49</v>
      </c>
      <c r="Q181" s="3" t="s">
        <v>45</v>
      </c>
      <c r="R181" s="3" t="s">
        <v>92</v>
      </c>
      <c r="S181" s="2">
        <v>43408.611805555556</v>
      </c>
      <c r="T181" s="3"/>
      <c r="U181" s="2">
        <v>43408.62232638889</v>
      </c>
      <c r="V181" s="3"/>
      <c r="W181" s="3"/>
      <c r="X181" s="2">
        <f t="shared" si="81"/>
        <v>43408.57508101852</v>
      </c>
      <c r="Y181" s="33">
        <f t="shared" si="82"/>
        <v>0</v>
      </c>
      <c r="Z181" s="33">
        <f t="shared" si="83"/>
        <v>0</v>
      </c>
      <c r="AA181" s="30"/>
      <c r="AB181" s="30">
        <f t="shared" si="84"/>
        <v>0</v>
      </c>
      <c r="AC181" s="30"/>
      <c r="AD181" s="10"/>
      <c r="AE181" s="10"/>
      <c r="AF181" s="73">
        <f t="shared" si="65"/>
        <v>43408.574999999997</v>
      </c>
      <c r="AG181" s="73">
        <f t="shared" si="66"/>
        <v>0</v>
      </c>
      <c r="AH181" s="26" t="str">
        <f t="shared" si="67"/>
        <v>43408.5750</v>
      </c>
      <c r="AI181" s="26" t="e">
        <f>VLOOKUP(AH181,simple_survey!$N$1081:$O$1529,2,FALSE)</f>
        <v>#N/A</v>
      </c>
      <c r="AK181" s="3" t="s">
        <v>517</v>
      </c>
    </row>
    <row r="182" spans="1:37" s="7" customFormat="1" x14ac:dyDescent="0.4">
      <c r="A182" s="16" t="str">
        <f t="shared" si="88"/>
        <v>★</v>
      </c>
      <c r="B182" s="16" t="str">
        <f t="shared" si="80"/>
        <v>☆</v>
      </c>
      <c r="C182" s="7">
        <v>13</v>
      </c>
      <c r="D182" s="2">
        <v>43408.576041666667</v>
      </c>
      <c r="E182" s="3" t="s">
        <v>243</v>
      </c>
      <c r="F182" s="3">
        <v>9524</v>
      </c>
      <c r="G182" s="3" t="s">
        <v>18</v>
      </c>
      <c r="H182" s="3">
        <v>4975</v>
      </c>
      <c r="I182" s="3">
        <v>373</v>
      </c>
      <c r="J182" s="3">
        <v>8</v>
      </c>
      <c r="K182" s="3">
        <v>2</v>
      </c>
      <c r="L182" s="2">
        <v>43408.576226851852</v>
      </c>
      <c r="M182" s="3"/>
      <c r="N182" s="3"/>
      <c r="O182" s="3" t="s">
        <v>48</v>
      </c>
      <c r="P182" s="3" t="s">
        <v>49</v>
      </c>
      <c r="Q182" s="3" t="s">
        <v>45</v>
      </c>
      <c r="R182" s="3" t="s">
        <v>92</v>
      </c>
      <c r="S182" s="2">
        <v>43408.610706018517</v>
      </c>
      <c r="T182" s="3"/>
      <c r="U182" s="2">
        <v>43408.62122685185</v>
      </c>
      <c r="V182" s="3"/>
      <c r="W182" s="2">
        <v>43408.582986111112</v>
      </c>
      <c r="X182" s="2">
        <f t="shared" si="81"/>
        <v>43408.582986111112</v>
      </c>
      <c r="Y182" s="33">
        <f t="shared" si="82"/>
        <v>0</v>
      </c>
      <c r="Z182" s="33">
        <f t="shared" si="83"/>
        <v>0</v>
      </c>
      <c r="AA182" s="30"/>
      <c r="AB182" s="30">
        <f t="shared" si="84"/>
        <v>0</v>
      </c>
      <c r="AC182" s="30"/>
      <c r="AD182" s="10"/>
      <c r="AE182" s="10"/>
      <c r="AF182" s="73">
        <f t="shared" si="65"/>
        <v>43408.575694444444</v>
      </c>
      <c r="AG182" s="73">
        <f t="shared" si="66"/>
        <v>0</v>
      </c>
      <c r="AH182" s="26" t="str">
        <f t="shared" si="67"/>
        <v>43408.57569444440</v>
      </c>
      <c r="AI182" s="26" t="e">
        <f>VLOOKUP(AH182,simple_survey!$N$1081:$O$1529,2,FALSE)</f>
        <v>#N/A</v>
      </c>
      <c r="AK182" s="3" t="s">
        <v>518</v>
      </c>
    </row>
    <row r="183" spans="1:37" s="7" customFormat="1" x14ac:dyDescent="0.4">
      <c r="A183" s="16" t="str">
        <f t="shared" si="88"/>
        <v>-</v>
      </c>
      <c r="B183" s="16" t="str">
        <f t="shared" si="80"/>
        <v>☆</v>
      </c>
      <c r="C183" s="7">
        <v>13</v>
      </c>
      <c r="D183" s="2">
        <v>43408.578518518516</v>
      </c>
      <c r="E183" s="3" t="s">
        <v>280</v>
      </c>
      <c r="F183" s="3">
        <v>9528</v>
      </c>
      <c r="G183" s="3" t="s">
        <v>18</v>
      </c>
      <c r="H183" s="3">
        <v>4562</v>
      </c>
      <c r="I183" s="3">
        <v>540</v>
      </c>
      <c r="J183" s="3">
        <v>3</v>
      </c>
      <c r="K183" s="3">
        <v>2</v>
      </c>
      <c r="L183" s="2">
        <v>43408.578703703701</v>
      </c>
      <c r="M183" s="3"/>
      <c r="N183" s="3"/>
      <c r="O183" s="3" t="s">
        <v>21</v>
      </c>
      <c r="P183" s="3" t="s">
        <v>22</v>
      </c>
      <c r="Q183" s="3" t="s">
        <v>63</v>
      </c>
      <c r="R183" s="3" t="s">
        <v>64</v>
      </c>
      <c r="S183" s="2">
        <v>43408.610011574077</v>
      </c>
      <c r="T183" s="3"/>
      <c r="U183" s="2">
        <v>43408.621122685188</v>
      </c>
      <c r="V183" s="3"/>
      <c r="W183" s="3"/>
      <c r="X183" s="2">
        <f t="shared" si="81"/>
        <v>43408.578518518516</v>
      </c>
      <c r="Y183" s="33">
        <f t="shared" si="82"/>
        <v>0</v>
      </c>
      <c r="Z183" s="33">
        <f t="shared" si="83"/>
        <v>0</v>
      </c>
      <c r="AA183" s="30"/>
      <c r="AB183" s="30">
        <f t="shared" si="84"/>
        <v>0</v>
      </c>
      <c r="AC183" s="30"/>
      <c r="AD183" s="10"/>
      <c r="AE183" s="10"/>
      <c r="AF183" s="73">
        <f t="shared" si="65"/>
        <v>43408.578472222223</v>
      </c>
      <c r="AG183" s="73">
        <f t="shared" si="66"/>
        <v>0</v>
      </c>
      <c r="AH183" s="26" t="str">
        <f t="shared" si="67"/>
        <v>43408.57847222220</v>
      </c>
      <c r="AI183" s="26" t="e">
        <f>VLOOKUP(AH183,simple_survey!$N$1081:$O$1529,2,FALSE)</f>
        <v>#N/A</v>
      </c>
      <c r="AK183" s="3" t="s">
        <v>519</v>
      </c>
    </row>
    <row r="184" spans="1:37" s="7" customFormat="1" x14ac:dyDescent="0.4">
      <c r="A184" s="16" t="str">
        <f t="shared" si="88"/>
        <v>-</v>
      </c>
      <c r="B184" s="16" t="str">
        <f t="shared" si="80"/>
        <v>☆</v>
      </c>
      <c r="C184" s="7">
        <v>13</v>
      </c>
      <c r="D184" s="2">
        <v>43408.578587962962</v>
      </c>
      <c r="E184" s="3" t="s">
        <v>341</v>
      </c>
      <c r="F184" s="3">
        <v>9529</v>
      </c>
      <c r="G184" s="3" t="s">
        <v>33</v>
      </c>
      <c r="H184" s="3">
        <v>4256</v>
      </c>
      <c r="I184" s="3">
        <v>488</v>
      </c>
      <c r="J184" s="3">
        <v>8</v>
      </c>
      <c r="K184" s="3">
        <v>2</v>
      </c>
      <c r="L184" s="2">
        <v>43408.581354166665</v>
      </c>
      <c r="M184" s="3"/>
      <c r="N184" s="3"/>
      <c r="O184" s="3" t="s">
        <v>39</v>
      </c>
      <c r="P184" s="3" t="s">
        <v>40</v>
      </c>
      <c r="Q184" s="3" t="s">
        <v>23</v>
      </c>
      <c r="R184" s="3" t="s">
        <v>24</v>
      </c>
      <c r="S184" s="2">
        <v>43408.604120370372</v>
      </c>
      <c r="T184" s="3"/>
      <c r="U184" s="2">
        <v>43408.622800925928</v>
      </c>
      <c r="V184" s="3"/>
      <c r="W184" s="3"/>
      <c r="X184" s="2">
        <f t="shared" si="81"/>
        <v>43408.578587962962</v>
      </c>
      <c r="Y184" s="33">
        <f t="shared" si="82"/>
        <v>0</v>
      </c>
      <c r="Z184" s="33">
        <f t="shared" si="83"/>
        <v>0</v>
      </c>
      <c r="AA184" s="30"/>
      <c r="AB184" s="30">
        <f t="shared" si="84"/>
        <v>0</v>
      </c>
      <c r="AC184" s="30">
        <f>IF(IF(B184="☆",(IF(L184&gt;S184,L184-X184,S184-X184)),M184-X184)&lt;0,0,IF(B184="☆",(IF(L184&gt;S184,L184-X184,S184-X184)),M184-X184))</f>
        <v>2.5532407409627922E-2</v>
      </c>
      <c r="AD184" s="10"/>
      <c r="AE184" s="10"/>
      <c r="AF184" s="73">
        <f t="shared" si="65"/>
        <v>43408.578472222223</v>
      </c>
      <c r="AG184" s="73">
        <f t="shared" si="66"/>
        <v>0</v>
      </c>
      <c r="AH184" s="26" t="str">
        <f t="shared" si="67"/>
        <v>43408.57847222220</v>
      </c>
      <c r="AI184" s="26" t="e">
        <f>VLOOKUP(AH184,simple_survey!$N$1081:$O$1529,2,FALSE)</f>
        <v>#N/A</v>
      </c>
    </row>
    <row r="185" spans="1:37" s="7" customFormat="1" x14ac:dyDescent="0.4">
      <c r="A185" s="16" t="str">
        <f t="shared" si="88"/>
        <v>-</v>
      </c>
      <c r="B185" s="16" t="str">
        <f t="shared" si="80"/>
        <v>☆</v>
      </c>
      <c r="C185" s="7">
        <v>13</v>
      </c>
      <c r="D185" s="2">
        <v>43408.578958333332</v>
      </c>
      <c r="E185" s="3" t="s">
        <v>280</v>
      </c>
      <c r="F185" s="3">
        <v>9530</v>
      </c>
      <c r="G185" s="3" t="s">
        <v>18</v>
      </c>
      <c r="H185" s="3">
        <v>4562</v>
      </c>
      <c r="I185" s="3">
        <v>47</v>
      </c>
      <c r="J185" s="3">
        <v>3</v>
      </c>
      <c r="K185" s="3">
        <v>2</v>
      </c>
      <c r="L185" s="2">
        <v>43408.579317129632</v>
      </c>
      <c r="M185" s="3"/>
      <c r="N185" s="3"/>
      <c r="O185" s="3" t="s">
        <v>21</v>
      </c>
      <c r="P185" s="3" t="s">
        <v>22</v>
      </c>
      <c r="Q185" s="3" t="s">
        <v>63</v>
      </c>
      <c r="R185" s="3" t="s">
        <v>64</v>
      </c>
      <c r="S185" s="2">
        <v>43408.610011574077</v>
      </c>
      <c r="T185" s="3"/>
      <c r="U185" s="2">
        <v>43408.621122685188</v>
      </c>
      <c r="V185" s="3"/>
      <c r="W185" s="3"/>
      <c r="X185" s="2">
        <f t="shared" si="81"/>
        <v>43408.578958333332</v>
      </c>
      <c r="Y185" s="33">
        <f t="shared" si="82"/>
        <v>0</v>
      </c>
      <c r="Z185" s="33">
        <f t="shared" si="83"/>
        <v>0</v>
      </c>
      <c r="AA185" s="30"/>
      <c r="AB185" s="30">
        <f t="shared" si="84"/>
        <v>0</v>
      </c>
      <c r="AC185" s="30"/>
      <c r="AD185" s="10"/>
      <c r="AE185" s="10"/>
      <c r="AF185" s="73">
        <f t="shared" si="65"/>
        <v>43408.578472222223</v>
      </c>
      <c r="AG185" s="73">
        <f t="shared" si="66"/>
        <v>0</v>
      </c>
      <c r="AH185" s="26" t="str">
        <f t="shared" si="67"/>
        <v>43408.57847222220</v>
      </c>
      <c r="AI185" s="26" t="e">
        <f>VLOOKUP(AH185,simple_survey!$N$1081:$O$1529,2,FALSE)</f>
        <v>#N/A</v>
      </c>
      <c r="AK185" s="3" t="s">
        <v>520</v>
      </c>
    </row>
    <row r="186" spans="1:37" s="7" customFormat="1" x14ac:dyDescent="0.4">
      <c r="A186" s="16" t="str">
        <f t="shared" si="88"/>
        <v>-</v>
      </c>
      <c r="B186" s="16" t="str">
        <f t="shared" si="80"/>
        <v>☆</v>
      </c>
      <c r="C186" s="7">
        <v>13</v>
      </c>
      <c r="D186" s="2">
        <v>43408.579560185186</v>
      </c>
      <c r="E186" s="3" t="s">
        <v>280</v>
      </c>
      <c r="F186" s="3">
        <v>9531</v>
      </c>
      <c r="G186" s="3" t="s">
        <v>18</v>
      </c>
      <c r="H186" s="3">
        <v>4562</v>
      </c>
      <c r="I186" s="3">
        <v>450</v>
      </c>
      <c r="J186" s="3">
        <v>3</v>
      </c>
      <c r="K186" s="3">
        <v>2</v>
      </c>
      <c r="L186" s="2">
        <v>43408.58</v>
      </c>
      <c r="M186" s="3"/>
      <c r="N186" s="3"/>
      <c r="O186" s="3" t="s">
        <v>21</v>
      </c>
      <c r="P186" s="3" t="s">
        <v>22</v>
      </c>
      <c r="Q186" s="3" t="s">
        <v>48</v>
      </c>
      <c r="R186" s="3" t="s">
        <v>49</v>
      </c>
      <c r="S186" s="2">
        <v>43408.610011574077</v>
      </c>
      <c r="T186" s="3"/>
      <c r="U186" s="2">
        <v>43408.619814814818</v>
      </c>
      <c r="V186" s="3"/>
      <c r="W186" s="3"/>
      <c r="X186" s="2">
        <f t="shared" si="81"/>
        <v>43408.579560185186</v>
      </c>
      <c r="Y186" s="33">
        <f t="shared" si="82"/>
        <v>0</v>
      </c>
      <c r="Z186" s="33">
        <f t="shared" si="83"/>
        <v>0</v>
      </c>
      <c r="AA186" s="30"/>
      <c r="AB186" s="30">
        <f t="shared" si="84"/>
        <v>0</v>
      </c>
      <c r="AC186" s="30">
        <f t="shared" ref="AC186:AC192" si="89">IF(IF(B186="☆",(IF(L186&gt;S186,L186-X186,S186-X186)),M186-X186)&lt;0,0,IF(B186="☆",(IF(L186&gt;S186,L186-X186,S186-X186)),M186-X186))</f>
        <v>3.0451388891378883E-2</v>
      </c>
      <c r="AD186" s="10"/>
      <c r="AE186" s="10"/>
      <c r="AF186" s="73">
        <f t="shared" si="65"/>
        <v>43408.57916666667</v>
      </c>
      <c r="AG186" s="73">
        <f t="shared" si="66"/>
        <v>0</v>
      </c>
      <c r="AH186" s="26" t="str">
        <f t="shared" si="67"/>
        <v>43408.57916666670</v>
      </c>
      <c r="AI186" s="26" t="e">
        <f>VLOOKUP(AH186,simple_survey!$N$1081:$O$1529,2,FALSE)</f>
        <v>#N/A</v>
      </c>
      <c r="AK186" s="3" t="s">
        <v>521</v>
      </c>
    </row>
    <row r="187" spans="1:37" s="7" customFormat="1" x14ac:dyDescent="0.4">
      <c r="A187" s="16" t="str">
        <f t="shared" si="88"/>
        <v>-</v>
      </c>
      <c r="B187" s="16" t="str">
        <f t="shared" si="80"/>
        <v>☆</v>
      </c>
      <c r="C187" s="7">
        <v>13</v>
      </c>
      <c r="D187" s="2">
        <v>43408.58184027778</v>
      </c>
      <c r="E187" s="3"/>
      <c r="F187" s="3">
        <v>9534</v>
      </c>
      <c r="G187" s="3" t="s">
        <v>18</v>
      </c>
      <c r="H187" s="3">
        <v>1004</v>
      </c>
      <c r="I187" s="3">
        <v>440</v>
      </c>
      <c r="J187" s="3">
        <v>5</v>
      </c>
      <c r="K187" s="3">
        <v>2</v>
      </c>
      <c r="L187" s="2">
        <v>43408.582442129627</v>
      </c>
      <c r="M187" s="3"/>
      <c r="N187" s="3"/>
      <c r="O187" s="3" t="s">
        <v>59</v>
      </c>
      <c r="P187" s="3" t="s">
        <v>60</v>
      </c>
      <c r="Q187" s="3" t="s">
        <v>48</v>
      </c>
      <c r="R187" s="3" t="s">
        <v>49</v>
      </c>
      <c r="S187" s="2">
        <v>43408.613356481481</v>
      </c>
      <c r="T187" s="3"/>
      <c r="U187" s="2">
        <v>43408.618622685186</v>
      </c>
      <c r="V187" s="3"/>
      <c r="W187" s="3"/>
      <c r="X187" s="2">
        <f t="shared" si="81"/>
        <v>43408.58184027778</v>
      </c>
      <c r="Y187" s="33">
        <f t="shared" si="82"/>
        <v>0</v>
      </c>
      <c r="Z187" s="33">
        <f t="shared" si="83"/>
        <v>0</v>
      </c>
      <c r="AA187" s="30"/>
      <c r="AB187" s="30">
        <f t="shared" si="84"/>
        <v>0</v>
      </c>
      <c r="AC187" s="30">
        <f t="shared" si="89"/>
        <v>3.1516203700448386E-2</v>
      </c>
      <c r="AD187" s="10"/>
      <c r="AE187" s="10"/>
      <c r="AF187" s="73">
        <f t="shared" si="65"/>
        <v>43408.581250000003</v>
      </c>
      <c r="AG187" s="73">
        <f t="shared" si="66"/>
        <v>0</v>
      </c>
      <c r="AH187" s="26" t="str">
        <f t="shared" si="67"/>
        <v>43408.581250</v>
      </c>
      <c r="AI187" s="26" t="e">
        <f>VLOOKUP(AH187,simple_survey!$N$1081:$O$1529,2,FALSE)</f>
        <v>#N/A</v>
      </c>
      <c r="AK187" s="3"/>
    </row>
    <row r="188" spans="1:37" s="12" customFormat="1" x14ac:dyDescent="0.4">
      <c r="A188" s="17" t="str">
        <f t="shared" si="88"/>
        <v>-</v>
      </c>
      <c r="B188" s="17" t="str">
        <f t="shared" si="80"/>
        <v>☆</v>
      </c>
      <c r="C188" s="12">
        <v>13</v>
      </c>
      <c r="D188" s="4">
        <v>43408.582708333335</v>
      </c>
      <c r="E188" s="5" t="s">
        <v>281</v>
      </c>
      <c r="F188" s="5">
        <v>9537</v>
      </c>
      <c r="G188" s="5" t="s">
        <v>33</v>
      </c>
      <c r="H188" s="5">
        <v>4996</v>
      </c>
      <c r="I188" s="5">
        <v>50</v>
      </c>
      <c r="J188" s="5">
        <v>8</v>
      </c>
      <c r="K188" s="5">
        <v>2</v>
      </c>
      <c r="L188" s="4">
        <v>43408.583321759259</v>
      </c>
      <c r="M188" s="5"/>
      <c r="N188" s="5"/>
      <c r="O188" s="5" t="s">
        <v>25</v>
      </c>
      <c r="P188" s="5" t="s">
        <v>26</v>
      </c>
      <c r="Q188" s="5" t="s">
        <v>19</v>
      </c>
      <c r="R188" s="5" t="s">
        <v>20</v>
      </c>
      <c r="S188" s="4">
        <v>43408.609155092592</v>
      </c>
      <c r="T188" s="5"/>
      <c r="U188" s="4">
        <v>43408.622928240744</v>
      </c>
      <c r="V188" s="5"/>
      <c r="W188" s="5"/>
      <c r="X188" s="4">
        <f t="shared" si="81"/>
        <v>43408.582708333335</v>
      </c>
      <c r="Y188" s="34">
        <f t="shared" si="82"/>
        <v>0</v>
      </c>
      <c r="Z188" s="34">
        <f t="shared" si="83"/>
        <v>0</v>
      </c>
      <c r="AA188" s="31"/>
      <c r="AB188" s="31">
        <f t="shared" si="84"/>
        <v>0</v>
      </c>
      <c r="AC188" s="31">
        <f t="shared" si="89"/>
        <v>2.6446759256941732E-2</v>
      </c>
      <c r="AD188" s="19"/>
      <c r="AE188" s="19"/>
      <c r="AF188" s="73">
        <f t="shared" si="65"/>
        <v>43408.582638888889</v>
      </c>
      <c r="AG188" s="73">
        <f t="shared" si="66"/>
        <v>0</v>
      </c>
      <c r="AH188" s="26" t="str">
        <f t="shared" si="67"/>
        <v>43408.58263888890</v>
      </c>
      <c r="AI188" s="26" t="e">
        <f>VLOOKUP(AH188,simple_survey!$N$1081:$O$1529,2,FALSE)</f>
        <v>#N/A</v>
      </c>
    </row>
    <row r="189" spans="1:37" s="23" customFormat="1" x14ac:dyDescent="0.4">
      <c r="A189" s="20" t="str">
        <f t="shared" si="88"/>
        <v>★</v>
      </c>
      <c r="B189" s="20" t="str">
        <f t="shared" si="80"/>
        <v>-</v>
      </c>
      <c r="C189" s="23">
        <v>14</v>
      </c>
      <c r="D189" s="22">
        <v>43408.564398148148</v>
      </c>
      <c r="E189" s="21" t="s">
        <v>324</v>
      </c>
      <c r="F189" s="21">
        <v>9496</v>
      </c>
      <c r="G189" s="21" t="s">
        <v>114</v>
      </c>
      <c r="H189" s="21">
        <v>0</v>
      </c>
      <c r="I189" s="21">
        <v>169</v>
      </c>
      <c r="J189" s="21">
        <v>5</v>
      </c>
      <c r="K189" s="21">
        <v>4</v>
      </c>
      <c r="L189" s="21"/>
      <c r="M189" s="22">
        <v>43408.599710648145</v>
      </c>
      <c r="N189" s="22">
        <v>43408.60292824074</v>
      </c>
      <c r="O189" s="21" t="s">
        <v>63</v>
      </c>
      <c r="P189" s="21" t="s">
        <v>64</v>
      </c>
      <c r="Q189" s="21" t="s">
        <v>48</v>
      </c>
      <c r="R189" s="21" t="s">
        <v>49</v>
      </c>
      <c r="S189" s="22">
        <v>43408.605717592596</v>
      </c>
      <c r="T189" s="22">
        <v>43408.605717592596</v>
      </c>
      <c r="U189" s="22">
        <v>43408.611724537041</v>
      </c>
      <c r="V189" s="22">
        <v>43408.611724537041</v>
      </c>
      <c r="W189" s="22">
        <v>43408.605717592596</v>
      </c>
      <c r="X189" s="22">
        <f t="shared" si="81"/>
        <v>43408.605717592596</v>
      </c>
      <c r="Y189" s="35">
        <f t="shared" si="82"/>
        <v>3.2175925953197293E-3</v>
      </c>
      <c r="Z189" s="35">
        <f t="shared" si="83"/>
        <v>1.2870370381278917E-2</v>
      </c>
      <c r="AA189" s="32">
        <f>SUM(Z189:Z259)</f>
        <v>0.61749999997118721</v>
      </c>
      <c r="AB189" s="32">
        <f t="shared" si="84"/>
        <v>0</v>
      </c>
      <c r="AC189" s="32">
        <f t="shared" si="89"/>
        <v>0</v>
      </c>
      <c r="AD189" s="26">
        <f>AVERAGE(AC189:AC259)</f>
        <v>1.7928047840056631E-2</v>
      </c>
      <c r="AE189" s="26">
        <f>MEDIAN(AC189:AC259)</f>
        <v>1.7442129628761904E-2</v>
      </c>
      <c r="AF189" s="73">
        <f t="shared" si="65"/>
        <v>43408.563888888886</v>
      </c>
      <c r="AG189" s="73">
        <f t="shared" si="66"/>
        <v>43408.602777777778</v>
      </c>
      <c r="AH189" s="26" t="str">
        <f t="shared" si="67"/>
        <v>43408.563888888943408.6027777778</v>
      </c>
      <c r="AI189" s="26" t="e">
        <f>VLOOKUP(AH189,simple_survey!$N$1081:$O$1529,2,FALSE)</f>
        <v>#N/A</v>
      </c>
    </row>
    <row r="190" spans="1:37" s="7" customFormat="1" x14ac:dyDescent="0.4">
      <c r="A190" s="16" t="str">
        <f t="shared" si="88"/>
        <v>★</v>
      </c>
      <c r="B190" s="16" t="str">
        <f t="shared" si="80"/>
        <v>-</v>
      </c>
      <c r="C190" s="7">
        <v>14</v>
      </c>
      <c r="D190" s="2">
        <v>43408.572847222225</v>
      </c>
      <c r="E190" s="3" t="s">
        <v>333</v>
      </c>
      <c r="F190" s="3">
        <v>9515</v>
      </c>
      <c r="G190" s="3" t="s">
        <v>114</v>
      </c>
      <c r="H190" s="3">
        <v>0</v>
      </c>
      <c r="I190" s="3">
        <v>342</v>
      </c>
      <c r="J190" s="3">
        <v>6</v>
      </c>
      <c r="K190" s="3">
        <v>2</v>
      </c>
      <c r="L190" s="3"/>
      <c r="M190" s="2">
        <v>43408.611006944448</v>
      </c>
      <c r="N190" s="2">
        <v>43408.617384259262</v>
      </c>
      <c r="O190" s="3" t="s">
        <v>31</v>
      </c>
      <c r="P190" s="3" t="s">
        <v>32</v>
      </c>
      <c r="Q190" s="3" t="s">
        <v>63</v>
      </c>
      <c r="R190" s="3" t="s">
        <v>64</v>
      </c>
      <c r="S190" s="2">
        <v>43408.614236111112</v>
      </c>
      <c r="T190" s="2">
        <v>43408.614236111112</v>
      </c>
      <c r="U190" s="2">
        <v>43408.625358796293</v>
      </c>
      <c r="V190" s="2">
        <v>43408.626331018517</v>
      </c>
      <c r="W190" s="2">
        <v>43408.614236111112</v>
      </c>
      <c r="X190" s="2">
        <f t="shared" si="81"/>
        <v>43408.614236111112</v>
      </c>
      <c r="Y190" s="33">
        <f t="shared" si="82"/>
        <v>6.3773148140171543E-3</v>
      </c>
      <c r="Z190" s="33">
        <f t="shared" si="83"/>
        <v>1.2754629628034309E-2</v>
      </c>
      <c r="AA190" s="30"/>
      <c r="AB190" s="30">
        <f t="shared" si="84"/>
        <v>0</v>
      </c>
      <c r="AC190" s="30">
        <f t="shared" si="89"/>
        <v>0</v>
      </c>
      <c r="AD190" s="10"/>
      <c r="AE190" s="10"/>
      <c r="AF190" s="73">
        <f t="shared" si="65"/>
        <v>43408.572222222225</v>
      </c>
      <c r="AG190" s="73">
        <f t="shared" si="66"/>
        <v>43408.617361111108</v>
      </c>
      <c r="AH190" s="26" t="str">
        <f t="shared" si="67"/>
        <v>43408.572222222243408.6173611111</v>
      </c>
      <c r="AI190" s="26" t="e">
        <f>VLOOKUP(AH190,simple_survey!$N$1081:$O$1529,2,FALSE)</f>
        <v>#N/A</v>
      </c>
    </row>
    <row r="191" spans="1:37" s="7" customFormat="1" x14ac:dyDescent="0.4">
      <c r="A191" s="16" t="str">
        <f t="shared" si="88"/>
        <v>★</v>
      </c>
      <c r="B191" s="16" t="str">
        <f t="shared" si="80"/>
        <v>-</v>
      </c>
      <c r="C191" s="7">
        <v>14</v>
      </c>
      <c r="D191" s="2">
        <v>43408.581087962964</v>
      </c>
      <c r="E191" s="3" t="s">
        <v>342</v>
      </c>
      <c r="F191" s="3">
        <v>9533</v>
      </c>
      <c r="G191" s="3" t="s">
        <v>113</v>
      </c>
      <c r="H191" s="3">
        <v>0</v>
      </c>
      <c r="I191" s="3">
        <v>556</v>
      </c>
      <c r="J191" s="3">
        <v>3</v>
      </c>
      <c r="K191" s="3">
        <v>3</v>
      </c>
      <c r="L191" s="3"/>
      <c r="M191" s="2">
        <v>43408.613645833335</v>
      </c>
      <c r="N191" s="2">
        <v>43408.61922453704</v>
      </c>
      <c r="O191" s="3" t="s">
        <v>25</v>
      </c>
      <c r="P191" s="3" t="s">
        <v>26</v>
      </c>
      <c r="Q191" s="3" t="s">
        <v>63</v>
      </c>
      <c r="R191" s="3" t="s">
        <v>64</v>
      </c>
      <c r="S191" s="2">
        <v>43408.610138888886</v>
      </c>
      <c r="T191" s="2">
        <v>43408.610138888886</v>
      </c>
      <c r="U191" s="2">
        <v>43408.619629629633</v>
      </c>
      <c r="V191" s="2">
        <v>43408.619629629633</v>
      </c>
      <c r="W191" s="2">
        <v>43408.587708333333</v>
      </c>
      <c r="X191" s="2">
        <f t="shared" si="81"/>
        <v>43408.587708333333</v>
      </c>
      <c r="Y191" s="33">
        <f t="shared" si="82"/>
        <v>5.5787037053960375E-3</v>
      </c>
      <c r="Z191" s="33">
        <f t="shared" si="83"/>
        <v>1.6736111116188113E-2</v>
      </c>
      <c r="AA191" s="30"/>
      <c r="AB191" s="30">
        <f t="shared" si="84"/>
        <v>3.5069444493274204E-3</v>
      </c>
      <c r="AC191" s="30">
        <f t="shared" si="89"/>
        <v>2.5937500002328306E-2</v>
      </c>
      <c r="AD191" s="10"/>
      <c r="AE191" s="10"/>
      <c r="AF191" s="73">
        <f t="shared" si="65"/>
        <v>43408.580555555556</v>
      </c>
      <c r="AG191" s="73">
        <f t="shared" si="66"/>
        <v>43408.618750000001</v>
      </c>
      <c r="AH191" s="26" t="str">
        <f t="shared" si="67"/>
        <v>43408.580555555643408.61875</v>
      </c>
      <c r="AI191" s="26" t="e">
        <f>VLOOKUP(AH191,simple_survey!$N$1081:$O$1529,2,FALSE)</f>
        <v>#N/A</v>
      </c>
      <c r="AK191" s="3" t="s">
        <v>99</v>
      </c>
    </row>
    <row r="192" spans="1:37" s="7" customFormat="1" x14ac:dyDescent="0.4">
      <c r="A192" s="16" t="str">
        <f t="shared" si="88"/>
        <v>★</v>
      </c>
      <c r="B192" s="16" t="str">
        <f t="shared" si="80"/>
        <v>-</v>
      </c>
      <c r="C192" s="7">
        <v>14</v>
      </c>
      <c r="D192" s="2">
        <v>43408.582465277781</v>
      </c>
      <c r="E192" s="3" t="s">
        <v>344</v>
      </c>
      <c r="F192" s="3">
        <v>9535</v>
      </c>
      <c r="G192" s="3" t="s">
        <v>33</v>
      </c>
      <c r="H192" s="3">
        <v>5007</v>
      </c>
      <c r="I192" s="3">
        <v>840</v>
      </c>
      <c r="J192" s="3">
        <v>1</v>
      </c>
      <c r="K192" s="3">
        <v>3</v>
      </c>
      <c r="L192" s="3"/>
      <c r="M192" s="2">
        <v>43408.593541666669</v>
      </c>
      <c r="N192" s="2">
        <v>43408.605451388888</v>
      </c>
      <c r="O192" s="3" t="s">
        <v>34</v>
      </c>
      <c r="P192" s="3" t="s">
        <v>35</v>
      </c>
      <c r="Q192" s="3" t="s">
        <v>65</v>
      </c>
      <c r="R192" s="3" t="s">
        <v>66</v>
      </c>
      <c r="S192" s="2">
        <v>43408.589398148149</v>
      </c>
      <c r="T192" s="2">
        <v>43408.589398148149</v>
      </c>
      <c r="U192" s="2">
        <v>43408.600162037037</v>
      </c>
      <c r="V192" s="2">
        <v>43408.600162037037</v>
      </c>
      <c r="W192" s="2">
        <v>43408.589398148149</v>
      </c>
      <c r="X192" s="2">
        <f t="shared" si="81"/>
        <v>43408.589398148149</v>
      </c>
      <c r="Y192" s="33">
        <f t="shared" si="82"/>
        <v>1.190972221957054E-2</v>
      </c>
      <c r="Z192" s="33">
        <f t="shared" si="83"/>
        <v>3.572916665871162E-2</v>
      </c>
      <c r="AA192" s="30"/>
      <c r="AB192" s="30">
        <f t="shared" si="84"/>
        <v>4.1435185194131918E-3</v>
      </c>
      <c r="AC192" s="30">
        <f t="shared" si="89"/>
        <v>4.1435185194131918E-3</v>
      </c>
      <c r="AD192" s="10"/>
      <c r="AE192" s="10"/>
      <c r="AF192" s="73">
        <f t="shared" si="65"/>
        <v>43408.581944444442</v>
      </c>
      <c r="AG192" s="73">
        <f t="shared" si="66"/>
        <v>43408.604861111111</v>
      </c>
      <c r="AH192" s="26" t="str">
        <f t="shared" si="67"/>
        <v>43408.581944444443408.6048611111</v>
      </c>
      <c r="AI192" s="26" t="e">
        <f>VLOOKUP(AH192,simple_survey!$N$1081:$O$1529,2,FALSE)</f>
        <v>#N/A</v>
      </c>
      <c r="AK192" s="3" t="s">
        <v>100</v>
      </c>
    </row>
    <row r="193" spans="1:37" s="7" customFormat="1" x14ac:dyDescent="0.4">
      <c r="A193" s="16" t="str">
        <f t="shared" si="77"/>
        <v>-</v>
      </c>
      <c r="B193" s="16" t="str">
        <f t="shared" si="78"/>
        <v>-</v>
      </c>
      <c r="C193" s="7">
        <v>14</v>
      </c>
      <c r="D193" s="2">
        <v>43408.583506944444</v>
      </c>
      <c r="E193" s="3" t="s">
        <v>343</v>
      </c>
      <c r="F193" s="3">
        <v>9540</v>
      </c>
      <c r="G193" s="3" t="s">
        <v>33</v>
      </c>
      <c r="H193" s="3">
        <v>5018</v>
      </c>
      <c r="I193" s="3">
        <v>36</v>
      </c>
      <c r="J193" s="3">
        <v>9</v>
      </c>
      <c r="K193" s="3">
        <v>4</v>
      </c>
      <c r="L193" s="3"/>
      <c r="M193" s="2">
        <v>43408.600289351853</v>
      </c>
      <c r="N193" s="2">
        <v>43408.610844907409</v>
      </c>
      <c r="O193" s="3" t="s">
        <v>34</v>
      </c>
      <c r="P193" s="3" t="s">
        <v>35</v>
      </c>
      <c r="Q193" s="3" t="s">
        <v>65</v>
      </c>
      <c r="R193" s="3" t="s">
        <v>66</v>
      </c>
      <c r="S193" s="2">
        <v>43408.587789351855</v>
      </c>
      <c r="T193" s="2">
        <v>43408.589895833335</v>
      </c>
      <c r="U193" s="2">
        <v>43408.596238425926</v>
      </c>
      <c r="V193" s="2">
        <v>43408.598344907405</v>
      </c>
      <c r="W193" s="3"/>
      <c r="X193" s="2">
        <f t="shared" ref="X193:X218" si="90">IF(W193&gt;0,W193,D193)</f>
        <v>43408.583506944444</v>
      </c>
      <c r="Y193" s="33">
        <f t="shared" ref="Y193:Y218" si="91">N193-M193</f>
        <v>1.0555555556493346E-2</v>
      </c>
      <c r="Z193" s="33">
        <f t="shared" ref="Z193:Z218" si="92">Y193*K193</f>
        <v>4.2222222225973383E-2</v>
      </c>
      <c r="AA193" s="30"/>
      <c r="AB193" s="30">
        <f t="shared" ref="AB193:AB218" si="93">IF(IF(A193="☆",L193-S193,M193-S193)&lt;0,0,IF(A193="☆",L193-S193,M193-S193))</f>
        <v>1.2499999997089617E-2</v>
      </c>
      <c r="AC193" s="30">
        <f t="shared" ref="AC193:AC218" si="94">IF(IF(B193="☆",(IF(L193&gt;S193,L193-X193,S193-X193)),M193-X193)&lt;0,0,IF(B193="☆",(IF(L193&gt;S193,L193-X193,S193-X193)),M193-X193))</f>
        <v>1.6782407408754807E-2</v>
      </c>
      <c r="AD193" s="10"/>
      <c r="AE193" s="10"/>
      <c r="AF193" s="73">
        <f t="shared" si="65"/>
        <v>43408.583333333336</v>
      </c>
      <c r="AG193" s="73">
        <f t="shared" si="66"/>
        <v>43408.61041666667</v>
      </c>
      <c r="AH193" s="26" t="str">
        <f t="shared" si="67"/>
        <v>43408.583333333343408.6104166667</v>
      </c>
      <c r="AI193" s="26" t="e">
        <f>VLOOKUP(AH193,simple_survey!$N$1081:$O$1529,2,FALSE)</f>
        <v>#N/A</v>
      </c>
      <c r="AK193" s="3" t="s">
        <v>98</v>
      </c>
    </row>
    <row r="194" spans="1:37" s="7" customFormat="1" x14ac:dyDescent="0.4">
      <c r="A194" s="16" t="str">
        <f t="shared" si="77"/>
        <v>-</v>
      </c>
      <c r="B194" s="16" t="str">
        <f t="shared" si="78"/>
        <v>-</v>
      </c>
      <c r="C194" s="7">
        <v>14</v>
      </c>
      <c r="D194" s="2">
        <v>43408.583726851852</v>
      </c>
      <c r="E194" s="3" t="s">
        <v>345</v>
      </c>
      <c r="F194" s="3">
        <v>9541</v>
      </c>
      <c r="G194" s="3" t="s">
        <v>33</v>
      </c>
      <c r="H194" s="3">
        <v>2046</v>
      </c>
      <c r="I194" s="3">
        <v>196</v>
      </c>
      <c r="J194" s="3">
        <v>9</v>
      </c>
      <c r="K194" s="3">
        <v>1</v>
      </c>
      <c r="L194" s="3"/>
      <c r="M194" s="2">
        <v>43408.61446759259</v>
      </c>
      <c r="N194" s="2">
        <v>43408.619097222225</v>
      </c>
      <c r="O194" s="3" t="s">
        <v>19</v>
      </c>
      <c r="P194" s="3" t="s">
        <v>20</v>
      </c>
      <c r="Q194" s="3" t="s">
        <v>70</v>
      </c>
      <c r="R194" s="3" t="s">
        <v>71</v>
      </c>
      <c r="S194" s="2">
        <v>43408.601817129631</v>
      </c>
      <c r="T194" s="2">
        <v>43408.602986111109</v>
      </c>
      <c r="U194" s="2">
        <v>43408.610775462963</v>
      </c>
      <c r="V194" s="2">
        <v>43408.611944444441</v>
      </c>
      <c r="W194" s="3"/>
      <c r="X194" s="2">
        <f t="shared" si="90"/>
        <v>43408.583726851852</v>
      </c>
      <c r="Y194" s="33">
        <f t="shared" si="91"/>
        <v>4.6296296350192279E-3</v>
      </c>
      <c r="Z194" s="33">
        <f t="shared" si="92"/>
        <v>4.6296296350192279E-3</v>
      </c>
      <c r="AA194" s="30"/>
      <c r="AB194" s="30">
        <f t="shared" si="93"/>
        <v>1.265046295884531E-2</v>
      </c>
      <c r="AC194" s="30">
        <f t="shared" si="94"/>
        <v>3.0740740738110617E-2</v>
      </c>
      <c r="AD194" s="10"/>
      <c r="AE194" s="10"/>
      <c r="AF194" s="73">
        <f t="shared" si="65"/>
        <v>43408.583333333336</v>
      </c>
      <c r="AG194" s="73">
        <f t="shared" si="66"/>
        <v>43408.618750000001</v>
      </c>
      <c r="AH194" s="26" t="str">
        <f t="shared" si="67"/>
        <v>43408.583333333343408.61875</v>
      </c>
      <c r="AI194" s="26" t="e">
        <f>VLOOKUP(AH194,simple_survey!$N$1081:$O$1529,2,FALSE)</f>
        <v>#N/A</v>
      </c>
    </row>
    <row r="195" spans="1:37" s="7" customFormat="1" x14ac:dyDescent="0.4">
      <c r="A195" s="16" t="str">
        <f t="shared" si="77"/>
        <v>-</v>
      </c>
      <c r="B195" s="16" t="str">
        <f t="shared" si="78"/>
        <v>-</v>
      </c>
      <c r="C195" s="7">
        <v>14</v>
      </c>
      <c r="D195" s="2">
        <v>43408.584479166668</v>
      </c>
      <c r="E195" s="3" t="s">
        <v>244</v>
      </c>
      <c r="F195" s="3">
        <v>9543</v>
      </c>
      <c r="G195" s="3" t="s">
        <v>18</v>
      </c>
      <c r="H195" s="3">
        <v>4033</v>
      </c>
      <c r="I195" s="3">
        <v>729</v>
      </c>
      <c r="J195" s="3">
        <v>2</v>
      </c>
      <c r="K195" s="3">
        <v>4</v>
      </c>
      <c r="L195" s="3"/>
      <c r="M195" s="2">
        <v>43408.593761574077</v>
      </c>
      <c r="N195" s="2">
        <v>43408.605474537035</v>
      </c>
      <c r="O195" s="3" t="s">
        <v>45</v>
      </c>
      <c r="P195" s="3" t="s">
        <v>92</v>
      </c>
      <c r="Q195" s="3" t="s">
        <v>48</v>
      </c>
      <c r="R195" s="3" t="s">
        <v>49</v>
      </c>
      <c r="S195" s="2">
        <v>43408.596030092594</v>
      </c>
      <c r="T195" s="2">
        <v>43408.596030092594</v>
      </c>
      <c r="U195" s="2">
        <v>43408.614537037036</v>
      </c>
      <c r="V195" s="2">
        <v>43408.614537037036</v>
      </c>
      <c r="W195" s="3"/>
      <c r="X195" s="2">
        <f t="shared" si="90"/>
        <v>43408.584479166668</v>
      </c>
      <c r="Y195" s="33">
        <f t="shared" si="91"/>
        <v>1.1712962957972195E-2</v>
      </c>
      <c r="Z195" s="33">
        <f t="shared" si="92"/>
        <v>4.685185183188878E-2</v>
      </c>
      <c r="AA195" s="30"/>
      <c r="AB195" s="30">
        <f t="shared" si="93"/>
        <v>0</v>
      </c>
      <c r="AC195" s="30">
        <f t="shared" si="94"/>
        <v>9.2824074090458453E-3</v>
      </c>
      <c r="AD195" s="10"/>
      <c r="AE195" s="10"/>
      <c r="AF195" s="73">
        <f t="shared" ref="AF195:AF258" si="95">INT(D195*1440)/1440</f>
        <v>43408.584027777775</v>
      </c>
      <c r="AG195" s="73">
        <f t="shared" ref="AG195:AG258" si="96">INT(N195*1440)/1440</f>
        <v>43408.604861111111</v>
      </c>
      <c r="AH195" s="26" t="str">
        <f t="shared" ref="AH195:AH258" si="97">CONCATENATE(AF195,AG195)</f>
        <v>43408.584027777843408.6048611111</v>
      </c>
      <c r="AI195" s="26" t="str">
        <f>VLOOKUP(AH195,simple_survey!$N$1081:$O$1529,2,FALSE)</f>
        <v>肯定的</v>
      </c>
    </row>
    <row r="196" spans="1:37" s="7" customFormat="1" x14ac:dyDescent="0.4">
      <c r="A196" s="16" t="str">
        <f t="shared" ref="A196:A201" si="98">IF(W196&gt;0, "★", "-")</f>
        <v>-</v>
      </c>
      <c r="B196" s="16" t="str">
        <f t="shared" ref="B196:B201" si="99">IF(L196&gt;0, "☆", "-")</f>
        <v>-</v>
      </c>
      <c r="C196" s="7">
        <v>14</v>
      </c>
      <c r="D196" s="2">
        <v>43408.58494212963</v>
      </c>
      <c r="E196" s="3" t="s">
        <v>309</v>
      </c>
      <c r="F196" s="3">
        <v>9544</v>
      </c>
      <c r="G196" s="3" t="s">
        <v>52</v>
      </c>
      <c r="H196" s="3">
        <v>5004</v>
      </c>
      <c r="I196" s="3">
        <v>498</v>
      </c>
      <c r="J196" s="3">
        <v>6</v>
      </c>
      <c r="K196" s="3">
        <v>1</v>
      </c>
      <c r="L196" s="3"/>
      <c r="M196" s="2">
        <v>43408.601909722223</v>
      </c>
      <c r="N196" s="2">
        <v>43408.608460648145</v>
      </c>
      <c r="O196" s="3" t="s">
        <v>50</v>
      </c>
      <c r="P196" s="3" t="s">
        <v>51</v>
      </c>
      <c r="Q196" s="3" t="s">
        <v>31</v>
      </c>
      <c r="R196" s="3" t="s">
        <v>32</v>
      </c>
      <c r="S196" s="2">
        <v>43408.604444444441</v>
      </c>
      <c r="T196" s="2">
        <v>43408.604444444441</v>
      </c>
      <c r="U196" s="2">
        <v>43408.614050925928</v>
      </c>
      <c r="V196" s="2">
        <v>43408.614050925928</v>
      </c>
      <c r="W196" s="3"/>
      <c r="X196" s="2">
        <f t="shared" si="90"/>
        <v>43408.58494212963</v>
      </c>
      <c r="Y196" s="33">
        <f t="shared" si="91"/>
        <v>6.5509259220561944E-3</v>
      </c>
      <c r="Z196" s="33">
        <f t="shared" si="92"/>
        <v>6.5509259220561944E-3</v>
      </c>
      <c r="AA196" s="30"/>
      <c r="AB196" s="30">
        <f t="shared" si="93"/>
        <v>0</v>
      </c>
      <c r="AC196" s="30">
        <f t="shared" si="94"/>
        <v>1.6967592593573499E-2</v>
      </c>
      <c r="AD196" s="10"/>
      <c r="AE196" s="10"/>
      <c r="AF196" s="73">
        <f t="shared" si="95"/>
        <v>43408.584722222222</v>
      </c>
      <c r="AG196" s="73">
        <f t="shared" si="96"/>
        <v>43408.60833333333</v>
      </c>
      <c r="AH196" s="26" t="str">
        <f t="shared" si="97"/>
        <v>43408.584722222243408.6083333333</v>
      </c>
      <c r="AI196" s="26" t="e">
        <f>VLOOKUP(AH196,simple_survey!$N$1081:$O$1529,2,FALSE)</f>
        <v>#N/A</v>
      </c>
    </row>
    <row r="197" spans="1:37" s="7" customFormat="1" x14ac:dyDescent="0.4">
      <c r="A197" s="16" t="str">
        <f t="shared" si="98"/>
        <v>-</v>
      </c>
      <c r="B197" s="16" t="str">
        <f t="shared" si="99"/>
        <v>-</v>
      </c>
      <c r="C197" s="7">
        <v>14</v>
      </c>
      <c r="D197" s="2">
        <v>43408.585381944446</v>
      </c>
      <c r="E197" s="3" t="s">
        <v>331</v>
      </c>
      <c r="F197" s="3">
        <v>9545</v>
      </c>
      <c r="G197" s="3" t="s">
        <v>52</v>
      </c>
      <c r="H197" s="3">
        <v>4988</v>
      </c>
      <c r="I197" s="3">
        <v>881</v>
      </c>
      <c r="J197" s="3">
        <v>9</v>
      </c>
      <c r="K197" s="3">
        <v>3</v>
      </c>
      <c r="L197" s="3"/>
      <c r="M197" s="2">
        <v>43408.620821759258</v>
      </c>
      <c r="N197" s="2">
        <v>43408.631967592592</v>
      </c>
      <c r="O197" s="3" t="s">
        <v>45</v>
      </c>
      <c r="P197" s="3" t="s">
        <v>92</v>
      </c>
      <c r="Q197" s="3" t="s">
        <v>48</v>
      </c>
      <c r="R197" s="3" t="s">
        <v>49</v>
      </c>
      <c r="S197" s="2">
        <v>43408.614259259259</v>
      </c>
      <c r="T197" s="2">
        <v>43408.621944444443</v>
      </c>
      <c r="U197" s="2">
        <v>43408.627453703702</v>
      </c>
      <c r="V197" s="2">
        <v>43408.635138888887</v>
      </c>
      <c r="W197" s="3"/>
      <c r="X197" s="2">
        <f t="shared" si="90"/>
        <v>43408.585381944446</v>
      </c>
      <c r="Y197" s="33">
        <f t="shared" si="91"/>
        <v>1.1145833334012423E-2</v>
      </c>
      <c r="Z197" s="33">
        <f t="shared" si="92"/>
        <v>3.3437500002037268E-2</v>
      </c>
      <c r="AA197" s="30"/>
      <c r="AB197" s="30">
        <f t="shared" si="93"/>
        <v>6.5624999988358468E-3</v>
      </c>
      <c r="AC197" s="30">
        <f t="shared" si="94"/>
        <v>3.5439814811979886E-2</v>
      </c>
      <c r="AD197" s="10"/>
      <c r="AE197" s="10"/>
      <c r="AF197" s="73">
        <f t="shared" si="95"/>
        <v>43408.584722222222</v>
      </c>
      <c r="AG197" s="73">
        <f t="shared" si="96"/>
        <v>43408.631944444445</v>
      </c>
      <c r="AH197" s="26" t="str">
        <f t="shared" si="97"/>
        <v>43408.584722222243408.6319444444</v>
      </c>
      <c r="AI197" s="26" t="e">
        <f>VLOOKUP(AH197,simple_survey!$N$1081:$O$1529,2,FALSE)</f>
        <v>#N/A</v>
      </c>
    </row>
    <row r="198" spans="1:37" s="7" customFormat="1" x14ac:dyDescent="0.4">
      <c r="A198" s="16" t="str">
        <f t="shared" si="98"/>
        <v>-</v>
      </c>
      <c r="B198" s="16" t="str">
        <f t="shared" si="99"/>
        <v>-</v>
      </c>
      <c r="C198" s="7">
        <v>14</v>
      </c>
      <c r="D198" s="2">
        <v>43408.588738425926</v>
      </c>
      <c r="E198" s="3" t="s">
        <v>347</v>
      </c>
      <c r="F198" s="3">
        <v>9546</v>
      </c>
      <c r="G198" s="3" t="s">
        <v>18</v>
      </c>
      <c r="H198" s="3">
        <v>4307</v>
      </c>
      <c r="I198" s="3">
        <v>396</v>
      </c>
      <c r="J198" s="3">
        <v>8</v>
      </c>
      <c r="K198" s="3">
        <v>2</v>
      </c>
      <c r="L198" s="3"/>
      <c r="M198" s="2">
        <v>43408.613333333335</v>
      </c>
      <c r="N198" s="2">
        <v>43408.618611111109</v>
      </c>
      <c r="O198" s="3" t="s">
        <v>65</v>
      </c>
      <c r="P198" s="3" t="s">
        <v>66</v>
      </c>
      <c r="Q198" s="3" t="s">
        <v>31</v>
      </c>
      <c r="R198" s="3" t="s">
        <v>32</v>
      </c>
      <c r="S198" s="2">
        <v>43408.614675925928</v>
      </c>
      <c r="T198" s="2">
        <v>43408.614675925928</v>
      </c>
      <c r="U198" s="2">
        <v>43408.623599537037</v>
      </c>
      <c r="V198" s="2">
        <v>43408.623599537037</v>
      </c>
      <c r="W198" s="3"/>
      <c r="X198" s="2">
        <f t="shared" si="90"/>
        <v>43408.588738425926</v>
      </c>
      <c r="Y198" s="33">
        <f t="shared" si="91"/>
        <v>5.277777774608694E-3</v>
      </c>
      <c r="Z198" s="33">
        <f t="shared" si="92"/>
        <v>1.0555555549217388E-2</v>
      </c>
      <c r="AA198" s="30"/>
      <c r="AB198" s="30">
        <f t="shared" si="93"/>
        <v>0</v>
      </c>
      <c r="AC198" s="30">
        <f t="shared" si="94"/>
        <v>2.4594907408754807E-2</v>
      </c>
      <c r="AD198" s="10"/>
      <c r="AE198" s="10"/>
      <c r="AF198" s="73">
        <f t="shared" si="95"/>
        <v>43408.588194444441</v>
      </c>
      <c r="AG198" s="73">
        <f t="shared" si="96"/>
        <v>43408.618055555555</v>
      </c>
      <c r="AH198" s="26" t="str">
        <f t="shared" si="97"/>
        <v>43408.588194444443408.6180555556</v>
      </c>
      <c r="AI198" s="26" t="str">
        <f>VLOOKUP(AH198,simple_survey!$N$1081:$O$1529,2,FALSE)</f>
        <v>肯定的</v>
      </c>
    </row>
    <row r="199" spans="1:37" s="7" customFormat="1" x14ac:dyDescent="0.4">
      <c r="A199" s="16" t="str">
        <f t="shared" si="98"/>
        <v>-</v>
      </c>
      <c r="B199" s="16" t="str">
        <f t="shared" si="99"/>
        <v>-</v>
      </c>
      <c r="C199" s="7">
        <v>14</v>
      </c>
      <c r="D199" s="2">
        <v>43408.591736111113</v>
      </c>
      <c r="E199" s="3" t="s">
        <v>350</v>
      </c>
      <c r="F199" s="3">
        <v>9551</v>
      </c>
      <c r="G199" s="3" t="s">
        <v>33</v>
      </c>
      <c r="H199" s="3">
        <v>1214</v>
      </c>
      <c r="I199" s="3">
        <v>989</v>
      </c>
      <c r="J199" s="3">
        <v>10</v>
      </c>
      <c r="K199" s="3">
        <v>2</v>
      </c>
      <c r="L199" s="3"/>
      <c r="M199" s="2">
        <v>43408.600057870368</v>
      </c>
      <c r="N199" s="2">
        <v>43408.607974537037</v>
      </c>
      <c r="O199" s="3" t="s">
        <v>68</v>
      </c>
      <c r="P199" s="3" t="s">
        <v>69</v>
      </c>
      <c r="Q199" s="3" t="s">
        <v>39</v>
      </c>
      <c r="R199" s="3" t="s">
        <v>40</v>
      </c>
      <c r="S199" s="2">
        <v>43408.603275462963</v>
      </c>
      <c r="T199" s="2">
        <v>43408.603275462963</v>
      </c>
      <c r="U199" s="2">
        <v>43408.610254629632</v>
      </c>
      <c r="V199" s="2">
        <v>43408.610254629632</v>
      </c>
      <c r="W199" s="3"/>
      <c r="X199" s="2">
        <f t="shared" si="90"/>
        <v>43408.591736111113</v>
      </c>
      <c r="Y199" s="33">
        <f t="shared" si="91"/>
        <v>7.9166666691889986E-3</v>
      </c>
      <c r="Z199" s="33">
        <f t="shared" si="92"/>
        <v>1.5833333338377997E-2</v>
      </c>
      <c r="AA199" s="30"/>
      <c r="AB199" s="30">
        <f t="shared" si="93"/>
        <v>0</v>
      </c>
      <c r="AC199" s="30">
        <f t="shared" si="94"/>
        <v>8.3217592546134256E-3</v>
      </c>
      <c r="AD199" s="10"/>
      <c r="AE199" s="10"/>
      <c r="AF199" s="73">
        <f t="shared" si="95"/>
        <v>43408.591666666667</v>
      </c>
      <c r="AG199" s="73">
        <f t="shared" si="96"/>
        <v>43408.607638888891</v>
      </c>
      <c r="AH199" s="26" t="str">
        <f t="shared" si="97"/>
        <v>43408.591666666743408.6076388889</v>
      </c>
      <c r="AI199" s="26" t="e">
        <f>VLOOKUP(AH199,simple_survey!$N$1081:$O$1529,2,FALSE)</f>
        <v>#N/A</v>
      </c>
    </row>
    <row r="200" spans="1:37" s="7" customFormat="1" x14ac:dyDescent="0.4">
      <c r="A200" s="16" t="str">
        <f t="shared" si="98"/>
        <v>-</v>
      </c>
      <c r="B200" s="16" t="str">
        <f t="shared" si="99"/>
        <v>-</v>
      </c>
      <c r="C200" s="7">
        <v>14</v>
      </c>
      <c r="D200" s="2">
        <v>43408.592893518522</v>
      </c>
      <c r="E200" s="3" t="s">
        <v>349</v>
      </c>
      <c r="F200" s="3">
        <v>9553</v>
      </c>
      <c r="G200" s="3" t="s">
        <v>33</v>
      </c>
      <c r="H200" s="3">
        <v>1727</v>
      </c>
      <c r="I200" s="3">
        <v>228</v>
      </c>
      <c r="J200" s="3">
        <v>4</v>
      </c>
      <c r="K200" s="3">
        <v>1</v>
      </c>
      <c r="L200" s="3"/>
      <c r="M200" s="2">
        <v>43408.60974537037</v>
      </c>
      <c r="N200" s="2">
        <v>43408.615393518521</v>
      </c>
      <c r="O200" s="3" t="s">
        <v>65</v>
      </c>
      <c r="P200" s="3" t="s">
        <v>66</v>
      </c>
      <c r="Q200" s="3" t="s">
        <v>91</v>
      </c>
      <c r="R200" s="3" t="s">
        <v>36</v>
      </c>
      <c r="S200" s="2">
        <v>43408.610532407409</v>
      </c>
      <c r="T200" s="2">
        <v>43408.61278935185</v>
      </c>
      <c r="U200" s="2">
        <v>43408.62290509259</v>
      </c>
      <c r="V200" s="2">
        <v>43408.622685185182</v>
      </c>
      <c r="W200" s="3"/>
      <c r="X200" s="2">
        <f t="shared" si="90"/>
        <v>43408.592893518522</v>
      </c>
      <c r="Y200" s="33">
        <f t="shared" si="91"/>
        <v>5.6481481515220366E-3</v>
      </c>
      <c r="Z200" s="33">
        <f t="shared" si="92"/>
        <v>5.6481481515220366E-3</v>
      </c>
      <c r="AA200" s="30"/>
      <c r="AB200" s="30">
        <f t="shared" si="93"/>
        <v>0</v>
      </c>
      <c r="AC200" s="30">
        <f t="shared" si="94"/>
        <v>1.6851851847604848E-2</v>
      </c>
      <c r="AD200" s="10"/>
      <c r="AE200" s="10"/>
      <c r="AF200" s="73">
        <f t="shared" si="95"/>
        <v>43408.592361111114</v>
      </c>
      <c r="AG200" s="73">
        <f t="shared" si="96"/>
        <v>43408.615277777775</v>
      </c>
      <c r="AH200" s="26" t="str">
        <f t="shared" si="97"/>
        <v>43408.592361111143408.6152777778</v>
      </c>
      <c r="AI200" s="26" t="e">
        <f>VLOOKUP(AH200,simple_survey!$N$1081:$O$1529,2,FALSE)</f>
        <v>#N/A</v>
      </c>
    </row>
    <row r="201" spans="1:37" s="7" customFormat="1" x14ac:dyDescent="0.4">
      <c r="A201" s="16" t="str">
        <f t="shared" si="98"/>
        <v>★</v>
      </c>
      <c r="B201" s="16" t="str">
        <f t="shared" si="99"/>
        <v>-</v>
      </c>
      <c r="C201" s="7">
        <v>14</v>
      </c>
      <c r="D201" s="2">
        <v>43408.595775462964</v>
      </c>
      <c r="E201" s="3" t="s">
        <v>268</v>
      </c>
      <c r="F201" s="3">
        <v>9556</v>
      </c>
      <c r="G201" s="3" t="s">
        <v>113</v>
      </c>
      <c r="H201" s="3">
        <v>0</v>
      </c>
      <c r="I201" s="3">
        <v>638</v>
      </c>
      <c r="J201" s="3">
        <v>8</v>
      </c>
      <c r="K201" s="3">
        <v>5</v>
      </c>
      <c r="L201" s="3"/>
      <c r="M201" s="2">
        <v>43408.625289351854</v>
      </c>
      <c r="N201" s="2">
        <v>43408.628738425927</v>
      </c>
      <c r="O201" s="3" t="s">
        <v>25</v>
      </c>
      <c r="P201" s="3" t="s">
        <v>26</v>
      </c>
      <c r="Q201" s="3" t="s">
        <v>48</v>
      </c>
      <c r="R201" s="3" t="s">
        <v>49</v>
      </c>
      <c r="S201" s="2">
        <v>43408.626909722225</v>
      </c>
      <c r="T201" s="2">
        <v>43408.626909722225</v>
      </c>
      <c r="U201" s="2">
        <v>43408.636469907404</v>
      </c>
      <c r="V201" s="2">
        <v>43408.636469907404</v>
      </c>
      <c r="W201" s="2">
        <v>43408.602233796293</v>
      </c>
      <c r="X201" s="2">
        <f t="shared" si="90"/>
        <v>43408.602233796293</v>
      </c>
      <c r="Y201" s="33">
        <f t="shared" si="91"/>
        <v>3.4490740727051161E-3</v>
      </c>
      <c r="Z201" s="33">
        <f t="shared" si="92"/>
        <v>1.7245370363525581E-2</v>
      </c>
      <c r="AA201" s="30"/>
      <c r="AB201" s="30">
        <f t="shared" si="93"/>
        <v>0</v>
      </c>
      <c r="AC201" s="30">
        <f t="shared" si="94"/>
        <v>2.305555556085892E-2</v>
      </c>
      <c r="AD201" s="10"/>
      <c r="AE201" s="10"/>
      <c r="AF201" s="73">
        <f t="shared" si="95"/>
        <v>43408.595138888886</v>
      </c>
      <c r="AG201" s="73">
        <f t="shared" si="96"/>
        <v>43408.628472222219</v>
      </c>
      <c r="AH201" s="26" t="str">
        <f t="shared" si="97"/>
        <v>43408.595138888943408.6284722222</v>
      </c>
      <c r="AI201" s="26" t="e">
        <f>VLOOKUP(AH201,simple_survey!$N$1081:$O$1529,2,FALSE)</f>
        <v>#N/A</v>
      </c>
    </row>
    <row r="202" spans="1:37" s="7" customFormat="1" x14ac:dyDescent="0.4">
      <c r="A202" s="16" t="str">
        <f t="shared" si="75"/>
        <v>★</v>
      </c>
      <c r="B202" s="16" t="str">
        <f t="shared" si="76"/>
        <v>-</v>
      </c>
      <c r="C202" s="7">
        <v>14</v>
      </c>
      <c r="D202" s="2">
        <v>43408.598275462966</v>
      </c>
      <c r="E202" s="3" t="s">
        <v>353</v>
      </c>
      <c r="F202" s="3">
        <v>9558</v>
      </c>
      <c r="G202" s="3" t="s">
        <v>18</v>
      </c>
      <c r="H202" s="3">
        <v>4940</v>
      </c>
      <c r="I202" s="3">
        <v>126</v>
      </c>
      <c r="J202" s="3">
        <v>1</v>
      </c>
      <c r="K202" s="3">
        <v>1</v>
      </c>
      <c r="L202" s="3"/>
      <c r="M202" s="2">
        <v>43408.622557870367</v>
      </c>
      <c r="N202" s="2">
        <v>43408.625115740739</v>
      </c>
      <c r="O202" s="3" t="s">
        <v>29</v>
      </c>
      <c r="P202" s="3" t="s">
        <v>30</v>
      </c>
      <c r="Q202" s="3" t="s">
        <v>25</v>
      </c>
      <c r="R202" s="3" t="s">
        <v>26</v>
      </c>
      <c r="S202" s="2">
        <v>43408.619745370372</v>
      </c>
      <c r="T202" s="2">
        <v>43408.62158564815</v>
      </c>
      <c r="U202" s="2">
        <v>43408.625844907408</v>
      </c>
      <c r="V202" s="2">
        <v>43408.627685185187</v>
      </c>
      <c r="W202" s="2">
        <v>43408.605196759258</v>
      </c>
      <c r="X202" s="2">
        <f t="shared" si="90"/>
        <v>43408.605196759258</v>
      </c>
      <c r="Y202" s="33">
        <f t="shared" si="91"/>
        <v>2.5578703716746531E-3</v>
      </c>
      <c r="Z202" s="33">
        <f t="shared" si="92"/>
        <v>2.5578703716746531E-3</v>
      </c>
      <c r="AA202" s="30"/>
      <c r="AB202" s="30">
        <f t="shared" si="93"/>
        <v>2.8124999953433871E-3</v>
      </c>
      <c r="AC202" s="30">
        <f t="shared" si="94"/>
        <v>1.7361111109494232E-2</v>
      </c>
      <c r="AD202" s="10"/>
      <c r="AE202" s="10"/>
      <c r="AF202" s="73">
        <f t="shared" si="95"/>
        <v>43408.597916666666</v>
      </c>
      <c r="AG202" s="73">
        <f t="shared" si="96"/>
        <v>43408.625</v>
      </c>
      <c r="AH202" s="26" t="str">
        <f t="shared" si="97"/>
        <v>43408.597916666743408.625</v>
      </c>
      <c r="AI202" s="26" t="str">
        <f>VLOOKUP(AH202,simple_survey!$N$1081:$O$1529,2,FALSE)</f>
        <v>肯定的</v>
      </c>
    </row>
    <row r="203" spans="1:37" s="7" customFormat="1" x14ac:dyDescent="0.4">
      <c r="A203" s="16" t="str">
        <f t="shared" si="75"/>
        <v>★</v>
      </c>
      <c r="B203" s="16" t="str">
        <f t="shared" si="76"/>
        <v>-</v>
      </c>
      <c r="C203" s="7">
        <v>14</v>
      </c>
      <c r="D203" s="2">
        <v>43408.598634259259</v>
      </c>
      <c r="E203" s="3" t="s">
        <v>354</v>
      </c>
      <c r="F203" s="3">
        <v>9559</v>
      </c>
      <c r="G203" s="3" t="s">
        <v>18</v>
      </c>
      <c r="H203" s="3">
        <v>4979</v>
      </c>
      <c r="I203" s="3">
        <v>349</v>
      </c>
      <c r="J203" s="3">
        <v>10</v>
      </c>
      <c r="K203" s="3">
        <v>1</v>
      </c>
      <c r="L203" s="3"/>
      <c r="M203" s="2">
        <v>43408.612962962965</v>
      </c>
      <c r="N203" s="2">
        <v>43408.623113425929</v>
      </c>
      <c r="O203" s="3" t="s">
        <v>50</v>
      </c>
      <c r="P203" s="3" t="s">
        <v>51</v>
      </c>
      <c r="Q203" s="3" t="s">
        <v>48</v>
      </c>
      <c r="R203" s="3" t="s">
        <v>49</v>
      </c>
      <c r="S203" s="2">
        <v>43408.614525462966</v>
      </c>
      <c r="T203" s="2">
        <v>43408.614525462966</v>
      </c>
      <c r="U203" s="2">
        <v>43408.626469907409</v>
      </c>
      <c r="V203" s="2">
        <v>43408.629583333335</v>
      </c>
      <c r="W203" s="2">
        <v>43408.605578703704</v>
      </c>
      <c r="X203" s="2">
        <f t="shared" si="90"/>
        <v>43408.605578703704</v>
      </c>
      <c r="Y203" s="33">
        <f t="shared" si="91"/>
        <v>1.0150462963792961E-2</v>
      </c>
      <c r="Z203" s="33">
        <f t="shared" si="92"/>
        <v>1.0150462963792961E-2</v>
      </c>
      <c r="AA203" s="30"/>
      <c r="AB203" s="30">
        <f t="shared" si="93"/>
        <v>0</v>
      </c>
      <c r="AC203" s="30">
        <f t="shared" si="94"/>
        <v>7.3842592610162683E-3</v>
      </c>
      <c r="AD203" s="10"/>
      <c r="AE203" s="10"/>
      <c r="AF203" s="73">
        <f t="shared" si="95"/>
        <v>43408.598611111112</v>
      </c>
      <c r="AG203" s="73">
        <f t="shared" si="96"/>
        <v>43408.622916666667</v>
      </c>
      <c r="AH203" s="26" t="str">
        <f t="shared" si="97"/>
        <v>43408.598611111143408.6229166667</v>
      </c>
      <c r="AI203" s="26" t="e">
        <f>VLOOKUP(AH203,simple_survey!$N$1081:$O$1529,2,FALSE)</f>
        <v>#N/A</v>
      </c>
    </row>
    <row r="204" spans="1:37" s="7" customFormat="1" x14ac:dyDescent="0.4">
      <c r="A204" s="16" t="str">
        <f t="shared" si="75"/>
        <v>★</v>
      </c>
      <c r="B204" s="16" t="str">
        <f t="shared" si="76"/>
        <v>-</v>
      </c>
      <c r="C204" s="7">
        <v>14</v>
      </c>
      <c r="D204" s="2">
        <v>43408.598645833335</v>
      </c>
      <c r="E204" s="3" t="s">
        <v>355</v>
      </c>
      <c r="F204" s="3">
        <v>9560</v>
      </c>
      <c r="G204" s="3" t="s">
        <v>18</v>
      </c>
      <c r="H204" s="3">
        <v>4859</v>
      </c>
      <c r="I204" s="3">
        <v>74</v>
      </c>
      <c r="J204" s="3">
        <v>10</v>
      </c>
      <c r="K204" s="3">
        <v>1</v>
      </c>
      <c r="L204" s="3"/>
      <c r="M204" s="2">
        <v>43408.613032407404</v>
      </c>
      <c r="N204" s="2">
        <v>43408.623055555552</v>
      </c>
      <c r="O204" s="3" t="s">
        <v>50</v>
      </c>
      <c r="P204" s="3" t="s">
        <v>51</v>
      </c>
      <c r="Q204" s="3" t="s">
        <v>48</v>
      </c>
      <c r="R204" s="3" t="s">
        <v>49</v>
      </c>
      <c r="S204" s="2">
        <v>43408.614872685182</v>
      </c>
      <c r="T204" s="2">
        <v>43408.614872685182</v>
      </c>
      <c r="U204" s="2">
        <v>43408.626817129632</v>
      </c>
      <c r="V204" s="2">
        <v>43408.629236111112</v>
      </c>
      <c r="W204" s="2">
        <v>43408.605567129627</v>
      </c>
      <c r="X204" s="2">
        <f t="shared" si="90"/>
        <v>43408.605567129627</v>
      </c>
      <c r="Y204" s="33">
        <f t="shared" si="91"/>
        <v>1.0023148148320615E-2</v>
      </c>
      <c r="Z204" s="33">
        <f t="shared" si="92"/>
        <v>1.0023148148320615E-2</v>
      </c>
      <c r="AA204" s="30"/>
      <c r="AB204" s="30">
        <f t="shared" si="93"/>
        <v>0</v>
      </c>
      <c r="AC204" s="30">
        <f t="shared" si="94"/>
        <v>7.4652777766459621E-3</v>
      </c>
      <c r="AD204" s="10"/>
      <c r="AE204" s="10"/>
      <c r="AF204" s="73">
        <f t="shared" si="95"/>
        <v>43408.598611111112</v>
      </c>
      <c r="AG204" s="73">
        <f t="shared" si="96"/>
        <v>43408.622916666667</v>
      </c>
      <c r="AH204" s="26" t="str">
        <f t="shared" si="97"/>
        <v>43408.598611111143408.6229166667</v>
      </c>
      <c r="AI204" s="26" t="e">
        <f>VLOOKUP(AH204,simple_survey!$N$1081:$O$1529,2,FALSE)</f>
        <v>#N/A</v>
      </c>
    </row>
    <row r="205" spans="1:37" s="7" customFormat="1" x14ac:dyDescent="0.4">
      <c r="A205" s="16" t="str">
        <f t="shared" si="75"/>
        <v>-</v>
      </c>
      <c r="B205" s="16" t="str">
        <f t="shared" ref="B205:B220" si="100">IF(L205&gt;0, "☆", "-")</f>
        <v>-</v>
      </c>
      <c r="C205" s="7">
        <v>14</v>
      </c>
      <c r="D205" s="2">
        <v>43408.599409722221</v>
      </c>
      <c r="E205" s="3" t="s">
        <v>305</v>
      </c>
      <c r="F205" s="3">
        <v>9563</v>
      </c>
      <c r="G205" s="3" t="s">
        <v>33</v>
      </c>
      <c r="H205" s="3">
        <v>4959</v>
      </c>
      <c r="I205" s="3">
        <v>658</v>
      </c>
      <c r="J205" s="3">
        <v>5</v>
      </c>
      <c r="K205" s="3">
        <v>1</v>
      </c>
      <c r="L205" s="3"/>
      <c r="M205" s="2">
        <v>43408.608449074076</v>
      </c>
      <c r="N205" s="2">
        <v>43408.646817129629</v>
      </c>
      <c r="O205" s="3" t="s">
        <v>45</v>
      </c>
      <c r="P205" s="3" t="s">
        <v>92</v>
      </c>
      <c r="Q205" s="3" t="s">
        <v>37</v>
      </c>
      <c r="R205" s="3" t="s">
        <v>38</v>
      </c>
      <c r="S205" s="2">
        <v>43408.624675925923</v>
      </c>
      <c r="T205" s="2">
        <v>43408.624675925923</v>
      </c>
      <c r="U205" s="2">
        <v>43408.637997685182</v>
      </c>
      <c r="V205" s="2">
        <v>43408.644004629627</v>
      </c>
      <c r="W205" s="3"/>
      <c r="X205" s="2">
        <f t="shared" si="90"/>
        <v>43408.599409722221</v>
      </c>
      <c r="Y205" s="33">
        <f t="shared" si="91"/>
        <v>3.8368055553291924E-2</v>
      </c>
      <c r="Z205" s="33">
        <f t="shared" si="92"/>
        <v>3.8368055553291924E-2</v>
      </c>
      <c r="AA205" s="30"/>
      <c r="AB205" s="30">
        <f t="shared" si="93"/>
        <v>0</v>
      </c>
      <c r="AC205" s="30">
        <f t="shared" si="94"/>
        <v>9.0393518548808061E-3</v>
      </c>
      <c r="AD205" s="10"/>
      <c r="AE205" s="10"/>
      <c r="AF205" s="73">
        <f t="shared" si="95"/>
        <v>43408.599305555559</v>
      </c>
      <c r="AG205" s="73">
        <f t="shared" si="96"/>
        <v>43408.646527777775</v>
      </c>
      <c r="AH205" s="26" t="str">
        <f t="shared" si="97"/>
        <v>43408.599305555643408.6465277778</v>
      </c>
      <c r="AI205" s="26" t="str">
        <f>VLOOKUP(AH205,simple_survey!$N$1081:$O$1529,2,FALSE)</f>
        <v>肯定的</v>
      </c>
    </row>
    <row r="206" spans="1:37" s="7" customFormat="1" x14ac:dyDescent="0.4">
      <c r="A206" s="16" t="str">
        <f t="shared" si="75"/>
        <v>-</v>
      </c>
      <c r="B206" s="16" t="str">
        <f t="shared" si="100"/>
        <v>-</v>
      </c>
      <c r="C206" s="7">
        <v>14</v>
      </c>
      <c r="D206" s="2">
        <v>43408.600648148145</v>
      </c>
      <c r="E206" s="3" t="s">
        <v>289</v>
      </c>
      <c r="F206" s="3">
        <v>9565</v>
      </c>
      <c r="G206" s="3" t="s">
        <v>114</v>
      </c>
      <c r="H206" s="3">
        <v>0</v>
      </c>
      <c r="I206" s="3">
        <v>561</v>
      </c>
      <c r="J206" s="3">
        <v>4</v>
      </c>
      <c r="K206" s="3">
        <v>6</v>
      </c>
      <c r="L206" s="3"/>
      <c r="M206" s="2">
        <v>43408.62427083333</v>
      </c>
      <c r="N206" s="2">
        <v>43408.62599537037</v>
      </c>
      <c r="O206" s="3" t="s">
        <v>45</v>
      </c>
      <c r="P206" s="3" t="s">
        <v>92</v>
      </c>
      <c r="Q206" s="3" t="s">
        <v>61</v>
      </c>
      <c r="R206" s="3" t="s">
        <v>62</v>
      </c>
      <c r="S206" s="2">
        <v>43408.625277777777</v>
      </c>
      <c r="T206" s="2">
        <v>43408.625277777777</v>
      </c>
      <c r="U206" s="2">
        <v>43408.631215277775</v>
      </c>
      <c r="V206" s="2">
        <v>43408.631215277775</v>
      </c>
      <c r="W206" s="3"/>
      <c r="X206" s="2">
        <f t="shared" si="90"/>
        <v>43408.600648148145</v>
      </c>
      <c r="Y206" s="33">
        <f t="shared" si="91"/>
        <v>1.7245370399905369E-3</v>
      </c>
      <c r="Z206" s="33">
        <f t="shared" si="92"/>
        <v>1.0347222239943221E-2</v>
      </c>
      <c r="AA206" s="30"/>
      <c r="AB206" s="30">
        <f t="shared" si="93"/>
        <v>0</v>
      </c>
      <c r="AC206" s="30">
        <f t="shared" si="94"/>
        <v>2.3622685184818693E-2</v>
      </c>
      <c r="AD206" s="10"/>
      <c r="AE206" s="10"/>
      <c r="AF206" s="73">
        <f t="shared" si="95"/>
        <v>43408.6</v>
      </c>
      <c r="AG206" s="73">
        <f t="shared" si="96"/>
        <v>43408.625694444447</v>
      </c>
      <c r="AH206" s="26" t="str">
        <f t="shared" si="97"/>
        <v>43408.643408.6256944444</v>
      </c>
      <c r="AI206" s="26" t="e">
        <f>VLOOKUP(AH206,simple_survey!$N$1081:$O$1529,2,FALSE)</f>
        <v>#N/A</v>
      </c>
    </row>
    <row r="207" spans="1:37" s="7" customFormat="1" x14ac:dyDescent="0.4">
      <c r="A207" s="16" t="str">
        <f>IF(W207&gt;0, "★", "-")</f>
        <v>-</v>
      </c>
      <c r="B207" s="16" t="str">
        <f>IF(L207&gt;0, "☆", "-")</f>
        <v>-</v>
      </c>
      <c r="C207" s="7">
        <v>14</v>
      </c>
      <c r="D207" s="2">
        <v>43408.601087962961</v>
      </c>
      <c r="E207" s="3" t="s">
        <v>359</v>
      </c>
      <c r="F207" s="3">
        <v>9566</v>
      </c>
      <c r="G207" s="3" t="s">
        <v>113</v>
      </c>
      <c r="H207" s="3">
        <v>0</v>
      </c>
      <c r="I207" s="3">
        <v>15</v>
      </c>
      <c r="J207" s="3">
        <v>7</v>
      </c>
      <c r="K207" s="3">
        <v>3</v>
      </c>
      <c r="L207" s="3"/>
      <c r="M207" s="2">
        <v>43408.633009259262</v>
      </c>
      <c r="N207" s="2">
        <v>43408.639039351852</v>
      </c>
      <c r="O207" s="3" t="s">
        <v>43</v>
      </c>
      <c r="P207" s="3" t="s">
        <v>44</v>
      </c>
      <c r="Q207" s="3" t="s">
        <v>25</v>
      </c>
      <c r="R207" s="3" t="s">
        <v>26</v>
      </c>
      <c r="S207" s="2">
        <v>43408.633437500001</v>
      </c>
      <c r="T207" s="2">
        <v>43408.633437500001</v>
      </c>
      <c r="U207" s="2">
        <v>43408.644548611112</v>
      </c>
      <c r="V207" s="2">
        <v>43408.644548611112</v>
      </c>
      <c r="W207" s="3"/>
      <c r="X207" s="2">
        <f t="shared" si="90"/>
        <v>43408.601087962961</v>
      </c>
      <c r="Y207" s="33">
        <f t="shared" si="91"/>
        <v>6.0300925906631164E-3</v>
      </c>
      <c r="Z207" s="33">
        <f t="shared" si="92"/>
        <v>1.8090277771989349E-2</v>
      </c>
      <c r="AA207" s="30"/>
      <c r="AB207" s="30">
        <f t="shared" si="93"/>
        <v>0</v>
      </c>
      <c r="AC207" s="30">
        <f t="shared" si="94"/>
        <v>3.1921296300424729E-2</v>
      </c>
      <c r="AD207" s="10"/>
      <c r="AE207" s="10"/>
      <c r="AF207" s="73">
        <f t="shared" si="95"/>
        <v>43408.600694444445</v>
      </c>
      <c r="AG207" s="73">
        <f t="shared" si="96"/>
        <v>43408.638888888891</v>
      </c>
      <c r="AH207" s="26" t="str">
        <f t="shared" si="97"/>
        <v>43408.600694444443408.6388888889</v>
      </c>
      <c r="AI207" s="26" t="e">
        <f>VLOOKUP(AH207,simple_survey!$N$1081:$O$1529,2,FALSE)</f>
        <v>#N/A</v>
      </c>
    </row>
    <row r="208" spans="1:37" s="7" customFormat="1" x14ac:dyDescent="0.4">
      <c r="A208" s="16" t="str">
        <f t="shared" ref="A208:A217" si="101">IF(W208&gt;0, "★", "-")</f>
        <v>-</v>
      </c>
      <c r="B208" s="16" t="str">
        <f t="shared" ref="B208:B217" si="102">IF(L208&gt;0, "☆", "-")</f>
        <v>-</v>
      </c>
      <c r="C208" s="7">
        <v>14</v>
      </c>
      <c r="D208" s="2">
        <v>43408.601666666669</v>
      </c>
      <c r="E208" s="3" t="s">
        <v>312</v>
      </c>
      <c r="F208" s="3">
        <v>9568</v>
      </c>
      <c r="G208" s="3" t="s">
        <v>113</v>
      </c>
      <c r="H208" s="3">
        <v>0</v>
      </c>
      <c r="I208" s="3">
        <v>627</v>
      </c>
      <c r="J208" s="3">
        <v>5</v>
      </c>
      <c r="K208" s="3">
        <v>2</v>
      </c>
      <c r="L208" s="3"/>
      <c r="M208" s="2">
        <v>43408.612685185188</v>
      </c>
      <c r="N208" s="2">
        <v>43408.620474537034</v>
      </c>
      <c r="O208" s="3" t="s">
        <v>61</v>
      </c>
      <c r="P208" s="3" t="s">
        <v>62</v>
      </c>
      <c r="Q208" s="3" t="s">
        <v>27</v>
      </c>
      <c r="R208" s="3" t="s">
        <v>28</v>
      </c>
      <c r="S208" s="2">
        <v>43408.626793981479</v>
      </c>
      <c r="T208" s="2">
        <v>43408.626793981479</v>
      </c>
      <c r="U208" s="2">
        <v>43408.635358796295</v>
      </c>
      <c r="V208" s="2">
        <v>43408.620775462965</v>
      </c>
      <c r="W208" s="3"/>
      <c r="X208" s="2">
        <f t="shared" si="90"/>
        <v>43408.601666666669</v>
      </c>
      <c r="Y208" s="33">
        <f t="shared" si="91"/>
        <v>7.7893518464406952E-3</v>
      </c>
      <c r="Z208" s="33">
        <f t="shared" si="92"/>
        <v>1.557870369288139E-2</v>
      </c>
      <c r="AA208" s="30"/>
      <c r="AB208" s="30">
        <f t="shared" si="93"/>
        <v>0</v>
      </c>
      <c r="AC208" s="30">
        <f t="shared" si="94"/>
        <v>1.1018518518540077E-2</v>
      </c>
      <c r="AD208" s="10"/>
      <c r="AE208" s="10"/>
      <c r="AF208" s="73">
        <f t="shared" si="95"/>
        <v>43408.601388888892</v>
      </c>
      <c r="AG208" s="73">
        <f t="shared" si="96"/>
        <v>43408.620138888888</v>
      </c>
      <c r="AH208" s="26" t="str">
        <f t="shared" si="97"/>
        <v>43408.601388888943408.6201388889</v>
      </c>
      <c r="AI208" s="26" t="e">
        <f>VLOOKUP(AH208,simple_survey!$N$1081:$O$1529,2,FALSE)</f>
        <v>#N/A</v>
      </c>
    </row>
    <row r="209" spans="1:37" s="7" customFormat="1" x14ac:dyDescent="0.4">
      <c r="A209" s="16" t="str">
        <f t="shared" ref="A209:A212" si="103">IF(W209&gt;0, "★", "-")</f>
        <v>-</v>
      </c>
      <c r="B209" s="16" t="str">
        <f t="shared" ref="B209:B212" si="104">IF(L209&gt;0, "☆", "-")</f>
        <v>-</v>
      </c>
      <c r="C209" s="7">
        <v>14</v>
      </c>
      <c r="D209" s="2">
        <v>43408.602893518517</v>
      </c>
      <c r="E209" s="3" t="s">
        <v>361</v>
      </c>
      <c r="F209" s="3">
        <v>9571</v>
      </c>
      <c r="G209" s="3" t="s">
        <v>114</v>
      </c>
      <c r="H209" s="3">
        <v>0</v>
      </c>
      <c r="I209" s="3">
        <v>310</v>
      </c>
      <c r="J209" s="3">
        <v>6</v>
      </c>
      <c r="K209" s="3">
        <v>3</v>
      </c>
      <c r="L209" s="3"/>
      <c r="M209" s="2">
        <v>43408.619143518517</v>
      </c>
      <c r="N209" s="2">
        <v>43408.625856481478</v>
      </c>
      <c r="O209" s="3" t="s">
        <v>63</v>
      </c>
      <c r="P209" s="3" t="s">
        <v>64</v>
      </c>
      <c r="Q209" s="3" t="s">
        <v>19</v>
      </c>
      <c r="R209" s="3" t="s">
        <v>20</v>
      </c>
      <c r="S209" s="2">
        <v>43408.625358796293</v>
      </c>
      <c r="T209" s="2">
        <v>43408.625358796293</v>
      </c>
      <c r="U209" s="2">
        <v>43408.632928240739</v>
      </c>
      <c r="V209" s="2">
        <v>43408.635127314818</v>
      </c>
      <c r="W209" s="3"/>
      <c r="X209" s="2">
        <f t="shared" si="90"/>
        <v>43408.602893518517</v>
      </c>
      <c r="Y209" s="33">
        <f t="shared" si="91"/>
        <v>6.7129629605915397E-3</v>
      </c>
      <c r="Z209" s="33">
        <f t="shared" si="92"/>
        <v>2.0138888881774619E-2</v>
      </c>
      <c r="AA209" s="30"/>
      <c r="AB209" s="30">
        <f t="shared" si="93"/>
        <v>0</v>
      </c>
      <c r="AC209" s="30">
        <f t="shared" si="94"/>
        <v>1.6250000000582077E-2</v>
      </c>
      <c r="AD209" s="10"/>
      <c r="AE209" s="10"/>
      <c r="AF209" s="73">
        <f t="shared" si="95"/>
        <v>43408.602777777778</v>
      </c>
      <c r="AG209" s="73">
        <f t="shared" si="96"/>
        <v>43408.625694444447</v>
      </c>
      <c r="AH209" s="26" t="str">
        <f t="shared" si="97"/>
        <v>43408.602777777843408.6256944444</v>
      </c>
      <c r="AI209" s="26" t="e">
        <f>VLOOKUP(AH209,simple_survey!$N$1081:$O$1529,2,FALSE)</f>
        <v>#N/A</v>
      </c>
      <c r="AK209" s="3"/>
    </row>
    <row r="210" spans="1:37" s="7" customFormat="1" x14ac:dyDescent="0.4">
      <c r="A210" s="16" t="str">
        <f t="shared" si="103"/>
        <v>★</v>
      </c>
      <c r="B210" s="16" t="str">
        <f t="shared" si="104"/>
        <v>-</v>
      </c>
      <c r="C210" s="7">
        <v>14</v>
      </c>
      <c r="D210" s="2">
        <v>43408.605451388888</v>
      </c>
      <c r="E210" s="3" t="s">
        <v>363</v>
      </c>
      <c r="F210" s="3">
        <v>9575</v>
      </c>
      <c r="G210" s="3" t="s">
        <v>114</v>
      </c>
      <c r="H210" s="3">
        <v>0</v>
      </c>
      <c r="I210" s="3">
        <v>12</v>
      </c>
      <c r="J210" s="3">
        <v>1</v>
      </c>
      <c r="K210" s="3">
        <v>2</v>
      </c>
      <c r="L210" s="3"/>
      <c r="M210" s="2">
        <v>43408.629641203705</v>
      </c>
      <c r="N210" s="2">
        <v>43408.639456018522</v>
      </c>
      <c r="O210" s="3" t="s">
        <v>31</v>
      </c>
      <c r="P210" s="3" t="s">
        <v>32</v>
      </c>
      <c r="Q210" s="3" t="s">
        <v>43</v>
      </c>
      <c r="R210" s="3" t="s">
        <v>44</v>
      </c>
      <c r="S210" s="2">
        <v>43408.629907407405</v>
      </c>
      <c r="T210" s="2">
        <v>43408.629907407405</v>
      </c>
      <c r="U210" s="2">
        <v>43408.638287037036</v>
      </c>
      <c r="V210" s="2">
        <v>43408.648460648146</v>
      </c>
      <c r="W210" s="2">
        <v>43408.612118055556</v>
      </c>
      <c r="X210" s="2">
        <f t="shared" si="90"/>
        <v>43408.612118055556</v>
      </c>
      <c r="Y210" s="33">
        <f t="shared" si="91"/>
        <v>9.8148148172185756E-3</v>
      </c>
      <c r="Z210" s="33">
        <f t="shared" si="92"/>
        <v>1.9629629634437151E-2</v>
      </c>
      <c r="AA210" s="30"/>
      <c r="AB210" s="30">
        <f t="shared" si="93"/>
        <v>0</v>
      </c>
      <c r="AC210" s="30">
        <f t="shared" si="94"/>
        <v>1.7523148148029577E-2</v>
      </c>
      <c r="AD210" s="10"/>
      <c r="AE210" s="10"/>
      <c r="AF210" s="73">
        <f t="shared" si="95"/>
        <v>43408.604861111111</v>
      </c>
      <c r="AG210" s="73">
        <f t="shared" si="96"/>
        <v>43408.638888888891</v>
      </c>
      <c r="AH210" s="26" t="str">
        <f t="shared" si="97"/>
        <v>43408.604861111143408.6388888889</v>
      </c>
      <c r="AI210" s="26" t="e">
        <f>VLOOKUP(AH210,simple_survey!$N$1081:$O$1529,2,FALSE)</f>
        <v>#N/A</v>
      </c>
      <c r="AK210" s="3" t="s">
        <v>101</v>
      </c>
    </row>
    <row r="211" spans="1:37" s="7" customFormat="1" x14ac:dyDescent="0.4">
      <c r="A211" s="16" t="str">
        <f t="shared" si="103"/>
        <v>★</v>
      </c>
      <c r="B211" s="16" t="str">
        <f t="shared" si="104"/>
        <v>-</v>
      </c>
      <c r="C211" s="7">
        <v>14</v>
      </c>
      <c r="D211" s="2">
        <v>43408.608622685184</v>
      </c>
      <c r="E211" s="3" t="s">
        <v>331</v>
      </c>
      <c r="F211" s="3">
        <v>9579</v>
      </c>
      <c r="G211" s="3" t="s">
        <v>18</v>
      </c>
      <c r="H211" s="3">
        <v>2669</v>
      </c>
      <c r="I211" s="3">
        <v>175</v>
      </c>
      <c r="J211" s="3">
        <v>6</v>
      </c>
      <c r="K211" s="3">
        <v>1</v>
      </c>
      <c r="L211" s="3"/>
      <c r="M211" s="2">
        <v>43408.611145833333</v>
      </c>
      <c r="N211" s="2">
        <v>43408.623564814814</v>
      </c>
      <c r="O211" s="3" t="s">
        <v>31</v>
      </c>
      <c r="P211" s="3" t="s">
        <v>32</v>
      </c>
      <c r="Q211" s="3" t="s">
        <v>48</v>
      </c>
      <c r="R211" s="3" t="s">
        <v>49</v>
      </c>
      <c r="S211" s="2">
        <v>43408.615555555552</v>
      </c>
      <c r="T211" s="2">
        <v>43408.615555555552</v>
      </c>
      <c r="U211" s="2">
        <v>43408.630949074075</v>
      </c>
      <c r="V211" s="2">
        <v>43408.630949074075</v>
      </c>
      <c r="W211" s="2">
        <v>43408.615555555552</v>
      </c>
      <c r="X211" s="2">
        <f t="shared" si="90"/>
        <v>43408.615555555552</v>
      </c>
      <c r="Y211" s="33">
        <f t="shared" si="91"/>
        <v>1.2418981481459923E-2</v>
      </c>
      <c r="Z211" s="33">
        <f t="shared" si="92"/>
        <v>1.2418981481459923E-2</v>
      </c>
      <c r="AA211" s="30"/>
      <c r="AB211" s="30">
        <f t="shared" si="93"/>
        <v>0</v>
      </c>
      <c r="AC211" s="30">
        <f t="shared" si="94"/>
        <v>0</v>
      </c>
      <c r="AD211" s="10"/>
      <c r="AE211" s="10"/>
      <c r="AF211" s="73">
        <f t="shared" si="95"/>
        <v>43408.60833333333</v>
      </c>
      <c r="AG211" s="73">
        <f t="shared" si="96"/>
        <v>43408.622916666667</v>
      </c>
      <c r="AH211" s="26" t="str">
        <f t="shared" si="97"/>
        <v>43408.608333333343408.6229166667</v>
      </c>
      <c r="AI211" s="26" t="str">
        <f>VLOOKUP(AH211,simple_survey!$N$1081:$O$1529,2,FALSE)</f>
        <v>肯定的</v>
      </c>
    </row>
    <row r="212" spans="1:37" s="7" customFormat="1" x14ac:dyDescent="0.4">
      <c r="A212" s="16" t="str">
        <f t="shared" si="103"/>
        <v>-</v>
      </c>
      <c r="B212" s="16" t="str">
        <f t="shared" si="104"/>
        <v>-</v>
      </c>
      <c r="C212" s="7">
        <v>14</v>
      </c>
      <c r="D212" s="2">
        <v>43408.611226851855</v>
      </c>
      <c r="E212" s="3" t="s">
        <v>351</v>
      </c>
      <c r="F212" s="3">
        <v>9580</v>
      </c>
      <c r="G212" s="3" t="s">
        <v>18</v>
      </c>
      <c r="H212" s="3">
        <v>1958</v>
      </c>
      <c r="I212" s="3">
        <v>136</v>
      </c>
      <c r="J212" s="3">
        <v>10</v>
      </c>
      <c r="K212" s="3">
        <v>1</v>
      </c>
      <c r="L212" s="3"/>
      <c r="M212" s="2">
        <v>43408.617256944446</v>
      </c>
      <c r="N212" s="2">
        <v>43408.629247685189</v>
      </c>
      <c r="O212" s="3" t="s">
        <v>91</v>
      </c>
      <c r="P212" s="3" t="s">
        <v>36</v>
      </c>
      <c r="Q212" s="3" t="s">
        <v>23</v>
      </c>
      <c r="R212" s="3" t="s">
        <v>24</v>
      </c>
      <c r="S212" s="2">
        <v>43408.619085648148</v>
      </c>
      <c r="T212" s="2">
        <v>43408.619085648148</v>
      </c>
      <c r="U212" s="2">
        <v>43408.636435185188</v>
      </c>
      <c r="V212" s="2">
        <v>43408.636435185188</v>
      </c>
      <c r="W212" s="3"/>
      <c r="X212" s="2">
        <f t="shared" si="90"/>
        <v>43408.611226851855</v>
      </c>
      <c r="Y212" s="33">
        <f t="shared" si="91"/>
        <v>1.1990740742476191E-2</v>
      </c>
      <c r="Z212" s="33">
        <f t="shared" si="92"/>
        <v>1.1990740742476191E-2</v>
      </c>
      <c r="AA212" s="30"/>
      <c r="AB212" s="30">
        <f t="shared" si="93"/>
        <v>0</v>
      </c>
      <c r="AC212" s="30">
        <f t="shared" si="94"/>
        <v>6.0300925906631164E-3</v>
      </c>
      <c r="AD212" s="10"/>
      <c r="AE212" s="10"/>
      <c r="AF212" s="73">
        <f t="shared" si="95"/>
        <v>43408.611111111109</v>
      </c>
      <c r="AG212" s="73">
        <f t="shared" si="96"/>
        <v>43408.629166666666</v>
      </c>
      <c r="AH212" s="26" t="str">
        <f t="shared" si="97"/>
        <v>43408.611111111143408.6291666667</v>
      </c>
      <c r="AI212" s="26" t="str">
        <f>VLOOKUP(AH212,simple_survey!$N$1081:$O$1529,2,FALSE)</f>
        <v>肯定的</v>
      </c>
    </row>
    <row r="213" spans="1:37" s="7" customFormat="1" x14ac:dyDescent="0.4">
      <c r="A213" s="16" t="str">
        <f>IF(W213&gt;0, "★", "-")</f>
        <v>-</v>
      </c>
      <c r="B213" s="16" t="str">
        <f>IF(L213&gt;0, "☆", "-")</f>
        <v>-</v>
      </c>
      <c r="C213" s="7">
        <v>14</v>
      </c>
      <c r="D213" s="2">
        <v>43408.611284722225</v>
      </c>
      <c r="E213" s="3" t="s">
        <v>364</v>
      </c>
      <c r="F213" s="3">
        <v>9581</v>
      </c>
      <c r="G213" s="3" t="s">
        <v>67</v>
      </c>
      <c r="H213" s="3">
        <v>5026</v>
      </c>
      <c r="I213" s="3">
        <v>563</v>
      </c>
      <c r="J213" s="3">
        <v>2</v>
      </c>
      <c r="K213" s="3">
        <v>2</v>
      </c>
      <c r="L213" s="3"/>
      <c r="M213" s="2">
        <v>43408.630833333336</v>
      </c>
      <c r="N213" s="2">
        <v>43408.640717592592</v>
      </c>
      <c r="O213" s="3" t="s">
        <v>41</v>
      </c>
      <c r="P213" s="3" t="s">
        <v>42</v>
      </c>
      <c r="Q213" s="3" t="s">
        <v>55</v>
      </c>
      <c r="R213" s="3" t="s">
        <v>56</v>
      </c>
      <c r="S213" s="2">
        <v>43408.631851851853</v>
      </c>
      <c r="T213" s="2">
        <v>43408.632152777776</v>
      </c>
      <c r="U213" s="2">
        <v>43408.638761574075</v>
      </c>
      <c r="V213" s="2">
        <v>43408.639386574076</v>
      </c>
      <c r="W213" s="3"/>
      <c r="X213" s="2">
        <f t="shared" si="90"/>
        <v>43408.611284722225</v>
      </c>
      <c r="Y213" s="33">
        <f t="shared" si="91"/>
        <v>9.8842592560686171E-3</v>
      </c>
      <c r="Z213" s="33">
        <f t="shared" si="92"/>
        <v>1.9768518512137234E-2</v>
      </c>
      <c r="AA213" s="30"/>
      <c r="AB213" s="30">
        <f t="shared" si="93"/>
        <v>0</v>
      </c>
      <c r="AC213" s="30">
        <f t="shared" si="94"/>
        <v>1.95486111115315E-2</v>
      </c>
      <c r="AD213" s="10"/>
      <c r="AE213" s="10"/>
      <c r="AF213" s="73">
        <f t="shared" si="95"/>
        <v>43408.611111111109</v>
      </c>
      <c r="AG213" s="73">
        <f t="shared" si="96"/>
        <v>43408.640277777777</v>
      </c>
      <c r="AH213" s="26" t="str">
        <f t="shared" si="97"/>
        <v>43408.611111111143408.6402777778</v>
      </c>
      <c r="AI213" s="26" t="e">
        <f>VLOOKUP(AH213,simple_survey!$N$1081:$O$1529,2,FALSE)</f>
        <v>#N/A</v>
      </c>
    </row>
    <row r="214" spans="1:37" s="7" customFormat="1" x14ac:dyDescent="0.4">
      <c r="A214" s="16" t="str">
        <f t="shared" si="101"/>
        <v>★</v>
      </c>
      <c r="B214" s="16" t="str">
        <f t="shared" si="102"/>
        <v>-</v>
      </c>
      <c r="C214" s="7">
        <v>14</v>
      </c>
      <c r="D214" s="2">
        <v>43408.614502314813</v>
      </c>
      <c r="E214" s="3" t="s">
        <v>302</v>
      </c>
      <c r="F214" s="3">
        <v>9584</v>
      </c>
      <c r="G214" s="3" t="s">
        <v>18</v>
      </c>
      <c r="H214" s="3">
        <v>4946</v>
      </c>
      <c r="I214" s="3">
        <v>111</v>
      </c>
      <c r="J214" s="3">
        <v>10</v>
      </c>
      <c r="K214" s="3">
        <v>5</v>
      </c>
      <c r="L214" s="3"/>
      <c r="M214" s="2">
        <v>43408.636944444443</v>
      </c>
      <c r="N214" s="2">
        <v>43408.63958333333</v>
      </c>
      <c r="O214" s="3" t="s">
        <v>76</v>
      </c>
      <c r="P214" s="3" t="s">
        <v>77</v>
      </c>
      <c r="Q214" s="3" t="s">
        <v>31</v>
      </c>
      <c r="R214" s="3" t="s">
        <v>32</v>
      </c>
      <c r="S214" s="2">
        <v>43408.640289351853</v>
      </c>
      <c r="T214" s="2">
        <v>43408.640289351853</v>
      </c>
      <c r="U214" s="2">
        <v>43408.646747685183</v>
      </c>
      <c r="V214" s="2">
        <v>43408.646747685183</v>
      </c>
      <c r="W214" s="2">
        <v>43408.621423611112</v>
      </c>
      <c r="X214" s="2">
        <f t="shared" si="90"/>
        <v>43408.621423611112</v>
      </c>
      <c r="Y214" s="33">
        <f t="shared" si="91"/>
        <v>2.638888887304347E-3</v>
      </c>
      <c r="Z214" s="33">
        <f t="shared" si="92"/>
        <v>1.3194444436521735E-2</v>
      </c>
      <c r="AA214" s="30"/>
      <c r="AB214" s="30">
        <f t="shared" si="93"/>
        <v>0</v>
      </c>
      <c r="AC214" s="30">
        <f t="shared" si="94"/>
        <v>1.5520833330811001E-2</v>
      </c>
      <c r="AD214" s="10"/>
      <c r="AE214" s="10"/>
      <c r="AF214" s="73">
        <f t="shared" si="95"/>
        <v>43408.613888888889</v>
      </c>
      <c r="AG214" s="73">
        <f t="shared" si="96"/>
        <v>43408.63958333333</v>
      </c>
      <c r="AH214" s="26" t="str">
        <f t="shared" si="97"/>
        <v>43408.613888888943408.6395833333</v>
      </c>
      <c r="AI214" s="26" t="e">
        <f>VLOOKUP(AH214,simple_survey!$N$1081:$O$1529,2,FALSE)</f>
        <v>#N/A</v>
      </c>
    </row>
    <row r="215" spans="1:37" s="7" customFormat="1" x14ac:dyDescent="0.4">
      <c r="A215" s="16" t="str">
        <f t="shared" si="101"/>
        <v>-</v>
      </c>
      <c r="B215" s="16" t="str">
        <f t="shared" si="102"/>
        <v>-</v>
      </c>
      <c r="C215" s="7">
        <v>14</v>
      </c>
      <c r="D215" s="2">
        <v>43408.614803240744</v>
      </c>
      <c r="E215" s="3" t="s">
        <v>267</v>
      </c>
      <c r="F215" s="3">
        <v>9585</v>
      </c>
      <c r="G215" s="3" t="s">
        <v>18</v>
      </c>
      <c r="H215" s="3">
        <v>4924</v>
      </c>
      <c r="I215" s="3">
        <v>510</v>
      </c>
      <c r="J215" s="3">
        <v>5</v>
      </c>
      <c r="K215" s="3">
        <v>2</v>
      </c>
      <c r="L215" s="3"/>
      <c r="M215" s="2">
        <v>43408.626712962963</v>
      </c>
      <c r="N215" s="2">
        <v>43408.647002314814</v>
      </c>
      <c r="O215" s="3" t="s">
        <v>45</v>
      </c>
      <c r="P215" s="3" t="s">
        <v>92</v>
      </c>
      <c r="Q215" s="3" t="s">
        <v>37</v>
      </c>
      <c r="R215" s="3" t="s">
        <v>38</v>
      </c>
      <c r="S215" s="2">
        <v>43408.626273148147</v>
      </c>
      <c r="T215" s="2">
        <v>43408.627025462964</v>
      </c>
      <c r="U215" s="2">
        <v>43408.640636574077</v>
      </c>
      <c r="V215" s="2">
        <v>43408.645439814813</v>
      </c>
      <c r="W215" s="3"/>
      <c r="X215" s="2">
        <f t="shared" si="90"/>
        <v>43408.614803240744</v>
      </c>
      <c r="Y215" s="33">
        <f t="shared" si="91"/>
        <v>2.028935185080627E-2</v>
      </c>
      <c r="Z215" s="33">
        <f t="shared" si="92"/>
        <v>4.057870370161254E-2</v>
      </c>
      <c r="AA215" s="30"/>
      <c r="AB215" s="30">
        <f t="shared" si="93"/>
        <v>4.398148157633841E-4</v>
      </c>
      <c r="AC215" s="30">
        <f t="shared" si="94"/>
        <v>1.190972221957054E-2</v>
      </c>
      <c r="AD215" s="10"/>
      <c r="AE215" s="10"/>
      <c r="AF215" s="73">
        <f t="shared" si="95"/>
        <v>43408.614583333336</v>
      </c>
      <c r="AG215" s="73">
        <f t="shared" si="96"/>
        <v>43408.646527777775</v>
      </c>
      <c r="AH215" s="26" t="str">
        <f t="shared" si="97"/>
        <v>43408.614583333343408.6465277778</v>
      </c>
      <c r="AI215" s="26" t="str">
        <f>VLOOKUP(AH215,simple_survey!$N$1081:$O$1529,2,FALSE)</f>
        <v>肯定的</v>
      </c>
    </row>
    <row r="216" spans="1:37" s="7" customFormat="1" x14ac:dyDescent="0.4">
      <c r="A216" s="16" t="str">
        <f t="shared" si="101"/>
        <v>-</v>
      </c>
      <c r="B216" s="16" t="str">
        <f t="shared" si="102"/>
        <v>-</v>
      </c>
      <c r="C216" s="7">
        <v>14</v>
      </c>
      <c r="D216" s="2">
        <v>43408.61582175926</v>
      </c>
      <c r="E216" s="3" t="s">
        <v>368</v>
      </c>
      <c r="F216" s="3">
        <v>9587</v>
      </c>
      <c r="G216" s="3" t="s">
        <v>18</v>
      </c>
      <c r="H216" s="3">
        <v>3162</v>
      </c>
      <c r="I216" s="3">
        <v>911</v>
      </c>
      <c r="J216" s="3">
        <v>6</v>
      </c>
      <c r="K216" s="3">
        <v>1</v>
      </c>
      <c r="L216" s="3"/>
      <c r="M216" s="2">
        <v>43408.620995370373</v>
      </c>
      <c r="N216" s="2">
        <v>43408.635775462964</v>
      </c>
      <c r="O216" s="3" t="s">
        <v>65</v>
      </c>
      <c r="P216" s="3" t="s">
        <v>66</v>
      </c>
      <c r="Q216" s="3" t="s">
        <v>41</v>
      </c>
      <c r="R216" s="3" t="s">
        <v>42</v>
      </c>
      <c r="S216" s="2">
        <v>43408.627997685187</v>
      </c>
      <c r="T216" s="2">
        <v>43408.627997685187</v>
      </c>
      <c r="U216" s="2">
        <v>43408.642812500002</v>
      </c>
      <c r="V216" s="2">
        <v>43408.641562500001</v>
      </c>
      <c r="W216" s="3"/>
      <c r="X216" s="2">
        <f t="shared" si="90"/>
        <v>43408.61582175926</v>
      </c>
      <c r="Y216" s="33">
        <f t="shared" si="91"/>
        <v>1.4780092591536231E-2</v>
      </c>
      <c r="Z216" s="33">
        <f t="shared" si="92"/>
        <v>1.4780092591536231E-2</v>
      </c>
      <c r="AA216" s="30"/>
      <c r="AB216" s="30">
        <f t="shared" si="93"/>
        <v>0</v>
      </c>
      <c r="AC216" s="30">
        <f t="shared" si="94"/>
        <v>5.173611112695653E-3</v>
      </c>
      <c r="AD216" s="10"/>
      <c r="AE216" s="10"/>
      <c r="AF216" s="73">
        <f t="shared" si="95"/>
        <v>43408.615277777775</v>
      </c>
      <c r="AG216" s="73">
        <f t="shared" si="96"/>
        <v>43408.635416666664</v>
      </c>
      <c r="AH216" s="26" t="str">
        <f t="shared" si="97"/>
        <v>43408.615277777843408.6354166667</v>
      </c>
      <c r="AI216" s="26" t="e">
        <f>VLOOKUP(AH216,simple_survey!$N$1081:$O$1529,2,FALSE)</f>
        <v>#N/A</v>
      </c>
    </row>
    <row r="217" spans="1:37" s="7" customFormat="1" x14ac:dyDescent="0.4">
      <c r="A217" s="16" t="str">
        <f t="shared" si="101"/>
        <v>-</v>
      </c>
      <c r="B217" s="16" t="str">
        <f t="shared" si="102"/>
        <v>-</v>
      </c>
      <c r="C217" s="7">
        <v>14</v>
      </c>
      <c r="D217" s="2">
        <v>43408.615995370368</v>
      </c>
      <c r="E217" s="3" t="s">
        <v>367</v>
      </c>
      <c r="F217" s="3">
        <v>9588</v>
      </c>
      <c r="G217" s="3" t="s">
        <v>18</v>
      </c>
      <c r="H217" s="3">
        <v>1317</v>
      </c>
      <c r="I217" s="3">
        <v>170</v>
      </c>
      <c r="J217" s="3">
        <v>8</v>
      </c>
      <c r="K217" s="3">
        <v>2</v>
      </c>
      <c r="L217" s="3"/>
      <c r="M217" s="2">
        <v>43408.639201388891</v>
      </c>
      <c r="N217" s="2">
        <v>43408.647245370368</v>
      </c>
      <c r="O217" s="3" t="s">
        <v>68</v>
      </c>
      <c r="P217" s="3" t="s">
        <v>69</v>
      </c>
      <c r="Q217" s="3" t="s">
        <v>65</v>
      </c>
      <c r="R217" s="3" t="s">
        <v>66</v>
      </c>
      <c r="S217" s="2">
        <v>43408.641574074078</v>
      </c>
      <c r="T217" s="2">
        <v>43408.641574074078</v>
      </c>
      <c r="U217" s="2">
        <v>43408.651319444441</v>
      </c>
      <c r="V217" s="2">
        <v>43408.651319444441</v>
      </c>
      <c r="W217" s="3"/>
      <c r="X217" s="2">
        <f t="shared" si="90"/>
        <v>43408.615995370368</v>
      </c>
      <c r="Y217" s="33">
        <f t="shared" si="91"/>
        <v>8.0439814773853868E-3</v>
      </c>
      <c r="Z217" s="33">
        <f t="shared" si="92"/>
        <v>1.6087962954770774E-2</v>
      </c>
      <c r="AA217" s="30"/>
      <c r="AB217" s="30">
        <f t="shared" si="93"/>
        <v>0</v>
      </c>
      <c r="AC217" s="30">
        <f t="shared" si="94"/>
        <v>2.3206018522614613E-2</v>
      </c>
      <c r="AD217" s="10"/>
      <c r="AE217" s="10"/>
      <c r="AF217" s="73">
        <f t="shared" si="95"/>
        <v>43408.615972222222</v>
      </c>
      <c r="AG217" s="73">
        <f t="shared" si="96"/>
        <v>43408.647222222222</v>
      </c>
      <c r="AH217" s="26" t="str">
        <f t="shared" si="97"/>
        <v>43408.615972222243408.6472222222</v>
      </c>
      <c r="AI217" s="26" t="e">
        <f>VLOOKUP(AH217,simple_survey!$N$1081:$O$1529,2,FALSE)</f>
        <v>#N/A</v>
      </c>
    </row>
    <row r="218" spans="1:37" s="7" customFormat="1" x14ac:dyDescent="0.4">
      <c r="A218" s="16" t="str">
        <f t="shared" si="75"/>
        <v>-</v>
      </c>
      <c r="B218" s="16" t="str">
        <f t="shared" si="100"/>
        <v>-</v>
      </c>
      <c r="C218" s="7">
        <v>14</v>
      </c>
      <c r="D218" s="2">
        <v>43408.617314814815</v>
      </c>
      <c r="E218" s="3" t="s">
        <v>248</v>
      </c>
      <c r="F218" s="3">
        <v>9591</v>
      </c>
      <c r="G218" s="3" t="s">
        <v>18</v>
      </c>
      <c r="H218" s="3">
        <v>4980</v>
      </c>
      <c r="I218" s="3">
        <v>57</v>
      </c>
      <c r="J218" s="3">
        <v>9</v>
      </c>
      <c r="K218" s="3">
        <v>3</v>
      </c>
      <c r="L218" s="3"/>
      <c r="M218" s="2">
        <v>43408.641157407408</v>
      </c>
      <c r="N218" s="2">
        <v>43408.650555555556</v>
      </c>
      <c r="O218" s="3" t="s">
        <v>31</v>
      </c>
      <c r="P218" s="3" t="s">
        <v>32</v>
      </c>
      <c r="Q218" s="3" t="s">
        <v>48</v>
      </c>
      <c r="R218" s="3" t="s">
        <v>49</v>
      </c>
      <c r="S218" s="2">
        <v>43408.64298611111</v>
      </c>
      <c r="T218" s="2">
        <v>43408.64298611111</v>
      </c>
      <c r="U218" s="2">
        <v>43408.653483796297</v>
      </c>
      <c r="V218" s="2">
        <v>43408.655092592591</v>
      </c>
      <c r="W218" s="3"/>
      <c r="X218" s="2">
        <f t="shared" si="90"/>
        <v>43408.617314814815</v>
      </c>
      <c r="Y218" s="33">
        <f t="shared" si="91"/>
        <v>9.3981481477385387E-3</v>
      </c>
      <c r="Z218" s="33">
        <f t="shared" si="92"/>
        <v>2.8194444443215616E-2</v>
      </c>
      <c r="AA218" s="30"/>
      <c r="AB218" s="30">
        <f t="shared" si="93"/>
        <v>0</v>
      </c>
      <c r="AC218" s="30">
        <f t="shared" si="94"/>
        <v>2.3842592592700385E-2</v>
      </c>
      <c r="AD218" s="10"/>
      <c r="AE218" s="10"/>
      <c r="AF218" s="73">
        <f t="shared" si="95"/>
        <v>43408.616666666669</v>
      </c>
      <c r="AG218" s="73">
        <f t="shared" si="96"/>
        <v>43408.65</v>
      </c>
      <c r="AH218" s="26" t="str">
        <f t="shared" si="97"/>
        <v>43408.616666666743408.65</v>
      </c>
      <c r="AI218" s="26" t="e">
        <f>VLOOKUP(AH218,simple_survey!$N$1081:$O$1529,2,FALSE)</f>
        <v>#N/A</v>
      </c>
    </row>
    <row r="219" spans="1:37" s="7" customFormat="1" x14ac:dyDescent="0.4">
      <c r="A219" s="16" t="str">
        <f t="shared" ref="A219:A220" si="105">IF(W219&gt;0, "★", "-")</f>
        <v>-</v>
      </c>
      <c r="B219" s="16" t="str">
        <f t="shared" si="100"/>
        <v>-</v>
      </c>
      <c r="C219" s="7">
        <v>14</v>
      </c>
      <c r="D219" s="2">
        <v>43408.621203703704</v>
      </c>
      <c r="E219" s="3" t="s">
        <v>365</v>
      </c>
      <c r="F219" s="3">
        <v>9603</v>
      </c>
      <c r="G219" s="3" t="s">
        <v>18</v>
      </c>
      <c r="H219" s="3">
        <v>2400</v>
      </c>
      <c r="I219" s="3">
        <v>412</v>
      </c>
      <c r="J219" s="3">
        <v>6</v>
      </c>
      <c r="K219" s="3">
        <v>1</v>
      </c>
      <c r="L219" s="3"/>
      <c r="M219" s="2">
        <v>43408.626168981478</v>
      </c>
      <c r="N219" s="2">
        <v>43408.630057870374</v>
      </c>
      <c r="O219" s="3" t="s">
        <v>19</v>
      </c>
      <c r="P219" s="3" t="s">
        <v>20</v>
      </c>
      <c r="Q219" s="3" t="s">
        <v>46</v>
      </c>
      <c r="R219" s="3" t="s">
        <v>47</v>
      </c>
      <c r="S219" s="2">
        <v>43408.628622685188</v>
      </c>
      <c r="T219" s="2">
        <v>43408.628622685188</v>
      </c>
      <c r="U219" s="2">
        <v>43408.634930555556</v>
      </c>
      <c r="V219" s="2">
        <v>43408.634930555556</v>
      </c>
      <c r="W219" s="3"/>
      <c r="X219" s="2">
        <f t="shared" ref="X219:X276" si="106">IF(W219&gt;0,W219,D219)</f>
        <v>43408.621203703704</v>
      </c>
      <c r="Y219" s="33">
        <f t="shared" ref="Y219:Y276" si="107">N219-M219</f>
        <v>3.8888888957444578E-3</v>
      </c>
      <c r="Z219" s="33">
        <f t="shared" ref="Z219:Z276" si="108">Y219*K219</f>
        <v>3.8888888957444578E-3</v>
      </c>
      <c r="AA219" s="30"/>
      <c r="AB219" s="30">
        <f t="shared" ref="AB219:AB276" si="109">IF(IF(A219="☆",L219-S219,M219-S219)&lt;0,0,IF(A219="☆",L219-S219,M219-S219))</f>
        <v>0</v>
      </c>
      <c r="AC219" s="30">
        <f t="shared" ref="AC219:AC276" si="110">IF(IF(B219="☆",(IF(L219&gt;S219,L219-X219,S219-X219)),M219-X219)&lt;0,0,IF(B219="☆",(IF(L219&gt;S219,L219-X219,S219-X219)),M219-X219))</f>
        <v>4.9652777743176557E-3</v>
      </c>
      <c r="AD219" s="10"/>
      <c r="AE219" s="10"/>
      <c r="AF219" s="73">
        <f t="shared" si="95"/>
        <v>43408.620833333334</v>
      </c>
      <c r="AG219" s="73">
        <f t="shared" si="96"/>
        <v>43408.629861111112</v>
      </c>
      <c r="AH219" s="26" t="str">
        <f t="shared" si="97"/>
        <v>43408.620833333343408.6298611111</v>
      </c>
      <c r="AI219" s="26" t="e">
        <f>VLOOKUP(AH219,simple_survey!$N$1081:$O$1529,2,FALSE)</f>
        <v>#N/A</v>
      </c>
    </row>
    <row r="220" spans="1:37" s="7" customFormat="1" x14ac:dyDescent="0.4">
      <c r="A220" s="16" t="str">
        <f t="shared" si="105"/>
        <v>-</v>
      </c>
      <c r="B220" s="16" t="str">
        <f t="shared" si="100"/>
        <v>-</v>
      </c>
      <c r="C220" s="7">
        <v>14</v>
      </c>
      <c r="D220" s="2">
        <v>43408.622094907405</v>
      </c>
      <c r="E220" s="3" t="s">
        <v>371</v>
      </c>
      <c r="F220" s="3">
        <v>9606</v>
      </c>
      <c r="G220" s="3" t="s">
        <v>33</v>
      </c>
      <c r="H220" s="3">
        <v>3336</v>
      </c>
      <c r="I220" s="3">
        <v>291</v>
      </c>
      <c r="J220" s="3">
        <v>3</v>
      </c>
      <c r="K220" s="3">
        <v>2</v>
      </c>
      <c r="L220" s="3"/>
      <c r="M220" s="2">
        <v>43408.635740740741</v>
      </c>
      <c r="N220" s="2">
        <v>43408.639826388891</v>
      </c>
      <c r="O220" s="3" t="s">
        <v>65</v>
      </c>
      <c r="P220" s="3" t="s">
        <v>66</v>
      </c>
      <c r="Q220" s="3" t="s">
        <v>19</v>
      </c>
      <c r="R220" s="3" t="s">
        <v>20</v>
      </c>
      <c r="S220" s="2">
        <v>43408.639178240737</v>
      </c>
      <c r="T220" s="2">
        <v>43408.639178240737</v>
      </c>
      <c r="U220" s="2">
        <v>43408.645208333335</v>
      </c>
      <c r="V220" s="2">
        <v>43408.645208333335</v>
      </c>
      <c r="W220" s="3"/>
      <c r="X220" s="2">
        <f t="shared" si="106"/>
        <v>43408.622094907405</v>
      </c>
      <c r="Y220" s="33">
        <f t="shared" si="107"/>
        <v>4.0856481500668451E-3</v>
      </c>
      <c r="Z220" s="33">
        <f t="shared" si="108"/>
        <v>8.1712963001336902E-3</v>
      </c>
      <c r="AA220" s="30"/>
      <c r="AB220" s="30">
        <f t="shared" si="109"/>
        <v>0</v>
      </c>
      <c r="AC220" s="30">
        <f t="shared" si="110"/>
        <v>1.3645833336340729E-2</v>
      </c>
      <c r="AD220" s="10"/>
      <c r="AE220" s="10"/>
      <c r="AF220" s="73">
        <f t="shared" si="95"/>
        <v>43408.621527777781</v>
      </c>
      <c r="AG220" s="73">
        <f t="shared" si="96"/>
        <v>43408.63958333333</v>
      </c>
      <c r="AH220" s="26" t="str">
        <f t="shared" si="97"/>
        <v>43408.621527777843408.6395833333</v>
      </c>
      <c r="AI220" s="26" t="e">
        <f>VLOOKUP(AH220,simple_survey!$N$1081:$O$1529,2,FALSE)</f>
        <v>#N/A</v>
      </c>
    </row>
    <row r="221" spans="1:37" s="7" customFormat="1" x14ac:dyDescent="0.4">
      <c r="A221" s="16" t="str">
        <f t="shared" ref="A221:A263" si="111">IF(W221&gt;0, "★", "-")</f>
        <v>-</v>
      </c>
      <c r="B221" s="16" t="str">
        <f t="shared" ref="B221:B263" si="112">IF(L221&gt;0, "☆", "-")</f>
        <v>-</v>
      </c>
      <c r="C221" s="7">
        <v>14</v>
      </c>
      <c r="D221" s="2">
        <v>43408.622847222221</v>
      </c>
      <c r="E221" s="3" t="s">
        <v>374</v>
      </c>
      <c r="F221" s="3">
        <v>9611</v>
      </c>
      <c r="G221" s="3" t="s">
        <v>33</v>
      </c>
      <c r="H221" s="3">
        <v>3653</v>
      </c>
      <c r="I221" s="3">
        <v>570</v>
      </c>
      <c r="J221" s="3">
        <v>7</v>
      </c>
      <c r="K221" s="3">
        <v>3</v>
      </c>
      <c r="L221" s="3"/>
      <c r="M221" s="2">
        <v>43408.643993055557</v>
      </c>
      <c r="N221" s="2">
        <v>43408.653194444443</v>
      </c>
      <c r="O221" s="3" t="s">
        <v>65</v>
      </c>
      <c r="P221" s="3" t="s">
        <v>66</v>
      </c>
      <c r="Q221" s="3" t="s">
        <v>80</v>
      </c>
      <c r="R221" s="3" t="s">
        <v>81</v>
      </c>
      <c r="S221" s="2">
        <v>43408.650902777779</v>
      </c>
      <c r="T221" s="2">
        <v>43408.650902777779</v>
      </c>
      <c r="U221" s="2">
        <v>43408.663773148146</v>
      </c>
      <c r="V221" s="2">
        <v>43408.66646990741</v>
      </c>
      <c r="W221" s="3"/>
      <c r="X221" s="2">
        <f t="shared" si="106"/>
        <v>43408.622847222221</v>
      </c>
      <c r="Y221" s="33">
        <f t="shared" si="107"/>
        <v>9.2013888861401938E-3</v>
      </c>
      <c r="Z221" s="33">
        <f t="shared" si="108"/>
        <v>2.7604166658420581E-2</v>
      </c>
      <c r="AA221" s="30"/>
      <c r="AB221" s="30">
        <f t="shared" si="109"/>
        <v>0</v>
      </c>
      <c r="AC221" s="30">
        <f t="shared" si="110"/>
        <v>2.1145833336049691E-2</v>
      </c>
      <c r="AD221" s="10"/>
      <c r="AE221" s="10"/>
      <c r="AF221" s="73">
        <f t="shared" si="95"/>
        <v>43408.62222222222</v>
      </c>
      <c r="AG221" s="73">
        <f t="shared" si="96"/>
        <v>43408.652777777781</v>
      </c>
      <c r="AH221" s="26" t="str">
        <f t="shared" si="97"/>
        <v>43408.622222222243408.6527777778</v>
      </c>
      <c r="AI221" s="26" t="e">
        <f>VLOOKUP(AH221,simple_survey!$N$1081:$O$1529,2,FALSE)</f>
        <v>#N/A</v>
      </c>
    </row>
    <row r="222" spans="1:37" s="7" customFormat="1" x14ac:dyDescent="0.4">
      <c r="A222" s="16" t="str">
        <f t="shared" si="111"/>
        <v>-</v>
      </c>
      <c r="B222" s="16" t="str">
        <f t="shared" si="112"/>
        <v>-</v>
      </c>
      <c r="C222" s="7">
        <v>14</v>
      </c>
      <c r="D222" s="2">
        <v>43408.623530092591</v>
      </c>
      <c r="E222" s="3" t="s">
        <v>314</v>
      </c>
      <c r="F222" s="3">
        <v>9612</v>
      </c>
      <c r="G222" s="3" t="s">
        <v>114</v>
      </c>
      <c r="H222" s="3">
        <v>0</v>
      </c>
      <c r="I222" s="3">
        <v>58</v>
      </c>
      <c r="J222" s="3">
        <v>3</v>
      </c>
      <c r="K222" s="3">
        <v>2</v>
      </c>
      <c r="L222" s="3"/>
      <c r="M222" s="2">
        <v>43408.647303240738</v>
      </c>
      <c r="N222" s="2">
        <v>43408.651770833334</v>
      </c>
      <c r="O222" s="3" t="s">
        <v>63</v>
      </c>
      <c r="P222" s="3" t="s">
        <v>64</v>
      </c>
      <c r="Q222" s="3" t="s">
        <v>23</v>
      </c>
      <c r="R222" s="3" t="s">
        <v>24</v>
      </c>
      <c r="S222" s="2">
        <v>43408.652685185189</v>
      </c>
      <c r="T222" s="2">
        <v>43408.652685185189</v>
      </c>
      <c r="U222" s="2">
        <v>43408.657812500001</v>
      </c>
      <c r="V222" s="2">
        <v>43408.657812500001</v>
      </c>
      <c r="W222" s="3"/>
      <c r="X222" s="2">
        <f t="shared" si="106"/>
        <v>43408.623530092591</v>
      </c>
      <c r="Y222" s="33">
        <f t="shared" si="107"/>
        <v>4.4675925964838825E-3</v>
      </c>
      <c r="Z222" s="33">
        <f t="shared" si="108"/>
        <v>8.935185192967765E-3</v>
      </c>
      <c r="AA222" s="30"/>
      <c r="AB222" s="30">
        <f t="shared" si="109"/>
        <v>0</v>
      </c>
      <c r="AC222" s="30">
        <f t="shared" si="110"/>
        <v>2.3773148146574385E-2</v>
      </c>
      <c r="AD222" s="10"/>
      <c r="AE222" s="10"/>
      <c r="AF222" s="73">
        <f t="shared" si="95"/>
        <v>43408.622916666667</v>
      </c>
      <c r="AG222" s="73">
        <f t="shared" si="96"/>
        <v>43408.651388888888</v>
      </c>
      <c r="AH222" s="26" t="str">
        <f t="shared" si="97"/>
        <v>43408.622916666743408.6513888889</v>
      </c>
      <c r="AI222" s="26" t="e">
        <f>VLOOKUP(AH222,simple_survey!$N$1081:$O$1529,2,FALSE)</f>
        <v>#N/A</v>
      </c>
    </row>
    <row r="223" spans="1:37" s="7" customFormat="1" x14ac:dyDescent="0.4">
      <c r="A223" s="16" t="str">
        <f t="shared" si="111"/>
        <v>-</v>
      </c>
      <c r="B223" s="16" t="str">
        <f t="shared" si="112"/>
        <v>-</v>
      </c>
      <c r="C223" s="7">
        <v>14</v>
      </c>
      <c r="D223" s="2">
        <v>43408.624305555553</v>
      </c>
      <c r="E223" s="3" t="s">
        <v>375</v>
      </c>
      <c r="F223" s="3">
        <v>9615</v>
      </c>
      <c r="G223" s="3" t="s">
        <v>115</v>
      </c>
      <c r="H223" s="3">
        <v>5037</v>
      </c>
      <c r="I223" s="3">
        <v>985</v>
      </c>
      <c r="J223" s="3">
        <v>5</v>
      </c>
      <c r="K223" s="3">
        <v>1</v>
      </c>
      <c r="L223" s="3"/>
      <c r="M223" s="2">
        <v>43408.632974537039</v>
      </c>
      <c r="N223" s="2">
        <v>43408.638912037037</v>
      </c>
      <c r="O223" s="3" t="s">
        <v>27</v>
      </c>
      <c r="P223" s="3" t="s">
        <v>28</v>
      </c>
      <c r="Q223" s="3" t="s">
        <v>34</v>
      </c>
      <c r="R223" s="3" t="s">
        <v>35</v>
      </c>
      <c r="S223" s="2">
        <v>43408.633599537039</v>
      </c>
      <c r="T223" s="2">
        <v>43408.633599537039</v>
      </c>
      <c r="U223" s="2">
        <v>43408.639479166668</v>
      </c>
      <c r="V223" s="2">
        <v>43408.639479166668</v>
      </c>
      <c r="W223" s="3"/>
      <c r="X223" s="2">
        <f t="shared" si="106"/>
        <v>43408.624305555553</v>
      </c>
      <c r="Y223" s="33">
        <f t="shared" si="107"/>
        <v>5.9374999982537702E-3</v>
      </c>
      <c r="Z223" s="33">
        <f t="shared" si="108"/>
        <v>5.9374999982537702E-3</v>
      </c>
      <c r="AA223" s="30"/>
      <c r="AB223" s="30">
        <f t="shared" si="109"/>
        <v>0</v>
      </c>
      <c r="AC223" s="30">
        <f t="shared" si="110"/>
        <v>8.668981485243421E-3</v>
      </c>
      <c r="AD223" s="10"/>
      <c r="AE223" s="10"/>
      <c r="AF223" s="73">
        <f t="shared" si="95"/>
        <v>43408.624305555553</v>
      </c>
      <c r="AG223" s="73">
        <f t="shared" si="96"/>
        <v>43408.638888888891</v>
      </c>
      <c r="AH223" s="26" t="str">
        <f t="shared" si="97"/>
        <v>43408.624305555643408.6388888889</v>
      </c>
      <c r="AI223" s="26" t="e">
        <f>VLOOKUP(AH223,simple_survey!$N$1081:$O$1529,2,FALSE)</f>
        <v>#N/A</v>
      </c>
    </row>
    <row r="224" spans="1:37" s="7" customFormat="1" x14ac:dyDescent="0.4">
      <c r="A224" s="16" t="str">
        <f t="shared" ref="A224:A262" si="113">IF(W224&gt;0, "★", "-")</f>
        <v>★</v>
      </c>
      <c r="B224" s="16" t="str">
        <f t="shared" ref="B224:B262" si="114">IF(L224&gt;0, "☆", "-")</f>
        <v>☆</v>
      </c>
      <c r="C224" s="7">
        <v>14</v>
      </c>
      <c r="D224" s="2">
        <v>43408.578136574077</v>
      </c>
      <c r="E224" s="3" t="s">
        <v>340</v>
      </c>
      <c r="F224" s="3">
        <v>9527</v>
      </c>
      <c r="G224" s="3" t="s">
        <v>33</v>
      </c>
      <c r="H224" s="3">
        <v>4256</v>
      </c>
      <c r="I224" s="3">
        <v>206</v>
      </c>
      <c r="J224" s="3">
        <v>3</v>
      </c>
      <c r="K224" s="3">
        <v>2</v>
      </c>
      <c r="L224" s="2">
        <v>43408.578298611108</v>
      </c>
      <c r="M224" s="3"/>
      <c r="N224" s="3"/>
      <c r="O224" s="3" t="s">
        <v>39</v>
      </c>
      <c r="P224" s="3" t="s">
        <v>40</v>
      </c>
      <c r="Q224" s="3" t="s">
        <v>23</v>
      </c>
      <c r="R224" s="3" t="s">
        <v>24</v>
      </c>
      <c r="S224" s="2">
        <v>43408.604155092595</v>
      </c>
      <c r="T224" s="3"/>
      <c r="U224" s="2">
        <v>43408.619699074072</v>
      </c>
      <c r="V224" s="3"/>
      <c r="W224" s="2">
        <v>43408.585034722222</v>
      </c>
      <c r="X224" s="2">
        <f t="shared" ref="X224:X262" si="115">IF(W224&gt;0,W224,D224)</f>
        <v>43408.585034722222</v>
      </c>
      <c r="Y224" s="33">
        <f t="shared" ref="Y224:Y262" si="116">N224-M224</f>
        <v>0</v>
      </c>
      <c r="Z224" s="33">
        <f t="shared" ref="Z224:Z262" si="117">Y224*K224</f>
        <v>0</v>
      </c>
      <c r="AA224" s="30"/>
      <c r="AB224" s="30">
        <f t="shared" ref="AB224:AB262" si="118">IF(IF(A224="☆",L224-S224,M224-S224)&lt;0,0,IF(A224="☆",L224-S224,M224-S224))</f>
        <v>0</v>
      </c>
      <c r="AC224" s="30">
        <f>IF(IF(B224="☆",(IF(L224&gt;S224,L224-X224,S224-X224)),M224-X224)&lt;0,0,IF(B224="☆",(IF(L224&gt;S224,L224-X224,S224-X224)),M224-X224))</f>
        <v>1.9120370372547768E-2</v>
      </c>
      <c r="AD224" s="10"/>
      <c r="AE224" s="10"/>
      <c r="AF224" s="73">
        <f t="shared" si="95"/>
        <v>43408.577777777777</v>
      </c>
      <c r="AG224" s="73">
        <f t="shared" si="96"/>
        <v>0</v>
      </c>
      <c r="AH224" s="26" t="str">
        <f t="shared" si="97"/>
        <v>43408.57777777780</v>
      </c>
      <c r="AI224" s="26" t="e">
        <f>VLOOKUP(AH224,simple_survey!$N$1081:$O$1529,2,FALSE)</f>
        <v>#N/A</v>
      </c>
      <c r="AK224" s="3"/>
    </row>
    <row r="225" spans="1:37" s="7" customFormat="1" x14ac:dyDescent="0.4">
      <c r="A225" s="16" t="str">
        <f t="shared" si="113"/>
        <v>★</v>
      </c>
      <c r="B225" s="16" t="str">
        <f t="shared" si="114"/>
        <v>☆</v>
      </c>
      <c r="C225" s="7">
        <v>14</v>
      </c>
      <c r="D225" s="2">
        <v>43408.582465277781</v>
      </c>
      <c r="E225" s="3" t="s">
        <v>343</v>
      </c>
      <c r="F225" s="3">
        <v>9536</v>
      </c>
      <c r="G225" s="3" t="s">
        <v>33</v>
      </c>
      <c r="H225" s="3">
        <v>5018</v>
      </c>
      <c r="I225" s="3">
        <v>188</v>
      </c>
      <c r="J225" s="3">
        <v>5</v>
      </c>
      <c r="K225" s="3">
        <v>4</v>
      </c>
      <c r="L225" s="2">
        <v>43408.582789351851</v>
      </c>
      <c r="M225" s="3"/>
      <c r="N225" s="3"/>
      <c r="O225" s="3" t="s">
        <v>34</v>
      </c>
      <c r="P225" s="3" t="s">
        <v>35</v>
      </c>
      <c r="Q225" s="3" t="s">
        <v>65</v>
      </c>
      <c r="R225" s="3" t="s">
        <v>66</v>
      </c>
      <c r="S225" s="2">
        <v>43408.614108796297</v>
      </c>
      <c r="T225" s="3"/>
      <c r="U225" s="2">
        <v>43408.622557870367</v>
      </c>
      <c r="V225" s="3"/>
      <c r="W225" s="2">
        <v>43408.589398148149</v>
      </c>
      <c r="X225" s="2">
        <f t="shared" si="115"/>
        <v>43408.589398148149</v>
      </c>
      <c r="Y225" s="33">
        <f t="shared" si="116"/>
        <v>0</v>
      </c>
      <c r="Z225" s="33">
        <f t="shared" si="117"/>
        <v>0</v>
      </c>
      <c r="AA225" s="30"/>
      <c r="AB225" s="30">
        <f t="shared" si="118"/>
        <v>0</v>
      </c>
      <c r="AC225" s="30"/>
      <c r="AD225" s="10"/>
      <c r="AE225" s="10"/>
      <c r="AF225" s="73">
        <f t="shared" si="95"/>
        <v>43408.581944444442</v>
      </c>
      <c r="AG225" s="73">
        <f t="shared" si="96"/>
        <v>0</v>
      </c>
      <c r="AH225" s="26" t="str">
        <f t="shared" si="97"/>
        <v>43408.58194444440</v>
      </c>
      <c r="AI225" s="26" t="e">
        <f>VLOOKUP(AH225,simple_survey!$N$1081:$O$1529,2,FALSE)</f>
        <v>#N/A</v>
      </c>
      <c r="AK225" s="3" t="s">
        <v>523</v>
      </c>
    </row>
    <row r="226" spans="1:37" s="7" customFormat="1" x14ac:dyDescent="0.4">
      <c r="A226" s="16" t="str">
        <f t="shared" si="113"/>
        <v>★</v>
      </c>
      <c r="B226" s="16" t="str">
        <f t="shared" si="114"/>
        <v>☆</v>
      </c>
      <c r="C226" s="7">
        <v>14</v>
      </c>
      <c r="D226" s="2">
        <v>43408.582974537036</v>
      </c>
      <c r="E226" s="3" t="s">
        <v>331</v>
      </c>
      <c r="F226" s="3">
        <v>9538</v>
      </c>
      <c r="G226" s="3" t="s">
        <v>52</v>
      </c>
      <c r="H226" s="3">
        <v>4988</v>
      </c>
      <c r="I226" s="3">
        <v>366</v>
      </c>
      <c r="J226" s="3">
        <v>5</v>
      </c>
      <c r="K226" s="3">
        <v>3</v>
      </c>
      <c r="L226" s="2">
        <v>43408.584293981483</v>
      </c>
      <c r="M226" s="3"/>
      <c r="N226" s="3"/>
      <c r="O226" s="3" t="s">
        <v>50</v>
      </c>
      <c r="P226" s="3" t="s">
        <v>51</v>
      </c>
      <c r="Q226" s="3" t="s">
        <v>48</v>
      </c>
      <c r="R226" s="3" t="s">
        <v>49</v>
      </c>
      <c r="S226" s="2">
        <v>43408.620104166665</v>
      </c>
      <c r="T226" s="3"/>
      <c r="U226" s="2">
        <v>43408.633437500001</v>
      </c>
      <c r="V226" s="3"/>
      <c r="W226" s="2">
        <v>43408.589583333334</v>
      </c>
      <c r="X226" s="2">
        <f t="shared" si="115"/>
        <v>43408.589583333334</v>
      </c>
      <c r="Y226" s="33">
        <f t="shared" si="116"/>
        <v>0</v>
      </c>
      <c r="Z226" s="33">
        <f t="shared" si="117"/>
        <v>0</v>
      </c>
      <c r="AA226" s="30"/>
      <c r="AB226" s="30">
        <f t="shared" si="118"/>
        <v>0</v>
      </c>
      <c r="AC226" s="30">
        <f>IF(IF(B226="☆",(IF(L226&gt;S226,L226-X226,S226-X226)),M226-X226)&lt;0,0,IF(B226="☆",(IF(L226&gt;S226,L226-X226,S226-X226)),M226-X226))</f>
        <v>3.0520833330228925E-2</v>
      </c>
      <c r="AD226" s="10"/>
      <c r="AE226" s="10"/>
      <c r="AF226" s="73">
        <f t="shared" si="95"/>
        <v>43408.582638888889</v>
      </c>
      <c r="AG226" s="73">
        <f t="shared" si="96"/>
        <v>0</v>
      </c>
      <c r="AH226" s="26" t="str">
        <f t="shared" si="97"/>
        <v>43408.58263888890</v>
      </c>
      <c r="AI226" s="26" t="e">
        <f>VLOOKUP(AH226,simple_survey!$N$1081:$O$1529,2,FALSE)</f>
        <v>#N/A</v>
      </c>
    </row>
    <row r="227" spans="1:37" s="7" customFormat="1" x14ac:dyDescent="0.4">
      <c r="A227" s="16" t="str">
        <f t="shared" si="113"/>
        <v>★</v>
      </c>
      <c r="B227" s="16" t="str">
        <f t="shared" si="114"/>
        <v>☆</v>
      </c>
      <c r="C227" s="7">
        <v>14</v>
      </c>
      <c r="D227" s="2">
        <v>43408.583113425928</v>
      </c>
      <c r="E227" s="3" t="s">
        <v>343</v>
      </c>
      <c r="F227" s="3">
        <v>9539</v>
      </c>
      <c r="G227" s="3" t="s">
        <v>33</v>
      </c>
      <c r="H227" s="3">
        <v>5018</v>
      </c>
      <c r="I227" s="3">
        <v>2</v>
      </c>
      <c r="J227" s="3">
        <v>4</v>
      </c>
      <c r="K227" s="3">
        <v>4</v>
      </c>
      <c r="L227" s="2">
        <v>43408.58321759259</v>
      </c>
      <c r="M227" s="3"/>
      <c r="N227" s="3"/>
      <c r="O227" s="3" t="s">
        <v>34</v>
      </c>
      <c r="P227" s="3" t="s">
        <v>35</v>
      </c>
      <c r="Q227" s="3" t="s">
        <v>65</v>
      </c>
      <c r="R227" s="3" t="s">
        <v>66</v>
      </c>
      <c r="S227" s="2">
        <v>43408.614247685182</v>
      </c>
      <c r="T227" s="3"/>
      <c r="U227" s="2">
        <v>43408.622696759259</v>
      </c>
      <c r="V227" s="3"/>
      <c r="W227" s="2">
        <v>43408.590046296296</v>
      </c>
      <c r="X227" s="2">
        <f t="shared" si="115"/>
        <v>43408.590046296296</v>
      </c>
      <c r="Y227" s="33">
        <f t="shared" si="116"/>
        <v>0</v>
      </c>
      <c r="Z227" s="33">
        <f t="shared" si="117"/>
        <v>0</v>
      </c>
      <c r="AA227" s="30"/>
      <c r="AB227" s="30">
        <f t="shared" si="118"/>
        <v>0</v>
      </c>
      <c r="AC227" s="30">
        <f>IF(IF(B227="☆",(IF(L227&gt;S227,L227-X227,S227-X227)),M227-X227)&lt;0,0,IF(B227="☆",(IF(L227&gt;S227,L227-X227,S227-X227)),M227-X227))</f>
        <v>2.4201388885558117E-2</v>
      </c>
      <c r="AD227" s="10"/>
      <c r="AE227" s="10"/>
      <c r="AF227" s="73">
        <f t="shared" si="95"/>
        <v>43408.582638888889</v>
      </c>
      <c r="AG227" s="73">
        <f t="shared" si="96"/>
        <v>0</v>
      </c>
      <c r="AH227" s="26" t="str">
        <f t="shared" si="97"/>
        <v>43408.58263888890</v>
      </c>
      <c r="AI227" s="26" t="e">
        <f>VLOOKUP(AH227,simple_survey!$N$1081:$O$1529,2,FALSE)</f>
        <v>#N/A</v>
      </c>
      <c r="AK227" s="3" t="s">
        <v>522</v>
      </c>
    </row>
    <row r="228" spans="1:37" s="7" customFormat="1" x14ac:dyDescent="0.4">
      <c r="A228" s="16" t="str">
        <f t="shared" si="113"/>
        <v>★</v>
      </c>
      <c r="B228" s="16" t="str">
        <f t="shared" si="114"/>
        <v>☆</v>
      </c>
      <c r="C228" s="7">
        <v>14</v>
      </c>
      <c r="D228" s="2">
        <v>43408.584062499998</v>
      </c>
      <c r="E228" s="3" t="s">
        <v>346</v>
      </c>
      <c r="F228" s="3">
        <v>9542</v>
      </c>
      <c r="G228" s="3" t="s">
        <v>113</v>
      </c>
      <c r="H228" s="3">
        <v>0</v>
      </c>
      <c r="I228" s="3">
        <v>182</v>
      </c>
      <c r="J228" s="3">
        <v>4</v>
      </c>
      <c r="K228" s="3">
        <v>5</v>
      </c>
      <c r="L228" s="2">
        <v>43408.585185185184</v>
      </c>
      <c r="M228" s="3"/>
      <c r="N228" s="3"/>
      <c r="O228" s="3" t="s">
        <v>25</v>
      </c>
      <c r="P228" s="3" t="s">
        <v>26</v>
      </c>
      <c r="Q228" s="3" t="s">
        <v>48</v>
      </c>
      <c r="R228" s="3" t="s">
        <v>49</v>
      </c>
      <c r="S228" s="2">
        <v>43408.619027777779</v>
      </c>
      <c r="T228" s="3"/>
      <c r="U228" s="2">
        <v>43408.628587962965</v>
      </c>
      <c r="V228" s="3"/>
      <c r="W228" s="2">
        <v>43408.590439814812</v>
      </c>
      <c r="X228" s="2">
        <f t="shared" si="115"/>
        <v>43408.590439814812</v>
      </c>
      <c r="Y228" s="33">
        <f t="shared" si="116"/>
        <v>0</v>
      </c>
      <c r="Z228" s="33">
        <f t="shared" si="117"/>
        <v>0</v>
      </c>
      <c r="AA228" s="30"/>
      <c r="AB228" s="30">
        <f t="shared" si="118"/>
        <v>0</v>
      </c>
      <c r="AC228" s="30">
        <f>IF(IF(B228="☆",(IF(L228&gt;S228,L228-X228,S228-X228)),M228-X228)&lt;0,0,IF(B228="☆",(IF(L228&gt;S228,L228-X228,S228-X228)),M228-X228))</f>
        <v>2.8587962966412306E-2</v>
      </c>
      <c r="AD228" s="10"/>
      <c r="AE228" s="10"/>
      <c r="AF228" s="73">
        <f t="shared" si="95"/>
        <v>43408.584027777775</v>
      </c>
      <c r="AG228" s="73">
        <f t="shared" si="96"/>
        <v>0</v>
      </c>
      <c r="AH228" s="26" t="str">
        <f t="shared" si="97"/>
        <v>43408.58402777780</v>
      </c>
      <c r="AI228" s="26" t="e">
        <f>VLOOKUP(AH228,simple_survey!$N$1081:$O$1529,2,FALSE)</f>
        <v>#N/A</v>
      </c>
    </row>
    <row r="229" spans="1:37" s="7" customFormat="1" x14ac:dyDescent="0.4">
      <c r="A229" s="16" t="str">
        <f t="shared" si="113"/>
        <v>-</v>
      </c>
      <c r="B229" s="16" t="str">
        <f t="shared" si="114"/>
        <v>☆</v>
      </c>
      <c r="C229" s="7">
        <v>14</v>
      </c>
      <c r="D229" s="2">
        <v>43408.589988425927</v>
      </c>
      <c r="E229" s="3" t="s">
        <v>261</v>
      </c>
      <c r="F229" s="3">
        <v>9547</v>
      </c>
      <c r="G229" s="3" t="s">
        <v>18</v>
      </c>
      <c r="H229" s="3">
        <v>4873</v>
      </c>
      <c r="I229" s="3">
        <v>851</v>
      </c>
      <c r="J229" s="3">
        <v>5</v>
      </c>
      <c r="K229" s="3">
        <v>3</v>
      </c>
      <c r="L229" s="2">
        <v>43408.590798611112</v>
      </c>
      <c r="M229" s="3"/>
      <c r="N229" s="3"/>
      <c r="O229" s="3" t="s">
        <v>34</v>
      </c>
      <c r="P229" s="3" t="s">
        <v>35</v>
      </c>
      <c r="Q229" s="3" t="s">
        <v>48</v>
      </c>
      <c r="R229" s="3" t="s">
        <v>49</v>
      </c>
      <c r="S229" s="2">
        <v>43408.614108796297</v>
      </c>
      <c r="T229" s="3"/>
      <c r="U229" s="2">
        <v>43408.621458333335</v>
      </c>
      <c r="V229" s="3"/>
      <c r="W229" s="3"/>
      <c r="X229" s="2">
        <f t="shared" si="115"/>
        <v>43408.589988425927</v>
      </c>
      <c r="Y229" s="33">
        <f t="shared" si="116"/>
        <v>0</v>
      </c>
      <c r="Z229" s="33">
        <f t="shared" si="117"/>
        <v>0</v>
      </c>
      <c r="AA229" s="30"/>
      <c r="AB229" s="30">
        <f t="shared" si="118"/>
        <v>0</v>
      </c>
      <c r="AC229" s="30">
        <f>IF(IF(B229="☆",(IF(L229&gt;S229,L229-X229,S229-X229)),M229-X229)&lt;0,0,IF(B229="☆",(IF(L229&gt;S229,L229-X229,S229-X229)),M229-X229))</f>
        <v>2.4120370369928423E-2</v>
      </c>
      <c r="AD229" s="10"/>
      <c r="AE229" s="10"/>
      <c r="AF229" s="73">
        <f t="shared" si="95"/>
        <v>43408.589583333334</v>
      </c>
      <c r="AG229" s="73">
        <f t="shared" si="96"/>
        <v>0</v>
      </c>
      <c r="AH229" s="26" t="str">
        <f t="shared" si="97"/>
        <v>43408.58958333330</v>
      </c>
      <c r="AI229" s="26" t="e">
        <f>VLOOKUP(AH229,simple_survey!$N$1081:$O$1529,2,FALSE)</f>
        <v>#N/A</v>
      </c>
    </row>
    <row r="230" spans="1:37" s="7" customFormat="1" x14ac:dyDescent="0.4">
      <c r="A230" s="16" t="str">
        <f t="shared" si="113"/>
        <v>-</v>
      </c>
      <c r="B230" s="16" t="str">
        <f t="shared" si="114"/>
        <v>☆</v>
      </c>
      <c r="C230" s="7">
        <v>14</v>
      </c>
      <c r="D230" s="2">
        <v>43408.590011574073</v>
      </c>
      <c r="E230" s="3" t="s">
        <v>348</v>
      </c>
      <c r="F230" s="3">
        <v>9548</v>
      </c>
      <c r="G230" s="3" t="s">
        <v>18</v>
      </c>
      <c r="H230" s="3">
        <v>1162</v>
      </c>
      <c r="I230" s="3">
        <v>171</v>
      </c>
      <c r="J230" s="3">
        <v>4</v>
      </c>
      <c r="K230" s="3">
        <v>2</v>
      </c>
      <c r="L230" s="2">
        <v>43408.590381944443</v>
      </c>
      <c r="M230" s="3"/>
      <c r="N230" s="3"/>
      <c r="O230" s="3" t="s">
        <v>68</v>
      </c>
      <c r="P230" s="3" t="s">
        <v>69</v>
      </c>
      <c r="Q230" s="3" t="s">
        <v>39</v>
      </c>
      <c r="R230" s="3" t="s">
        <v>40</v>
      </c>
      <c r="S230" s="2">
        <v>43408.616967592592</v>
      </c>
      <c r="T230" s="3"/>
      <c r="U230" s="2">
        <v>43408.62394675926</v>
      </c>
      <c r="V230" s="3"/>
      <c r="W230" s="3"/>
      <c r="X230" s="2">
        <f t="shared" si="115"/>
        <v>43408.590011574073</v>
      </c>
      <c r="Y230" s="33">
        <f t="shared" si="116"/>
        <v>0</v>
      </c>
      <c r="Z230" s="33">
        <f t="shared" si="117"/>
        <v>0</v>
      </c>
      <c r="AA230" s="30"/>
      <c r="AB230" s="30">
        <f t="shared" si="118"/>
        <v>0</v>
      </c>
      <c r="AC230" s="30">
        <f>IF(IF(B230="☆",(IF(L230&gt;S230,L230-X230,S230-X230)),M230-X230)&lt;0,0,IF(B230="☆",(IF(L230&gt;S230,L230-X230,S230-X230)),M230-X230))</f>
        <v>2.6956018518831115E-2</v>
      </c>
      <c r="AD230" s="10"/>
      <c r="AE230" s="10"/>
      <c r="AF230" s="73">
        <f t="shared" si="95"/>
        <v>43408.589583333334</v>
      </c>
      <c r="AG230" s="73">
        <f t="shared" si="96"/>
        <v>0</v>
      </c>
      <c r="AH230" s="26" t="str">
        <f t="shared" si="97"/>
        <v>43408.58958333330</v>
      </c>
      <c r="AI230" s="26" t="e">
        <f>VLOOKUP(AH230,simple_survey!$N$1081:$O$1529,2,FALSE)</f>
        <v>#N/A</v>
      </c>
    </row>
    <row r="231" spans="1:37" s="7" customFormat="1" x14ac:dyDescent="0.4">
      <c r="A231" s="16" t="str">
        <f t="shared" si="113"/>
        <v>-</v>
      </c>
      <c r="B231" s="16" t="str">
        <f t="shared" si="114"/>
        <v>☆</v>
      </c>
      <c r="C231" s="7">
        <v>14</v>
      </c>
      <c r="D231" s="2">
        <v>43408.591006944444</v>
      </c>
      <c r="E231" s="3" t="s">
        <v>349</v>
      </c>
      <c r="F231" s="3">
        <v>9549</v>
      </c>
      <c r="G231" s="3" t="s">
        <v>33</v>
      </c>
      <c r="H231" s="3">
        <v>1727</v>
      </c>
      <c r="I231" s="3">
        <v>527</v>
      </c>
      <c r="J231" s="3">
        <v>4</v>
      </c>
      <c r="K231" s="3">
        <v>1</v>
      </c>
      <c r="L231" s="2">
        <v>43408.591168981482</v>
      </c>
      <c r="M231" s="3"/>
      <c r="N231" s="3"/>
      <c r="O231" s="3" t="s">
        <v>65</v>
      </c>
      <c r="P231" s="3" t="s">
        <v>66</v>
      </c>
      <c r="Q231" s="3" t="s">
        <v>91</v>
      </c>
      <c r="R231" s="3" t="s">
        <v>36</v>
      </c>
      <c r="S231" s="2">
        <v>43408.610532407409</v>
      </c>
      <c r="T231" s="3"/>
      <c r="U231" s="2">
        <v>43408.62290509259</v>
      </c>
      <c r="V231" s="3"/>
      <c r="W231" s="3"/>
      <c r="X231" s="2">
        <f t="shared" si="115"/>
        <v>43408.591006944444</v>
      </c>
      <c r="Y231" s="33">
        <f t="shared" si="116"/>
        <v>0</v>
      </c>
      <c r="Z231" s="33">
        <f t="shared" si="117"/>
        <v>0</v>
      </c>
      <c r="AA231" s="30"/>
      <c r="AB231" s="30">
        <f t="shared" si="118"/>
        <v>0</v>
      </c>
      <c r="AC231" s="30"/>
      <c r="AD231" s="10"/>
      <c r="AE231" s="10"/>
      <c r="AF231" s="73">
        <f t="shared" si="95"/>
        <v>43408.59097222222</v>
      </c>
      <c r="AG231" s="73">
        <f t="shared" si="96"/>
        <v>0</v>
      </c>
      <c r="AH231" s="26" t="str">
        <f t="shared" si="97"/>
        <v>43408.59097222220</v>
      </c>
      <c r="AI231" s="26" t="e">
        <f>VLOOKUP(AH231,simple_survey!$N$1081:$O$1529,2,FALSE)</f>
        <v>#N/A</v>
      </c>
      <c r="AK231" s="3" t="s">
        <v>525</v>
      </c>
    </row>
    <row r="232" spans="1:37" s="7" customFormat="1" x14ac:dyDescent="0.4">
      <c r="A232" s="16" t="str">
        <f t="shared" si="113"/>
        <v>-</v>
      </c>
      <c r="B232" s="16" t="str">
        <f t="shared" si="114"/>
        <v>☆</v>
      </c>
      <c r="C232" s="7">
        <v>14</v>
      </c>
      <c r="D232" s="2">
        <v>43408.591400462959</v>
      </c>
      <c r="E232" s="3" t="s">
        <v>349</v>
      </c>
      <c r="F232" s="3">
        <v>9550</v>
      </c>
      <c r="G232" s="3" t="s">
        <v>33</v>
      </c>
      <c r="H232" s="3">
        <v>1727</v>
      </c>
      <c r="I232" s="3">
        <v>837</v>
      </c>
      <c r="J232" s="3">
        <v>4</v>
      </c>
      <c r="K232" s="3">
        <v>1</v>
      </c>
      <c r="L232" s="2">
        <v>43408.592650462961</v>
      </c>
      <c r="M232" s="3"/>
      <c r="N232" s="3"/>
      <c r="O232" s="3" t="s">
        <v>65</v>
      </c>
      <c r="P232" s="3" t="s">
        <v>66</v>
      </c>
      <c r="Q232" s="3" t="s">
        <v>91</v>
      </c>
      <c r="R232" s="3" t="s">
        <v>36</v>
      </c>
      <c r="S232" s="2">
        <v>43408.610532407409</v>
      </c>
      <c r="T232" s="3"/>
      <c r="U232" s="2">
        <v>43408.62290509259</v>
      </c>
      <c r="V232" s="3"/>
      <c r="W232" s="3"/>
      <c r="X232" s="2">
        <f t="shared" si="115"/>
        <v>43408.591400462959</v>
      </c>
      <c r="Y232" s="33">
        <f t="shared" si="116"/>
        <v>0</v>
      </c>
      <c r="Z232" s="33">
        <f t="shared" si="117"/>
        <v>0</v>
      </c>
      <c r="AA232" s="30"/>
      <c r="AB232" s="30">
        <f t="shared" si="118"/>
        <v>0</v>
      </c>
      <c r="AC232" s="30">
        <f>IF(IF(B232="☆",(IF(L232&gt;S232,L232-X232,S232-X232)),M232-X232)&lt;0,0,IF(B232="☆",(IF(L232&gt;S232,L232-X232,S232-X232)),M232-X232))</f>
        <v>1.913194444932742E-2</v>
      </c>
      <c r="AD232" s="10"/>
      <c r="AE232" s="10"/>
      <c r="AF232" s="73">
        <f t="shared" si="95"/>
        <v>43408.59097222222</v>
      </c>
      <c r="AG232" s="73">
        <f t="shared" si="96"/>
        <v>0</v>
      </c>
      <c r="AH232" s="26" t="str">
        <f t="shared" si="97"/>
        <v>43408.59097222220</v>
      </c>
      <c r="AI232" s="26" t="e">
        <f>VLOOKUP(AH232,simple_survey!$N$1081:$O$1529,2,FALSE)</f>
        <v>#N/A</v>
      </c>
      <c r="AK232" s="3" t="s">
        <v>524</v>
      </c>
    </row>
    <row r="233" spans="1:37" s="7" customFormat="1" x14ac:dyDescent="0.4">
      <c r="A233" s="16" t="str">
        <f t="shared" si="113"/>
        <v>-</v>
      </c>
      <c r="B233" s="16" t="str">
        <f t="shared" si="114"/>
        <v>☆</v>
      </c>
      <c r="C233" s="7">
        <v>14</v>
      </c>
      <c r="D233" s="2">
        <v>43408.592372685183</v>
      </c>
      <c r="E233" s="3" t="s">
        <v>351</v>
      </c>
      <c r="F233" s="3">
        <v>9552</v>
      </c>
      <c r="G233" s="3" t="s">
        <v>33</v>
      </c>
      <c r="H233" s="3">
        <v>1958</v>
      </c>
      <c r="I233" s="3">
        <v>44</v>
      </c>
      <c r="J233" s="3">
        <v>10</v>
      </c>
      <c r="K233" s="3">
        <v>1</v>
      </c>
      <c r="L233" s="2">
        <v>43408.592499999999</v>
      </c>
      <c r="M233" s="3"/>
      <c r="N233" s="3"/>
      <c r="O233" s="3" t="s">
        <v>91</v>
      </c>
      <c r="P233" s="3" t="s">
        <v>36</v>
      </c>
      <c r="Q233" s="3" t="s">
        <v>23</v>
      </c>
      <c r="R233" s="3" t="s">
        <v>24</v>
      </c>
      <c r="S233" s="2">
        <v>43408.614479166667</v>
      </c>
      <c r="T233" s="3"/>
      <c r="U233" s="2">
        <v>43408.626585648148</v>
      </c>
      <c r="V233" s="3"/>
      <c r="W233" s="3"/>
      <c r="X233" s="2">
        <f t="shared" si="115"/>
        <v>43408.592372685183</v>
      </c>
      <c r="Y233" s="33">
        <f t="shared" si="116"/>
        <v>0</v>
      </c>
      <c r="Z233" s="33">
        <f t="shared" si="117"/>
        <v>0</v>
      </c>
      <c r="AA233" s="30"/>
      <c r="AB233" s="30">
        <f t="shared" si="118"/>
        <v>0</v>
      </c>
      <c r="AC233" s="30"/>
      <c r="AD233" s="10"/>
      <c r="AE233" s="10"/>
      <c r="AF233" s="73">
        <f t="shared" si="95"/>
        <v>43408.592361111114</v>
      </c>
      <c r="AG233" s="73">
        <f t="shared" si="96"/>
        <v>0</v>
      </c>
      <c r="AH233" s="26" t="str">
        <f t="shared" si="97"/>
        <v>43408.59236111110</v>
      </c>
      <c r="AI233" s="26" t="e">
        <f>VLOOKUP(AH233,simple_survey!$N$1081:$O$1529,2,FALSE)</f>
        <v>#N/A</v>
      </c>
      <c r="AK233" s="3" t="s">
        <v>526</v>
      </c>
    </row>
    <row r="234" spans="1:37" s="7" customFormat="1" x14ac:dyDescent="0.4">
      <c r="A234" s="16" t="str">
        <f t="shared" si="113"/>
        <v>★</v>
      </c>
      <c r="B234" s="16" t="str">
        <f t="shared" si="114"/>
        <v>☆</v>
      </c>
      <c r="C234" s="7">
        <v>14</v>
      </c>
      <c r="D234" s="2">
        <v>43408.593831018516</v>
      </c>
      <c r="E234" s="3" t="s">
        <v>351</v>
      </c>
      <c r="F234" s="3">
        <v>9554</v>
      </c>
      <c r="G234" s="3" t="s">
        <v>33</v>
      </c>
      <c r="H234" s="3">
        <v>1958</v>
      </c>
      <c r="I234" s="3">
        <v>909</v>
      </c>
      <c r="J234" s="3">
        <v>10</v>
      </c>
      <c r="K234" s="3">
        <v>1</v>
      </c>
      <c r="L234" s="2">
        <v>43408.594537037039</v>
      </c>
      <c r="M234" s="3"/>
      <c r="N234" s="3"/>
      <c r="O234" s="3" t="s">
        <v>41</v>
      </c>
      <c r="P234" s="3" t="s">
        <v>42</v>
      </c>
      <c r="Q234" s="3" t="s">
        <v>23</v>
      </c>
      <c r="R234" s="3" t="s">
        <v>24</v>
      </c>
      <c r="S234" s="2">
        <v>43408.615393518521</v>
      </c>
      <c r="T234" s="3"/>
      <c r="U234" s="2">
        <v>43408.628807870373</v>
      </c>
      <c r="V234" s="3"/>
      <c r="W234" s="2">
        <v>43408.600763888891</v>
      </c>
      <c r="X234" s="2">
        <f t="shared" si="115"/>
        <v>43408.600763888891</v>
      </c>
      <c r="Y234" s="33">
        <f t="shared" si="116"/>
        <v>0</v>
      </c>
      <c r="Z234" s="33">
        <f t="shared" si="117"/>
        <v>0</v>
      </c>
      <c r="AA234" s="30"/>
      <c r="AB234" s="30">
        <f t="shared" si="118"/>
        <v>0</v>
      </c>
      <c r="AC234" s="30">
        <f>IF(IF(B234="☆",(IF(L234&gt;S234,L234-X234,S234-X234)),M234-X234)&lt;0,0,IF(B234="☆",(IF(L234&gt;S234,L234-X234,S234-X234)),M234-X234))</f>
        <v>1.4629629629780538E-2</v>
      </c>
      <c r="AD234" s="10"/>
      <c r="AE234" s="10"/>
      <c r="AF234" s="73">
        <f t="shared" si="95"/>
        <v>43408.59375</v>
      </c>
      <c r="AG234" s="73">
        <f t="shared" si="96"/>
        <v>0</v>
      </c>
      <c r="AH234" s="26" t="str">
        <f t="shared" si="97"/>
        <v>43408.593750</v>
      </c>
      <c r="AI234" s="26" t="e">
        <f>VLOOKUP(AH234,simple_survey!$N$1081:$O$1529,2,FALSE)</f>
        <v>#N/A</v>
      </c>
      <c r="AK234" s="3" t="s">
        <v>527</v>
      </c>
    </row>
    <row r="235" spans="1:37" s="7" customFormat="1" x14ac:dyDescent="0.4">
      <c r="A235" s="16" t="str">
        <f t="shared" si="113"/>
        <v>-</v>
      </c>
      <c r="B235" s="16" t="str">
        <f t="shared" si="114"/>
        <v>☆</v>
      </c>
      <c r="C235" s="7">
        <v>14</v>
      </c>
      <c r="D235" s="2">
        <v>43408.595312500001</v>
      </c>
      <c r="E235" s="3" t="s">
        <v>351</v>
      </c>
      <c r="F235" s="3">
        <v>9555</v>
      </c>
      <c r="G235" s="3" t="s">
        <v>67</v>
      </c>
      <c r="H235" s="3">
        <v>1958</v>
      </c>
      <c r="I235" s="3">
        <v>602</v>
      </c>
      <c r="J235" s="3">
        <v>10</v>
      </c>
      <c r="K235" s="3">
        <v>1</v>
      </c>
      <c r="L235" s="2">
        <v>43408.595914351848</v>
      </c>
      <c r="M235" s="3"/>
      <c r="N235" s="3"/>
      <c r="O235" s="3" t="s">
        <v>41</v>
      </c>
      <c r="P235" s="3" t="s">
        <v>42</v>
      </c>
      <c r="Q235" s="3" t="s">
        <v>23</v>
      </c>
      <c r="R235" s="3" t="s">
        <v>24</v>
      </c>
      <c r="S235" s="2">
        <v>43408.615393518521</v>
      </c>
      <c r="T235" s="3"/>
      <c r="U235" s="2">
        <v>43408.628807870373</v>
      </c>
      <c r="V235" s="3"/>
      <c r="W235" s="3"/>
      <c r="X235" s="2">
        <f t="shared" si="115"/>
        <v>43408.595312500001</v>
      </c>
      <c r="Y235" s="33">
        <f t="shared" si="116"/>
        <v>0</v>
      </c>
      <c r="Z235" s="33">
        <f t="shared" si="117"/>
        <v>0</v>
      </c>
      <c r="AA235" s="30"/>
      <c r="AB235" s="30">
        <f t="shared" si="118"/>
        <v>0</v>
      </c>
      <c r="AC235" s="30"/>
      <c r="AD235" s="10"/>
      <c r="AE235" s="10"/>
      <c r="AF235" s="73">
        <f t="shared" si="95"/>
        <v>43408.595138888886</v>
      </c>
      <c r="AG235" s="73">
        <f t="shared" si="96"/>
        <v>0</v>
      </c>
      <c r="AH235" s="26" t="str">
        <f t="shared" si="97"/>
        <v>43408.59513888890</v>
      </c>
      <c r="AI235" s="26" t="e">
        <f>VLOOKUP(AH235,simple_survey!$N$1081:$O$1529,2,FALSE)</f>
        <v>#N/A</v>
      </c>
      <c r="AK235" s="3" t="s">
        <v>528</v>
      </c>
    </row>
    <row r="236" spans="1:37" s="7" customFormat="1" x14ac:dyDescent="0.4">
      <c r="A236" s="16" t="str">
        <f t="shared" si="113"/>
        <v>★</v>
      </c>
      <c r="B236" s="16" t="str">
        <f t="shared" si="114"/>
        <v>☆</v>
      </c>
      <c r="C236" s="7">
        <v>14</v>
      </c>
      <c r="D236" s="2">
        <v>43408.596192129633</v>
      </c>
      <c r="E236" s="3" t="s">
        <v>352</v>
      </c>
      <c r="F236" s="3">
        <v>9557</v>
      </c>
      <c r="G236" s="3" t="s">
        <v>113</v>
      </c>
      <c r="H236" s="3">
        <v>0</v>
      </c>
      <c r="I236" s="3">
        <v>474</v>
      </c>
      <c r="J236" s="3">
        <v>5</v>
      </c>
      <c r="K236" s="3">
        <v>2</v>
      </c>
      <c r="L236" s="2">
        <v>43408.600474537037</v>
      </c>
      <c r="M236" s="3"/>
      <c r="N236" s="3"/>
      <c r="O236" s="3" t="s">
        <v>34</v>
      </c>
      <c r="P236" s="3" t="s">
        <v>35</v>
      </c>
      <c r="Q236" s="3" t="s">
        <v>45</v>
      </c>
      <c r="R236" s="3" t="s">
        <v>92</v>
      </c>
      <c r="S236" s="2">
        <v>43408.614108796297</v>
      </c>
      <c r="T236" s="3"/>
      <c r="U236" s="2">
        <v>43408.624675925923</v>
      </c>
      <c r="V236" s="3"/>
      <c r="W236" s="2">
        <v>43408.602569444447</v>
      </c>
      <c r="X236" s="2">
        <f t="shared" si="115"/>
        <v>43408.602569444447</v>
      </c>
      <c r="Y236" s="33">
        <f t="shared" si="116"/>
        <v>0</v>
      </c>
      <c r="Z236" s="33">
        <f t="shared" si="117"/>
        <v>0</v>
      </c>
      <c r="AA236" s="30"/>
      <c r="AB236" s="30">
        <f t="shared" si="118"/>
        <v>0</v>
      </c>
      <c r="AC236" s="30">
        <f t="shared" ref="AC236:AC245" si="119">IF(IF(B236="☆",(IF(L236&gt;S236,L236-X236,S236-X236)),M236-X236)&lt;0,0,IF(B236="☆",(IF(L236&gt;S236,L236-X236,S236-X236)),M236-X236))</f>
        <v>1.1539351849933155E-2</v>
      </c>
      <c r="AD236" s="10"/>
      <c r="AE236" s="10"/>
      <c r="AF236" s="73">
        <f t="shared" si="95"/>
        <v>43408.595833333333</v>
      </c>
      <c r="AG236" s="73">
        <f t="shared" si="96"/>
        <v>0</v>
      </c>
      <c r="AH236" s="26" t="str">
        <f t="shared" si="97"/>
        <v>43408.59583333330</v>
      </c>
      <c r="AI236" s="26" t="e">
        <f>VLOOKUP(AH236,simple_survey!$N$1081:$O$1529,2,FALSE)</f>
        <v>#N/A</v>
      </c>
    </row>
    <row r="237" spans="1:37" s="7" customFormat="1" x14ac:dyDescent="0.4">
      <c r="A237" s="16" t="str">
        <f t="shared" si="113"/>
        <v>-</v>
      </c>
      <c r="B237" s="16" t="str">
        <f t="shared" si="114"/>
        <v>☆</v>
      </c>
      <c r="C237" s="7">
        <v>14</v>
      </c>
      <c r="D237" s="2">
        <v>43408.598726851851</v>
      </c>
      <c r="E237" s="3" t="s">
        <v>356</v>
      </c>
      <c r="F237" s="3">
        <v>9561</v>
      </c>
      <c r="G237" s="3" t="s">
        <v>52</v>
      </c>
      <c r="H237" s="3">
        <v>5029</v>
      </c>
      <c r="I237" s="3">
        <v>293</v>
      </c>
      <c r="J237" s="3">
        <v>7</v>
      </c>
      <c r="K237" s="3">
        <v>4</v>
      </c>
      <c r="L237" s="2">
        <v>43408.599374999998</v>
      </c>
      <c r="M237" s="3"/>
      <c r="N237" s="3"/>
      <c r="O237" s="3" t="s">
        <v>27</v>
      </c>
      <c r="P237" s="3" t="s">
        <v>28</v>
      </c>
      <c r="Q237" s="3" t="s">
        <v>45</v>
      </c>
      <c r="R237" s="3" t="s">
        <v>92</v>
      </c>
      <c r="S237" s="2">
        <v>43408.630150462966</v>
      </c>
      <c r="T237" s="3"/>
      <c r="U237" s="2">
        <v>43408.638298611113</v>
      </c>
      <c r="V237" s="3"/>
      <c r="W237" s="3"/>
      <c r="X237" s="2">
        <f t="shared" si="115"/>
        <v>43408.598726851851</v>
      </c>
      <c r="Y237" s="33">
        <f t="shared" si="116"/>
        <v>0</v>
      </c>
      <c r="Z237" s="33">
        <f t="shared" si="117"/>
        <v>0</v>
      </c>
      <c r="AA237" s="30"/>
      <c r="AB237" s="30">
        <f t="shared" si="118"/>
        <v>0</v>
      </c>
      <c r="AC237" s="30">
        <f t="shared" si="119"/>
        <v>3.1423611115314998E-2</v>
      </c>
      <c r="AD237" s="10"/>
      <c r="AE237" s="10"/>
      <c r="AF237" s="73">
        <f t="shared" si="95"/>
        <v>43408.598611111112</v>
      </c>
      <c r="AG237" s="73">
        <f t="shared" si="96"/>
        <v>0</v>
      </c>
      <c r="AH237" s="26" t="str">
        <f t="shared" si="97"/>
        <v>43408.59861111110</v>
      </c>
      <c r="AI237" s="26" t="e">
        <f>VLOOKUP(AH237,simple_survey!$N$1081:$O$1529,2,FALSE)</f>
        <v>#N/A</v>
      </c>
    </row>
    <row r="238" spans="1:37" s="7" customFormat="1" x14ac:dyDescent="0.4">
      <c r="A238" s="16" t="str">
        <f t="shared" si="113"/>
        <v>-</v>
      </c>
      <c r="B238" s="16" t="str">
        <f t="shared" si="114"/>
        <v>☆</v>
      </c>
      <c r="C238" s="7">
        <v>14</v>
      </c>
      <c r="D238" s="2">
        <v>43408.599189814813</v>
      </c>
      <c r="E238" s="3" t="s">
        <v>357</v>
      </c>
      <c r="F238" s="3">
        <v>9562</v>
      </c>
      <c r="G238" s="3" t="s">
        <v>114</v>
      </c>
      <c r="H238" s="3">
        <v>0</v>
      </c>
      <c r="I238" s="3">
        <v>215</v>
      </c>
      <c r="J238" s="3">
        <v>4</v>
      </c>
      <c r="K238" s="3">
        <v>1</v>
      </c>
      <c r="L238" s="2">
        <v>43408.599479166667</v>
      </c>
      <c r="M238" s="3"/>
      <c r="N238" s="3"/>
      <c r="O238" s="3" t="s">
        <v>53</v>
      </c>
      <c r="P238" s="3" t="s">
        <v>54</v>
      </c>
      <c r="Q238" s="3" t="s">
        <v>23</v>
      </c>
      <c r="R238" s="3" t="s">
        <v>24</v>
      </c>
      <c r="S238" s="2">
        <v>43408.620497685188</v>
      </c>
      <c r="T238" s="3"/>
      <c r="U238" s="2">
        <v>43408.635196759256</v>
      </c>
      <c r="V238" s="3"/>
      <c r="W238" s="3"/>
      <c r="X238" s="2">
        <f t="shared" si="115"/>
        <v>43408.599189814813</v>
      </c>
      <c r="Y238" s="33">
        <f t="shared" si="116"/>
        <v>0</v>
      </c>
      <c r="Z238" s="33">
        <f t="shared" si="117"/>
        <v>0</v>
      </c>
      <c r="AA238" s="30"/>
      <c r="AB238" s="30">
        <f t="shared" si="118"/>
        <v>0</v>
      </c>
      <c r="AC238" s="30">
        <f t="shared" si="119"/>
        <v>2.1307870374585036E-2</v>
      </c>
      <c r="AD238" s="10"/>
      <c r="AE238" s="10"/>
      <c r="AF238" s="73">
        <f t="shared" si="95"/>
        <v>43408.598611111112</v>
      </c>
      <c r="AG238" s="73">
        <f t="shared" si="96"/>
        <v>0</v>
      </c>
      <c r="AH238" s="26" t="str">
        <f t="shared" si="97"/>
        <v>43408.59861111110</v>
      </c>
      <c r="AI238" s="26" t="e">
        <f>VLOOKUP(AH238,simple_survey!$N$1081:$O$1529,2,FALSE)</f>
        <v>#N/A</v>
      </c>
    </row>
    <row r="239" spans="1:37" s="7" customFormat="1" x14ac:dyDescent="0.4">
      <c r="A239" s="16" t="str">
        <f t="shared" si="113"/>
        <v>-</v>
      </c>
      <c r="B239" s="16" t="str">
        <f t="shared" si="114"/>
        <v>☆</v>
      </c>
      <c r="C239" s="7">
        <v>14</v>
      </c>
      <c r="D239" s="2">
        <v>43408.599456018521</v>
      </c>
      <c r="E239" s="3" t="s">
        <v>358</v>
      </c>
      <c r="F239" s="3">
        <v>9564</v>
      </c>
      <c r="G239" s="3" t="s">
        <v>113</v>
      </c>
      <c r="H239" s="3">
        <v>0</v>
      </c>
      <c r="I239" s="3">
        <v>862</v>
      </c>
      <c r="J239" s="3">
        <v>7</v>
      </c>
      <c r="K239" s="3">
        <v>2</v>
      </c>
      <c r="L239" s="2">
        <v>43408.599710648145</v>
      </c>
      <c r="M239" s="3"/>
      <c r="N239" s="3"/>
      <c r="O239" s="3" t="s">
        <v>74</v>
      </c>
      <c r="P239" s="3" t="s">
        <v>75</v>
      </c>
      <c r="Q239" s="3" t="s">
        <v>45</v>
      </c>
      <c r="R239" s="3" t="s">
        <v>92</v>
      </c>
      <c r="S239" s="2">
        <v>43408.628634259258</v>
      </c>
      <c r="T239" s="3"/>
      <c r="U239" s="2">
        <v>43408.634918981479</v>
      </c>
      <c r="V239" s="3"/>
      <c r="W239" s="3"/>
      <c r="X239" s="2">
        <f t="shared" si="115"/>
        <v>43408.599456018521</v>
      </c>
      <c r="Y239" s="33">
        <f t="shared" si="116"/>
        <v>0</v>
      </c>
      <c r="Z239" s="33">
        <f t="shared" si="117"/>
        <v>0</v>
      </c>
      <c r="AA239" s="30"/>
      <c r="AB239" s="30">
        <f t="shared" si="118"/>
        <v>0</v>
      </c>
      <c r="AC239" s="30">
        <f t="shared" si="119"/>
        <v>2.9178240736655425E-2</v>
      </c>
      <c r="AD239" s="10"/>
      <c r="AE239" s="10"/>
      <c r="AF239" s="73">
        <f t="shared" si="95"/>
        <v>43408.599305555559</v>
      </c>
      <c r="AG239" s="73">
        <f t="shared" si="96"/>
        <v>0</v>
      </c>
      <c r="AH239" s="26" t="str">
        <f t="shared" si="97"/>
        <v>43408.59930555560</v>
      </c>
      <c r="AI239" s="26" t="e">
        <f>VLOOKUP(AH239,simple_survey!$N$1081:$O$1529,2,FALSE)</f>
        <v>#N/A</v>
      </c>
    </row>
    <row r="240" spans="1:37" s="7" customFormat="1" x14ac:dyDescent="0.4">
      <c r="A240" s="16" t="str">
        <f t="shared" si="113"/>
        <v>-</v>
      </c>
      <c r="B240" s="16" t="str">
        <f t="shared" si="114"/>
        <v>☆</v>
      </c>
      <c r="C240" s="7">
        <v>14</v>
      </c>
      <c r="D240" s="2">
        <v>43408.601585648146</v>
      </c>
      <c r="E240" s="3" t="s">
        <v>360</v>
      </c>
      <c r="F240" s="3">
        <v>9567</v>
      </c>
      <c r="G240" s="3" t="s">
        <v>33</v>
      </c>
      <c r="H240" s="3">
        <v>4572</v>
      </c>
      <c r="I240" s="3">
        <v>472</v>
      </c>
      <c r="J240" s="3">
        <v>1</v>
      </c>
      <c r="K240" s="3">
        <v>1</v>
      </c>
      <c r="L240" s="2">
        <v>43408.6018287037</v>
      </c>
      <c r="M240" s="3"/>
      <c r="N240" s="3"/>
      <c r="O240" s="3" t="s">
        <v>25</v>
      </c>
      <c r="P240" s="3" t="s">
        <v>26</v>
      </c>
      <c r="Q240" s="3" t="s">
        <v>57</v>
      </c>
      <c r="R240" s="3" t="s">
        <v>58</v>
      </c>
      <c r="S240" s="2">
        <v>43408.625844907408</v>
      </c>
      <c r="T240" s="3"/>
      <c r="U240" s="2">
        <v>43408.633923611109</v>
      </c>
      <c r="V240" s="3"/>
      <c r="W240" s="3"/>
      <c r="X240" s="2">
        <f t="shared" si="115"/>
        <v>43408.601585648146</v>
      </c>
      <c r="Y240" s="33">
        <f t="shared" si="116"/>
        <v>0</v>
      </c>
      <c r="Z240" s="33">
        <f t="shared" si="117"/>
        <v>0</v>
      </c>
      <c r="AA240" s="30"/>
      <c r="AB240" s="30">
        <f t="shared" si="118"/>
        <v>0</v>
      </c>
      <c r="AC240" s="30">
        <f t="shared" si="119"/>
        <v>2.4259259262180422E-2</v>
      </c>
      <c r="AD240" s="10"/>
      <c r="AE240" s="10"/>
      <c r="AF240" s="73">
        <f t="shared" si="95"/>
        <v>43408.601388888892</v>
      </c>
      <c r="AG240" s="73">
        <f t="shared" si="96"/>
        <v>0</v>
      </c>
      <c r="AH240" s="26" t="str">
        <f t="shared" si="97"/>
        <v>43408.60138888890</v>
      </c>
      <c r="AI240" s="26" t="e">
        <f>VLOOKUP(AH240,simple_survey!$N$1081:$O$1529,2,FALSE)</f>
        <v>#N/A</v>
      </c>
    </row>
    <row r="241" spans="1:37" s="7" customFormat="1" x14ac:dyDescent="0.4">
      <c r="A241" s="16" t="str">
        <f t="shared" si="113"/>
        <v>-</v>
      </c>
      <c r="B241" s="16" t="str">
        <f t="shared" si="114"/>
        <v>☆</v>
      </c>
      <c r="C241" s="7">
        <v>14</v>
      </c>
      <c r="D241" s="2">
        <v>43408.601724537039</v>
      </c>
      <c r="E241" s="3" t="s">
        <v>352</v>
      </c>
      <c r="F241" s="3">
        <v>9569</v>
      </c>
      <c r="G241" s="3" t="s">
        <v>113</v>
      </c>
      <c r="H241" s="3">
        <v>0</v>
      </c>
      <c r="I241" s="3">
        <v>437</v>
      </c>
      <c r="J241" s="3">
        <v>2</v>
      </c>
      <c r="K241" s="3">
        <v>2</v>
      </c>
      <c r="L241" s="2">
        <v>43408.604444444441</v>
      </c>
      <c r="M241" s="3"/>
      <c r="N241" s="3"/>
      <c r="O241" s="3" t="s">
        <v>34</v>
      </c>
      <c r="P241" s="3" t="s">
        <v>35</v>
      </c>
      <c r="Q241" s="3" t="s">
        <v>45</v>
      </c>
      <c r="R241" s="3" t="s">
        <v>92</v>
      </c>
      <c r="S241" s="2">
        <v>43408.627384259256</v>
      </c>
      <c r="T241" s="3"/>
      <c r="U241" s="2">
        <v>43408.63795138889</v>
      </c>
      <c r="V241" s="3"/>
      <c r="W241" s="3"/>
      <c r="X241" s="2">
        <f t="shared" si="115"/>
        <v>43408.601724537039</v>
      </c>
      <c r="Y241" s="33">
        <f t="shared" si="116"/>
        <v>0</v>
      </c>
      <c r="Z241" s="33">
        <f t="shared" si="117"/>
        <v>0</v>
      </c>
      <c r="AA241" s="30"/>
      <c r="AB241" s="30">
        <f t="shared" si="118"/>
        <v>0</v>
      </c>
      <c r="AC241" s="30">
        <f t="shared" si="119"/>
        <v>2.565972221782431E-2</v>
      </c>
      <c r="AD241" s="10"/>
      <c r="AE241" s="10"/>
      <c r="AF241" s="73">
        <f t="shared" si="95"/>
        <v>43408.601388888892</v>
      </c>
      <c r="AG241" s="73">
        <f t="shared" si="96"/>
        <v>0</v>
      </c>
      <c r="AH241" s="26" t="str">
        <f t="shared" si="97"/>
        <v>43408.60138888890</v>
      </c>
      <c r="AI241" s="26" t="e">
        <f>VLOOKUP(AH241,simple_survey!$N$1081:$O$1529,2,FALSE)</f>
        <v>#N/A</v>
      </c>
    </row>
    <row r="242" spans="1:37" s="7" customFormat="1" x14ac:dyDescent="0.4">
      <c r="A242" s="16" t="str">
        <f t="shared" si="113"/>
        <v>-</v>
      </c>
      <c r="B242" s="16" t="str">
        <f t="shared" si="114"/>
        <v>☆</v>
      </c>
      <c r="C242" s="7">
        <v>14</v>
      </c>
      <c r="D242" s="2">
        <v>43408.602951388886</v>
      </c>
      <c r="E242" s="3" t="s">
        <v>297</v>
      </c>
      <c r="F242" s="3">
        <v>9572</v>
      </c>
      <c r="G242" s="3" t="s">
        <v>114</v>
      </c>
      <c r="H242" s="3">
        <v>0</v>
      </c>
      <c r="I242" s="3">
        <v>895</v>
      </c>
      <c r="J242" s="3">
        <v>2</v>
      </c>
      <c r="K242" s="3">
        <v>6</v>
      </c>
      <c r="L242" s="2">
        <v>43408.604201388887</v>
      </c>
      <c r="M242" s="3"/>
      <c r="N242" s="3"/>
      <c r="O242" s="3" t="s">
        <v>45</v>
      </c>
      <c r="P242" s="3" t="s">
        <v>92</v>
      </c>
      <c r="Q242" s="3" t="s">
        <v>61</v>
      </c>
      <c r="R242" s="3" t="s">
        <v>62</v>
      </c>
      <c r="S242" s="2">
        <v>43408.63795138889</v>
      </c>
      <c r="T242" s="3"/>
      <c r="U242" s="2">
        <v>43408.643888888888</v>
      </c>
      <c r="V242" s="3"/>
      <c r="W242" s="3"/>
      <c r="X242" s="2">
        <f t="shared" si="115"/>
        <v>43408.602951388886</v>
      </c>
      <c r="Y242" s="33">
        <f t="shared" si="116"/>
        <v>0</v>
      </c>
      <c r="Z242" s="33">
        <f t="shared" si="117"/>
        <v>0</v>
      </c>
      <c r="AA242" s="30"/>
      <c r="AB242" s="30">
        <f t="shared" si="118"/>
        <v>0</v>
      </c>
      <c r="AC242" s="30">
        <f t="shared" si="119"/>
        <v>3.500000000349246E-2</v>
      </c>
      <c r="AD242" s="10"/>
      <c r="AE242" s="10"/>
      <c r="AF242" s="73">
        <f t="shared" si="95"/>
        <v>43408.602777777778</v>
      </c>
      <c r="AG242" s="73">
        <f t="shared" si="96"/>
        <v>0</v>
      </c>
      <c r="AH242" s="26" t="str">
        <f t="shared" si="97"/>
        <v>43408.60277777780</v>
      </c>
      <c r="AI242" s="26" t="e">
        <f>VLOOKUP(AH242,simple_survey!$N$1081:$O$1529,2,FALSE)</f>
        <v>#N/A</v>
      </c>
      <c r="AK242" s="3"/>
    </row>
    <row r="243" spans="1:37" s="7" customFormat="1" x14ac:dyDescent="0.4">
      <c r="A243" s="16" t="str">
        <f t="shared" si="113"/>
        <v>-</v>
      </c>
      <c r="B243" s="16" t="str">
        <f t="shared" si="114"/>
        <v>☆</v>
      </c>
      <c r="C243" s="7">
        <v>14</v>
      </c>
      <c r="D243" s="2">
        <v>43408.604722222219</v>
      </c>
      <c r="E243" s="3" t="s">
        <v>351</v>
      </c>
      <c r="F243" s="3">
        <v>9574</v>
      </c>
      <c r="G243" s="3" t="s">
        <v>18</v>
      </c>
      <c r="H243" s="3">
        <v>1958</v>
      </c>
      <c r="I243" s="3">
        <v>274</v>
      </c>
      <c r="J243" s="3">
        <v>1</v>
      </c>
      <c r="K243" s="3">
        <v>1</v>
      </c>
      <c r="L243" s="2">
        <v>43408.604872685188</v>
      </c>
      <c r="M243" s="3"/>
      <c r="N243" s="3"/>
      <c r="O243" s="3" t="s">
        <v>53</v>
      </c>
      <c r="P243" s="3" t="s">
        <v>54</v>
      </c>
      <c r="Q243" s="3" t="s">
        <v>23</v>
      </c>
      <c r="R243" s="3" t="s">
        <v>24</v>
      </c>
      <c r="S243" s="2">
        <v>43408.632569444446</v>
      </c>
      <c r="T243" s="3"/>
      <c r="U243" s="2">
        <v>43408.645636574074</v>
      </c>
      <c r="V243" s="3"/>
      <c r="W243" s="3"/>
      <c r="X243" s="2">
        <f t="shared" si="115"/>
        <v>43408.604722222219</v>
      </c>
      <c r="Y243" s="33">
        <f t="shared" si="116"/>
        <v>0</v>
      </c>
      <c r="Z243" s="33">
        <f t="shared" si="117"/>
        <v>0</v>
      </c>
      <c r="AA243" s="30"/>
      <c r="AB243" s="30">
        <f t="shared" si="118"/>
        <v>0</v>
      </c>
      <c r="AC243" s="30">
        <f t="shared" si="119"/>
        <v>2.7847222227137536E-2</v>
      </c>
      <c r="AD243" s="10"/>
      <c r="AE243" s="10"/>
      <c r="AF243" s="73">
        <f t="shared" si="95"/>
        <v>43408.604166666664</v>
      </c>
      <c r="AG243" s="73">
        <f t="shared" si="96"/>
        <v>0</v>
      </c>
      <c r="AH243" s="26" t="str">
        <f t="shared" si="97"/>
        <v>43408.60416666670</v>
      </c>
      <c r="AI243" s="26" t="e">
        <f>VLOOKUP(AH243,simple_survey!$N$1081:$O$1529,2,FALSE)</f>
        <v>#N/A</v>
      </c>
      <c r="AK243" s="3"/>
    </row>
    <row r="244" spans="1:37" s="7" customFormat="1" x14ac:dyDescent="0.4">
      <c r="A244" s="16" t="str">
        <f t="shared" si="113"/>
        <v>-</v>
      </c>
      <c r="B244" s="16" t="str">
        <f t="shared" si="114"/>
        <v>☆</v>
      </c>
      <c r="C244" s="7">
        <v>14</v>
      </c>
      <c r="D244" s="2">
        <v>43408.605844907404</v>
      </c>
      <c r="E244" s="3" t="s">
        <v>364</v>
      </c>
      <c r="F244" s="3">
        <v>9576</v>
      </c>
      <c r="G244" s="3" t="s">
        <v>67</v>
      </c>
      <c r="H244" s="3">
        <v>5026</v>
      </c>
      <c r="I244" s="3">
        <v>847</v>
      </c>
      <c r="J244" s="3">
        <v>2</v>
      </c>
      <c r="K244" s="3">
        <v>2</v>
      </c>
      <c r="L244" s="2">
        <v>43408.60665509259</v>
      </c>
      <c r="M244" s="3"/>
      <c r="N244" s="3"/>
      <c r="O244" s="3" t="s">
        <v>41</v>
      </c>
      <c r="P244" s="3" t="s">
        <v>42</v>
      </c>
      <c r="Q244" s="3" t="s">
        <v>39</v>
      </c>
      <c r="R244" s="3" t="s">
        <v>40</v>
      </c>
      <c r="S244" s="2">
        <v>43408.634050925924</v>
      </c>
      <c r="T244" s="3"/>
      <c r="U244" s="2">
        <v>43408.640081018515</v>
      </c>
      <c r="V244" s="3"/>
      <c r="W244" s="3"/>
      <c r="X244" s="2">
        <f t="shared" si="115"/>
        <v>43408.605844907404</v>
      </c>
      <c r="Y244" s="33">
        <f t="shared" si="116"/>
        <v>0</v>
      </c>
      <c r="Z244" s="33">
        <f t="shared" si="117"/>
        <v>0</v>
      </c>
      <c r="AA244" s="30"/>
      <c r="AB244" s="30">
        <f t="shared" si="118"/>
        <v>0</v>
      </c>
      <c r="AC244" s="30">
        <f t="shared" si="119"/>
        <v>2.8206018519995268E-2</v>
      </c>
      <c r="AD244" s="10"/>
      <c r="AE244" s="10"/>
      <c r="AF244" s="73">
        <f t="shared" si="95"/>
        <v>43408.605555555558</v>
      </c>
      <c r="AG244" s="73">
        <f t="shared" si="96"/>
        <v>0</v>
      </c>
      <c r="AH244" s="26" t="str">
        <f t="shared" si="97"/>
        <v>43408.60555555560</v>
      </c>
      <c r="AI244" s="26" t="e">
        <f>VLOOKUP(AH244,simple_survey!$N$1081:$O$1529,2,FALSE)</f>
        <v>#N/A</v>
      </c>
      <c r="AK244" s="3"/>
    </row>
    <row r="245" spans="1:37" s="7" customFormat="1" x14ac:dyDescent="0.4">
      <c r="A245" s="16" t="str">
        <f t="shared" si="113"/>
        <v>★</v>
      </c>
      <c r="B245" s="16" t="str">
        <f t="shared" si="114"/>
        <v>☆</v>
      </c>
      <c r="C245" s="7">
        <v>14</v>
      </c>
      <c r="D245" s="2">
        <v>43408.60765046296</v>
      </c>
      <c r="E245" s="3" t="s">
        <v>365</v>
      </c>
      <c r="F245" s="3">
        <v>9577</v>
      </c>
      <c r="G245" s="3" t="s">
        <v>18</v>
      </c>
      <c r="H245" s="3">
        <v>2400</v>
      </c>
      <c r="I245" s="3">
        <v>191</v>
      </c>
      <c r="J245" s="3">
        <v>2</v>
      </c>
      <c r="K245" s="3">
        <v>1</v>
      </c>
      <c r="L245" s="2">
        <v>43408.607847222222</v>
      </c>
      <c r="M245" s="3"/>
      <c r="N245" s="3"/>
      <c r="O245" s="3" t="s">
        <v>19</v>
      </c>
      <c r="P245" s="3" t="s">
        <v>20</v>
      </c>
      <c r="Q245" s="3" t="s">
        <v>46</v>
      </c>
      <c r="R245" s="3" t="s">
        <v>47</v>
      </c>
      <c r="S245" s="2">
        <v>43408.626261574071</v>
      </c>
      <c r="T245" s="3"/>
      <c r="U245" s="2">
        <v>43408.632569444446</v>
      </c>
      <c r="V245" s="3"/>
      <c r="W245" s="2">
        <v>43408.614583333336</v>
      </c>
      <c r="X245" s="2">
        <f t="shared" si="115"/>
        <v>43408.614583333336</v>
      </c>
      <c r="Y245" s="33">
        <f t="shared" si="116"/>
        <v>0</v>
      </c>
      <c r="Z245" s="33">
        <f t="shared" si="117"/>
        <v>0</v>
      </c>
      <c r="AA245" s="30"/>
      <c r="AB245" s="30">
        <f t="shared" si="118"/>
        <v>0</v>
      </c>
      <c r="AC245" s="30">
        <f t="shared" si="119"/>
        <v>1.1678240734909195E-2</v>
      </c>
      <c r="AD245" s="10"/>
      <c r="AE245" s="10"/>
      <c r="AF245" s="73">
        <f t="shared" si="95"/>
        <v>43408.607638888891</v>
      </c>
      <c r="AG245" s="73">
        <f t="shared" si="96"/>
        <v>0</v>
      </c>
      <c r="AH245" s="26" t="str">
        <f t="shared" si="97"/>
        <v>43408.60763888890</v>
      </c>
      <c r="AI245" s="26" t="e">
        <f>VLOOKUP(AH245,simple_survey!$N$1081:$O$1529,2,FALSE)</f>
        <v>#N/A</v>
      </c>
      <c r="AK245" s="3" t="s">
        <v>529</v>
      </c>
    </row>
    <row r="246" spans="1:37" s="7" customFormat="1" x14ac:dyDescent="0.4">
      <c r="A246" s="16" t="str">
        <f t="shared" si="113"/>
        <v>-</v>
      </c>
      <c r="B246" s="16" t="str">
        <f t="shared" si="114"/>
        <v>☆</v>
      </c>
      <c r="C246" s="7">
        <v>14</v>
      </c>
      <c r="D246" s="2">
        <v>43408.608113425929</v>
      </c>
      <c r="E246" s="3" t="s">
        <v>365</v>
      </c>
      <c r="F246" s="3">
        <v>9578</v>
      </c>
      <c r="G246" s="3" t="s">
        <v>18</v>
      </c>
      <c r="H246" s="3">
        <v>2400</v>
      </c>
      <c r="I246" s="3">
        <v>88</v>
      </c>
      <c r="J246" s="3">
        <v>2</v>
      </c>
      <c r="K246" s="3">
        <v>1</v>
      </c>
      <c r="L246" s="2">
        <v>43408.608287037037</v>
      </c>
      <c r="M246" s="3"/>
      <c r="N246" s="3"/>
      <c r="O246" s="3" t="s">
        <v>19</v>
      </c>
      <c r="P246" s="3" t="s">
        <v>20</v>
      </c>
      <c r="Q246" s="3" t="s">
        <v>46</v>
      </c>
      <c r="R246" s="3" t="s">
        <v>47</v>
      </c>
      <c r="S246" s="2">
        <v>43408.629849537036</v>
      </c>
      <c r="T246" s="3"/>
      <c r="U246" s="2">
        <v>43408.636157407411</v>
      </c>
      <c r="V246" s="3"/>
      <c r="W246" s="3"/>
      <c r="X246" s="2">
        <f t="shared" si="115"/>
        <v>43408.608113425929</v>
      </c>
      <c r="Y246" s="33">
        <f t="shared" si="116"/>
        <v>0</v>
      </c>
      <c r="Z246" s="33">
        <f t="shared" si="117"/>
        <v>0</v>
      </c>
      <c r="AA246" s="30"/>
      <c r="AB246" s="30">
        <f t="shared" si="118"/>
        <v>0</v>
      </c>
      <c r="AC246" s="30"/>
      <c r="AD246" s="10"/>
      <c r="AE246" s="10"/>
      <c r="AF246" s="73">
        <f t="shared" si="95"/>
        <v>43408.607638888891</v>
      </c>
      <c r="AG246" s="73">
        <f t="shared" si="96"/>
        <v>0</v>
      </c>
      <c r="AH246" s="26" t="str">
        <f t="shared" si="97"/>
        <v>43408.60763888890</v>
      </c>
      <c r="AI246" s="26" t="e">
        <f>VLOOKUP(AH246,simple_survey!$N$1081:$O$1529,2,FALSE)</f>
        <v>#N/A</v>
      </c>
      <c r="AK246" s="3" t="s">
        <v>530</v>
      </c>
    </row>
    <row r="247" spans="1:37" s="7" customFormat="1" x14ac:dyDescent="0.4">
      <c r="A247" s="16" t="str">
        <f t="shared" si="113"/>
        <v>-</v>
      </c>
      <c r="B247" s="16" t="str">
        <f t="shared" si="114"/>
        <v>☆</v>
      </c>
      <c r="C247" s="7">
        <v>14</v>
      </c>
      <c r="D247" s="2">
        <v>43408.612511574072</v>
      </c>
      <c r="E247" s="3" t="s">
        <v>366</v>
      </c>
      <c r="F247" s="3">
        <v>9582</v>
      </c>
      <c r="G247" s="3" t="s">
        <v>33</v>
      </c>
      <c r="H247" s="3">
        <v>1338</v>
      </c>
      <c r="I247" s="3">
        <v>286</v>
      </c>
      <c r="J247" s="3">
        <v>6</v>
      </c>
      <c r="K247" s="3">
        <v>1</v>
      </c>
      <c r="L247" s="2">
        <v>43408.612685185188</v>
      </c>
      <c r="M247" s="3"/>
      <c r="N247" s="3"/>
      <c r="O247" s="3" t="s">
        <v>65</v>
      </c>
      <c r="P247" s="3" t="s">
        <v>66</v>
      </c>
      <c r="Q247" s="3" t="s">
        <v>78</v>
      </c>
      <c r="R247" s="3" t="s">
        <v>79</v>
      </c>
      <c r="S247" s="2">
        <v>43408.627997685187</v>
      </c>
      <c r="T247" s="3"/>
      <c r="U247" s="2">
        <v>43408.64371527778</v>
      </c>
      <c r="V247" s="3"/>
      <c r="W247" s="3"/>
      <c r="X247" s="2">
        <f t="shared" si="115"/>
        <v>43408.612511574072</v>
      </c>
      <c r="Y247" s="33">
        <f t="shared" si="116"/>
        <v>0</v>
      </c>
      <c r="Z247" s="33">
        <f t="shared" si="117"/>
        <v>0</v>
      </c>
      <c r="AA247" s="30"/>
      <c r="AB247" s="30">
        <f t="shared" si="118"/>
        <v>0</v>
      </c>
      <c r="AC247" s="30">
        <f>IF(IF(B247="☆",(IF(L247&gt;S247,L247-X247,S247-X247)),M247-X247)&lt;0,0,IF(B247="☆",(IF(L247&gt;S247,L247-X247,S247-X247)),M247-X247))</f>
        <v>1.5486111115023959E-2</v>
      </c>
      <c r="AD247" s="10"/>
      <c r="AE247" s="10"/>
      <c r="AF247" s="73">
        <f t="shared" si="95"/>
        <v>43408.612500000003</v>
      </c>
      <c r="AG247" s="73">
        <f t="shared" si="96"/>
        <v>0</v>
      </c>
      <c r="AH247" s="26" t="str">
        <f t="shared" si="97"/>
        <v>43408.61250</v>
      </c>
      <c r="AI247" s="26" t="e">
        <f>VLOOKUP(AH247,simple_survey!$N$1081:$O$1529,2,FALSE)</f>
        <v>#N/A</v>
      </c>
    </row>
    <row r="248" spans="1:37" s="7" customFormat="1" x14ac:dyDescent="0.4">
      <c r="A248" s="16" t="str">
        <f t="shared" si="113"/>
        <v>-</v>
      </c>
      <c r="B248" s="16" t="str">
        <f t="shared" si="114"/>
        <v>☆</v>
      </c>
      <c r="C248" s="7">
        <v>14</v>
      </c>
      <c r="D248" s="2">
        <v>43408.612928240742</v>
      </c>
      <c r="E248" s="3" t="s">
        <v>365</v>
      </c>
      <c r="F248" s="3">
        <v>9583</v>
      </c>
      <c r="G248" s="3" t="s">
        <v>18</v>
      </c>
      <c r="H248" s="3">
        <v>2400</v>
      </c>
      <c r="I248" s="3">
        <v>10</v>
      </c>
      <c r="J248" s="3">
        <v>5</v>
      </c>
      <c r="K248" s="3">
        <v>1</v>
      </c>
      <c r="L248" s="2">
        <v>43408.61314814815</v>
      </c>
      <c r="M248" s="3"/>
      <c r="N248" s="3"/>
      <c r="O248" s="3" t="s">
        <v>19</v>
      </c>
      <c r="P248" s="3" t="s">
        <v>20</v>
      </c>
      <c r="Q248" s="3" t="s">
        <v>46</v>
      </c>
      <c r="R248" s="3" t="s">
        <v>47</v>
      </c>
      <c r="S248" s="2">
        <v>43408.625034722223</v>
      </c>
      <c r="T248" s="3"/>
      <c r="U248" s="2">
        <v>43408.63616898148</v>
      </c>
      <c r="V248" s="3"/>
      <c r="W248" s="3"/>
      <c r="X248" s="2">
        <f t="shared" si="115"/>
        <v>43408.612928240742</v>
      </c>
      <c r="Y248" s="33">
        <f t="shared" si="116"/>
        <v>0</v>
      </c>
      <c r="Z248" s="33">
        <f t="shared" si="117"/>
        <v>0</v>
      </c>
      <c r="AA248" s="30"/>
      <c r="AB248" s="30">
        <f t="shared" si="118"/>
        <v>0</v>
      </c>
      <c r="AC248" s="30">
        <f>IF(IF(B248="☆",(IF(L248&gt;S248,L248-X248,S248-X248)),M248-X248)&lt;0,0,IF(B248="☆",(IF(L248&gt;S248,L248-X248,S248-X248)),M248-X248))</f>
        <v>1.2106481481168885E-2</v>
      </c>
      <c r="AD248" s="10"/>
      <c r="AE248" s="10"/>
      <c r="AF248" s="73">
        <f t="shared" si="95"/>
        <v>43408.612500000003</v>
      </c>
      <c r="AG248" s="73">
        <f t="shared" si="96"/>
        <v>0</v>
      </c>
      <c r="AH248" s="26" t="str">
        <f t="shared" si="97"/>
        <v>43408.61250</v>
      </c>
      <c r="AI248" s="26" t="e">
        <f>VLOOKUP(AH248,simple_survey!$N$1081:$O$1529,2,FALSE)</f>
        <v>#N/A</v>
      </c>
      <c r="AK248" s="3" t="s">
        <v>95</v>
      </c>
    </row>
    <row r="249" spans="1:37" s="7" customFormat="1" x14ac:dyDescent="0.4">
      <c r="A249" s="16" t="str">
        <f t="shared" si="113"/>
        <v>★</v>
      </c>
      <c r="B249" s="16" t="str">
        <f t="shared" si="114"/>
        <v>☆</v>
      </c>
      <c r="C249" s="7">
        <v>14</v>
      </c>
      <c r="D249" s="2">
        <v>43408.614895833336</v>
      </c>
      <c r="E249" s="3" t="s">
        <v>367</v>
      </c>
      <c r="F249" s="3">
        <v>9586</v>
      </c>
      <c r="G249" s="3" t="s">
        <v>18</v>
      </c>
      <c r="H249" s="3">
        <v>1317</v>
      </c>
      <c r="I249" s="3">
        <v>522</v>
      </c>
      <c r="J249" s="3">
        <v>6</v>
      </c>
      <c r="K249" s="3">
        <v>2</v>
      </c>
      <c r="L249" s="2">
        <v>43408.615370370368</v>
      </c>
      <c r="M249" s="3"/>
      <c r="N249" s="3"/>
      <c r="O249" s="3" t="s">
        <v>68</v>
      </c>
      <c r="P249" s="3" t="s">
        <v>69</v>
      </c>
      <c r="Q249" s="3" t="s">
        <v>65</v>
      </c>
      <c r="R249" s="3" t="s">
        <v>66</v>
      </c>
      <c r="S249" s="2">
        <v>43408.63721064815</v>
      </c>
      <c r="T249" s="3"/>
      <c r="U249" s="2">
        <v>43408.646956018521</v>
      </c>
      <c r="V249" s="3"/>
      <c r="W249" s="2">
        <v>43408.621828703705</v>
      </c>
      <c r="X249" s="2">
        <f t="shared" si="115"/>
        <v>43408.621828703705</v>
      </c>
      <c r="Y249" s="33">
        <f t="shared" si="116"/>
        <v>0</v>
      </c>
      <c r="Z249" s="33">
        <f t="shared" si="117"/>
        <v>0</v>
      </c>
      <c r="AA249" s="30"/>
      <c r="AB249" s="30">
        <f t="shared" si="118"/>
        <v>0</v>
      </c>
      <c r="AC249" s="30">
        <f>IF(IF(B249="☆",(IF(L249&gt;S249,L249-X249,S249-X249)),M249-X249)&lt;0,0,IF(B249="☆",(IF(L249&gt;S249,L249-X249,S249-X249)),M249-X249))</f>
        <v>1.5381944445834961E-2</v>
      </c>
      <c r="AD249" s="10"/>
      <c r="AE249" s="10"/>
      <c r="AF249" s="73">
        <f t="shared" si="95"/>
        <v>43408.614583333336</v>
      </c>
      <c r="AG249" s="73">
        <f t="shared" si="96"/>
        <v>0</v>
      </c>
      <c r="AH249" s="26" t="str">
        <f t="shared" si="97"/>
        <v>43408.61458333330</v>
      </c>
      <c r="AI249" s="26" t="e">
        <f>VLOOKUP(AH249,simple_survey!$N$1081:$O$1529,2,FALSE)</f>
        <v>#N/A</v>
      </c>
    </row>
    <row r="250" spans="1:37" s="7" customFormat="1" x14ac:dyDescent="0.4">
      <c r="A250" s="16" t="str">
        <f t="shared" si="113"/>
        <v>-</v>
      </c>
      <c r="B250" s="16" t="str">
        <f t="shared" si="114"/>
        <v>☆</v>
      </c>
      <c r="C250" s="7">
        <v>14</v>
      </c>
      <c r="D250" s="2">
        <v>43408.616446759261</v>
      </c>
      <c r="E250" s="3" t="s">
        <v>365</v>
      </c>
      <c r="F250" s="3">
        <v>9589</v>
      </c>
      <c r="G250" s="3" t="s">
        <v>18</v>
      </c>
      <c r="H250" s="3">
        <v>2400</v>
      </c>
      <c r="I250" s="3">
        <v>69</v>
      </c>
      <c r="J250" s="3">
        <v>6</v>
      </c>
      <c r="K250" s="3">
        <v>1</v>
      </c>
      <c r="L250" s="2">
        <v>43408.616979166669</v>
      </c>
      <c r="M250" s="3"/>
      <c r="N250" s="3"/>
      <c r="O250" s="3" t="s">
        <v>19</v>
      </c>
      <c r="P250" s="3" t="s">
        <v>20</v>
      </c>
      <c r="Q250" s="3" t="s">
        <v>46</v>
      </c>
      <c r="R250" s="3" t="s">
        <v>47</v>
      </c>
      <c r="S250" s="2">
        <v>43408.635127314818</v>
      </c>
      <c r="T250" s="3"/>
      <c r="U250" s="2">
        <v>43408.641435185185</v>
      </c>
      <c r="V250" s="3"/>
      <c r="W250" s="3"/>
      <c r="X250" s="2">
        <f t="shared" si="115"/>
        <v>43408.616446759261</v>
      </c>
      <c r="Y250" s="33">
        <f t="shared" si="116"/>
        <v>0</v>
      </c>
      <c r="Z250" s="33">
        <f t="shared" si="117"/>
        <v>0</v>
      </c>
      <c r="AA250" s="30"/>
      <c r="AB250" s="30">
        <f t="shared" si="118"/>
        <v>0</v>
      </c>
      <c r="AC250" s="30"/>
      <c r="AD250" s="10"/>
      <c r="AE250" s="10"/>
      <c r="AF250" s="73">
        <f t="shared" si="95"/>
        <v>43408.615972222222</v>
      </c>
      <c r="AG250" s="73">
        <f t="shared" si="96"/>
        <v>0</v>
      </c>
      <c r="AH250" s="26" t="str">
        <f t="shared" si="97"/>
        <v>43408.61597222220</v>
      </c>
      <c r="AI250" s="26" t="e">
        <f>VLOOKUP(AH250,simple_survey!$N$1081:$O$1529,2,FALSE)</f>
        <v>#N/A</v>
      </c>
      <c r="AK250" s="3" t="s">
        <v>95</v>
      </c>
    </row>
    <row r="251" spans="1:37" s="7" customFormat="1" x14ac:dyDescent="0.4">
      <c r="A251" s="16" t="str">
        <f t="shared" si="113"/>
        <v>-</v>
      </c>
      <c r="B251" s="16" t="str">
        <f t="shared" si="114"/>
        <v>☆</v>
      </c>
      <c r="C251" s="7">
        <v>14</v>
      </c>
      <c r="D251" s="2">
        <v>43408.617650462962</v>
      </c>
      <c r="E251" s="3" t="s">
        <v>365</v>
      </c>
      <c r="F251" s="3">
        <v>9593</v>
      </c>
      <c r="G251" s="3" t="s">
        <v>18</v>
      </c>
      <c r="H251" s="3">
        <v>2400</v>
      </c>
      <c r="I251" s="3">
        <v>442</v>
      </c>
      <c r="J251" s="3">
        <v>6</v>
      </c>
      <c r="K251" s="3">
        <v>1</v>
      </c>
      <c r="L251" s="2">
        <v>43408.617789351854</v>
      </c>
      <c r="M251" s="3"/>
      <c r="N251" s="3"/>
      <c r="O251" s="3" t="s">
        <v>19</v>
      </c>
      <c r="P251" s="3" t="s">
        <v>20</v>
      </c>
      <c r="Q251" s="3" t="s">
        <v>46</v>
      </c>
      <c r="R251" s="3" t="s">
        <v>47</v>
      </c>
      <c r="S251" s="2">
        <v>43408.635127314818</v>
      </c>
      <c r="T251" s="3"/>
      <c r="U251" s="2">
        <v>43408.641435185185</v>
      </c>
      <c r="V251" s="3"/>
      <c r="W251" s="3"/>
      <c r="X251" s="2">
        <f t="shared" si="115"/>
        <v>43408.617650462962</v>
      </c>
      <c r="Y251" s="33">
        <f t="shared" si="116"/>
        <v>0</v>
      </c>
      <c r="Z251" s="33">
        <f t="shared" si="117"/>
        <v>0</v>
      </c>
      <c r="AA251" s="30"/>
      <c r="AB251" s="30">
        <f t="shared" si="118"/>
        <v>0</v>
      </c>
      <c r="AC251" s="30"/>
      <c r="AD251" s="10"/>
      <c r="AE251" s="10"/>
      <c r="AF251" s="73">
        <f t="shared" si="95"/>
        <v>43408.617361111108</v>
      </c>
      <c r="AG251" s="73">
        <f t="shared" si="96"/>
        <v>0</v>
      </c>
      <c r="AH251" s="26" t="str">
        <f t="shared" si="97"/>
        <v>43408.61736111110</v>
      </c>
      <c r="AI251" s="26" t="e">
        <f>VLOOKUP(AH251,simple_survey!$N$1081:$O$1529,2,FALSE)</f>
        <v>#N/A</v>
      </c>
      <c r="AK251" s="3" t="s">
        <v>95</v>
      </c>
    </row>
    <row r="252" spans="1:37" s="7" customFormat="1" x14ac:dyDescent="0.4">
      <c r="A252" s="16" t="str">
        <f t="shared" si="113"/>
        <v>-</v>
      </c>
      <c r="B252" s="16" t="str">
        <f t="shared" si="114"/>
        <v>☆</v>
      </c>
      <c r="C252" s="7">
        <v>14</v>
      </c>
      <c r="D252" s="2">
        <v>43408.618020833332</v>
      </c>
      <c r="E252" s="3" t="s">
        <v>365</v>
      </c>
      <c r="F252" s="3">
        <v>9594</v>
      </c>
      <c r="G252" s="3" t="s">
        <v>18</v>
      </c>
      <c r="H252" s="3">
        <v>2400</v>
      </c>
      <c r="I252" s="3">
        <v>145</v>
      </c>
      <c r="J252" s="3">
        <v>6</v>
      </c>
      <c r="K252" s="3">
        <v>1</v>
      </c>
      <c r="L252" s="2">
        <v>43408.618356481478</v>
      </c>
      <c r="M252" s="3"/>
      <c r="N252" s="3"/>
      <c r="O252" s="3" t="s">
        <v>19</v>
      </c>
      <c r="P252" s="3" t="s">
        <v>20</v>
      </c>
      <c r="Q252" s="3" t="s">
        <v>46</v>
      </c>
      <c r="R252" s="3" t="s">
        <v>47</v>
      </c>
      <c r="S252" s="2">
        <v>43408.635127314818</v>
      </c>
      <c r="T252" s="3"/>
      <c r="U252" s="2">
        <v>43408.641435185185</v>
      </c>
      <c r="V252" s="3"/>
      <c r="W252" s="3"/>
      <c r="X252" s="2">
        <f t="shared" si="115"/>
        <v>43408.618020833332</v>
      </c>
      <c r="Y252" s="33">
        <f t="shared" si="116"/>
        <v>0</v>
      </c>
      <c r="Z252" s="33">
        <f t="shared" si="117"/>
        <v>0</v>
      </c>
      <c r="AA252" s="30"/>
      <c r="AB252" s="30">
        <f t="shared" si="118"/>
        <v>0</v>
      </c>
      <c r="AC252" s="30"/>
      <c r="AD252" s="10"/>
      <c r="AE252" s="10"/>
      <c r="AF252" s="73">
        <f t="shared" si="95"/>
        <v>43408.617361111108</v>
      </c>
      <c r="AG252" s="73">
        <f t="shared" si="96"/>
        <v>0</v>
      </c>
      <c r="AH252" s="26" t="str">
        <f t="shared" si="97"/>
        <v>43408.61736111110</v>
      </c>
      <c r="AI252" s="26" t="e">
        <f>VLOOKUP(AH252,simple_survey!$N$1081:$O$1529,2,FALSE)</f>
        <v>#N/A</v>
      </c>
      <c r="AK252" s="3" t="s">
        <v>95</v>
      </c>
    </row>
    <row r="253" spans="1:37" s="7" customFormat="1" x14ac:dyDescent="0.4">
      <c r="A253" s="16" t="str">
        <f t="shared" si="113"/>
        <v>-</v>
      </c>
      <c r="B253" s="16" t="str">
        <f t="shared" si="114"/>
        <v>☆</v>
      </c>
      <c r="C253" s="7">
        <v>14</v>
      </c>
      <c r="D253" s="2">
        <v>43408.618125000001</v>
      </c>
      <c r="E253" s="3" t="s">
        <v>360</v>
      </c>
      <c r="F253" s="3">
        <v>9595</v>
      </c>
      <c r="G253" s="3" t="s">
        <v>33</v>
      </c>
      <c r="H253" s="3">
        <v>4572</v>
      </c>
      <c r="I253" s="3">
        <v>715</v>
      </c>
      <c r="J253" s="3">
        <v>1</v>
      </c>
      <c r="K253" s="3">
        <v>1</v>
      </c>
      <c r="L253" s="2">
        <v>43408.61822916667</v>
      </c>
      <c r="M253" s="3"/>
      <c r="N253" s="3"/>
      <c r="O253" s="3" t="s">
        <v>25</v>
      </c>
      <c r="P253" s="3" t="s">
        <v>26</v>
      </c>
      <c r="Q253" s="3" t="s">
        <v>57</v>
      </c>
      <c r="R253" s="3" t="s">
        <v>58</v>
      </c>
      <c r="S253" s="2">
        <v>43408.634467592594</v>
      </c>
      <c r="T253" s="3"/>
      <c r="U253" s="2">
        <v>43408.642546296294</v>
      </c>
      <c r="V253" s="3"/>
      <c r="W253" s="3"/>
      <c r="X253" s="2">
        <f t="shared" si="115"/>
        <v>43408.618125000001</v>
      </c>
      <c r="Y253" s="33">
        <f t="shared" si="116"/>
        <v>0</v>
      </c>
      <c r="Z253" s="33">
        <f t="shared" si="117"/>
        <v>0</v>
      </c>
      <c r="AA253" s="30"/>
      <c r="AB253" s="30">
        <f t="shared" si="118"/>
        <v>0</v>
      </c>
      <c r="AC253" s="30">
        <f>IF(IF(B253="☆",(IF(L253&gt;S253,L253-X253,S253-X253)),M253-X253)&lt;0,0,IF(B253="☆",(IF(L253&gt;S253,L253-X253,S253-X253)),M253-X253))</f>
        <v>1.6342592592991423E-2</v>
      </c>
      <c r="AD253" s="10"/>
      <c r="AE253" s="10"/>
      <c r="AF253" s="73">
        <f t="shared" si="95"/>
        <v>43408.618055555555</v>
      </c>
      <c r="AG253" s="73">
        <f t="shared" si="96"/>
        <v>0</v>
      </c>
      <c r="AH253" s="26" t="str">
        <f t="shared" si="97"/>
        <v>43408.61805555560</v>
      </c>
      <c r="AI253" s="26" t="e">
        <f>VLOOKUP(AH253,simple_survey!$N$1081:$O$1529,2,FALSE)</f>
        <v>#N/A</v>
      </c>
    </row>
    <row r="254" spans="1:37" s="7" customFormat="1" x14ac:dyDescent="0.4">
      <c r="A254" s="16" t="str">
        <f t="shared" si="113"/>
        <v>-</v>
      </c>
      <c r="B254" s="16" t="str">
        <f t="shared" si="114"/>
        <v>☆</v>
      </c>
      <c r="C254" s="7">
        <v>14</v>
      </c>
      <c r="D254" s="2">
        <v>43408.618680555555</v>
      </c>
      <c r="E254" s="3" t="s">
        <v>365</v>
      </c>
      <c r="F254" s="3">
        <v>9599</v>
      </c>
      <c r="G254" s="3" t="s">
        <v>18</v>
      </c>
      <c r="H254" s="3">
        <v>2400</v>
      </c>
      <c r="I254" s="3">
        <v>950</v>
      </c>
      <c r="J254" s="3">
        <v>6</v>
      </c>
      <c r="K254" s="3">
        <v>1</v>
      </c>
      <c r="L254" s="2">
        <v>43408.619004629632</v>
      </c>
      <c r="M254" s="3"/>
      <c r="N254" s="3"/>
      <c r="O254" s="3" t="s">
        <v>19</v>
      </c>
      <c r="P254" s="3" t="s">
        <v>20</v>
      </c>
      <c r="Q254" s="3" t="s">
        <v>46</v>
      </c>
      <c r="R254" s="3" t="s">
        <v>47</v>
      </c>
      <c r="S254" s="2">
        <v>43408.635127314818</v>
      </c>
      <c r="T254" s="3"/>
      <c r="U254" s="2">
        <v>43408.641435185185</v>
      </c>
      <c r="V254" s="3"/>
      <c r="W254" s="3"/>
      <c r="X254" s="2">
        <f t="shared" si="115"/>
        <v>43408.618680555555</v>
      </c>
      <c r="Y254" s="33">
        <f t="shared" si="116"/>
        <v>0</v>
      </c>
      <c r="Z254" s="33">
        <f t="shared" si="117"/>
        <v>0</v>
      </c>
      <c r="AA254" s="30"/>
      <c r="AB254" s="30">
        <f t="shared" si="118"/>
        <v>0</v>
      </c>
      <c r="AC254" s="30"/>
      <c r="AD254" s="10"/>
      <c r="AE254" s="10"/>
      <c r="AF254" s="73">
        <f t="shared" si="95"/>
        <v>43408.618055555555</v>
      </c>
      <c r="AG254" s="73">
        <f t="shared" si="96"/>
        <v>0</v>
      </c>
      <c r="AH254" s="26" t="str">
        <f t="shared" si="97"/>
        <v>43408.61805555560</v>
      </c>
      <c r="AI254" s="26" t="e">
        <f>VLOOKUP(AH254,simple_survey!$N$1081:$O$1529,2,FALSE)</f>
        <v>#N/A</v>
      </c>
      <c r="AJ254" s="3"/>
      <c r="AK254" s="3" t="s">
        <v>95</v>
      </c>
    </row>
    <row r="255" spans="1:37" s="7" customFormat="1" x14ac:dyDescent="0.4">
      <c r="A255" s="16" t="str">
        <f t="shared" si="113"/>
        <v>-</v>
      </c>
      <c r="B255" s="16" t="str">
        <f t="shared" si="114"/>
        <v>☆</v>
      </c>
      <c r="C255" s="7">
        <v>14</v>
      </c>
      <c r="D255" s="2">
        <v>43408.619305555556</v>
      </c>
      <c r="E255" s="3" t="s">
        <v>365</v>
      </c>
      <c r="F255" s="3">
        <v>9600</v>
      </c>
      <c r="G255" s="3" t="s">
        <v>18</v>
      </c>
      <c r="H255" s="3">
        <v>2400</v>
      </c>
      <c r="I255" s="3">
        <v>535</v>
      </c>
      <c r="J255" s="3">
        <v>6</v>
      </c>
      <c r="K255" s="3">
        <v>1</v>
      </c>
      <c r="L255" s="2">
        <v>43408.620092592595</v>
      </c>
      <c r="M255" s="3"/>
      <c r="N255" s="3"/>
      <c r="O255" s="3" t="s">
        <v>19</v>
      </c>
      <c r="P255" s="3" t="s">
        <v>20</v>
      </c>
      <c r="Q255" s="3" t="s">
        <v>46</v>
      </c>
      <c r="R255" s="3" t="s">
        <v>47</v>
      </c>
      <c r="S255" s="2">
        <v>43408.635127314818</v>
      </c>
      <c r="T255" s="3"/>
      <c r="U255" s="2">
        <v>43408.641435185185</v>
      </c>
      <c r="V255" s="3"/>
      <c r="W255" s="3"/>
      <c r="X255" s="2">
        <f t="shared" si="115"/>
        <v>43408.619305555556</v>
      </c>
      <c r="Y255" s="33">
        <f t="shared" si="116"/>
        <v>0</v>
      </c>
      <c r="Z255" s="33">
        <f t="shared" si="117"/>
        <v>0</v>
      </c>
      <c r="AA255" s="30"/>
      <c r="AB255" s="30">
        <f t="shared" si="118"/>
        <v>0</v>
      </c>
      <c r="AC255" s="30"/>
      <c r="AD255" s="10"/>
      <c r="AE255" s="10"/>
      <c r="AF255" s="73">
        <f t="shared" si="95"/>
        <v>43408.618750000001</v>
      </c>
      <c r="AG255" s="73">
        <f t="shared" si="96"/>
        <v>0</v>
      </c>
      <c r="AH255" s="26" t="str">
        <f t="shared" si="97"/>
        <v>43408.618750</v>
      </c>
      <c r="AI255" s="26" t="e">
        <f>VLOOKUP(AH255,simple_survey!$N$1081:$O$1529,2,FALSE)</f>
        <v>#N/A</v>
      </c>
      <c r="AK255" s="3" t="s">
        <v>95</v>
      </c>
    </row>
    <row r="256" spans="1:37" s="7" customFormat="1" x14ac:dyDescent="0.4">
      <c r="A256" s="16" t="str">
        <f t="shared" si="113"/>
        <v>-</v>
      </c>
      <c r="B256" s="16" t="str">
        <f t="shared" si="114"/>
        <v>☆</v>
      </c>
      <c r="C256" s="7">
        <v>14</v>
      </c>
      <c r="D256" s="2">
        <v>43408.62060185185</v>
      </c>
      <c r="E256" s="3"/>
      <c r="F256" s="3">
        <v>9601</v>
      </c>
      <c r="G256" s="3" t="s">
        <v>18</v>
      </c>
      <c r="H256" s="3">
        <v>4953</v>
      </c>
      <c r="I256" s="3">
        <v>899</v>
      </c>
      <c r="J256" s="3">
        <v>1</v>
      </c>
      <c r="K256" s="3">
        <v>1</v>
      </c>
      <c r="L256" s="2">
        <v>43408.632164351853</v>
      </c>
      <c r="M256" s="3"/>
      <c r="N256" s="3"/>
      <c r="O256" s="3" t="s">
        <v>31</v>
      </c>
      <c r="P256" s="3" t="s">
        <v>32</v>
      </c>
      <c r="Q256" s="3" t="s">
        <v>27</v>
      </c>
      <c r="R256" s="3" t="s">
        <v>28</v>
      </c>
      <c r="S256" s="2">
        <v>43408.63244212963</v>
      </c>
      <c r="T256" s="3"/>
      <c r="U256" s="2">
        <v>43408.640416666669</v>
      </c>
      <c r="V256" s="3"/>
      <c r="W256" s="3"/>
      <c r="X256" s="2">
        <f t="shared" si="115"/>
        <v>43408.62060185185</v>
      </c>
      <c r="Y256" s="33">
        <f t="shared" si="116"/>
        <v>0</v>
      </c>
      <c r="Z256" s="33">
        <f t="shared" si="117"/>
        <v>0</v>
      </c>
      <c r="AA256" s="30"/>
      <c r="AB256" s="30">
        <f t="shared" si="118"/>
        <v>0</v>
      </c>
      <c r="AC256" s="30">
        <f>IF(IF(B256="☆",(IF(L256&gt;S256,L256-X256,S256-X256)),M256-X256)&lt;0,0,IF(B256="☆",(IF(L256&gt;S256,L256-X256,S256-X256)),M256-X256))</f>
        <v>1.1840277780720498E-2</v>
      </c>
      <c r="AD256" s="10"/>
      <c r="AE256" s="10"/>
      <c r="AF256" s="73">
        <f t="shared" si="95"/>
        <v>43408.620138888888</v>
      </c>
      <c r="AG256" s="73">
        <f t="shared" si="96"/>
        <v>0</v>
      </c>
      <c r="AH256" s="26" t="str">
        <f t="shared" si="97"/>
        <v>43408.62013888890</v>
      </c>
      <c r="AI256" s="26" t="e">
        <f>VLOOKUP(AH256,simple_survey!$N$1081:$O$1529,2,FALSE)</f>
        <v>#N/A</v>
      </c>
    </row>
    <row r="257" spans="1:37" s="7" customFormat="1" x14ac:dyDescent="0.4">
      <c r="A257" s="16" t="str">
        <f t="shared" si="113"/>
        <v>-</v>
      </c>
      <c r="B257" s="16" t="str">
        <f t="shared" si="114"/>
        <v>☆</v>
      </c>
      <c r="C257" s="7">
        <v>14</v>
      </c>
      <c r="D257" s="2">
        <v>43408.620694444442</v>
      </c>
      <c r="E257" s="3" t="s">
        <v>365</v>
      </c>
      <c r="F257" s="3">
        <v>9602</v>
      </c>
      <c r="G257" s="3" t="s">
        <v>18</v>
      </c>
      <c r="H257" s="3">
        <v>2400</v>
      </c>
      <c r="I257" s="3">
        <v>195</v>
      </c>
      <c r="J257" s="3">
        <v>3</v>
      </c>
      <c r="K257" s="3">
        <v>1</v>
      </c>
      <c r="L257" s="2">
        <v>43408.620833333334</v>
      </c>
      <c r="M257" s="3"/>
      <c r="N257" s="3"/>
      <c r="O257" s="3" t="s">
        <v>19</v>
      </c>
      <c r="P257" s="3" t="s">
        <v>20</v>
      </c>
      <c r="Q257" s="3" t="s">
        <v>46</v>
      </c>
      <c r="R257" s="3" t="s">
        <v>47</v>
      </c>
      <c r="S257" s="2">
        <v>43408.63989583333</v>
      </c>
      <c r="T257" s="3"/>
      <c r="U257" s="2">
        <v>43408.646203703705</v>
      </c>
      <c r="V257" s="3"/>
      <c r="W257" s="3"/>
      <c r="X257" s="2">
        <f t="shared" si="115"/>
        <v>43408.620694444442</v>
      </c>
      <c r="Y257" s="33">
        <f t="shared" si="116"/>
        <v>0</v>
      </c>
      <c r="Z257" s="33">
        <f t="shared" si="117"/>
        <v>0</v>
      </c>
      <c r="AA257" s="30"/>
      <c r="AB257" s="30">
        <f t="shared" si="118"/>
        <v>0</v>
      </c>
      <c r="AC257" s="30"/>
      <c r="AD257" s="10"/>
      <c r="AE257" s="10"/>
      <c r="AF257" s="73">
        <f t="shared" si="95"/>
        <v>43408.620138888888</v>
      </c>
      <c r="AG257" s="73">
        <f t="shared" si="96"/>
        <v>0</v>
      </c>
      <c r="AH257" s="26" t="str">
        <f t="shared" si="97"/>
        <v>43408.62013888890</v>
      </c>
      <c r="AI257" s="26" t="e">
        <f>VLOOKUP(AH257,simple_survey!$N$1081:$O$1529,2,FALSE)</f>
        <v>#N/A</v>
      </c>
      <c r="AK257" s="3" t="s">
        <v>95</v>
      </c>
    </row>
    <row r="258" spans="1:37" s="7" customFormat="1" x14ac:dyDescent="0.4">
      <c r="A258" s="16" t="str">
        <f t="shared" si="113"/>
        <v>-</v>
      </c>
      <c r="B258" s="16" t="str">
        <f t="shared" si="114"/>
        <v>☆</v>
      </c>
      <c r="C258" s="7">
        <v>14</v>
      </c>
      <c r="D258" s="2">
        <v>43408.621724537035</v>
      </c>
      <c r="E258" s="3" t="s">
        <v>372</v>
      </c>
      <c r="F258" s="3">
        <v>9605</v>
      </c>
      <c r="G258" s="3" t="s">
        <v>33</v>
      </c>
      <c r="H258" s="3">
        <v>3336</v>
      </c>
      <c r="I258" s="3">
        <v>182</v>
      </c>
      <c r="J258" s="3">
        <v>3</v>
      </c>
      <c r="K258" s="3">
        <v>1</v>
      </c>
      <c r="L258" s="2">
        <v>43408.621817129628</v>
      </c>
      <c r="M258" s="3"/>
      <c r="N258" s="3"/>
      <c r="O258" s="3" t="s">
        <v>65</v>
      </c>
      <c r="P258" s="3" t="s">
        <v>66</v>
      </c>
      <c r="Q258" s="3" t="s">
        <v>19</v>
      </c>
      <c r="R258" s="3" t="s">
        <v>20</v>
      </c>
      <c r="S258" s="2">
        <v>43408.639293981483</v>
      </c>
      <c r="T258" s="3"/>
      <c r="U258" s="2">
        <v>43408.644629629627</v>
      </c>
      <c r="V258" s="3"/>
      <c r="W258" s="3"/>
      <c r="X258" s="2">
        <f t="shared" si="115"/>
        <v>43408.621724537035</v>
      </c>
      <c r="Y258" s="33">
        <f t="shared" si="116"/>
        <v>0</v>
      </c>
      <c r="Z258" s="33">
        <f t="shared" si="117"/>
        <v>0</v>
      </c>
      <c r="AA258" s="30"/>
      <c r="AB258" s="30">
        <f t="shared" si="118"/>
        <v>0</v>
      </c>
      <c r="AC258" s="30">
        <f>IF(IF(B258="☆",(IF(L258&gt;S258,L258-X258,S258-X258)),M258-X258)&lt;0,0,IF(B258="☆",(IF(L258&gt;S258,L258-X258,S258-X258)),M258-X258))</f>
        <v>1.7569444447872229E-2</v>
      </c>
      <c r="AD258" s="10"/>
      <c r="AE258" s="10"/>
      <c r="AF258" s="73">
        <f t="shared" si="95"/>
        <v>43408.621527777781</v>
      </c>
      <c r="AG258" s="73">
        <f t="shared" si="96"/>
        <v>0</v>
      </c>
      <c r="AH258" s="26" t="str">
        <f t="shared" si="97"/>
        <v>43408.62152777780</v>
      </c>
      <c r="AI258" s="26" t="e">
        <f>VLOOKUP(AH258,simple_survey!$N$1081:$O$1529,2,FALSE)</f>
        <v>#N/A</v>
      </c>
    </row>
    <row r="259" spans="1:37" s="12" customFormat="1" x14ac:dyDescent="0.4">
      <c r="A259" s="17" t="str">
        <f t="shared" si="113"/>
        <v>-</v>
      </c>
      <c r="B259" s="17" t="str">
        <f t="shared" si="114"/>
        <v>☆</v>
      </c>
      <c r="C259" s="12">
        <v>14</v>
      </c>
      <c r="D259" s="4">
        <v>43408.624120370368</v>
      </c>
      <c r="E259" s="5" t="s">
        <v>319</v>
      </c>
      <c r="F259" s="5">
        <v>9613</v>
      </c>
      <c r="G259" s="5" t="s">
        <v>33</v>
      </c>
      <c r="H259" s="5">
        <v>4970</v>
      </c>
      <c r="I259" s="5">
        <v>335</v>
      </c>
      <c r="J259" s="5">
        <v>8</v>
      </c>
      <c r="K259" s="5">
        <v>2</v>
      </c>
      <c r="L259" s="4">
        <v>43408.627222222225</v>
      </c>
      <c r="M259" s="5"/>
      <c r="N259" s="5"/>
      <c r="O259" s="5" t="s">
        <v>25</v>
      </c>
      <c r="P259" s="5" t="s">
        <v>26</v>
      </c>
      <c r="Q259" s="5" t="s">
        <v>34</v>
      </c>
      <c r="R259" s="5" t="s">
        <v>35</v>
      </c>
      <c r="S259" s="4">
        <v>43408.646574074075</v>
      </c>
      <c r="T259" s="5"/>
      <c r="U259" s="4">
        <v>43408.659050925926</v>
      </c>
      <c r="V259" s="5"/>
      <c r="W259" s="5"/>
      <c r="X259" s="4">
        <f t="shared" si="115"/>
        <v>43408.624120370368</v>
      </c>
      <c r="Y259" s="34">
        <f t="shared" si="116"/>
        <v>0</v>
      </c>
      <c r="Z259" s="34">
        <f t="shared" si="117"/>
        <v>0</v>
      </c>
      <c r="AA259" s="31"/>
      <c r="AB259" s="31">
        <f t="shared" si="118"/>
        <v>0</v>
      </c>
      <c r="AC259" s="31">
        <f>IF(IF(B259="☆",(IF(L259&gt;S259,L259-X259,S259-X259)),M259-X259)&lt;0,0,IF(B259="☆",(IF(L259&gt;S259,L259-X259,S259-X259)),M259-X259))</f>
        <v>2.2453703706560191E-2</v>
      </c>
      <c r="AD259" s="19"/>
      <c r="AE259" s="19"/>
      <c r="AF259" s="73">
        <f t="shared" ref="AF259:AF322" si="120">INT(D259*1440)/1440</f>
        <v>43408.623611111114</v>
      </c>
      <c r="AG259" s="73">
        <f t="shared" ref="AG259:AG322" si="121">INT(N259*1440)/1440</f>
        <v>0</v>
      </c>
      <c r="AH259" s="26" t="str">
        <f t="shared" ref="AH259:AH322" si="122">CONCATENATE(AF259,AG259)</f>
        <v>43408.62361111110</v>
      </c>
      <c r="AI259" s="26" t="e">
        <f>VLOOKUP(AH259,simple_survey!$N$1081:$O$1529,2,FALSE)</f>
        <v>#N/A</v>
      </c>
    </row>
    <row r="260" spans="1:37" s="23" customFormat="1" x14ac:dyDescent="0.4">
      <c r="A260" s="20" t="str">
        <f t="shared" si="113"/>
        <v>★</v>
      </c>
      <c r="B260" s="20" t="str">
        <f t="shared" si="114"/>
        <v>-</v>
      </c>
      <c r="C260" s="23">
        <v>15</v>
      </c>
      <c r="D260" s="22">
        <v>43408.618414351855</v>
      </c>
      <c r="E260" s="21" t="s">
        <v>370</v>
      </c>
      <c r="F260" s="21">
        <v>9597</v>
      </c>
      <c r="G260" s="21" t="s">
        <v>18</v>
      </c>
      <c r="H260" s="21">
        <v>5034</v>
      </c>
      <c r="I260" s="21">
        <v>209</v>
      </c>
      <c r="J260" s="21">
        <v>4</v>
      </c>
      <c r="K260" s="21">
        <v>6</v>
      </c>
      <c r="L260" s="21"/>
      <c r="M260" s="22">
        <v>43408.662106481483</v>
      </c>
      <c r="N260" s="22">
        <v>43408.674050925925</v>
      </c>
      <c r="O260" s="21" t="s">
        <v>70</v>
      </c>
      <c r="P260" s="21" t="s">
        <v>71</v>
      </c>
      <c r="Q260" s="21" t="s">
        <v>63</v>
      </c>
      <c r="R260" s="21" t="s">
        <v>64</v>
      </c>
      <c r="S260" s="22">
        <v>43408.660057870373</v>
      </c>
      <c r="T260" s="22">
        <v>43408.660057870373</v>
      </c>
      <c r="U260" s="22">
        <v>43408.677997685183</v>
      </c>
      <c r="V260" s="22">
        <v>43408.677997685183</v>
      </c>
      <c r="W260" s="22">
        <v>43408.660057870373</v>
      </c>
      <c r="X260" s="22">
        <f t="shared" si="115"/>
        <v>43408.660057870373</v>
      </c>
      <c r="Y260" s="35">
        <f t="shared" si="116"/>
        <v>1.1944444442633539E-2</v>
      </c>
      <c r="Z260" s="35">
        <f t="shared" si="117"/>
        <v>7.1666666655801237E-2</v>
      </c>
      <c r="AA260" s="32">
        <f>SUM(Z260:Z335)</f>
        <v>0.46192129630071577</v>
      </c>
      <c r="AB260" s="32">
        <f t="shared" si="118"/>
        <v>2.0486111097852699E-3</v>
      </c>
      <c r="AC260" s="32">
        <f>IF(IF(B260="☆",(IF(L260&gt;S260,L260-X260,S260-X260)),M260-X260)&lt;0,0,IF(B260="☆",(IF(L260&gt;S260,L260-X260,S260-X260)),M260-X260))</f>
        <v>2.0486111097852699E-3</v>
      </c>
      <c r="AD260" s="26">
        <f>AVERAGE(AC260:AC335)</f>
        <v>1.5528860513445725E-2</v>
      </c>
      <c r="AE260" s="26">
        <f>MEDIAN(AC260:AC335)</f>
        <v>1.5706018515629694E-2</v>
      </c>
      <c r="AF260" s="73">
        <f t="shared" si="120"/>
        <v>43408.618055555555</v>
      </c>
      <c r="AG260" s="73">
        <f t="shared" si="121"/>
        <v>43408.673611111109</v>
      </c>
      <c r="AH260" s="26" t="str">
        <f t="shared" si="122"/>
        <v>43408.618055555643408.6736111111</v>
      </c>
      <c r="AI260" s="26" t="e">
        <f>VLOOKUP(AH260,simple_survey!$N$1081:$O$1529,2,FALSE)</f>
        <v>#N/A</v>
      </c>
    </row>
    <row r="261" spans="1:37" s="7" customFormat="1" x14ac:dyDescent="0.4">
      <c r="A261" s="16" t="str">
        <f t="shared" si="113"/>
        <v>★</v>
      </c>
      <c r="B261" s="16" t="str">
        <f t="shared" si="114"/>
        <v>-</v>
      </c>
      <c r="C261" s="7">
        <v>15</v>
      </c>
      <c r="D261" s="2">
        <v>43408.622708333336</v>
      </c>
      <c r="E261" s="3" t="s">
        <v>362</v>
      </c>
      <c r="F261" s="3">
        <v>9609</v>
      </c>
      <c r="G261" s="3" t="s">
        <v>33</v>
      </c>
      <c r="H261" s="3">
        <v>4965</v>
      </c>
      <c r="I261" s="3">
        <v>450</v>
      </c>
      <c r="J261" s="3">
        <v>6</v>
      </c>
      <c r="K261" s="3">
        <v>1</v>
      </c>
      <c r="L261" s="3"/>
      <c r="M261" s="2">
        <v>43408.632291666669</v>
      </c>
      <c r="N261" s="2">
        <v>43408.640601851854</v>
      </c>
      <c r="O261" s="3" t="s">
        <v>21</v>
      </c>
      <c r="P261" s="3" t="s">
        <v>22</v>
      </c>
      <c r="Q261" s="3" t="s">
        <v>45</v>
      </c>
      <c r="R261" s="3" t="s">
        <v>92</v>
      </c>
      <c r="S261" s="2">
        <v>43408.636111111111</v>
      </c>
      <c r="T261" s="2">
        <v>43408.636111111111</v>
      </c>
      <c r="U261" s="2">
        <v>43408.647245370368</v>
      </c>
      <c r="V261" s="2">
        <v>43408.647245370368</v>
      </c>
      <c r="W261" s="2">
        <v>43408.629641203705</v>
      </c>
      <c r="X261" s="2">
        <f t="shared" si="115"/>
        <v>43408.629641203705</v>
      </c>
      <c r="Y261" s="33">
        <f t="shared" si="116"/>
        <v>8.3101851851097308E-3</v>
      </c>
      <c r="Z261" s="33">
        <f t="shared" si="117"/>
        <v>8.3101851851097308E-3</v>
      </c>
      <c r="AA261" s="30"/>
      <c r="AB261" s="30">
        <f t="shared" si="118"/>
        <v>0</v>
      </c>
      <c r="AC261" s="30">
        <f>IF(IF(B261="☆",(IF(L261&gt;S261,L261-X261,S261-X261)),M261-X261)&lt;0,0,IF(B261="☆",(IF(L261&gt;S261,L261-X261,S261-X261)),M261-X261))</f>
        <v>2.6504629640839994E-3</v>
      </c>
      <c r="AD261" s="10"/>
      <c r="AE261" s="10"/>
      <c r="AF261" s="73">
        <f t="shared" si="120"/>
        <v>43408.62222222222</v>
      </c>
      <c r="AG261" s="73">
        <f t="shared" si="121"/>
        <v>43408.640277777777</v>
      </c>
      <c r="AH261" s="26" t="str">
        <f t="shared" si="122"/>
        <v>43408.622222222243408.6402777778</v>
      </c>
      <c r="AI261" s="26" t="e">
        <f>VLOOKUP(AH261,simple_survey!$N$1081:$O$1529,2,FALSE)</f>
        <v>#N/A</v>
      </c>
    </row>
    <row r="262" spans="1:37" s="7" customFormat="1" x14ac:dyDescent="0.4">
      <c r="A262" s="16" t="str">
        <f t="shared" si="113"/>
        <v>★</v>
      </c>
      <c r="B262" s="16" t="str">
        <f t="shared" si="114"/>
        <v>-</v>
      </c>
      <c r="C262" s="7">
        <v>15</v>
      </c>
      <c r="D262" s="2">
        <v>43408.622812499998</v>
      </c>
      <c r="E262" s="3" t="s">
        <v>373</v>
      </c>
      <c r="F262" s="3">
        <v>9610</v>
      </c>
      <c r="G262" s="3" t="s">
        <v>33</v>
      </c>
      <c r="H262" s="3">
        <v>4572</v>
      </c>
      <c r="I262" s="3">
        <v>276</v>
      </c>
      <c r="J262" s="3">
        <v>10</v>
      </c>
      <c r="K262" s="3">
        <v>2</v>
      </c>
      <c r="L262" s="3"/>
      <c r="M262" s="2">
        <v>43408.661874999998</v>
      </c>
      <c r="N262" s="2">
        <v>43408.668726851851</v>
      </c>
      <c r="O262" s="3" t="s">
        <v>25</v>
      </c>
      <c r="P262" s="3" t="s">
        <v>26</v>
      </c>
      <c r="Q262" s="3" t="s">
        <v>57</v>
      </c>
      <c r="R262" s="3" t="s">
        <v>58</v>
      </c>
      <c r="S262" s="2">
        <v>43408.664456018516</v>
      </c>
      <c r="T262" s="2">
        <v>43408.664456018516</v>
      </c>
      <c r="U262" s="2">
        <v>43408.673229166663</v>
      </c>
      <c r="V262" s="2">
        <v>43408.675127314818</v>
      </c>
      <c r="W262" s="2">
        <v>43408.664456018516</v>
      </c>
      <c r="X262" s="2">
        <f t="shared" si="115"/>
        <v>43408.664456018516</v>
      </c>
      <c r="Y262" s="33">
        <f t="shared" si="116"/>
        <v>6.8518518528435379E-3</v>
      </c>
      <c r="Z262" s="33">
        <f t="shared" si="117"/>
        <v>1.3703703705687076E-2</v>
      </c>
      <c r="AA262" s="30"/>
      <c r="AB262" s="30">
        <f t="shared" si="118"/>
        <v>0</v>
      </c>
      <c r="AC262" s="30">
        <f>IF(IF(B262="☆",(IF(L262&gt;S262,L262-X262,S262-X262)),M262-X262)&lt;0,0,IF(B262="☆",(IF(L262&gt;S262,L262-X262,S262-X262)),M262-X262))</f>
        <v>0</v>
      </c>
      <c r="AD262" s="10"/>
      <c r="AE262" s="10"/>
      <c r="AF262" s="73">
        <f t="shared" si="120"/>
        <v>43408.62222222222</v>
      </c>
      <c r="AG262" s="73">
        <f t="shared" si="121"/>
        <v>43408.668055555558</v>
      </c>
      <c r="AH262" s="26" t="str">
        <f t="shared" si="122"/>
        <v>43408.622222222243408.6680555556</v>
      </c>
      <c r="AI262" s="26" t="e">
        <f>VLOOKUP(AH262,simple_survey!$N$1081:$O$1529,2,FALSE)</f>
        <v>#N/A</v>
      </c>
    </row>
    <row r="263" spans="1:37" s="7" customFormat="1" x14ac:dyDescent="0.4">
      <c r="A263" s="16" t="str">
        <f t="shared" si="111"/>
        <v>-</v>
      </c>
      <c r="B263" s="16" t="str">
        <f t="shared" si="112"/>
        <v>-</v>
      </c>
      <c r="C263" s="7">
        <v>15</v>
      </c>
      <c r="D263" s="2">
        <v>43408.626400462963</v>
      </c>
      <c r="E263" s="3" t="s">
        <v>376</v>
      </c>
      <c r="F263" s="3">
        <v>9616</v>
      </c>
      <c r="G263" s="3" t="s">
        <v>114</v>
      </c>
      <c r="H263" s="3">
        <v>0</v>
      </c>
      <c r="I263" s="3">
        <v>372</v>
      </c>
      <c r="J263" s="3">
        <v>2</v>
      </c>
      <c r="K263" s="3">
        <v>2</v>
      </c>
      <c r="L263" s="3"/>
      <c r="M263" s="2">
        <v>43408.630914351852</v>
      </c>
      <c r="N263" s="2">
        <v>43408.637129629627</v>
      </c>
      <c r="O263" s="3" t="s">
        <v>41</v>
      </c>
      <c r="P263" s="3" t="s">
        <v>42</v>
      </c>
      <c r="Q263" s="3" t="s">
        <v>70</v>
      </c>
      <c r="R263" s="3" t="s">
        <v>71</v>
      </c>
      <c r="S263" s="2">
        <v>43408.634467592594</v>
      </c>
      <c r="T263" s="2">
        <v>43408.634467592594</v>
      </c>
      <c r="U263" s="2">
        <v>43408.640798611108</v>
      </c>
      <c r="V263" s="2">
        <v>43408.636620370373</v>
      </c>
      <c r="W263" s="3"/>
      <c r="X263" s="2">
        <f t="shared" si="106"/>
        <v>43408.626400462963</v>
      </c>
      <c r="Y263" s="33">
        <f t="shared" si="107"/>
        <v>6.2152777754818089E-3</v>
      </c>
      <c r="Z263" s="33">
        <f t="shared" si="108"/>
        <v>1.2430555550963618E-2</v>
      </c>
      <c r="AA263" s="30"/>
      <c r="AB263" s="30">
        <f t="shared" si="109"/>
        <v>0</v>
      </c>
      <c r="AC263" s="30">
        <f t="shared" si="110"/>
        <v>4.5138888890505768E-3</v>
      </c>
      <c r="AD263" s="10"/>
      <c r="AE263" s="10"/>
      <c r="AF263" s="73">
        <f t="shared" si="120"/>
        <v>43408.626388888886</v>
      </c>
      <c r="AG263" s="73">
        <f t="shared" si="121"/>
        <v>43408.636805555558</v>
      </c>
      <c r="AH263" s="26" t="str">
        <f t="shared" si="122"/>
        <v>43408.626388888943408.6368055556</v>
      </c>
      <c r="AI263" s="26" t="e">
        <f>VLOOKUP(AH263,simple_survey!$N$1081:$O$1529,2,FALSE)</f>
        <v>#N/A</v>
      </c>
    </row>
    <row r="264" spans="1:37" s="7" customFormat="1" x14ac:dyDescent="0.4">
      <c r="A264" s="16" t="str">
        <f>IF(W264&gt;0, "★", "-")</f>
        <v>-</v>
      </c>
      <c r="B264" s="16" t="str">
        <f>IF(L264&gt;0, "☆", "-")</f>
        <v>-</v>
      </c>
      <c r="C264" s="7">
        <v>15</v>
      </c>
      <c r="D264" s="2">
        <v>43408.631805555553</v>
      </c>
      <c r="E264" s="3" t="s">
        <v>382</v>
      </c>
      <c r="F264" s="3">
        <v>9625</v>
      </c>
      <c r="G264" s="3" t="s">
        <v>33</v>
      </c>
      <c r="H264" s="3">
        <v>3706</v>
      </c>
      <c r="I264" s="3">
        <v>676</v>
      </c>
      <c r="J264" s="3">
        <v>8</v>
      </c>
      <c r="K264" s="3">
        <v>4</v>
      </c>
      <c r="L264" s="3"/>
      <c r="M264" s="2">
        <v>43408.648321759261</v>
      </c>
      <c r="N264" s="2">
        <v>43408.669849537036</v>
      </c>
      <c r="O264" s="3" t="s">
        <v>65</v>
      </c>
      <c r="P264" s="3" t="s">
        <v>66</v>
      </c>
      <c r="Q264" s="3" t="s">
        <v>70</v>
      </c>
      <c r="R264" s="3" t="s">
        <v>71</v>
      </c>
      <c r="S264" s="2">
        <v>43408.651319444441</v>
      </c>
      <c r="T264" s="2">
        <v>43408.651319444441</v>
      </c>
      <c r="U264" s="2">
        <v>43408.665925925925</v>
      </c>
      <c r="V264" s="2">
        <v>43408.670682870368</v>
      </c>
      <c r="W264" s="3"/>
      <c r="X264" s="2">
        <f t="shared" si="106"/>
        <v>43408.631805555553</v>
      </c>
      <c r="Y264" s="33">
        <f t="shared" si="107"/>
        <v>2.1527777775190771E-2</v>
      </c>
      <c r="Z264" s="33">
        <f t="shared" si="108"/>
        <v>8.6111111100763083E-2</v>
      </c>
      <c r="AA264" s="30"/>
      <c r="AB264" s="30">
        <f t="shared" si="109"/>
        <v>0</v>
      </c>
      <c r="AC264" s="30">
        <f t="shared" si="110"/>
        <v>1.6516203708306421E-2</v>
      </c>
      <c r="AD264" s="10"/>
      <c r="AE264" s="10"/>
      <c r="AF264" s="73">
        <f t="shared" si="120"/>
        <v>43408.631249999999</v>
      </c>
      <c r="AG264" s="73">
        <f t="shared" si="121"/>
        <v>43408.669444444444</v>
      </c>
      <c r="AH264" s="26" t="str">
        <f t="shared" si="122"/>
        <v>43408.6312543408.6694444444</v>
      </c>
      <c r="AI264" s="26" t="e">
        <f>VLOOKUP(AH264,simple_survey!$N$1081:$O$1529,2,FALSE)</f>
        <v>#N/A</v>
      </c>
    </row>
    <row r="265" spans="1:37" s="7" customFormat="1" x14ac:dyDescent="0.4">
      <c r="A265" s="16" t="str">
        <f t="shared" ref="A265:A272" si="123">IF(W265&gt;0, "★", "-")</f>
        <v>-</v>
      </c>
      <c r="B265" s="16" t="str">
        <f t="shared" ref="B265:B272" si="124">IF(L265&gt;0, "☆", "-")</f>
        <v>-</v>
      </c>
      <c r="C265" s="7">
        <v>15</v>
      </c>
      <c r="D265" s="2">
        <v>43408.632893518516</v>
      </c>
      <c r="E265" s="3"/>
      <c r="F265" s="3">
        <v>9627</v>
      </c>
      <c r="G265" s="3" t="s">
        <v>18</v>
      </c>
      <c r="H265" s="3">
        <v>4953</v>
      </c>
      <c r="I265" s="3">
        <v>324</v>
      </c>
      <c r="J265" s="3">
        <v>10</v>
      </c>
      <c r="K265" s="3">
        <v>2</v>
      </c>
      <c r="L265" s="3"/>
      <c r="M265" s="2">
        <v>43408.643460648149</v>
      </c>
      <c r="N265" s="2">
        <v>43408.650393518517</v>
      </c>
      <c r="O265" s="3" t="s">
        <v>31</v>
      </c>
      <c r="P265" s="3" t="s">
        <v>32</v>
      </c>
      <c r="Q265" s="3" t="s">
        <v>27</v>
      </c>
      <c r="R265" s="3" t="s">
        <v>28</v>
      </c>
      <c r="S265" s="2">
        <v>43408.646747685183</v>
      </c>
      <c r="T265" s="2">
        <v>43408.646747685183</v>
      </c>
      <c r="U265" s="2">
        <v>43408.655416666668</v>
      </c>
      <c r="V265" s="2">
        <v>43408.651620370372</v>
      </c>
      <c r="W265" s="3"/>
      <c r="X265" s="2">
        <f t="shared" si="106"/>
        <v>43408.632893518516</v>
      </c>
      <c r="Y265" s="33">
        <f t="shared" si="107"/>
        <v>6.9328703684732318E-3</v>
      </c>
      <c r="Z265" s="33">
        <f t="shared" si="108"/>
        <v>1.3865740736946464E-2</v>
      </c>
      <c r="AA265" s="30"/>
      <c r="AB265" s="30">
        <f t="shared" si="109"/>
        <v>0</v>
      </c>
      <c r="AC265" s="30">
        <f t="shared" si="110"/>
        <v>1.0567129633272998E-2</v>
      </c>
      <c r="AD265" s="10"/>
      <c r="AE265" s="10"/>
      <c r="AF265" s="73">
        <f t="shared" si="120"/>
        <v>43408.632638888892</v>
      </c>
      <c r="AG265" s="73">
        <f t="shared" si="121"/>
        <v>43408.65</v>
      </c>
      <c r="AH265" s="26" t="str">
        <f t="shared" si="122"/>
        <v>43408.632638888943408.65</v>
      </c>
      <c r="AI265" s="26" t="e">
        <f>VLOOKUP(AH265,simple_survey!$N$1081:$O$1529,2,FALSE)</f>
        <v>#N/A</v>
      </c>
    </row>
    <row r="266" spans="1:37" s="7" customFormat="1" x14ac:dyDescent="0.4">
      <c r="A266" s="16" t="str">
        <f t="shared" si="123"/>
        <v>-</v>
      </c>
      <c r="B266" s="16" t="str">
        <f t="shared" si="124"/>
        <v>-</v>
      </c>
      <c r="C266" s="7">
        <v>15</v>
      </c>
      <c r="D266" s="2">
        <v>43408.633206018516</v>
      </c>
      <c r="E266" s="3" t="s">
        <v>383</v>
      </c>
      <c r="F266" s="3">
        <v>9628</v>
      </c>
      <c r="G266" s="3" t="s">
        <v>18</v>
      </c>
      <c r="H266" s="3">
        <v>5040</v>
      </c>
      <c r="I266" s="3">
        <v>823</v>
      </c>
      <c r="J266" s="3">
        <v>1</v>
      </c>
      <c r="K266" s="3">
        <v>1</v>
      </c>
      <c r="L266" s="3"/>
      <c r="M266" s="2">
        <v>43408.652291666665</v>
      </c>
      <c r="N266" s="2">
        <v>43408.659074074072</v>
      </c>
      <c r="O266" s="3" t="s">
        <v>63</v>
      </c>
      <c r="P266" s="3" t="s">
        <v>64</v>
      </c>
      <c r="Q266" s="3" t="s">
        <v>45</v>
      </c>
      <c r="R266" s="3" t="s">
        <v>92</v>
      </c>
      <c r="S266" s="2">
        <v>43408.652870370373</v>
      </c>
      <c r="T266" s="2">
        <v>43408.653935185182</v>
      </c>
      <c r="U266" s="2">
        <v>43408.665185185186</v>
      </c>
      <c r="V266" s="2">
        <v>43408.666944444441</v>
      </c>
      <c r="W266" s="3"/>
      <c r="X266" s="2">
        <f t="shared" si="106"/>
        <v>43408.633206018516</v>
      </c>
      <c r="Y266" s="33">
        <f t="shared" si="107"/>
        <v>6.7824074067175388E-3</v>
      </c>
      <c r="Z266" s="33">
        <f t="shared" si="108"/>
        <v>6.7824074067175388E-3</v>
      </c>
      <c r="AA266" s="30"/>
      <c r="AB266" s="30">
        <f t="shared" si="109"/>
        <v>0</v>
      </c>
      <c r="AC266" s="30">
        <f t="shared" si="110"/>
        <v>1.9085648149484769E-2</v>
      </c>
      <c r="AD266" s="10"/>
      <c r="AE266" s="10"/>
      <c r="AF266" s="73">
        <f t="shared" si="120"/>
        <v>43408.632638888892</v>
      </c>
      <c r="AG266" s="73">
        <f t="shared" si="121"/>
        <v>43408.65902777778</v>
      </c>
      <c r="AH266" s="26" t="str">
        <f t="shared" si="122"/>
        <v>43408.632638888943408.6590277778</v>
      </c>
      <c r="AI266" s="26" t="e">
        <f>VLOOKUP(AH266,simple_survey!$N$1081:$O$1529,2,FALSE)</f>
        <v>#N/A</v>
      </c>
    </row>
    <row r="267" spans="1:37" s="7" customFormat="1" x14ac:dyDescent="0.4">
      <c r="A267" s="16" t="str">
        <f t="shared" si="123"/>
        <v>-</v>
      </c>
      <c r="B267" s="16" t="str">
        <f t="shared" si="124"/>
        <v>-</v>
      </c>
      <c r="C267" s="7">
        <v>15</v>
      </c>
      <c r="D267" s="2">
        <v>43408.633356481485</v>
      </c>
      <c r="E267" s="3" t="s">
        <v>384</v>
      </c>
      <c r="F267" s="3">
        <v>9630</v>
      </c>
      <c r="G267" s="3" t="s">
        <v>18</v>
      </c>
      <c r="H267" s="3">
        <v>5039</v>
      </c>
      <c r="I267" s="3">
        <v>367</v>
      </c>
      <c r="J267" s="3">
        <v>1</v>
      </c>
      <c r="K267" s="3">
        <v>1</v>
      </c>
      <c r="L267" s="3"/>
      <c r="M267" s="2">
        <v>43408.652187500003</v>
      </c>
      <c r="N267" s="2">
        <v>43408.65902777778</v>
      </c>
      <c r="O267" s="3" t="s">
        <v>63</v>
      </c>
      <c r="P267" s="3" t="s">
        <v>64</v>
      </c>
      <c r="Q267" s="3" t="s">
        <v>45</v>
      </c>
      <c r="R267" s="3" t="s">
        <v>92</v>
      </c>
      <c r="S267" s="2">
        <v>43408.653240740743</v>
      </c>
      <c r="T267" s="2">
        <v>43408.654282407406</v>
      </c>
      <c r="U267" s="2">
        <v>43408.665555555555</v>
      </c>
      <c r="V267" s="2">
        <v>43408.666597222225</v>
      </c>
      <c r="W267" s="3"/>
      <c r="X267" s="2">
        <f t="shared" si="106"/>
        <v>43408.633356481485</v>
      </c>
      <c r="Y267" s="33">
        <f t="shared" si="107"/>
        <v>6.8402777760638855E-3</v>
      </c>
      <c r="Z267" s="33">
        <f t="shared" si="108"/>
        <v>6.8402777760638855E-3</v>
      </c>
      <c r="AA267" s="30"/>
      <c r="AB267" s="30">
        <f t="shared" si="109"/>
        <v>0</v>
      </c>
      <c r="AC267" s="30">
        <f t="shared" si="110"/>
        <v>1.8831018518540077E-2</v>
      </c>
      <c r="AD267" s="10"/>
      <c r="AE267" s="10"/>
      <c r="AF267" s="73">
        <f t="shared" si="120"/>
        <v>43408.633333333331</v>
      </c>
      <c r="AG267" s="73">
        <f t="shared" si="121"/>
        <v>43408.65902777778</v>
      </c>
      <c r="AH267" s="26" t="str">
        <f t="shared" si="122"/>
        <v>43408.633333333343408.6590277778</v>
      </c>
      <c r="AI267" s="26" t="str">
        <f>VLOOKUP(AH267,simple_survey!$N$1081:$O$1529,2,FALSE)</f>
        <v>肯定的</v>
      </c>
    </row>
    <row r="268" spans="1:37" s="7" customFormat="1" x14ac:dyDescent="0.4">
      <c r="A268" s="16" t="str">
        <f>IF(W268&gt;0, "★", "-")</f>
        <v>-</v>
      </c>
      <c r="B268" s="16" t="str">
        <f>IF(L268&gt;0, "☆", "-")</f>
        <v>-</v>
      </c>
      <c r="C268" s="7">
        <v>15</v>
      </c>
      <c r="D268" s="2">
        <v>43408.63554398148</v>
      </c>
      <c r="E268" s="3" t="s">
        <v>385</v>
      </c>
      <c r="F268" s="3">
        <v>9634</v>
      </c>
      <c r="G268" s="3" t="s">
        <v>33</v>
      </c>
      <c r="H268" s="3">
        <v>2433</v>
      </c>
      <c r="I268" s="3">
        <v>915</v>
      </c>
      <c r="J268" s="3">
        <v>2</v>
      </c>
      <c r="K268" s="3">
        <v>2</v>
      </c>
      <c r="L268" s="3"/>
      <c r="M268" s="2">
        <v>43408.649027777778</v>
      </c>
      <c r="N268" s="2">
        <v>43408.656331018516</v>
      </c>
      <c r="O268" s="3" t="s">
        <v>19</v>
      </c>
      <c r="P268" s="3" t="s">
        <v>20</v>
      </c>
      <c r="Q268" s="3" t="s">
        <v>55</v>
      </c>
      <c r="R268" s="3" t="s">
        <v>56</v>
      </c>
      <c r="S268" s="2">
        <v>43408.650219907409</v>
      </c>
      <c r="T268" s="2">
        <v>43408.651990740742</v>
      </c>
      <c r="U268" s="2">
        <v>43408.660451388889</v>
      </c>
      <c r="V268" s="2">
        <v>43408.660451388889</v>
      </c>
      <c r="W268" s="3"/>
      <c r="X268" s="2">
        <f t="shared" si="106"/>
        <v>43408.63554398148</v>
      </c>
      <c r="Y268" s="33">
        <f t="shared" si="107"/>
        <v>7.3032407381106168E-3</v>
      </c>
      <c r="Z268" s="33">
        <f t="shared" si="108"/>
        <v>1.4606481476221234E-2</v>
      </c>
      <c r="AA268" s="30"/>
      <c r="AB268" s="30">
        <f t="shared" si="109"/>
        <v>0</v>
      </c>
      <c r="AC268" s="30">
        <f t="shared" si="110"/>
        <v>1.3483796297805384E-2</v>
      </c>
      <c r="AD268" s="10"/>
      <c r="AE268" s="10"/>
      <c r="AF268" s="73">
        <f t="shared" si="120"/>
        <v>43408.635416666664</v>
      </c>
      <c r="AG268" s="73">
        <f t="shared" si="121"/>
        <v>43408.65625</v>
      </c>
      <c r="AH268" s="26" t="str">
        <f t="shared" si="122"/>
        <v>43408.635416666743408.65625</v>
      </c>
      <c r="AI268" s="26" t="e">
        <f>VLOOKUP(AH268,simple_survey!$N$1081:$O$1529,2,FALSE)</f>
        <v>#N/A</v>
      </c>
    </row>
    <row r="269" spans="1:37" s="7" customFormat="1" x14ac:dyDescent="0.4">
      <c r="A269" s="16" t="str">
        <f t="shared" si="123"/>
        <v>★</v>
      </c>
      <c r="B269" s="16" t="str">
        <f t="shared" si="124"/>
        <v>-</v>
      </c>
      <c r="C269" s="7">
        <v>15</v>
      </c>
      <c r="D269" s="2">
        <v>43408.637002314812</v>
      </c>
      <c r="E269" s="3" t="s">
        <v>386</v>
      </c>
      <c r="F269" s="3">
        <v>9639</v>
      </c>
      <c r="G269" s="3" t="s">
        <v>114</v>
      </c>
      <c r="H269" s="3">
        <v>0</v>
      </c>
      <c r="I269" s="3">
        <v>829</v>
      </c>
      <c r="J269" s="3">
        <v>9</v>
      </c>
      <c r="K269" s="3">
        <v>1</v>
      </c>
      <c r="L269" s="3"/>
      <c r="M269" s="2">
        <v>43408.645983796298</v>
      </c>
      <c r="N269" s="2">
        <v>43408.650949074072</v>
      </c>
      <c r="O269" s="3" t="s">
        <v>46</v>
      </c>
      <c r="P269" s="3" t="s">
        <v>47</v>
      </c>
      <c r="Q269" s="3" t="s">
        <v>19</v>
      </c>
      <c r="R269" s="3" t="s">
        <v>20</v>
      </c>
      <c r="S269" s="2">
        <v>43408.64644675926</v>
      </c>
      <c r="T269" s="2">
        <v>43408.64644675926</v>
      </c>
      <c r="U269" s="2">
        <v>43408.658437500002</v>
      </c>
      <c r="V269" s="2">
        <v>43408.657962962963</v>
      </c>
      <c r="W269" s="2">
        <v>43408.64371527778</v>
      </c>
      <c r="X269" s="2">
        <f t="shared" si="106"/>
        <v>43408.64371527778</v>
      </c>
      <c r="Y269" s="33">
        <f t="shared" si="107"/>
        <v>4.9652777743176557E-3</v>
      </c>
      <c r="Z269" s="33">
        <f t="shared" si="108"/>
        <v>4.9652777743176557E-3</v>
      </c>
      <c r="AA269" s="30"/>
      <c r="AB269" s="30">
        <f t="shared" si="109"/>
        <v>0</v>
      </c>
      <c r="AC269" s="30">
        <f t="shared" si="110"/>
        <v>2.268518517666962E-3</v>
      </c>
      <c r="AD269" s="10"/>
      <c r="AE269" s="10"/>
      <c r="AF269" s="73">
        <f t="shared" si="120"/>
        <v>43408.636805555558</v>
      </c>
      <c r="AG269" s="73">
        <f t="shared" si="121"/>
        <v>43408.650694444441</v>
      </c>
      <c r="AH269" s="26" t="str">
        <f t="shared" si="122"/>
        <v>43408.636805555643408.6506944444</v>
      </c>
      <c r="AI269" s="26" t="e">
        <f>VLOOKUP(AH269,simple_survey!$N$1081:$O$1529,2,FALSE)</f>
        <v>#N/A</v>
      </c>
    </row>
    <row r="270" spans="1:37" s="7" customFormat="1" x14ac:dyDescent="0.4">
      <c r="A270" s="16" t="str">
        <f>IF(W270&gt;0, "★", "-")</f>
        <v>★</v>
      </c>
      <c r="B270" s="16" t="str">
        <f>IF(L270&gt;0, "☆", "-")</f>
        <v>-</v>
      </c>
      <c r="C270" s="7">
        <v>15</v>
      </c>
      <c r="D270" s="2">
        <v>43408.638159722221</v>
      </c>
      <c r="E270" s="3" t="s">
        <v>331</v>
      </c>
      <c r="F270" s="3">
        <v>9643</v>
      </c>
      <c r="G270" s="3" t="s">
        <v>18</v>
      </c>
      <c r="H270" s="3">
        <v>2669</v>
      </c>
      <c r="I270" s="3">
        <v>239</v>
      </c>
      <c r="J270" s="3">
        <v>8</v>
      </c>
      <c r="K270" s="3">
        <v>1</v>
      </c>
      <c r="L270" s="3"/>
      <c r="M270" s="2">
        <v>43408.651469907411</v>
      </c>
      <c r="N270" s="2">
        <v>43408.664826388886</v>
      </c>
      <c r="O270" s="3" t="s">
        <v>48</v>
      </c>
      <c r="P270" s="3" t="s">
        <v>49</v>
      </c>
      <c r="Q270" s="3" t="s">
        <v>53</v>
      </c>
      <c r="R270" s="3" t="s">
        <v>54</v>
      </c>
      <c r="S270" s="2">
        <v>43408.655104166668</v>
      </c>
      <c r="T270" s="2">
        <v>43408.655104166668</v>
      </c>
      <c r="U270" s="2">
        <v>43408.663668981484</v>
      </c>
      <c r="V270" s="2">
        <v>43408.663668981484</v>
      </c>
      <c r="W270" s="2">
        <v>43408.64508101852</v>
      </c>
      <c r="X270" s="2">
        <f t="shared" si="106"/>
        <v>43408.64508101852</v>
      </c>
      <c r="Y270" s="33">
        <f t="shared" si="107"/>
        <v>1.335648147505708E-2</v>
      </c>
      <c r="Z270" s="33">
        <f t="shared" si="108"/>
        <v>1.335648147505708E-2</v>
      </c>
      <c r="AA270" s="30"/>
      <c r="AB270" s="30">
        <f t="shared" si="109"/>
        <v>0</v>
      </c>
      <c r="AC270" s="30">
        <f t="shared" si="110"/>
        <v>6.3888888907968067E-3</v>
      </c>
      <c r="AD270" s="10"/>
      <c r="AE270" s="10"/>
      <c r="AF270" s="73">
        <f t="shared" si="120"/>
        <v>43408.637499999997</v>
      </c>
      <c r="AG270" s="73">
        <f t="shared" si="121"/>
        <v>43408.664583333331</v>
      </c>
      <c r="AH270" s="26" t="str">
        <f t="shared" si="122"/>
        <v>43408.637543408.6645833333</v>
      </c>
      <c r="AI270" s="26" t="str">
        <f>VLOOKUP(AH270,simple_survey!$N$1081:$O$1529,2,FALSE)</f>
        <v>肯定的</v>
      </c>
    </row>
    <row r="271" spans="1:37" s="7" customFormat="1" x14ac:dyDescent="0.4">
      <c r="A271" s="16" t="str">
        <f t="shared" si="123"/>
        <v>★</v>
      </c>
      <c r="B271" s="16" t="str">
        <f t="shared" si="124"/>
        <v>-</v>
      </c>
      <c r="C271" s="7">
        <v>15</v>
      </c>
      <c r="D271" s="2">
        <v>43408.639594907407</v>
      </c>
      <c r="E271" s="3" t="s">
        <v>345</v>
      </c>
      <c r="F271" s="3">
        <v>9644</v>
      </c>
      <c r="G271" s="3" t="s">
        <v>33</v>
      </c>
      <c r="H271" s="3">
        <v>2046</v>
      </c>
      <c r="I271" s="3">
        <v>347</v>
      </c>
      <c r="J271" s="3">
        <v>2</v>
      </c>
      <c r="K271" s="3">
        <v>1</v>
      </c>
      <c r="L271" s="3"/>
      <c r="M271" s="2">
        <v>43408.656944444447</v>
      </c>
      <c r="N271" s="2">
        <v>43408.692291666666</v>
      </c>
      <c r="O271" s="3" t="s">
        <v>55</v>
      </c>
      <c r="P271" s="3" t="s">
        <v>56</v>
      </c>
      <c r="Q271" s="3" t="s">
        <v>65</v>
      </c>
      <c r="R271" s="3" t="s">
        <v>66</v>
      </c>
      <c r="S271" s="2">
        <v>43408.660879629628</v>
      </c>
      <c r="T271" s="2">
        <v>43408.660879629628</v>
      </c>
      <c r="U271" s="2">
        <v>43408.675358796296</v>
      </c>
      <c r="V271" s="2">
        <v>43408.688877314817</v>
      </c>
      <c r="W271" s="2">
        <v>43408.646527777775</v>
      </c>
      <c r="X271" s="2">
        <f t="shared" si="106"/>
        <v>43408.646527777775</v>
      </c>
      <c r="Y271" s="33">
        <f t="shared" si="107"/>
        <v>3.534722221957054E-2</v>
      </c>
      <c r="Z271" s="33">
        <f t="shared" si="108"/>
        <v>3.534722221957054E-2</v>
      </c>
      <c r="AA271" s="30"/>
      <c r="AB271" s="30">
        <f t="shared" si="109"/>
        <v>0</v>
      </c>
      <c r="AC271" s="30">
        <f t="shared" si="110"/>
        <v>1.0416666671517305E-2</v>
      </c>
      <c r="AD271" s="10"/>
      <c r="AE271" s="10"/>
      <c r="AF271" s="73">
        <f t="shared" si="120"/>
        <v>43408.63958333333</v>
      </c>
      <c r="AG271" s="73">
        <f t="shared" si="121"/>
        <v>43408.691666666666</v>
      </c>
      <c r="AH271" s="26" t="str">
        <f t="shared" si="122"/>
        <v>43408.639583333343408.6916666667</v>
      </c>
      <c r="AI271" s="26" t="e">
        <f>VLOOKUP(AH271,simple_survey!$N$1081:$O$1529,2,FALSE)</f>
        <v>#N/A</v>
      </c>
    </row>
    <row r="272" spans="1:37" s="7" customFormat="1" x14ac:dyDescent="0.4">
      <c r="A272" s="16" t="str">
        <f t="shared" si="123"/>
        <v>-</v>
      </c>
      <c r="B272" s="16" t="str">
        <f t="shared" si="124"/>
        <v>-</v>
      </c>
      <c r="C272" s="7">
        <v>15</v>
      </c>
      <c r="D272" s="2">
        <v>43408.6403587963</v>
      </c>
      <c r="E272" s="3" t="s">
        <v>388</v>
      </c>
      <c r="F272" s="3">
        <v>9645</v>
      </c>
      <c r="G272" s="3" t="s">
        <v>114</v>
      </c>
      <c r="H272" s="3">
        <v>0</v>
      </c>
      <c r="I272" s="3">
        <v>81</v>
      </c>
      <c r="J272" s="3">
        <v>6</v>
      </c>
      <c r="K272" s="3">
        <v>3</v>
      </c>
      <c r="L272" s="3"/>
      <c r="M272" s="2">
        <v>43408.642465277779</v>
      </c>
      <c r="N272" s="2">
        <v>43408.649039351854</v>
      </c>
      <c r="O272" s="3" t="s">
        <v>45</v>
      </c>
      <c r="P272" s="3" t="s">
        <v>92</v>
      </c>
      <c r="Q272" s="3" t="s">
        <v>31</v>
      </c>
      <c r="R272" s="3" t="s">
        <v>32</v>
      </c>
      <c r="S272" s="2">
        <v>43408.641400462962</v>
      </c>
      <c r="T272" s="2">
        <v>43408.641400462962</v>
      </c>
      <c r="U272" s="2">
        <v>43408.652199074073</v>
      </c>
      <c r="V272" s="2">
        <v>43408.652199074073</v>
      </c>
      <c r="W272" s="3"/>
      <c r="X272" s="2">
        <f t="shared" si="106"/>
        <v>43408.6403587963</v>
      </c>
      <c r="Y272" s="33">
        <f t="shared" si="107"/>
        <v>6.5740740756154992E-3</v>
      </c>
      <c r="Z272" s="33">
        <f t="shared" si="108"/>
        <v>1.9722222226846498E-2</v>
      </c>
      <c r="AA272" s="30"/>
      <c r="AB272" s="30">
        <f t="shared" si="109"/>
        <v>1.0648148163454607E-3</v>
      </c>
      <c r="AC272" s="30">
        <f t="shared" si="110"/>
        <v>2.1064814791316167E-3</v>
      </c>
      <c r="AD272" s="10"/>
      <c r="AE272" s="10"/>
      <c r="AF272" s="73">
        <f t="shared" si="120"/>
        <v>43408.640277777777</v>
      </c>
      <c r="AG272" s="73">
        <f t="shared" si="121"/>
        <v>43408.648611111108</v>
      </c>
      <c r="AH272" s="26" t="str">
        <f t="shared" si="122"/>
        <v>43408.640277777843408.6486111111</v>
      </c>
      <c r="AI272" s="26" t="e">
        <f>VLOOKUP(AH272,simple_survey!$N$1081:$O$1529,2,FALSE)</f>
        <v>#N/A</v>
      </c>
    </row>
    <row r="273" spans="1:37" s="7" customFormat="1" x14ac:dyDescent="0.4">
      <c r="A273" s="16" t="str">
        <f>IF(W273&gt;0, "★", "-")</f>
        <v>-</v>
      </c>
      <c r="B273" s="16" t="str">
        <f>IF(L273&gt;0, "☆", "-")</f>
        <v>-</v>
      </c>
      <c r="C273" s="7">
        <v>15</v>
      </c>
      <c r="D273" s="2">
        <v>43408.641909722224</v>
      </c>
      <c r="E273" s="3" t="s">
        <v>381</v>
      </c>
      <c r="F273" s="3">
        <v>9648</v>
      </c>
      <c r="G273" s="3" t="s">
        <v>18</v>
      </c>
      <c r="H273" s="3">
        <v>3753</v>
      </c>
      <c r="I273" s="3">
        <v>225</v>
      </c>
      <c r="J273" s="3">
        <v>5</v>
      </c>
      <c r="K273" s="3">
        <v>1</v>
      </c>
      <c r="L273" s="3"/>
      <c r="M273" s="2">
        <v>43408.661874999998</v>
      </c>
      <c r="N273" s="2">
        <v>43408.666481481479</v>
      </c>
      <c r="O273" s="3" t="s">
        <v>19</v>
      </c>
      <c r="P273" s="3" t="s">
        <v>20</v>
      </c>
      <c r="Q273" s="3" t="s">
        <v>23</v>
      </c>
      <c r="R273" s="3" t="s">
        <v>24</v>
      </c>
      <c r="S273" s="2">
        <v>43408.662638888891</v>
      </c>
      <c r="T273" s="2">
        <v>43408.662638888891</v>
      </c>
      <c r="U273" s="2">
        <v>43408.671666666669</v>
      </c>
      <c r="V273" s="2">
        <v>43408.671666666669</v>
      </c>
      <c r="W273" s="3"/>
      <c r="X273" s="2">
        <f t="shared" si="106"/>
        <v>43408.641909722224</v>
      </c>
      <c r="Y273" s="33">
        <f t="shared" si="107"/>
        <v>4.6064814814599231E-3</v>
      </c>
      <c r="Z273" s="33">
        <f t="shared" si="108"/>
        <v>4.6064814814599231E-3</v>
      </c>
      <c r="AA273" s="30"/>
      <c r="AB273" s="30">
        <f t="shared" si="109"/>
        <v>0</v>
      </c>
      <c r="AC273" s="30">
        <f t="shared" si="110"/>
        <v>1.9965277773735579E-2</v>
      </c>
      <c r="AD273" s="10"/>
      <c r="AE273" s="10"/>
      <c r="AF273" s="73">
        <f t="shared" si="120"/>
        <v>43408.64166666667</v>
      </c>
      <c r="AG273" s="73">
        <f t="shared" si="121"/>
        <v>43408.665972222225</v>
      </c>
      <c r="AH273" s="26" t="str">
        <f t="shared" si="122"/>
        <v>43408.641666666743408.6659722222</v>
      </c>
      <c r="AI273" s="26" t="str">
        <f>VLOOKUP(AH273,simple_survey!$N$1081:$O$1529,2,FALSE)</f>
        <v>肯定的</v>
      </c>
    </row>
    <row r="274" spans="1:37" s="3" customFormat="1" x14ac:dyDescent="0.4">
      <c r="A274" s="16" t="str">
        <f t="shared" ref="A274:A340" si="125">IF(W274&gt;0, "★", "-")</f>
        <v>-</v>
      </c>
      <c r="B274" s="16" t="str">
        <f t="shared" ref="B274:B340" si="126">IF(L274&gt;0, "☆", "-")</f>
        <v>-</v>
      </c>
      <c r="C274" s="7">
        <v>15</v>
      </c>
      <c r="D274" s="2">
        <v>43408.643726851849</v>
      </c>
      <c r="E274" s="3" t="s">
        <v>238</v>
      </c>
      <c r="F274" s="3">
        <v>9654</v>
      </c>
      <c r="G274" s="3" t="s">
        <v>113</v>
      </c>
      <c r="H274" s="3">
        <v>0</v>
      </c>
      <c r="I274" s="3">
        <v>215</v>
      </c>
      <c r="J274" s="3">
        <v>10</v>
      </c>
      <c r="K274" s="3">
        <v>1</v>
      </c>
      <c r="M274" s="2">
        <v>43408.678368055553</v>
      </c>
      <c r="N274" s="2">
        <v>43408.683113425926</v>
      </c>
      <c r="O274" s="3" t="s">
        <v>41</v>
      </c>
      <c r="P274" s="3" t="s">
        <v>42</v>
      </c>
      <c r="Q274" s="3" t="s">
        <v>37</v>
      </c>
      <c r="R274" s="3" t="s">
        <v>38</v>
      </c>
      <c r="S274" s="2">
        <v>43408.67769675926</v>
      </c>
      <c r="T274" s="2">
        <v>43408.681087962963</v>
      </c>
      <c r="U274" s="2">
        <v>43408.691446759258</v>
      </c>
      <c r="V274" s="2">
        <v>43408.694837962961</v>
      </c>
      <c r="X274" s="2">
        <f t="shared" si="106"/>
        <v>43408.643726851849</v>
      </c>
      <c r="Y274" s="33">
        <f t="shared" si="107"/>
        <v>4.7453703737119213E-3</v>
      </c>
      <c r="Z274" s="33">
        <f t="shared" si="108"/>
        <v>4.7453703737119213E-3</v>
      </c>
      <c r="AA274" s="30"/>
      <c r="AB274" s="30">
        <f t="shared" si="109"/>
        <v>6.7129629314877093E-4</v>
      </c>
      <c r="AC274" s="30">
        <f t="shared" si="110"/>
        <v>3.4641203703358769E-2</v>
      </c>
      <c r="AD274" s="30"/>
      <c r="AE274" s="30"/>
      <c r="AF274" s="73">
        <f t="shared" si="120"/>
        <v>43408.643055555556</v>
      </c>
      <c r="AG274" s="73">
        <f t="shared" si="121"/>
        <v>43408.682638888888</v>
      </c>
      <c r="AH274" s="26" t="str">
        <f t="shared" si="122"/>
        <v>43408.643055555643408.6826388889</v>
      </c>
      <c r="AI274" s="26" t="e">
        <f>VLOOKUP(AH274,simple_survey!$N$1081:$O$1529,2,FALSE)</f>
        <v>#N/A</v>
      </c>
    </row>
    <row r="275" spans="1:37" s="3" customFormat="1" x14ac:dyDescent="0.4">
      <c r="A275" s="16" t="str">
        <f t="shared" si="125"/>
        <v>-</v>
      </c>
      <c r="B275" s="16" t="str">
        <f t="shared" si="126"/>
        <v>-</v>
      </c>
      <c r="C275" s="7">
        <v>15</v>
      </c>
      <c r="D275" s="2">
        <v>43408.646516203706</v>
      </c>
      <c r="E275" s="3" t="s">
        <v>341</v>
      </c>
      <c r="F275" s="3">
        <v>9659</v>
      </c>
      <c r="G275" s="3" t="s">
        <v>18</v>
      </c>
      <c r="H275" s="3">
        <v>4256</v>
      </c>
      <c r="I275" s="3">
        <v>892</v>
      </c>
      <c r="J275" s="3">
        <v>9</v>
      </c>
      <c r="K275" s="3">
        <v>2</v>
      </c>
      <c r="M275" s="2">
        <v>43408.657175925924</v>
      </c>
      <c r="N275" s="2">
        <v>43408.670960648145</v>
      </c>
      <c r="O275" s="3" t="s">
        <v>65</v>
      </c>
      <c r="P275" s="3" t="s">
        <v>66</v>
      </c>
      <c r="Q275" s="3" t="s">
        <v>31</v>
      </c>
      <c r="R275" s="3" t="s">
        <v>32</v>
      </c>
      <c r="S275" s="2">
        <v>43408.664363425924</v>
      </c>
      <c r="T275" s="2">
        <v>43408.664363425924</v>
      </c>
      <c r="U275" s="2">
        <v>43408.683599537035</v>
      </c>
      <c r="V275" s="2">
        <v>43408.683599537035</v>
      </c>
      <c r="X275" s="2">
        <f t="shared" si="106"/>
        <v>43408.646516203706</v>
      </c>
      <c r="Y275" s="33">
        <f t="shared" si="107"/>
        <v>1.378472222131677E-2</v>
      </c>
      <c r="Z275" s="33">
        <f t="shared" si="108"/>
        <v>2.7569444442633539E-2</v>
      </c>
      <c r="AA275" s="30"/>
      <c r="AB275" s="30">
        <f t="shared" si="109"/>
        <v>0</v>
      </c>
      <c r="AC275" s="30">
        <f t="shared" si="110"/>
        <v>1.0659722218406387E-2</v>
      </c>
      <c r="AD275" s="30"/>
      <c r="AE275" s="30"/>
      <c r="AF275" s="73">
        <f t="shared" si="120"/>
        <v>43408.645833333336</v>
      </c>
      <c r="AG275" s="73">
        <f t="shared" si="121"/>
        <v>43408.67083333333</v>
      </c>
      <c r="AH275" s="26" t="str">
        <f t="shared" si="122"/>
        <v>43408.645833333343408.6708333333</v>
      </c>
      <c r="AI275" s="26" t="e">
        <f>VLOOKUP(AH275,simple_survey!$N$1081:$O$1529,2,FALSE)</f>
        <v>#N/A</v>
      </c>
    </row>
    <row r="276" spans="1:37" s="3" customFormat="1" x14ac:dyDescent="0.4">
      <c r="A276" s="16" t="str">
        <f t="shared" si="125"/>
        <v>-</v>
      </c>
      <c r="B276" s="16" t="str">
        <f t="shared" si="126"/>
        <v>-</v>
      </c>
      <c r="C276" s="7">
        <v>15</v>
      </c>
      <c r="D276" s="2">
        <v>43408.648726851854</v>
      </c>
      <c r="E276" s="3" t="s">
        <v>396</v>
      </c>
      <c r="F276" s="3">
        <v>9661</v>
      </c>
      <c r="G276" s="3" t="s">
        <v>67</v>
      </c>
      <c r="H276" s="3">
        <v>3029</v>
      </c>
      <c r="I276" s="3">
        <v>530</v>
      </c>
      <c r="J276" s="3">
        <v>2</v>
      </c>
      <c r="K276" s="3">
        <v>1</v>
      </c>
      <c r="M276" s="2">
        <v>43408.662847222222</v>
      </c>
      <c r="N276" s="2">
        <v>43408.667800925927</v>
      </c>
      <c r="O276" s="3" t="s">
        <v>50</v>
      </c>
      <c r="P276" s="3" t="s">
        <v>51</v>
      </c>
      <c r="Q276" s="3" t="s">
        <v>25</v>
      </c>
      <c r="R276" s="3" t="s">
        <v>26</v>
      </c>
      <c r="S276" s="2">
        <v>43408.665416666663</v>
      </c>
      <c r="T276" s="2">
        <v>43408.665416666663</v>
      </c>
      <c r="U276" s="2">
        <v>43408.674039351848</v>
      </c>
      <c r="V276" s="2">
        <v>43408.674039351848</v>
      </c>
      <c r="X276" s="2">
        <f t="shared" si="106"/>
        <v>43408.648726851854</v>
      </c>
      <c r="Y276" s="33">
        <f t="shared" si="107"/>
        <v>4.9537037048139609E-3</v>
      </c>
      <c r="Z276" s="33">
        <f t="shared" si="108"/>
        <v>4.9537037048139609E-3</v>
      </c>
      <c r="AA276" s="30"/>
      <c r="AB276" s="30">
        <f t="shared" si="109"/>
        <v>0</v>
      </c>
      <c r="AC276" s="30">
        <f t="shared" si="110"/>
        <v>1.4120370367891155E-2</v>
      </c>
      <c r="AD276" s="30"/>
      <c r="AE276" s="30"/>
      <c r="AF276" s="73">
        <f t="shared" si="120"/>
        <v>43408.648611111108</v>
      </c>
      <c r="AG276" s="73">
        <f t="shared" si="121"/>
        <v>43408.667361111111</v>
      </c>
      <c r="AH276" s="26" t="str">
        <f t="shared" si="122"/>
        <v>43408.648611111143408.6673611111</v>
      </c>
      <c r="AI276" s="26" t="e">
        <f>VLOOKUP(AH276,simple_survey!$N$1081:$O$1529,2,FALSE)</f>
        <v>#N/A</v>
      </c>
    </row>
    <row r="277" spans="1:37" s="3" customFormat="1" x14ac:dyDescent="0.4">
      <c r="A277" s="16" t="str">
        <f t="shared" si="125"/>
        <v>-</v>
      </c>
      <c r="B277" s="16" t="str">
        <f t="shared" si="126"/>
        <v>-</v>
      </c>
      <c r="C277" s="7">
        <v>15</v>
      </c>
      <c r="D277" s="2">
        <v>43408.65221064815</v>
      </c>
      <c r="E277" s="3" t="s">
        <v>399</v>
      </c>
      <c r="F277" s="3">
        <v>9665</v>
      </c>
      <c r="G277" s="3" t="s">
        <v>113</v>
      </c>
      <c r="H277" s="3">
        <v>0</v>
      </c>
      <c r="I277" s="3">
        <v>550</v>
      </c>
      <c r="J277" s="3">
        <v>8</v>
      </c>
      <c r="K277" s="3">
        <v>1</v>
      </c>
      <c r="M277" s="2">
        <v>43408.655162037037</v>
      </c>
      <c r="N277" s="2">
        <v>43408.659895833334</v>
      </c>
      <c r="O277" s="3" t="s">
        <v>19</v>
      </c>
      <c r="P277" s="3" t="s">
        <v>20</v>
      </c>
      <c r="Q277" s="3" t="s">
        <v>27</v>
      </c>
      <c r="R277" s="3" t="s">
        <v>28</v>
      </c>
      <c r="S277" s="2">
        <v>43408.654872685183</v>
      </c>
      <c r="T277" s="2">
        <v>43408.654872685183</v>
      </c>
      <c r="U277" s="2">
        <v>43408.661261574074</v>
      </c>
      <c r="V277" s="2">
        <v>43408.661261574074</v>
      </c>
      <c r="X277" s="2">
        <f t="shared" ref="X277:X283" si="127">IF(W277&gt;0,W277,D277)</f>
        <v>43408.65221064815</v>
      </c>
      <c r="Y277" s="33">
        <f t="shared" ref="Y277:Y283" si="128">N277-M277</f>
        <v>4.7337962969322689E-3</v>
      </c>
      <c r="Z277" s="33">
        <f t="shared" ref="Z277:Z283" si="129">Y277*K277</f>
        <v>4.7337962969322689E-3</v>
      </c>
      <c r="AA277" s="30"/>
      <c r="AB277" s="30">
        <f t="shared" ref="AB277:AB283" si="130">IF(IF(A277="☆",L277-S277,M277-S277)&lt;0,0,IF(A277="☆",L277-S277,M277-S277))</f>
        <v>2.8935185400769114E-4</v>
      </c>
      <c r="AC277" s="30">
        <f t="shared" ref="AC277:AC283" si="131">IF(IF(B277="☆",(IF(L277&gt;S277,L277-X277,S277-X277)),M277-X277)&lt;0,0,IF(B277="☆",(IF(L277&gt;S277,L277-X277,S277-X277)),M277-X277))</f>
        <v>2.9513888875953853E-3</v>
      </c>
      <c r="AD277" s="30"/>
      <c r="AE277" s="30"/>
      <c r="AF277" s="73">
        <f t="shared" si="120"/>
        <v>43408.652083333334</v>
      </c>
      <c r="AG277" s="73">
        <f t="shared" si="121"/>
        <v>43408.659722222219</v>
      </c>
      <c r="AH277" s="26" t="str">
        <f t="shared" si="122"/>
        <v>43408.652083333343408.6597222222</v>
      </c>
      <c r="AI277" s="26" t="e">
        <f>VLOOKUP(AH277,simple_survey!$N$1081:$O$1529,2,FALSE)</f>
        <v>#N/A</v>
      </c>
    </row>
    <row r="278" spans="1:37" s="3" customFormat="1" x14ac:dyDescent="0.4">
      <c r="A278" s="16" t="str">
        <f>IF(W278&gt;0, "★", "-")</f>
        <v>-</v>
      </c>
      <c r="B278" s="16" t="str">
        <f>IF(L278&gt;0, "☆", "-")</f>
        <v>-</v>
      </c>
      <c r="C278" s="7">
        <v>15</v>
      </c>
      <c r="D278" s="2">
        <v>43408.654016203705</v>
      </c>
      <c r="E278" s="3" t="s">
        <v>220</v>
      </c>
      <c r="F278" s="3">
        <v>9669</v>
      </c>
      <c r="G278" s="3" t="s">
        <v>33</v>
      </c>
      <c r="H278" s="3">
        <v>2435</v>
      </c>
      <c r="I278" s="3">
        <v>756</v>
      </c>
      <c r="J278" s="3">
        <v>7</v>
      </c>
      <c r="K278" s="3">
        <v>1</v>
      </c>
      <c r="M278" s="2">
        <v>43408.660810185182</v>
      </c>
      <c r="N278" s="2">
        <v>43408.669456018521</v>
      </c>
      <c r="O278" s="3" t="s">
        <v>41</v>
      </c>
      <c r="P278" s="3" t="s">
        <v>42</v>
      </c>
      <c r="Q278" s="3" t="s">
        <v>37</v>
      </c>
      <c r="R278" s="3" t="s">
        <v>38</v>
      </c>
      <c r="S278" s="2">
        <v>43408.680810185186</v>
      </c>
      <c r="T278" s="2">
        <v>43408.680810185186</v>
      </c>
      <c r="U278" s="2">
        <v>43408.700231481482</v>
      </c>
      <c r="V278" s="2">
        <v>43408.700231481482</v>
      </c>
      <c r="X278" s="2">
        <f t="shared" si="127"/>
        <v>43408.654016203705</v>
      </c>
      <c r="Y278" s="33">
        <f t="shared" si="128"/>
        <v>8.6458333389600739E-3</v>
      </c>
      <c r="Z278" s="33">
        <f t="shared" si="129"/>
        <v>8.6458333389600739E-3</v>
      </c>
      <c r="AA278" s="30"/>
      <c r="AB278" s="30">
        <f t="shared" si="130"/>
        <v>0</v>
      </c>
      <c r="AC278" s="30">
        <f t="shared" si="131"/>
        <v>6.7939814762212336E-3</v>
      </c>
      <c r="AD278" s="30"/>
      <c r="AE278" s="30"/>
      <c r="AF278" s="73">
        <f t="shared" si="120"/>
        <v>43408.65347222222</v>
      </c>
      <c r="AG278" s="73">
        <f t="shared" si="121"/>
        <v>43408.669444444444</v>
      </c>
      <c r="AH278" s="26" t="str">
        <f t="shared" si="122"/>
        <v>43408.653472222243408.6694444444</v>
      </c>
      <c r="AI278" s="26" t="e">
        <f>VLOOKUP(AH278,simple_survey!$N$1081:$O$1529,2,FALSE)</f>
        <v>#N/A</v>
      </c>
    </row>
    <row r="279" spans="1:37" s="3" customFormat="1" x14ac:dyDescent="0.4">
      <c r="A279" s="16" t="str">
        <f>IF(W279&gt;0, "★", "-")</f>
        <v>-</v>
      </c>
      <c r="B279" s="16" t="str">
        <f>IF(L279&gt;0, "☆", "-")</f>
        <v>-</v>
      </c>
      <c r="C279" s="7">
        <v>15</v>
      </c>
      <c r="D279" s="2">
        <v>43408.654432870368</v>
      </c>
      <c r="E279" s="3" t="s">
        <v>303</v>
      </c>
      <c r="F279" s="3">
        <v>9670</v>
      </c>
      <c r="G279" s="3" t="s">
        <v>113</v>
      </c>
      <c r="H279" s="3">
        <v>0</v>
      </c>
      <c r="I279" s="3">
        <v>339</v>
      </c>
      <c r="J279" s="3">
        <v>6</v>
      </c>
      <c r="K279" s="3">
        <v>4</v>
      </c>
      <c r="M279" s="2">
        <v>43408.681979166664</v>
      </c>
      <c r="N279" s="2">
        <v>43408.69425925926</v>
      </c>
      <c r="O279" s="3" t="s">
        <v>31</v>
      </c>
      <c r="P279" s="3" t="s">
        <v>32</v>
      </c>
      <c r="Q279" s="3" t="s">
        <v>65</v>
      </c>
      <c r="R279" s="3" t="s">
        <v>66</v>
      </c>
      <c r="S279" s="2">
        <v>43408.684363425928</v>
      </c>
      <c r="T279" s="2">
        <v>43408.684363425928</v>
      </c>
      <c r="U279" s="2">
        <v>43408.695821759262</v>
      </c>
      <c r="V279" s="2">
        <v>43408.697500000002</v>
      </c>
      <c r="X279" s="2">
        <f t="shared" si="127"/>
        <v>43408.654432870368</v>
      </c>
      <c r="Y279" s="33">
        <f t="shared" si="128"/>
        <v>1.2280092596483883E-2</v>
      </c>
      <c r="Z279" s="33">
        <f t="shared" si="129"/>
        <v>4.912037038593553E-2</v>
      </c>
      <c r="AA279" s="30"/>
      <c r="AB279" s="30">
        <f t="shared" si="130"/>
        <v>0</v>
      </c>
      <c r="AC279" s="30">
        <f t="shared" si="131"/>
        <v>2.7546296296350192E-2</v>
      </c>
      <c r="AD279" s="30"/>
      <c r="AE279" s="30"/>
      <c r="AF279" s="73">
        <f t="shared" si="120"/>
        <v>43408.654166666667</v>
      </c>
      <c r="AG279" s="73">
        <f t="shared" si="121"/>
        <v>43408.693749999999</v>
      </c>
      <c r="AH279" s="26" t="str">
        <f t="shared" si="122"/>
        <v>43408.654166666743408.69375</v>
      </c>
      <c r="AI279" s="26" t="e">
        <f>VLOOKUP(AH279,simple_survey!$N$1081:$O$1529,2,FALSE)</f>
        <v>#N/A</v>
      </c>
    </row>
    <row r="280" spans="1:37" s="3" customFormat="1" x14ac:dyDescent="0.4">
      <c r="A280" s="16" t="str">
        <f t="shared" si="125"/>
        <v>-</v>
      </c>
      <c r="B280" s="16" t="str">
        <f t="shared" si="126"/>
        <v>-</v>
      </c>
      <c r="C280" s="7">
        <v>15</v>
      </c>
      <c r="D280" s="2">
        <v>43408.658194444448</v>
      </c>
      <c r="E280" s="3" t="s">
        <v>401</v>
      </c>
      <c r="F280" s="3">
        <v>9672</v>
      </c>
      <c r="G280" s="3" t="s">
        <v>33</v>
      </c>
      <c r="H280" s="3">
        <v>1789</v>
      </c>
      <c r="I280" s="3">
        <v>632</v>
      </c>
      <c r="J280" s="3">
        <v>1</v>
      </c>
      <c r="K280" s="3">
        <v>1</v>
      </c>
      <c r="M280" s="2">
        <v>43408.669629629629</v>
      </c>
      <c r="N280" s="2">
        <v>43408.689942129633</v>
      </c>
      <c r="O280" s="3" t="s">
        <v>37</v>
      </c>
      <c r="P280" s="3" t="s">
        <v>38</v>
      </c>
      <c r="Q280" s="3" t="s">
        <v>80</v>
      </c>
      <c r="R280" s="3" t="s">
        <v>81</v>
      </c>
      <c r="S280" s="2">
        <v>43408.673090277778</v>
      </c>
      <c r="T280" s="2">
        <v>43408.673090277778</v>
      </c>
      <c r="U280" s="2">
        <v>43408.68209490741</v>
      </c>
      <c r="V280" s="2">
        <v>43408.69568287037</v>
      </c>
      <c r="X280" s="2">
        <f t="shared" si="127"/>
        <v>43408.658194444448</v>
      </c>
      <c r="Y280" s="33">
        <f t="shared" si="128"/>
        <v>2.0312500004365575E-2</v>
      </c>
      <c r="Z280" s="33">
        <f t="shared" si="129"/>
        <v>2.0312500004365575E-2</v>
      </c>
      <c r="AA280" s="30"/>
      <c r="AB280" s="30">
        <f t="shared" si="130"/>
        <v>0</v>
      </c>
      <c r="AC280" s="30">
        <f t="shared" si="131"/>
        <v>1.1435185180744156E-2</v>
      </c>
      <c r="AD280" s="30"/>
      <c r="AE280" s="30"/>
      <c r="AF280" s="73">
        <f t="shared" si="120"/>
        <v>43408.657638888886</v>
      </c>
      <c r="AG280" s="73">
        <f t="shared" si="121"/>
        <v>43408.689583333333</v>
      </c>
      <c r="AH280" s="26" t="str">
        <f t="shared" si="122"/>
        <v>43408.657638888943408.6895833333</v>
      </c>
      <c r="AI280" s="26" t="e">
        <f>VLOOKUP(AH280,simple_survey!$N$1081:$O$1529,2,FALSE)</f>
        <v>#N/A</v>
      </c>
    </row>
    <row r="281" spans="1:37" s="3" customFormat="1" x14ac:dyDescent="0.4">
      <c r="A281" s="16" t="str">
        <f t="shared" si="125"/>
        <v>-</v>
      </c>
      <c r="B281" s="16" t="str">
        <f t="shared" si="126"/>
        <v>-</v>
      </c>
      <c r="C281" s="7">
        <v>15</v>
      </c>
      <c r="D281" s="2">
        <v>43408.659050925926</v>
      </c>
      <c r="E281" s="3" t="s">
        <v>403</v>
      </c>
      <c r="F281" s="3">
        <v>9676</v>
      </c>
      <c r="G281" s="3" t="s">
        <v>33</v>
      </c>
      <c r="H281" s="3">
        <v>2092</v>
      </c>
      <c r="I281" s="3">
        <v>152</v>
      </c>
      <c r="J281" s="3">
        <v>1</v>
      </c>
      <c r="K281" s="3">
        <v>1</v>
      </c>
      <c r="M281" s="2">
        <v>43408.669687499998</v>
      </c>
      <c r="N281" s="2">
        <v>43408.673796296294</v>
      </c>
      <c r="O281" s="3" t="s">
        <v>37</v>
      </c>
      <c r="P281" s="3" t="s">
        <v>38</v>
      </c>
      <c r="Q281" s="3" t="s">
        <v>23</v>
      </c>
      <c r="R281" s="3" t="s">
        <v>24</v>
      </c>
      <c r="S281" s="2">
        <v>43408.673437500001</v>
      </c>
      <c r="T281" s="2">
        <v>43408.673437500001</v>
      </c>
      <c r="U281" s="2">
        <v>43408.677928240744</v>
      </c>
      <c r="V281" s="2">
        <v>43408.677928240744</v>
      </c>
      <c r="X281" s="2">
        <f t="shared" si="127"/>
        <v>43408.659050925926</v>
      </c>
      <c r="Y281" s="33">
        <f t="shared" si="128"/>
        <v>4.1087962963501923E-3</v>
      </c>
      <c r="Z281" s="33">
        <f t="shared" si="129"/>
        <v>4.1087962963501923E-3</v>
      </c>
      <c r="AA281" s="30"/>
      <c r="AB281" s="30">
        <f t="shared" si="130"/>
        <v>0</v>
      </c>
      <c r="AC281" s="30">
        <f t="shared" si="131"/>
        <v>1.063657407212304E-2</v>
      </c>
      <c r="AD281" s="30"/>
      <c r="AE281" s="30"/>
      <c r="AF281" s="73">
        <f t="shared" si="120"/>
        <v>43408.65902777778</v>
      </c>
      <c r="AG281" s="73">
        <f t="shared" si="121"/>
        <v>43408.673611111109</v>
      </c>
      <c r="AH281" s="26" t="str">
        <f t="shared" si="122"/>
        <v>43408.659027777843408.6736111111</v>
      </c>
      <c r="AI281" s="26" t="e">
        <f>VLOOKUP(AH281,simple_survey!$N$1081:$O$1529,2,FALSE)</f>
        <v>#N/A</v>
      </c>
    </row>
    <row r="282" spans="1:37" s="3" customFormat="1" x14ac:dyDescent="0.4">
      <c r="A282" s="16" t="str">
        <f t="shared" si="125"/>
        <v>-</v>
      </c>
      <c r="B282" s="16" t="str">
        <f t="shared" si="126"/>
        <v>-</v>
      </c>
      <c r="C282" s="7">
        <v>15</v>
      </c>
      <c r="D282" s="2">
        <v>43408.659479166665</v>
      </c>
      <c r="E282" s="3" t="s">
        <v>398</v>
      </c>
      <c r="F282" s="3">
        <v>9677</v>
      </c>
      <c r="G282" s="3" t="s">
        <v>33</v>
      </c>
      <c r="H282" s="3">
        <v>4834</v>
      </c>
      <c r="I282" s="3">
        <v>51</v>
      </c>
      <c r="J282" s="3">
        <v>1</v>
      </c>
      <c r="K282" s="3">
        <v>3</v>
      </c>
      <c r="M282" s="2">
        <v>43408.678680555553</v>
      </c>
      <c r="N282" s="2">
        <v>43408.683935185189</v>
      </c>
      <c r="O282" s="3" t="s">
        <v>65</v>
      </c>
      <c r="P282" s="3" t="s">
        <v>66</v>
      </c>
      <c r="Q282" s="3" t="s">
        <v>19</v>
      </c>
      <c r="R282" s="3" t="s">
        <v>20</v>
      </c>
      <c r="S282" s="2">
        <v>43408.681388888886</v>
      </c>
      <c r="T282" s="2">
        <v>43408.681388888886</v>
      </c>
      <c r="U282" s="2">
        <v>43408.688113425924</v>
      </c>
      <c r="V282" s="2">
        <v>43408.688113425924</v>
      </c>
      <c r="X282" s="2">
        <f t="shared" si="127"/>
        <v>43408.659479166665</v>
      </c>
      <c r="Y282" s="33">
        <f t="shared" si="128"/>
        <v>5.2546296356013045E-3</v>
      </c>
      <c r="Z282" s="33">
        <f t="shared" si="129"/>
        <v>1.5763888906803913E-2</v>
      </c>
      <c r="AA282" s="30"/>
      <c r="AB282" s="30">
        <f t="shared" si="130"/>
        <v>0</v>
      </c>
      <c r="AC282" s="30">
        <f t="shared" si="131"/>
        <v>1.9201388888177462E-2</v>
      </c>
      <c r="AD282" s="30"/>
      <c r="AE282" s="30"/>
      <c r="AF282" s="73">
        <f t="shared" si="120"/>
        <v>43408.65902777778</v>
      </c>
      <c r="AG282" s="73">
        <f t="shared" si="121"/>
        <v>43408.683333333334</v>
      </c>
      <c r="AH282" s="26" t="str">
        <f t="shared" si="122"/>
        <v>43408.659027777843408.6833333333</v>
      </c>
      <c r="AI282" s="26" t="e">
        <f>VLOOKUP(AH282,simple_survey!$N$1081:$O$1529,2,FALSE)</f>
        <v>#N/A</v>
      </c>
    </row>
    <row r="283" spans="1:37" s="3" customFormat="1" x14ac:dyDescent="0.4">
      <c r="A283" s="16" t="str">
        <f t="shared" si="125"/>
        <v>-</v>
      </c>
      <c r="B283" s="16" t="str">
        <f t="shared" si="126"/>
        <v>-</v>
      </c>
      <c r="C283" s="7">
        <v>15</v>
      </c>
      <c r="D283" s="2">
        <v>43408.66134259259</v>
      </c>
      <c r="E283" s="3" t="s">
        <v>357</v>
      </c>
      <c r="F283" s="3">
        <v>9682</v>
      </c>
      <c r="G283" s="3" t="s">
        <v>18</v>
      </c>
      <c r="H283" s="3">
        <v>1958</v>
      </c>
      <c r="I283" s="3">
        <v>281</v>
      </c>
      <c r="J283" s="3">
        <v>9</v>
      </c>
      <c r="K283" s="3">
        <v>1</v>
      </c>
      <c r="M283" s="2">
        <v>43408.666770833333</v>
      </c>
      <c r="N283" s="2">
        <v>43408.676423611112</v>
      </c>
      <c r="O283" s="3" t="s">
        <v>23</v>
      </c>
      <c r="P283" s="3" t="s">
        <v>24</v>
      </c>
      <c r="Q283" s="3" t="s">
        <v>27</v>
      </c>
      <c r="R283" s="3" t="s">
        <v>28</v>
      </c>
      <c r="S283" s="2">
        <v>43408.66810185185</v>
      </c>
      <c r="T283" s="2">
        <v>43408.66810185185</v>
      </c>
      <c r="U283" s="2">
        <v>43408.683611111112</v>
      </c>
      <c r="V283" s="2">
        <v>43408.683611111112</v>
      </c>
      <c r="X283" s="2">
        <f t="shared" si="127"/>
        <v>43408.66134259259</v>
      </c>
      <c r="Y283" s="33">
        <f t="shared" si="128"/>
        <v>9.6527777786832303E-3</v>
      </c>
      <c r="Z283" s="33">
        <f t="shared" si="129"/>
        <v>9.6527777786832303E-3</v>
      </c>
      <c r="AA283" s="30"/>
      <c r="AB283" s="30">
        <f t="shared" si="130"/>
        <v>0</v>
      </c>
      <c r="AC283" s="30">
        <f t="shared" si="131"/>
        <v>5.4282407436403446E-3</v>
      </c>
      <c r="AD283" s="30"/>
      <c r="AE283" s="30"/>
      <c r="AF283" s="73">
        <f t="shared" si="120"/>
        <v>43408.661111111112</v>
      </c>
      <c r="AG283" s="73">
        <f t="shared" si="121"/>
        <v>43408.676388888889</v>
      </c>
      <c r="AH283" s="26" t="str">
        <f t="shared" si="122"/>
        <v>43408.661111111143408.6763888889</v>
      </c>
      <c r="AI283" s="26" t="e">
        <f>VLOOKUP(AH283,simple_survey!$N$1081:$O$1529,2,FALSE)</f>
        <v>#N/A</v>
      </c>
    </row>
    <row r="284" spans="1:37" s="7" customFormat="1" x14ac:dyDescent="0.4">
      <c r="A284" s="16" t="str">
        <f t="shared" ref="A284:A315" si="132">IF(W284&gt;0, "★", "-")</f>
        <v>★</v>
      </c>
      <c r="B284" s="16" t="str">
        <f t="shared" ref="B284:B315" si="133">IF(L284&gt;0, "☆", "-")</f>
        <v>☆</v>
      </c>
      <c r="C284" s="7">
        <v>15</v>
      </c>
      <c r="D284" s="2">
        <v>43408.602268518516</v>
      </c>
      <c r="E284" s="3" t="s">
        <v>360</v>
      </c>
      <c r="F284" s="3">
        <v>9570</v>
      </c>
      <c r="G284" s="3" t="s">
        <v>33</v>
      </c>
      <c r="H284" s="3">
        <v>4572</v>
      </c>
      <c r="I284" s="3">
        <v>350</v>
      </c>
      <c r="J284" s="3">
        <v>1</v>
      </c>
      <c r="K284" s="3">
        <v>1</v>
      </c>
      <c r="L284" s="2">
        <v>43408.602511574078</v>
      </c>
      <c r="M284" s="3"/>
      <c r="N284" s="3"/>
      <c r="O284" s="3" t="s">
        <v>25</v>
      </c>
      <c r="P284" s="3" t="s">
        <v>26</v>
      </c>
      <c r="Q284" s="3" t="s">
        <v>57</v>
      </c>
      <c r="R284" s="3" t="s">
        <v>58</v>
      </c>
      <c r="S284" s="2">
        <v>43408.643912037034</v>
      </c>
      <c r="T284" s="3"/>
      <c r="U284" s="2">
        <v>43408.651990740742</v>
      </c>
      <c r="V284" s="3"/>
      <c r="W284" s="2">
        <v>43408.643912037034</v>
      </c>
      <c r="X284" s="2">
        <f t="shared" ref="X284:X315" si="134">IF(W284&gt;0,W284,D284)</f>
        <v>43408.643912037034</v>
      </c>
      <c r="Y284" s="33">
        <f t="shared" ref="Y284:Y292" si="135">N284-M284</f>
        <v>0</v>
      </c>
      <c r="Z284" s="33">
        <f t="shared" ref="Z284:Z292" si="136">Y284*K284</f>
        <v>0</v>
      </c>
      <c r="AA284" s="30"/>
      <c r="AB284" s="30">
        <f t="shared" ref="AB284:AB315" si="137">IF(IF(A284="☆",L284-S284,M284-S284)&lt;0,0,IF(A284="☆",L284-S284,M284-S284))</f>
        <v>0</v>
      </c>
      <c r="AC284" s="30">
        <f t="shared" ref="AC284:AC294" si="138">IF(IF(B284="☆",(IF(L284&gt;S284,L284-X284,S284-X284)),M284-X284)&lt;0,0,IF(B284="☆",(IF(L284&gt;S284,L284-X284,S284-X284)),M284-X284))</f>
        <v>0</v>
      </c>
      <c r="AD284" s="10"/>
      <c r="AE284" s="10"/>
      <c r="AF284" s="73">
        <f t="shared" si="120"/>
        <v>43408.602083333331</v>
      </c>
      <c r="AG284" s="73">
        <f t="shared" si="121"/>
        <v>0</v>
      </c>
      <c r="AH284" s="26" t="str">
        <f t="shared" si="122"/>
        <v>43408.60208333330</v>
      </c>
      <c r="AI284" s="26" t="e">
        <f>VLOOKUP(AH284,simple_survey!$N$1081:$O$1529,2,FALSE)</f>
        <v>#N/A</v>
      </c>
      <c r="AK284" s="3"/>
    </row>
    <row r="285" spans="1:37" s="7" customFormat="1" x14ac:dyDescent="0.4">
      <c r="A285" s="16" t="str">
        <f t="shared" si="132"/>
        <v>★</v>
      </c>
      <c r="B285" s="16" t="str">
        <f t="shared" si="133"/>
        <v>☆</v>
      </c>
      <c r="C285" s="7">
        <v>15</v>
      </c>
      <c r="D285" s="2">
        <v>43408.603865740741</v>
      </c>
      <c r="E285" s="3" t="s">
        <v>362</v>
      </c>
      <c r="F285" s="3">
        <v>9573</v>
      </c>
      <c r="G285" s="3" t="s">
        <v>33</v>
      </c>
      <c r="H285" s="3">
        <v>4965</v>
      </c>
      <c r="I285" s="3">
        <v>55</v>
      </c>
      <c r="J285" s="3">
        <v>1</v>
      </c>
      <c r="K285" s="3">
        <v>1</v>
      </c>
      <c r="L285" s="2">
        <v>43408.604097222225</v>
      </c>
      <c r="M285" s="3"/>
      <c r="N285" s="3"/>
      <c r="O285" s="3" t="s">
        <v>21</v>
      </c>
      <c r="P285" s="3" t="s">
        <v>22</v>
      </c>
      <c r="Q285" s="3" t="s">
        <v>45</v>
      </c>
      <c r="R285" s="3" t="s">
        <v>92</v>
      </c>
      <c r="S285" s="2">
        <v>43408.645520833335</v>
      </c>
      <c r="T285" s="3"/>
      <c r="U285" s="2">
        <v>43408.653217592589</v>
      </c>
      <c r="V285" s="3"/>
      <c r="W285" s="2">
        <v>43408.645520833335</v>
      </c>
      <c r="X285" s="2">
        <f t="shared" si="134"/>
        <v>43408.645520833335</v>
      </c>
      <c r="Y285" s="33">
        <f t="shared" si="135"/>
        <v>0</v>
      </c>
      <c r="Z285" s="33">
        <f t="shared" si="136"/>
        <v>0</v>
      </c>
      <c r="AA285" s="30"/>
      <c r="AB285" s="30">
        <f t="shared" si="137"/>
        <v>0</v>
      </c>
      <c r="AC285" s="30">
        <f t="shared" si="138"/>
        <v>0</v>
      </c>
      <c r="AD285" s="10"/>
      <c r="AE285" s="10"/>
      <c r="AF285" s="73">
        <f t="shared" si="120"/>
        <v>43408.603472222225</v>
      </c>
      <c r="AG285" s="73">
        <f t="shared" si="121"/>
        <v>0</v>
      </c>
      <c r="AH285" s="26" t="str">
        <f t="shared" si="122"/>
        <v>43408.60347222220</v>
      </c>
      <c r="AI285" s="26" t="e">
        <f>VLOOKUP(AH285,simple_survey!$N$1081:$O$1529,2,FALSE)</f>
        <v>#N/A</v>
      </c>
    </row>
    <row r="286" spans="1:37" s="7" customFormat="1" x14ac:dyDescent="0.4">
      <c r="A286" s="16" t="str">
        <f t="shared" si="132"/>
        <v>★</v>
      </c>
      <c r="B286" s="16" t="str">
        <f t="shared" si="133"/>
        <v>☆</v>
      </c>
      <c r="C286" s="7">
        <v>15</v>
      </c>
      <c r="D286" s="2">
        <v>43408.6171875</v>
      </c>
      <c r="E286" s="3" t="s">
        <v>369</v>
      </c>
      <c r="F286" s="3">
        <v>9590</v>
      </c>
      <c r="G286" s="3" t="s">
        <v>33</v>
      </c>
      <c r="H286" s="3">
        <v>5030</v>
      </c>
      <c r="I286" s="3">
        <v>17</v>
      </c>
      <c r="J286" s="3">
        <v>10</v>
      </c>
      <c r="K286" s="3">
        <v>1</v>
      </c>
      <c r="L286" s="2">
        <v>43408.617615740739</v>
      </c>
      <c r="M286" s="3"/>
      <c r="N286" s="3"/>
      <c r="O286" s="3" t="s">
        <v>25</v>
      </c>
      <c r="P286" s="3" t="s">
        <v>26</v>
      </c>
      <c r="Q286" s="3" t="s">
        <v>57</v>
      </c>
      <c r="R286" s="3" t="s">
        <v>58</v>
      </c>
      <c r="S286" s="2">
        <v>43408.659317129626</v>
      </c>
      <c r="T286" s="3"/>
      <c r="U286" s="2">
        <v>43408.667395833334</v>
      </c>
      <c r="V286" s="3"/>
      <c r="W286" s="2">
        <v>43408.659317129626</v>
      </c>
      <c r="X286" s="2">
        <f t="shared" si="134"/>
        <v>43408.659317129626</v>
      </c>
      <c r="Y286" s="33">
        <f t="shared" si="135"/>
        <v>0</v>
      </c>
      <c r="Z286" s="33">
        <f t="shared" si="136"/>
        <v>0</v>
      </c>
      <c r="AA286" s="30"/>
      <c r="AB286" s="30">
        <f t="shared" si="137"/>
        <v>0</v>
      </c>
      <c r="AC286" s="30">
        <f t="shared" si="138"/>
        <v>0</v>
      </c>
      <c r="AD286" s="10"/>
      <c r="AE286" s="10"/>
      <c r="AF286" s="73">
        <f t="shared" si="120"/>
        <v>43408.616666666669</v>
      </c>
      <c r="AG286" s="73">
        <f t="shared" si="121"/>
        <v>0</v>
      </c>
      <c r="AH286" s="26" t="str">
        <f t="shared" si="122"/>
        <v>43408.61666666670</v>
      </c>
      <c r="AI286" s="26" t="e">
        <f>VLOOKUP(AH286,simple_survey!$N$1081:$O$1529,2,FALSE)</f>
        <v>#N/A</v>
      </c>
    </row>
    <row r="287" spans="1:37" s="7" customFormat="1" x14ac:dyDescent="0.4">
      <c r="A287" s="16" t="str">
        <f t="shared" si="132"/>
        <v>★</v>
      </c>
      <c r="B287" s="16" t="str">
        <f t="shared" si="133"/>
        <v>☆</v>
      </c>
      <c r="C287" s="7">
        <v>15</v>
      </c>
      <c r="D287" s="2">
        <v>43408.617361111108</v>
      </c>
      <c r="E287" s="3" t="s">
        <v>360</v>
      </c>
      <c r="F287" s="3">
        <v>9592</v>
      </c>
      <c r="G287" s="3" t="s">
        <v>33</v>
      </c>
      <c r="H287" s="3">
        <v>4572</v>
      </c>
      <c r="I287" s="3">
        <v>168</v>
      </c>
      <c r="J287" s="3">
        <v>9</v>
      </c>
      <c r="K287" s="3">
        <v>1</v>
      </c>
      <c r="L287" s="2">
        <v>43408.617662037039</v>
      </c>
      <c r="M287" s="3"/>
      <c r="N287" s="3"/>
      <c r="O287" s="3" t="s">
        <v>25</v>
      </c>
      <c r="P287" s="3" t="s">
        <v>26</v>
      </c>
      <c r="Q287" s="3" t="s">
        <v>57</v>
      </c>
      <c r="R287" s="3" t="s">
        <v>58</v>
      </c>
      <c r="S287" s="2">
        <v>43408.659016203703</v>
      </c>
      <c r="T287" s="3"/>
      <c r="U287" s="2">
        <v>43408.674375000002</v>
      </c>
      <c r="V287" s="3"/>
      <c r="W287" s="2">
        <v>43408.659016203703</v>
      </c>
      <c r="X287" s="2">
        <f t="shared" si="134"/>
        <v>43408.659016203703</v>
      </c>
      <c r="Y287" s="33">
        <f t="shared" si="135"/>
        <v>0</v>
      </c>
      <c r="Z287" s="33">
        <f t="shared" si="136"/>
        <v>0</v>
      </c>
      <c r="AA287" s="30"/>
      <c r="AB287" s="30">
        <f t="shared" si="137"/>
        <v>0</v>
      </c>
      <c r="AC287" s="30">
        <f t="shared" si="138"/>
        <v>0</v>
      </c>
      <c r="AD287" s="10"/>
      <c r="AE287" s="10"/>
      <c r="AF287" s="73">
        <f t="shared" si="120"/>
        <v>43408.617361111108</v>
      </c>
      <c r="AG287" s="73">
        <f t="shared" si="121"/>
        <v>0</v>
      </c>
      <c r="AH287" s="26" t="str">
        <f t="shared" si="122"/>
        <v>43408.61736111110</v>
      </c>
      <c r="AI287" s="26" t="e">
        <f>VLOOKUP(AH287,simple_survey!$N$1081:$O$1529,2,FALSE)</f>
        <v>#N/A</v>
      </c>
    </row>
    <row r="288" spans="1:37" s="7" customFormat="1" x14ac:dyDescent="0.4">
      <c r="A288" s="16" t="str">
        <f t="shared" si="132"/>
        <v>★</v>
      </c>
      <c r="B288" s="16" t="str">
        <f t="shared" si="133"/>
        <v>☆</v>
      </c>
      <c r="C288" s="7">
        <v>15</v>
      </c>
      <c r="D288" s="2">
        <v>43408.618148148147</v>
      </c>
      <c r="E288" s="3" t="s">
        <v>369</v>
      </c>
      <c r="F288" s="3">
        <v>9596</v>
      </c>
      <c r="G288" s="3" t="s">
        <v>33</v>
      </c>
      <c r="H288" s="3">
        <v>5030</v>
      </c>
      <c r="I288" s="3">
        <v>332</v>
      </c>
      <c r="J288" s="3">
        <v>10</v>
      </c>
      <c r="K288" s="3">
        <v>1</v>
      </c>
      <c r="L288" s="2">
        <v>43408.618645833332</v>
      </c>
      <c r="M288" s="3"/>
      <c r="N288" s="3"/>
      <c r="O288" s="3" t="s">
        <v>25</v>
      </c>
      <c r="P288" s="3" t="s">
        <v>26</v>
      </c>
      <c r="Q288" s="3" t="s">
        <v>57</v>
      </c>
      <c r="R288" s="3" t="s">
        <v>58</v>
      </c>
      <c r="S288" s="2">
        <v>43408.660266203704</v>
      </c>
      <c r="T288" s="3"/>
      <c r="U288" s="2">
        <v>43408.668344907404</v>
      </c>
      <c r="V288" s="3"/>
      <c r="W288" s="2">
        <v>43408.660266203704</v>
      </c>
      <c r="X288" s="2">
        <f t="shared" si="134"/>
        <v>43408.660266203704</v>
      </c>
      <c r="Y288" s="33">
        <f t="shared" si="135"/>
        <v>0</v>
      </c>
      <c r="Z288" s="33">
        <f t="shared" si="136"/>
        <v>0</v>
      </c>
      <c r="AA288" s="30"/>
      <c r="AB288" s="30">
        <f t="shared" si="137"/>
        <v>0</v>
      </c>
      <c r="AC288" s="30">
        <f t="shared" si="138"/>
        <v>0</v>
      </c>
      <c r="AD288" s="10"/>
      <c r="AE288" s="10"/>
      <c r="AF288" s="73">
        <f t="shared" si="120"/>
        <v>43408.618055555555</v>
      </c>
      <c r="AG288" s="73">
        <f t="shared" si="121"/>
        <v>0</v>
      </c>
      <c r="AH288" s="26" t="str">
        <f t="shared" si="122"/>
        <v>43408.61805555560</v>
      </c>
      <c r="AI288" s="26" t="e">
        <f>VLOOKUP(AH288,simple_survey!$N$1081:$O$1529,2,FALSE)</f>
        <v>#N/A</v>
      </c>
    </row>
    <row r="289" spans="1:37" s="7" customFormat="1" x14ac:dyDescent="0.4">
      <c r="A289" s="16" t="str">
        <f t="shared" si="132"/>
        <v>★</v>
      </c>
      <c r="B289" s="16" t="str">
        <f t="shared" si="133"/>
        <v>☆</v>
      </c>
      <c r="C289" s="7">
        <v>15</v>
      </c>
      <c r="D289" s="2">
        <v>43408.618506944447</v>
      </c>
      <c r="E289" s="3" t="s">
        <v>360</v>
      </c>
      <c r="F289" s="3">
        <v>9598</v>
      </c>
      <c r="G289" s="3" t="s">
        <v>33</v>
      </c>
      <c r="H289" s="3">
        <v>4572</v>
      </c>
      <c r="I289" s="3">
        <v>820</v>
      </c>
      <c r="J289" s="3">
        <v>8</v>
      </c>
      <c r="K289" s="3">
        <v>1</v>
      </c>
      <c r="L289" s="2">
        <v>43408.618680555555</v>
      </c>
      <c r="M289" s="3"/>
      <c r="N289" s="3"/>
      <c r="O289" s="3" t="s">
        <v>25</v>
      </c>
      <c r="P289" s="3" t="s">
        <v>26</v>
      </c>
      <c r="Q289" s="3" t="s">
        <v>57</v>
      </c>
      <c r="R289" s="3" t="s">
        <v>58</v>
      </c>
      <c r="S289" s="2">
        <v>43408.660150462965</v>
      </c>
      <c r="T289" s="3"/>
      <c r="U289" s="2">
        <v>43408.668229166666</v>
      </c>
      <c r="V289" s="3"/>
      <c r="W289" s="2">
        <v>43408.660150462965</v>
      </c>
      <c r="X289" s="2">
        <f t="shared" si="134"/>
        <v>43408.660150462965</v>
      </c>
      <c r="Y289" s="33">
        <f t="shared" si="135"/>
        <v>0</v>
      </c>
      <c r="Z289" s="33">
        <f t="shared" si="136"/>
        <v>0</v>
      </c>
      <c r="AA289" s="30"/>
      <c r="AB289" s="30">
        <f t="shared" si="137"/>
        <v>0</v>
      </c>
      <c r="AC289" s="30">
        <f t="shared" si="138"/>
        <v>0</v>
      </c>
      <c r="AD289" s="10"/>
      <c r="AE289" s="10"/>
      <c r="AF289" s="73">
        <f t="shared" si="120"/>
        <v>43408.618055555555</v>
      </c>
      <c r="AG289" s="73">
        <f t="shared" si="121"/>
        <v>0</v>
      </c>
      <c r="AH289" s="26" t="str">
        <f t="shared" si="122"/>
        <v>43408.61805555560</v>
      </c>
      <c r="AI289" s="26" t="e">
        <f>VLOOKUP(AH289,simple_survey!$N$1081:$O$1529,2,FALSE)</f>
        <v>#N/A</v>
      </c>
    </row>
    <row r="290" spans="1:37" s="7" customFormat="1" x14ac:dyDescent="0.4">
      <c r="A290" s="16" t="str">
        <f t="shared" si="132"/>
        <v>★</v>
      </c>
      <c r="B290" s="16" t="str">
        <f t="shared" si="133"/>
        <v>☆</v>
      </c>
      <c r="C290" s="7">
        <v>15</v>
      </c>
      <c r="D290" s="2">
        <v>43408.621388888889</v>
      </c>
      <c r="E290" s="3" t="s">
        <v>371</v>
      </c>
      <c r="F290" s="3">
        <v>9604</v>
      </c>
      <c r="G290" s="3" t="s">
        <v>33</v>
      </c>
      <c r="H290" s="3">
        <v>3336</v>
      </c>
      <c r="I290" s="3">
        <v>33</v>
      </c>
      <c r="J290" s="3">
        <v>3</v>
      </c>
      <c r="K290" s="3">
        <v>2</v>
      </c>
      <c r="L290" s="2">
        <v>43408.621527777781</v>
      </c>
      <c r="M290" s="3"/>
      <c r="N290" s="3"/>
      <c r="O290" s="3" t="s">
        <v>65</v>
      </c>
      <c r="P290" s="3" t="s">
        <v>66</v>
      </c>
      <c r="Q290" s="3" t="s">
        <v>19</v>
      </c>
      <c r="R290" s="3" t="s">
        <v>20</v>
      </c>
      <c r="S290" s="2">
        <v>43408.638402777775</v>
      </c>
      <c r="T290" s="3"/>
      <c r="U290" s="2">
        <v>43408.644432870373</v>
      </c>
      <c r="V290" s="3"/>
      <c r="W290" s="2">
        <v>43408.628310185188</v>
      </c>
      <c r="X290" s="2">
        <f t="shared" si="134"/>
        <v>43408.628310185188</v>
      </c>
      <c r="Y290" s="33">
        <f t="shared" si="135"/>
        <v>0</v>
      </c>
      <c r="Z290" s="33">
        <f t="shared" si="136"/>
        <v>0</v>
      </c>
      <c r="AA290" s="30"/>
      <c r="AB290" s="30">
        <f t="shared" si="137"/>
        <v>0</v>
      </c>
      <c r="AC290" s="30">
        <f t="shared" si="138"/>
        <v>1.0092592587170657E-2</v>
      </c>
      <c r="AD290" s="10"/>
      <c r="AE290" s="10"/>
      <c r="AF290" s="73">
        <f t="shared" si="120"/>
        <v>43408.620833333334</v>
      </c>
      <c r="AG290" s="73">
        <f t="shared" si="121"/>
        <v>0</v>
      </c>
      <c r="AH290" s="26" t="str">
        <f t="shared" si="122"/>
        <v>43408.62083333330</v>
      </c>
      <c r="AI290" s="26" t="e">
        <f>VLOOKUP(AH290,simple_survey!$N$1081:$O$1529,2,FALSE)</f>
        <v>#N/A</v>
      </c>
    </row>
    <row r="291" spans="1:37" s="7" customFormat="1" x14ac:dyDescent="0.4">
      <c r="A291" s="16" t="str">
        <f t="shared" si="132"/>
        <v>★</v>
      </c>
      <c r="B291" s="16" t="str">
        <f t="shared" si="133"/>
        <v>☆</v>
      </c>
      <c r="C291" s="7">
        <v>15</v>
      </c>
      <c r="D291" s="2">
        <v>43408.622106481482</v>
      </c>
      <c r="E291" s="3" t="s">
        <v>373</v>
      </c>
      <c r="F291" s="3">
        <v>9607</v>
      </c>
      <c r="G291" s="3" t="s">
        <v>33</v>
      </c>
      <c r="H291" s="3">
        <v>4572</v>
      </c>
      <c r="I291" s="3">
        <v>970</v>
      </c>
      <c r="J291" s="3">
        <v>7</v>
      </c>
      <c r="K291" s="3">
        <v>2</v>
      </c>
      <c r="L291" s="2">
        <v>43408.622534722221</v>
      </c>
      <c r="M291" s="3"/>
      <c r="N291" s="3"/>
      <c r="O291" s="3" t="s">
        <v>25</v>
      </c>
      <c r="P291" s="3" t="s">
        <v>26</v>
      </c>
      <c r="Q291" s="3" t="s">
        <v>57</v>
      </c>
      <c r="R291" s="3" t="s">
        <v>58</v>
      </c>
      <c r="S291" s="2">
        <v>43408.644548611112</v>
      </c>
      <c r="T291" s="3"/>
      <c r="U291" s="2">
        <v>43408.653321759259</v>
      </c>
      <c r="V291" s="3"/>
      <c r="W291" s="2">
        <v>43408.629027777781</v>
      </c>
      <c r="X291" s="2">
        <f t="shared" si="134"/>
        <v>43408.629027777781</v>
      </c>
      <c r="Y291" s="33">
        <f t="shared" si="135"/>
        <v>0</v>
      </c>
      <c r="Z291" s="33">
        <f t="shared" si="136"/>
        <v>0</v>
      </c>
      <c r="AA291" s="30"/>
      <c r="AB291" s="30">
        <f t="shared" si="137"/>
        <v>0</v>
      </c>
      <c r="AC291" s="30">
        <f t="shared" si="138"/>
        <v>1.5520833330811001E-2</v>
      </c>
      <c r="AD291" s="10"/>
      <c r="AE291" s="10"/>
      <c r="AF291" s="73">
        <f t="shared" si="120"/>
        <v>43408.621527777781</v>
      </c>
      <c r="AG291" s="73">
        <f t="shared" si="121"/>
        <v>0</v>
      </c>
      <c r="AH291" s="26" t="str">
        <f t="shared" si="122"/>
        <v>43408.62152777780</v>
      </c>
      <c r="AI291" s="26" t="e">
        <f>VLOOKUP(AH291,simple_survey!$N$1081:$O$1529,2,FALSE)</f>
        <v>#N/A</v>
      </c>
    </row>
    <row r="292" spans="1:37" s="7" customFormat="1" x14ac:dyDescent="0.4">
      <c r="A292" s="16" t="str">
        <f t="shared" si="132"/>
        <v>★</v>
      </c>
      <c r="B292" s="16" t="str">
        <f t="shared" si="133"/>
        <v>☆</v>
      </c>
      <c r="C292" s="7">
        <v>15</v>
      </c>
      <c r="D292" s="2">
        <v>43408.622187499997</v>
      </c>
      <c r="E292" s="3" t="s">
        <v>374</v>
      </c>
      <c r="F292" s="3">
        <v>9608</v>
      </c>
      <c r="G292" s="3" t="s">
        <v>33</v>
      </c>
      <c r="H292" s="3">
        <v>3653</v>
      </c>
      <c r="I292" s="3">
        <v>851</v>
      </c>
      <c r="J292" s="3">
        <v>8</v>
      </c>
      <c r="K292" s="3">
        <v>3</v>
      </c>
      <c r="L292" s="2">
        <v>43408.622361111113</v>
      </c>
      <c r="M292" s="3"/>
      <c r="N292" s="3"/>
      <c r="O292" s="3" t="s">
        <v>65</v>
      </c>
      <c r="P292" s="3" t="s">
        <v>66</v>
      </c>
      <c r="Q292" s="3" t="s">
        <v>80</v>
      </c>
      <c r="R292" s="3" t="s">
        <v>81</v>
      </c>
      <c r="S292" s="2">
        <v>43408.651319444441</v>
      </c>
      <c r="T292" s="3"/>
      <c r="U292" s="2">
        <v>43408.664189814815</v>
      </c>
      <c r="V292" s="3"/>
      <c r="W292" s="2">
        <v>43408.629120370373</v>
      </c>
      <c r="X292" s="2">
        <f t="shared" si="134"/>
        <v>43408.629120370373</v>
      </c>
      <c r="Y292" s="33">
        <f t="shared" si="135"/>
        <v>0</v>
      </c>
      <c r="Z292" s="33">
        <f t="shared" si="136"/>
        <v>0</v>
      </c>
      <c r="AA292" s="30"/>
      <c r="AB292" s="30">
        <f t="shared" si="137"/>
        <v>0</v>
      </c>
      <c r="AC292" s="30">
        <f t="shared" si="138"/>
        <v>2.2199074068339542E-2</v>
      </c>
      <c r="AD292" s="10"/>
      <c r="AE292" s="10"/>
      <c r="AF292" s="73">
        <f t="shared" si="120"/>
        <v>43408.621527777781</v>
      </c>
      <c r="AG292" s="73">
        <f t="shared" si="121"/>
        <v>0</v>
      </c>
      <c r="AH292" s="26" t="str">
        <f t="shared" si="122"/>
        <v>43408.62152777780</v>
      </c>
      <c r="AI292" s="26" t="e">
        <f>VLOOKUP(AH292,simple_survey!$N$1081:$O$1529,2,FALSE)</f>
        <v>#N/A</v>
      </c>
    </row>
    <row r="293" spans="1:37" s="7" customFormat="1" x14ac:dyDescent="0.4">
      <c r="A293" s="16" t="str">
        <f t="shared" si="132"/>
        <v>★</v>
      </c>
      <c r="B293" s="16" t="str">
        <f t="shared" si="133"/>
        <v>☆</v>
      </c>
      <c r="C293" s="7">
        <v>15</v>
      </c>
      <c r="D293" s="2">
        <v>43408.624224537038</v>
      </c>
      <c r="E293" s="3" t="s">
        <v>369</v>
      </c>
      <c r="F293" s="3">
        <v>9614</v>
      </c>
      <c r="G293" s="3" t="s">
        <v>33</v>
      </c>
      <c r="H293" s="3">
        <v>5030</v>
      </c>
      <c r="I293" s="3">
        <v>707</v>
      </c>
      <c r="J293" s="3">
        <v>10</v>
      </c>
      <c r="K293" s="3">
        <v>1</v>
      </c>
      <c r="L293" s="2">
        <v>43408.661817129629</v>
      </c>
      <c r="M293" s="2">
        <v>43408.661238425928</v>
      </c>
      <c r="N293" s="3"/>
      <c r="O293" s="3" t="s">
        <v>25</v>
      </c>
      <c r="P293" s="3" t="s">
        <v>26</v>
      </c>
      <c r="Q293" s="3" t="s">
        <v>57</v>
      </c>
      <c r="R293" s="3" t="s">
        <v>58</v>
      </c>
      <c r="S293" s="2">
        <v>43408.666354166664</v>
      </c>
      <c r="T293" s="2">
        <v>43408.666354166664</v>
      </c>
      <c r="U293" s="2">
        <v>43408.674432870372</v>
      </c>
      <c r="V293" s="3"/>
      <c r="W293" s="2">
        <v>43408.666354166664</v>
      </c>
      <c r="X293" s="2">
        <f t="shared" si="134"/>
        <v>43408.666354166664</v>
      </c>
      <c r="Y293" s="33"/>
      <c r="Z293" s="33"/>
      <c r="AA293" s="30"/>
      <c r="AB293" s="30">
        <f t="shared" si="137"/>
        <v>0</v>
      </c>
      <c r="AC293" s="30">
        <f t="shared" si="138"/>
        <v>0</v>
      </c>
      <c r="AD293" s="10"/>
      <c r="AE293" s="10"/>
      <c r="AF293" s="73">
        <f t="shared" si="120"/>
        <v>43408.623611111114</v>
      </c>
      <c r="AG293" s="73">
        <f t="shared" si="121"/>
        <v>0</v>
      </c>
      <c r="AH293" s="26" t="str">
        <f t="shared" si="122"/>
        <v>43408.62361111110</v>
      </c>
      <c r="AI293" s="26" t="e">
        <f>VLOOKUP(AH293,simple_survey!$N$1081:$O$1529,2,FALSE)</f>
        <v>#N/A</v>
      </c>
    </row>
    <row r="294" spans="1:37" s="7" customFormat="1" x14ac:dyDescent="0.4">
      <c r="A294" s="16" t="str">
        <f t="shared" si="132"/>
        <v>★</v>
      </c>
      <c r="B294" s="16" t="str">
        <f t="shared" si="133"/>
        <v>☆</v>
      </c>
      <c r="C294" s="7">
        <v>15</v>
      </c>
      <c r="D294" s="2">
        <v>43408.627118055556</v>
      </c>
      <c r="E294" s="3" t="s">
        <v>377</v>
      </c>
      <c r="F294" s="3">
        <v>9618</v>
      </c>
      <c r="G294" s="3" t="s">
        <v>18</v>
      </c>
      <c r="H294" s="3">
        <v>5033</v>
      </c>
      <c r="I294" s="3">
        <v>500</v>
      </c>
      <c r="J294" s="3">
        <v>2</v>
      </c>
      <c r="K294" s="3">
        <v>1</v>
      </c>
      <c r="L294" s="2">
        <v>43408.627372685187</v>
      </c>
      <c r="M294" s="3"/>
      <c r="N294" s="3"/>
      <c r="O294" s="3" t="s">
        <v>19</v>
      </c>
      <c r="P294" s="3" t="s">
        <v>20</v>
      </c>
      <c r="Q294" s="3" t="s">
        <v>46</v>
      </c>
      <c r="R294" s="3" t="s">
        <v>47</v>
      </c>
      <c r="S294" s="2">
        <v>43408.653356481482</v>
      </c>
      <c r="T294" s="3"/>
      <c r="U294" s="2">
        <v>43408.65966435185</v>
      </c>
      <c r="V294" s="3"/>
      <c r="W294" s="2">
        <v>43408.634050925924</v>
      </c>
      <c r="X294" s="2">
        <f t="shared" si="134"/>
        <v>43408.634050925924</v>
      </c>
      <c r="Y294" s="33">
        <f t="shared" ref="Y294:Y334" si="139">N294-M294</f>
        <v>0</v>
      </c>
      <c r="Z294" s="33">
        <f t="shared" ref="Z294:Z334" si="140">Y294*K294</f>
        <v>0</v>
      </c>
      <c r="AA294" s="30"/>
      <c r="AB294" s="30">
        <f t="shared" si="137"/>
        <v>0</v>
      </c>
      <c r="AC294" s="30">
        <f t="shared" si="138"/>
        <v>1.9305555557366461E-2</v>
      </c>
      <c r="AD294" s="10"/>
      <c r="AE294" s="10"/>
      <c r="AF294" s="73">
        <f t="shared" si="120"/>
        <v>43408.627083333333</v>
      </c>
      <c r="AG294" s="73">
        <f t="shared" si="121"/>
        <v>0</v>
      </c>
      <c r="AH294" s="26" t="str">
        <f t="shared" si="122"/>
        <v>43408.62708333330</v>
      </c>
      <c r="AI294" s="26" t="e">
        <f>VLOOKUP(AH294,simple_survey!$N$1081:$O$1529,2,FALSE)</f>
        <v>#N/A</v>
      </c>
      <c r="AK294" s="3" t="s">
        <v>531</v>
      </c>
    </row>
    <row r="295" spans="1:37" s="7" customFormat="1" x14ac:dyDescent="0.4">
      <c r="A295" s="16" t="str">
        <f t="shared" si="132"/>
        <v>-</v>
      </c>
      <c r="B295" s="16" t="str">
        <f t="shared" si="133"/>
        <v>☆</v>
      </c>
      <c r="C295" s="7">
        <v>15</v>
      </c>
      <c r="D295" s="2">
        <v>43408.627754629626</v>
      </c>
      <c r="E295" s="3" t="s">
        <v>377</v>
      </c>
      <c r="F295" s="3">
        <v>9619</v>
      </c>
      <c r="G295" s="3" t="s">
        <v>18</v>
      </c>
      <c r="H295" s="3">
        <v>5033</v>
      </c>
      <c r="I295" s="3">
        <v>222</v>
      </c>
      <c r="J295" s="3">
        <v>2</v>
      </c>
      <c r="K295" s="3">
        <v>1</v>
      </c>
      <c r="L295" s="2">
        <v>43408.63108796296</v>
      </c>
      <c r="M295" s="3"/>
      <c r="N295" s="3"/>
      <c r="O295" s="3" t="s">
        <v>19</v>
      </c>
      <c r="P295" s="3" t="s">
        <v>20</v>
      </c>
      <c r="Q295" s="3" t="s">
        <v>46</v>
      </c>
      <c r="R295" s="3" t="s">
        <v>47</v>
      </c>
      <c r="S295" s="2">
        <v>43408.653171296297</v>
      </c>
      <c r="T295" s="3"/>
      <c r="U295" s="2">
        <v>43408.659479166665</v>
      </c>
      <c r="V295" s="3"/>
      <c r="W295" s="3"/>
      <c r="X295" s="2">
        <f t="shared" si="134"/>
        <v>43408.627754629626</v>
      </c>
      <c r="Y295" s="33">
        <f t="shared" si="139"/>
        <v>0</v>
      </c>
      <c r="Z295" s="33">
        <f t="shared" si="140"/>
        <v>0</v>
      </c>
      <c r="AA295" s="30"/>
      <c r="AB295" s="30">
        <f t="shared" si="137"/>
        <v>0</v>
      </c>
      <c r="AC295" s="30"/>
      <c r="AD295" s="10"/>
      <c r="AE295" s="10"/>
      <c r="AF295" s="73">
        <f t="shared" si="120"/>
        <v>43408.627083333333</v>
      </c>
      <c r="AG295" s="73">
        <f t="shared" si="121"/>
        <v>0</v>
      </c>
      <c r="AH295" s="26" t="str">
        <f t="shared" si="122"/>
        <v>43408.62708333330</v>
      </c>
      <c r="AI295" s="26" t="e">
        <f>VLOOKUP(AH295,simple_survey!$N$1081:$O$1529,2,FALSE)</f>
        <v>#N/A</v>
      </c>
      <c r="AK295" s="3" t="s">
        <v>532</v>
      </c>
    </row>
    <row r="296" spans="1:37" s="7" customFormat="1" x14ac:dyDescent="0.4">
      <c r="A296" s="16" t="str">
        <f t="shared" si="132"/>
        <v>-</v>
      </c>
      <c r="B296" s="16" t="str">
        <f t="shared" si="133"/>
        <v>☆</v>
      </c>
      <c r="C296" s="7">
        <v>15</v>
      </c>
      <c r="D296" s="2">
        <v>43408.627870370372</v>
      </c>
      <c r="E296" s="3" t="s">
        <v>319</v>
      </c>
      <c r="F296" s="3">
        <v>9620</v>
      </c>
      <c r="G296" s="3" t="s">
        <v>33</v>
      </c>
      <c r="H296" s="3">
        <v>4970</v>
      </c>
      <c r="I296" s="3">
        <v>949</v>
      </c>
      <c r="J296" s="3">
        <v>8</v>
      </c>
      <c r="K296" s="3">
        <v>2</v>
      </c>
      <c r="L296" s="2">
        <v>43408.628194444442</v>
      </c>
      <c r="M296" s="3"/>
      <c r="N296" s="3"/>
      <c r="O296" s="3" t="s">
        <v>25</v>
      </c>
      <c r="P296" s="3" t="s">
        <v>26</v>
      </c>
      <c r="Q296" s="3" t="s">
        <v>34</v>
      </c>
      <c r="R296" s="3" t="s">
        <v>35</v>
      </c>
      <c r="S296" s="2">
        <v>43408.646574074075</v>
      </c>
      <c r="T296" s="3"/>
      <c r="U296" s="2">
        <v>43408.659050925926</v>
      </c>
      <c r="V296" s="3"/>
      <c r="W296" s="3"/>
      <c r="X296" s="2">
        <f t="shared" si="134"/>
        <v>43408.627870370372</v>
      </c>
      <c r="Y296" s="33">
        <f t="shared" si="139"/>
        <v>0</v>
      </c>
      <c r="Z296" s="33">
        <f t="shared" si="140"/>
        <v>0</v>
      </c>
      <c r="AA296" s="30"/>
      <c r="AB296" s="30">
        <f t="shared" si="137"/>
        <v>0</v>
      </c>
      <c r="AC296" s="30">
        <f>IF(IF(B296="☆",(IF(L296&gt;S296,L296-X296,S296-X296)),M296-X296)&lt;0,0,IF(B296="☆",(IF(L296&gt;S296,L296-X296,S296-X296)),M296-X296))</f>
        <v>1.8703703703067731E-2</v>
      </c>
      <c r="AD296" s="10"/>
      <c r="AE296" s="10"/>
      <c r="AF296" s="73">
        <f t="shared" si="120"/>
        <v>43408.62777777778</v>
      </c>
      <c r="AG296" s="73">
        <f t="shared" si="121"/>
        <v>0</v>
      </c>
      <c r="AH296" s="26" t="str">
        <f t="shared" si="122"/>
        <v>43408.62777777780</v>
      </c>
      <c r="AI296" s="26" t="e">
        <f>VLOOKUP(AH296,simple_survey!$N$1081:$O$1529,2,FALSE)</f>
        <v>#N/A</v>
      </c>
    </row>
    <row r="297" spans="1:37" s="7" customFormat="1" x14ac:dyDescent="0.4">
      <c r="A297" s="16" t="str">
        <f t="shared" si="132"/>
        <v>-</v>
      </c>
      <c r="B297" s="16" t="str">
        <f t="shared" si="133"/>
        <v>☆</v>
      </c>
      <c r="C297" s="7">
        <v>15</v>
      </c>
      <c r="D297" s="2">
        <v>43408.628587962965</v>
      </c>
      <c r="E297" s="3" t="s">
        <v>378</v>
      </c>
      <c r="F297" s="3">
        <v>9621</v>
      </c>
      <c r="G297" s="3" t="s">
        <v>113</v>
      </c>
      <c r="H297" s="3">
        <v>0</v>
      </c>
      <c r="I297" s="3">
        <v>120</v>
      </c>
      <c r="J297" s="3">
        <v>1</v>
      </c>
      <c r="K297" s="3">
        <v>1</v>
      </c>
      <c r="L297" s="2">
        <v>43408.629004629627</v>
      </c>
      <c r="M297" s="3"/>
      <c r="N297" s="3"/>
      <c r="O297" s="3" t="s">
        <v>41</v>
      </c>
      <c r="P297" s="3" t="s">
        <v>42</v>
      </c>
      <c r="Q297" s="3" t="s">
        <v>37</v>
      </c>
      <c r="R297" s="3" t="s">
        <v>38</v>
      </c>
      <c r="S297" s="2">
        <v>43408.65353009259</v>
      </c>
      <c r="T297" s="3"/>
      <c r="U297" s="2">
        <v>43408.667280092595</v>
      </c>
      <c r="V297" s="3"/>
      <c r="W297" s="3"/>
      <c r="X297" s="2">
        <f t="shared" si="134"/>
        <v>43408.628587962965</v>
      </c>
      <c r="Y297" s="33">
        <f t="shared" si="139"/>
        <v>0</v>
      </c>
      <c r="Z297" s="33">
        <f t="shared" si="140"/>
        <v>0</v>
      </c>
      <c r="AA297" s="30"/>
      <c r="AB297" s="30">
        <f t="shared" si="137"/>
        <v>0</v>
      </c>
      <c r="AC297" s="30">
        <f>IF(IF(B297="☆",(IF(L297&gt;S297,L297-X297,S297-X297)),M297-X297)&lt;0,0,IF(B297="☆",(IF(L297&gt;S297,L297-X297,S297-X297)),M297-X297))</f>
        <v>2.4942129624832887E-2</v>
      </c>
      <c r="AD297" s="10"/>
      <c r="AE297" s="10"/>
      <c r="AF297" s="73">
        <f t="shared" si="120"/>
        <v>43408.628472222219</v>
      </c>
      <c r="AG297" s="73">
        <f t="shared" si="121"/>
        <v>0</v>
      </c>
      <c r="AH297" s="26" t="str">
        <f t="shared" si="122"/>
        <v>43408.62847222220</v>
      </c>
      <c r="AI297" s="26" t="e">
        <f>VLOOKUP(AH297,simple_survey!$N$1081:$O$1529,2,FALSE)</f>
        <v>#N/A</v>
      </c>
    </row>
    <row r="298" spans="1:37" s="7" customFormat="1" x14ac:dyDescent="0.4">
      <c r="A298" s="16" t="str">
        <f t="shared" si="132"/>
        <v>-</v>
      </c>
      <c r="B298" s="16" t="str">
        <f t="shared" si="133"/>
        <v>☆</v>
      </c>
      <c r="C298" s="7">
        <v>15</v>
      </c>
      <c r="D298" s="2">
        <v>43408.630497685182</v>
      </c>
      <c r="E298" s="3" t="s">
        <v>380</v>
      </c>
      <c r="F298" s="3">
        <v>9623</v>
      </c>
      <c r="G298" s="3" t="s">
        <v>33</v>
      </c>
      <c r="H298" s="3">
        <v>4216</v>
      </c>
      <c r="I298" s="3">
        <v>56</v>
      </c>
      <c r="J298" s="3">
        <v>8</v>
      </c>
      <c r="K298" s="3">
        <v>2</v>
      </c>
      <c r="L298" s="2">
        <v>43408.631469907406</v>
      </c>
      <c r="M298" s="3"/>
      <c r="N298" s="3"/>
      <c r="O298" s="3" t="s">
        <v>63</v>
      </c>
      <c r="P298" s="3" t="s">
        <v>64</v>
      </c>
      <c r="Q298" s="3" t="s">
        <v>23</v>
      </c>
      <c r="R298" s="3" t="s">
        <v>24</v>
      </c>
      <c r="S298" s="2">
        <v>43408.655613425923</v>
      </c>
      <c r="T298" s="3"/>
      <c r="U298" s="2">
        <v>43408.660740740743</v>
      </c>
      <c r="V298" s="3"/>
      <c r="W298" s="3"/>
      <c r="X298" s="2">
        <f t="shared" si="134"/>
        <v>43408.630497685182</v>
      </c>
      <c r="Y298" s="33">
        <f t="shared" si="139"/>
        <v>0</v>
      </c>
      <c r="Z298" s="33">
        <f t="shared" si="140"/>
        <v>0</v>
      </c>
      <c r="AA298" s="30"/>
      <c r="AB298" s="30">
        <f t="shared" si="137"/>
        <v>0</v>
      </c>
      <c r="AC298" s="30"/>
      <c r="AD298" s="10"/>
      <c r="AE298" s="10"/>
      <c r="AF298" s="73">
        <f t="shared" si="120"/>
        <v>43408.629861111112</v>
      </c>
      <c r="AG298" s="73">
        <f t="shared" si="121"/>
        <v>0</v>
      </c>
      <c r="AH298" s="26" t="str">
        <f t="shared" si="122"/>
        <v>43408.62986111110</v>
      </c>
      <c r="AI298" s="26" t="e">
        <f>VLOOKUP(AH298,simple_survey!$N$1081:$O$1529,2,FALSE)</f>
        <v>#N/A</v>
      </c>
      <c r="AK298" s="3" t="s">
        <v>95</v>
      </c>
    </row>
    <row r="299" spans="1:37" s="7" customFormat="1" x14ac:dyDescent="0.4">
      <c r="A299" s="16" t="str">
        <f t="shared" si="132"/>
        <v>-</v>
      </c>
      <c r="B299" s="16" t="str">
        <f t="shared" si="133"/>
        <v>☆</v>
      </c>
      <c r="C299" s="7">
        <v>15</v>
      </c>
      <c r="D299" s="2">
        <v>43408.631099537037</v>
      </c>
      <c r="E299" s="3" t="s">
        <v>381</v>
      </c>
      <c r="F299" s="3">
        <v>9624</v>
      </c>
      <c r="G299" s="3" t="s">
        <v>18</v>
      </c>
      <c r="H299" s="3">
        <v>3753</v>
      </c>
      <c r="I299" s="3">
        <v>644</v>
      </c>
      <c r="J299" s="3">
        <v>2</v>
      </c>
      <c r="K299" s="3">
        <v>1</v>
      </c>
      <c r="L299" s="2">
        <v>43408.634629629632</v>
      </c>
      <c r="M299" s="3"/>
      <c r="N299" s="3"/>
      <c r="O299" s="3" t="s">
        <v>19</v>
      </c>
      <c r="P299" s="3" t="s">
        <v>20</v>
      </c>
      <c r="Q299" s="3" t="s">
        <v>45</v>
      </c>
      <c r="R299" s="3" t="s">
        <v>92</v>
      </c>
      <c r="S299" s="2">
        <v>43408.648993055554</v>
      </c>
      <c r="T299" s="3"/>
      <c r="U299" s="2">
        <v>43408.656909722224</v>
      </c>
      <c r="V299" s="3"/>
      <c r="W299" s="3"/>
      <c r="X299" s="2">
        <f t="shared" si="134"/>
        <v>43408.631099537037</v>
      </c>
      <c r="Y299" s="33">
        <f t="shared" si="139"/>
        <v>0</v>
      </c>
      <c r="Z299" s="33">
        <f t="shared" si="140"/>
        <v>0</v>
      </c>
      <c r="AA299" s="30"/>
      <c r="AB299" s="30">
        <f t="shared" si="137"/>
        <v>0</v>
      </c>
      <c r="AC299" s="30">
        <f>IF(IF(B299="☆",(IF(L299&gt;S299,L299-X299,S299-X299)),M299-X299)&lt;0,0,IF(B299="☆",(IF(L299&gt;S299,L299-X299,S299-X299)),M299-X299))</f>
        <v>1.7893518517666962E-2</v>
      </c>
      <c r="AD299" s="10"/>
      <c r="AE299" s="10"/>
      <c r="AF299" s="73">
        <f t="shared" si="120"/>
        <v>43408.630555555559</v>
      </c>
      <c r="AG299" s="73">
        <f t="shared" si="121"/>
        <v>0</v>
      </c>
      <c r="AH299" s="26" t="str">
        <f t="shared" si="122"/>
        <v>43408.63055555560</v>
      </c>
      <c r="AI299" s="26" t="e">
        <f>VLOOKUP(AH299,simple_survey!$N$1081:$O$1529,2,FALSE)</f>
        <v>#N/A</v>
      </c>
    </row>
    <row r="300" spans="1:37" s="7" customFormat="1" x14ac:dyDescent="0.4">
      <c r="A300" s="16" t="str">
        <f t="shared" si="132"/>
        <v>-</v>
      </c>
      <c r="B300" s="16" t="str">
        <f t="shared" si="133"/>
        <v>☆</v>
      </c>
      <c r="C300" s="7">
        <v>15</v>
      </c>
      <c r="D300" s="2">
        <v>43408.631874999999</v>
      </c>
      <c r="E300" s="3" t="s">
        <v>380</v>
      </c>
      <c r="F300" s="3">
        <v>9626</v>
      </c>
      <c r="G300" s="3" t="s">
        <v>33</v>
      </c>
      <c r="H300" s="3">
        <v>4216</v>
      </c>
      <c r="I300" s="3">
        <v>69</v>
      </c>
      <c r="J300" s="3">
        <v>5</v>
      </c>
      <c r="K300" s="3">
        <v>2</v>
      </c>
      <c r="L300" s="2">
        <v>43408.63354166667</v>
      </c>
      <c r="M300" s="3"/>
      <c r="N300" s="3"/>
      <c r="O300" s="3" t="s">
        <v>63</v>
      </c>
      <c r="P300" s="3" t="s">
        <v>64</v>
      </c>
      <c r="Q300" s="3" t="s">
        <v>23</v>
      </c>
      <c r="R300" s="3" t="s">
        <v>24</v>
      </c>
      <c r="S300" s="2">
        <v>43408.66170138889</v>
      </c>
      <c r="T300" s="3"/>
      <c r="U300" s="2">
        <v>43408.666828703703</v>
      </c>
      <c r="V300" s="3"/>
      <c r="W300" s="3"/>
      <c r="X300" s="2">
        <f t="shared" si="134"/>
        <v>43408.631874999999</v>
      </c>
      <c r="Y300" s="33">
        <f t="shared" si="139"/>
        <v>0</v>
      </c>
      <c r="Z300" s="33">
        <f t="shared" si="140"/>
        <v>0</v>
      </c>
      <c r="AA300" s="30"/>
      <c r="AB300" s="30">
        <f t="shared" si="137"/>
        <v>0</v>
      </c>
      <c r="AC300" s="30"/>
      <c r="AD300" s="10"/>
      <c r="AE300" s="10"/>
      <c r="AF300" s="73">
        <f t="shared" si="120"/>
        <v>43408.631249999999</v>
      </c>
      <c r="AG300" s="73">
        <f t="shared" si="121"/>
        <v>0</v>
      </c>
      <c r="AH300" s="26" t="str">
        <f t="shared" si="122"/>
        <v>43408.631250</v>
      </c>
      <c r="AI300" s="26" t="e">
        <f>VLOOKUP(AH300,simple_survey!$N$1081:$O$1529,2,FALSE)</f>
        <v>#N/A</v>
      </c>
      <c r="AK300" s="3" t="s">
        <v>95</v>
      </c>
    </row>
    <row r="301" spans="1:37" s="7" customFormat="1" x14ac:dyDescent="0.4">
      <c r="A301" s="16" t="str">
        <f t="shared" si="132"/>
        <v>-</v>
      </c>
      <c r="B301" s="16" t="str">
        <f t="shared" si="133"/>
        <v>☆</v>
      </c>
      <c r="C301" s="7">
        <v>15</v>
      </c>
      <c r="D301" s="2">
        <v>43408.633275462962</v>
      </c>
      <c r="E301" s="3" t="s">
        <v>319</v>
      </c>
      <c r="F301" s="3">
        <v>9629</v>
      </c>
      <c r="G301" s="3" t="s">
        <v>67</v>
      </c>
      <c r="H301" s="3">
        <v>4970</v>
      </c>
      <c r="I301" s="3">
        <v>597</v>
      </c>
      <c r="J301" s="3">
        <v>2</v>
      </c>
      <c r="K301" s="3">
        <v>2</v>
      </c>
      <c r="L301" s="2">
        <v>43408.634166666663</v>
      </c>
      <c r="M301" s="3"/>
      <c r="N301" s="3"/>
      <c r="O301" s="3" t="s">
        <v>25</v>
      </c>
      <c r="P301" s="3" t="s">
        <v>26</v>
      </c>
      <c r="Q301" s="3" t="s">
        <v>34</v>
      </c>
      <c r="R301" s="3" t="s">
        <v>35</v>
      </c>
      <c r="S301" s="2">
        <v>43408.664907407408</v>
      </c>
      <c r="T301" s="3"/>
      <c r="U301" s="2">
        <v>43408.672743055555</v>
      </c>
      <c r="V301" s="3"/>
      <c r="W301" s="3"/>
      <c r="X301" s="2">
        <f t="shared" si="134"/>
        <v>43408.633275462962</v>
      </c>
      <c r="Y301" s="33">
        <f t="shared" si="139"/>
        <v>0</v>
      </c>
      <c r="Z301" s="33">
        <f t="shared" si="140"/>
        <v>0</v>
      </c>
      <c r="AA301" s="30"/>
      <c r="AB301" s="30">
        <f t="shared" si="137"/>
        <v>0</v>
      </c>
      <c r="AC301" s="30">
        <f>IF(IF(B301="☆",(IF(L301&gt;S301,L301-X301,S301-X301)),M301-X301)&lt;0,0,IF(B301="☆",(IF(L301&gt;S301,L301-X301,S301-X301)),M301-X301))</f>
        <v>3.1631944446417037E-2</v>
      </c>
      <c r="AD301" s="10"/>
      <c r="AE301" s="10"/>
      <c r="AF301" s="73">
        <f t="shared" si="120"/>
        <v>43408.632638888892</v>
      </c>
      <c r="AG301" s="73">
        <f t="shared" si="121"/>
        <v>0</v>
      </c>
      <c r="AH301" s="26" t="str">
        <f t="shared" si="122"/>
        <v>43408.63263888890</v>
      </c>
      <c r="AI301" s="26" t="e">
        <f>VLOOKUP(AH301,simple_survey!$N$1081:$O$1529,2,FALSE)</f>
        <v>#N/A</v>
      </c>
    </row>
    <row r="302" spans="1:37" s="7" customFormat="1" x14ac:dyDescent="0.4">
      <c r="A302" s="16" t="str">
        <f t="shared" si="132"/>
        <v>★</v>
      </c>
      <c r="B302" s="16" t="str">
        <f t="shared" si="133"/>
        <v>☆</v>
      </c>
      <c r="C302" s="7">
        <v>15</v>
      </c>
      <c r="D302" s="2">
        <v>43408.633993055555</v>
      </c>
      <c r="E302" s="3" t="s">
        <v>380</v>
      </c>
      <c r="F302" s="3">
        <v>9631</v>
      </c>
      <c r="G302" s="3" t="s">
        <v>33</v>
      </c>
      <c r="H302" s="3">
        <v>4216</v>
      </c>
      <c r="I302" s="3">
        <v>523</v>
      </c>
      <c r="J302" s="3">
        <v>9</v>
      </c>
      <c r="K302" s="3">
        <v>2</v>
      </c>
      <c r="L302" s="2">
        <v>43408.634120370371</v>
      </c>
      <c r="M302" s="3"/>
      <c r="N302" s="3"/>
      <c r="O302" s="3" t="s">
        <v>23</v>
      </c>
      <c r="P302" s="3" t="s">
        <v>24</v>
      </c>
      <c r="Q302" s="3" t="s">
        <v>65</v>
      </c>
      <c r="R302" s="3" t="s">
        <v>66</v>
      </c>
      <c r="S302" s="2">
        <v>43408.659988425927</v>
      </c>
      <c r="T302" s="3"/>
      <c r="U302" s="2">
        <v>43408.664837962962</v>
      </c>
      <c r="V302" s="3"/>
      <c r="W302" s="2">
        <v>43408.6409375</v>
      </c>
      <c r="X302" s="2">
        <f t="shared" si="134"/>
        <v>43408.6409375</v>
      </c>
      <c r="Y302" s="33">
        <f t="shared" si="139"/>
        <v>0</v>
      </c>
      <c r="Z302" s="33">
        <f t="shared" si="140"/>
        <v>0</v>
      </c>
      <c r="AA302" s="30"/>
      <c r="AB302" s="30">
        <f t="shared" si="137"/>
        <v>0</v>
      </c>
      <c r="AC302" s="30"/>
      <c r="AD302" s="10"/>
      <c r="AE302" s="10"/>
      <c r="AF302" s="73">
        <f t="shared" si="120"/>
        <v>43408.633333333331</v>
      </c>
      <c r="AG302" s="73">
        <f t="shared" si="121"/>
        <v>0</v>
      </c>
      <c r="AH302" s="26" t="str">
        <f t="shared" si="122"/>
        <v>43408.63333333330</v>
      </c>
      <c r="AI302" s="26" t="e">
        <f>VLOOKUP(AH302,simple_survey!$N$1081:$O$1529,2,FALSE)</f>
        <v>#N/A</v>
      </c>
      <c r="AK302" s="3" t="s">
        <v>95</v>
      </c>
    </row>
    <row r="303" spans="1:37" s="7" customFormat="1" x14ac:dyDescent="0.4">
      <c r="A303" s="16" t="str">
        <f t="shared" si="132"/>
        <v>-</v>
      </c>
      <c r="B303" s="16" t="str">
        <f t="shared" si="133"/>
        <v>☆</v>
      </c>
      <c r="C303" s="7">
        <v>15</v>
      </c>
      <c r="D303" s="2">
        <v>43408.634166666663</v>
      </c>
      <c r="E303" s="3" t="s">
        <v>357</v>
      </c>
      <c r="F303" s="3">
        <v>9632</v>
      </c>
      <c r="G303" s="3" t="s">
        <v>33</v>
      </c>
      <c r="H303" s="3">
        <v>1958</v>
      </c>
      <c r="I303" s="3">
        <v>255</v>
      </c>
      <c r="J303" s="3">
        <v>5</v>
      </c>
      <c r="K303" s="3">
        <v>1</v>
      </c>
      <c r="L303" s="2">
        <v>43408.634293981479</v>
      </c>
      <c r="M303" s="3"/>
      <c r="N303" s="3"/>
      <c r="O303" s="3" t="s">
        <v>23</v>
      </c>
      <c r="P303" s="3" t="s">
        <v>24</v>
      </c>
      <c r="Q303" s="3" t="s">
        <v>27</v>
      </c>
      <c r="R303" s="3" t="s">
        <v>28</v>
      </c>
      <c r="S303" s="2">
        <v>43408.660046296296</v>
      </c>
      <c r="T303" s="3"/>
      <c r="U303" s="2">
        <v>43408.672326388885</v>
      </c>
      <c r="V303" s="3"/>
      <c r="W303" s="3"/>
      <c r="X303" s="2">
        <f t="shared" si="134"/>
        <v>43408.634166666663</v>
      </c>
      <c r="Y303" s="33">
        <f t="shared" si="139"/>
        <v>0</v>
      </c>
      <c r="Z303" s="33">
        <f t="shared" si="140"/>
        <v>0</v>
      </c>
      <c r="AA303" s="30"/>
      <c r="AB303" s="30">
        <f t="shared" si="137"/>
        <v>0</v>
      </c>
      <c r="AC303" s="30"/>
      <c r="AD303" s="10"/>
      <c r="AE303" s="10"/>
      <c r="AF303" s="73">
        <f t="shared" si="120"/>
        <v>43408.634027777778</v>
      </c>
      <c r="AG303" s="73">
        <f t="shared" si="121"/>
        <v>0</v>
      </c>
      <c r="AH303" s="26" t="str">
        <f t="shared" si="122"/>
        <v>43408.63402777780</v>
      </c>
      <c r="AI303" s="26" t="e">
        <f>VLOOKUP(AH303,simple_survey!$N$1081:$O$1529,2,FALSE)</f>
        <v>#N/A</v>
      </c>
      <c r="AK303" s="3" t="s">
        <v>533</v>
      </c>
    </row>
    <row r="304" spans="1:37" s="7" customFormat="1" x14ac:dyDescent="0.4">
      <c r="A304" s="16" t="str">
        <f t="shared" si="132"/>
        <v>★</v>
      </c>
      <c r="B304" s="16" t="str">
        <f t="shared" si="133"/>
        <v>☆</v>
      </c>
      <c r="C304" s="7">
        <v>15</v>
      </c>
      <c r="D304" s="2">
        <v>43408.634560185186</v>
      </c>
      <c r="E304" s="3" t="s">
        <v>380</v>
      </c>
      <c r="F304" s="3">
        <v>9633</v>
      </c>
      <c r="G304" s="3" t="s">
        <v>33</v>
      </c>
      <c r="H304" s="3">
        <v>4216</v>
      </c>
      <c r="I304" s="3">
        <v>503</v>
      </c>
      <c r="J304" s="3">
        <v>9</v>
      </c>
      <c r="K304" s="3">
        <v>2</v>
      </c>
      <c r="L304" s="2">
        <v>43408.634687500002</v>
      </c>
      <c r="M304" s="3"/>
      <c r="N304" s="3"/>
      <c r="O304" s="3" t="s">
        <v>65</v>
      </c>
      <c r="P304" s="3" t="s">
        <v>66</v>
      </c>
      <c r="Q304" s="3" t="s">
        <v>23</v>
      </c>
      <c r="R304" s="3" t="s">
        <v>24</v>
      </c>
      <c r="S304" s="2">
        <v>43408.658055555556</v>
      </c>
      <c r="T304" s="3"/>
      <c r="U304" s="2">
        <v>43408.662754629629</v>
      </c>
      <c r="V304" s="3"/>
      <c r="W304" s="2">
        <v>43408.641493055555</v>
      </c>
      <c r="X304" s="2">
        <f t="shared" si="134"/>
        <v>43408.641493055555</v>
      </c>
      <c r="Y304" s="33">
        <f t="shared" si="139"/>
        <v>0</v>
      </c>
      <c r="Z304" s="33">
        <f t="shared" si="140"/>
        <v>0</v>
      </c>
      <c r="AA304" s="30"/>
      <c r="AB304" s="30">
        <f t="shared" si="137"/>
        <v>0</v>
      </c>
      <c r="AC304" s="30">
        <f>IF(IF(B304="☆",(IF(L304&gt;S304,L304-X304,S304-X304)),M304-X304)&lt;0,0,IF(B304="☆",(IF(L304&gt;S304,L304-X304,S304-X304)),M304-X304))</f>
        <v>1.6562500000873115E-2</v>
      </c>
      <c r="AD304" s="10"/>
      <c r="AE304" s="10"/>
      <c r="AF304" s="73">
        <f t="shared" si="120"/>
        <v>43408.634027777778</v>
      </c>
      <c r="AG304" s="73">
        <f t="shared" si="121"/>
        <v>0</v>
      </c>
      <c r="AH304" s="26" t="str">
        <f t="shared" si="122"/>
        <v>43408.63402777780</v>
      </c>
      <c r="AI304" s="26" t="e">
        <f>VLOOKUP(AH304,simple_survey!$N$1081:$O$1529,2,FALSE)</f>
        <v>#N/A</v>
      </c>
      <c r="AK304" s="3" t="s">
        <v>95</v>
      </c>
    </row>
    <row r="305" spans="1:37" s="7" customFormat="1" x14ac:dyDescent="0.4">
      <c r="A305" s="16" t="str">
        <f t="shared" si="132"/>
        <v>-</v>
      </c>
      <c r="B305" s="16" t="str">
        <f t="shared" si="133"/>
        <v>☆</v>
      </c>
      <c r="C305" s="7">
        <v>15</v>
      </c>
      <c r="D305" s="2">
        <v>43408.636145833334</v>
      </c>
      <c r="E305" s="3" t="s">
        <v>381</v>
      </c>
      <c r="F305" s="3">
        <v>9635</v>
      </c>
      <c r="G305" s="3" t="s">
        <v>18</v>
      </c>
      <c r="H305" s="3">
        <v>3753</v>
      </c>
      <c r="I305" s="3">
        <v>524</v>
      </c>
      <c r="J305" s="3">
        <v>6</v>
      </c>
      <c r="K305" s="3">
        <v>1</v>
      </c>
      <c r="L305" s="2">
        <v>43408.636458333334</v>
      </c>
      <c r="M305" s="3"/>
      <c r="N305" s="3"/>
      <c r="O305" s="3" t="s">
        <v>45</v>
      </c>
      <c r="P305" s="3" t="s">
        <v>92</v>
      </c>
      <c r="Q305" s="3" t="s">
        <v>19</v>
      </c>
      <c r="R305" s="3" t="s">
        <v>20</v>
      </c>
      <c r="S305" s="2">
        <v>43408.639768518522</v>
      </c>
      <c r="T305" s="3"/>
      <c r="U305" s="2">
        <v>43408.647789351853</v>
      </c>
      <c r="V305" s="3"/>
      <c r="W305" s="3"/>
      <c r="X305" s="2">
        <f t="shared" si="134"/>
        <v>43408.636145833334</v>
      </c>
      <c r="Y305" s="33">
        <f t="shared" si="139"/>
        <v>0</v>
      </c>
      <c r="Z305" s="33">
        <f t="shared" si="140"/>
        <v>0</v>
      </c>
      <c r="AA305" s="30"/>
      <c r="AB305" s="30">
        <f t="shared" si="137"/>
        <v>0</v>
      </c>
      <c r="AC305" s="30">
        <f>IF(IF(B305="☆",(IF(L305&gt;S305,L305-X305,S305-X305)),M305-X305)&lt;0,0,IF(B305="☆",(IF(L305&gt;S305,L305-X305,S305-X305)),M305-X305))</f>
        <v>3.6226851880201139E-3</v>
      </c>
      <c r="AD305" s="10"/>
      <c r="AE305" s="10"/>
      <c r="AF305" s="73">
        <f t="shared" si="120"/>
        <v>43408.636111111111</v>
      </c>
      <c r="AG305" s="73">
        <f t="shared" si="121"/>
        <v>0</v>
      </c>
      <c r="AH305" s="26" t="str">
        <f t="shared" si="122"/>
        <v>43408.63611111110</v>
      </c>
      <c r="AI305" s="26" t="e">
        <f>VLOOKUP(AH305,simple_survey!$N$1081:$O$1529,2,FALSE)</f>
        <v>#N/A</v>
      </c>
    </row>
    <row r="306" spans="1:37" s="7" customFormat="1" x14ac:dyDescent="0.4">
      <c r="A306" s="16" t="str">
        <f t="shared" si="132"/>
        <v>-</v>
      </c>
      <c r="B306" s="16" t="str">
        <f t="shared" si="133"/>
        <v>☆</v>
      </c>
      <c r="C306" s="7">
        <v>15</v>
      </c>
      <c r="D306" s="2">
        <v>43408.636192129627</v>
      </c>
      <c r="E306" s="3" t="s">
        <v>380</v>
      </c>
      <c r="F306" s="3">
        <v>9636</v>
      </c>
      <c r="G306" s="3" t="s">
        <v>33</v>
      </c>
      <c r="H306" s="3">
        <v>4216</v>
      </c>
      <c r="I306" s="3">
        <v>729</v>
      </c>
      <c r="J306" s="3">
        <v>9</v>
      </c>
      <c r="K306" s="3">
        <v>2</v>
      </c>
      <c r="L306" s="2">
        <v>43408.636307870373</v>
      </c>
      <c r="M306" s="3"/>
      <c r="N306" s="3"/>
      <c r="O306" s="3" t="s">
        <v>65</v>
      </c>
      <c r="P306" s="3" t="s">
        <v>66</v>
      </c>
      <c r="Q306" s="3" t="s">
        <v>23</v>
      </c>
      <c r="R306" s="3" t="s">
        <v>24</v>
      </c>
      <c r="S306" s="2">
        <v>43408.658055555556</v>
      </c>
      <c r="T306" s="3"/>
      <c r="U306" s="2">
        <v>43408.662754629629</v>
      </c>
      <c r="V306" s="3"/>
      <c r="W306" s="3"/>
      <c r="X306" s="2">
        <f t="shared" si="134"/>
        <v>43408.636192129627</v>
      </c>
      <c r="Y306" s="33">
        <f t="shared" si="139"/>
        <v>0</v>
      </c>
      <c r="Z306" s="33">
        <f t="shared" si="140"/>
        <v>0</v>
      </c>
      <c r="AA306" s="30"/>
      <c r="AB306" s="30">
        <f t="shared" si="137"/>
        <v>0</v>
      </c>
      <c r="AC306" s="30"/>
      <c r="AD306" s="10"/>
      <c r="AE306" s="10"/>
      <c r="AF306" s="73">
        <f t="shared" si="120"/>
        <v>43408.636111111111</v>
      </c>
      <c r="AG306" s="73">
        <f t="shared" si="121"/>
        <v>0</v>
      </c>
      <c r="AH306" s="26" t="str">
        <f t="shared" si="122"/>
        <v>43408.63611111110</v>
      </c>
      <c r="AI306" s="26" t="e">
        <f>VLOOKUP(AH306,simple_survey!$N$1081:$O$1529,2,FALSE)</f>
        <v>#N/A</v>
      </c>
      <c r="AK306" s="3" t="s">
        <v>95</v>
      </c>
    </row>
    <row r="307" spans="1:37" s="7" customFormat="1" x14ac:dyDescent="0.4">
      <c r="A307" s="16" t="str">
        <f t="shared" si="132"/>
        <v>-</v>
      </c>
      <c r="B307" s="16" t="str">
        <f t="shared" si="133"/>
        <v>☆</v>
      </c>
      <c r="C307" s="7">
        <v>15</v>
      </c>
      <c r="D307" s="2">
        <v>43408.636701388888</v>
      </c>
      <c r="E307" s="3" t="s">
        <v>319</v>
      </c>
      <c r="F307" s="3">
        <v>9637</v>
      </c>
      <c r="G307" s="3" t="s">
        <v>33</v>
      </c>
      <c r="H307" s="3">
        <v>4970</v>
      </c>
      <c r="I307" s="3">
        <v>108</v>
      </c>
      <c r="J307" s="3">
        <v>5</v>
      </c>
      <c r="K307" s="3">
        <v>2</v>
      </c>
      <c r="L307" s="2">
        <v>43408.63690972222</v>
      </c>
      <c r="M307" s="3"/>
      <c r="N307" s="3"/>
      <c r="O307" s="3" t="s">
        <v>46</v>
      </c>
      <c r="P307" s="3" t="s">
        <v>47</v>
      </c>
      <c r="Q307" s="3" t="s">
        <v>34</v>
      </c>
      <c r="R307" s="3" t="s">
        <v>35</v>
      </c>
      <c r="S307" s="2">
        <v>43408.659282407411</v>
      </c>
      <c r="T307" s="3"/>
      <c r="U307" s="2">
        <v>43408.668287037035</v>
      </c>
      <c r="V307" s="3"/>
      <c r="W307" s="3"/>
      <c r="X307" s="2">
        <f t="shared" si="134"/>
        <v>43408.636701388888</v>
      </c>
      <c r="Y307" s="33">
        <f t="shared" si="139"/>
        <v>0</v>
      </c>
      <c r="Z307" s="33">
        <f t="shared" si="140"/>
        <v>0</v>
      </c>
      <c r="AA307" s="30"/>
      <c r="AB307" s="30">
        <f t="shared" si="137"/>
        <v>0</v>
      </c>
      <c r="AC307" s="30"/>
      <c r="AD307" s="10"/>
      <c r="AE307" s="10"/>
      <c r="AF307" s="73">
        <f t="shared" si="120"/>
        <v>43408.636111111111</v>
      </c>
      <c r="AG307" s="73">
        <f t="shared" si="121"/>
        <v>0</v>
      </c>
      <c r="AH307" s="26" t="str">
        <f t="shared" si="122"/>
        <v>43408.63611111110</v>
      </c>
      <c r="AI307" s="26" t="e">
        <f>VLOOKUP(AH307,simple_survey!$N$1081:$O$1529,2,FALSE)</f>
        <v>#N/A</v>
      </c>
      <c r="AK307" s="3" t="s">
        <v>536</v>
      </c>
    </row>
    <row r="308" spans="1:37" s="7" customFormat="1" x14ac:dyDescent="0.4">
      <c r="A308" s="16" t="str">
        <f t="shared" si="132"/>
        <v>-</v>
      </c>
      <c r="B308" s="16" t="str">
        <f t="shared" si="133"/>
        <v>☆</v>
      </c>
      <c r="C308" s="7">
        <v>15</v>
      </c>
      <c r="D308" s="2">
        <v>43408.636747685188</v>
      </c>
      <c r="E308" s="3" t="s">
        <v>357</v>
      </c>
      <c r="F308" s="3">
        <v>9638</v>
      </c>
      <c r="G308" s="3" t="s">
        <v>33</v>
      </c>
      <c r="H308" s="3">
        <v>1958</v>
      </c>
      <c r="I308" s="3">
        <v>817</v>
      </c>
      <c r="J308" s="3">
        <v>8</v>
      </c>
      <c r="K308" s="3">
        <v>1</v>
      </c>
      <c r="L308" s="2">
        <v>43408.636886574073</v>
      </c>
      <c r="M308" s="3"/>
      <c r="N308" s="3"/>
      <c r="O308" s="3" t="s">
        <v>23</v>
      </c>
      <c r="P308" s="3" t="s">
        <v>24</v>
      </c>
      <c r="Q308" s="3" t="s">
        <v>27</v>
      </c>
      <c r="R308" s="3" t="s">
        <v>28</v>
      </c>
      <c r="S308" s="2">
        <v>43408.656018518515</v>
      </c>
      <c r="T308" s="3"/>
      <c r="U308" s="2">
        <v>43408.668298611112</v>
      </c>
      <c r="V308" s="3"/>
      <c r="W308" s="3"/>
      <c r="X308" s="2">
        <f t="shared" si="134"/>
        <v>43408.636747685188</v>
      </c>
      <c r="Y308" s="33">
        <f t="shared" si="139"/>
        <v>0</v>
      </c>
      <c r="Z308" s="33">
        <f t="shared" si="140"/>
        <v>0</v>
      </c>
      <c r="AA308" s="30"/>
      <c r="AB308" s="30">
        <f t="shared" si="137"/>
        <v>0</v>
      </c>
      <c r="AC308" s="30">
        <f t="shared" ref="AC308:AC314" si="141">IF(IF(B308="☆",(IF(L308&gt;S308,L308-X308,S308-X308)),M308-X308)&lt;0,0,IF(B308="☆",(IF(L308&gt;S308,L308-X308,S308-X308)),M308-X308))</f>
        <v>1.9270833327027503E-2</v>
      </c>
      <c r="AD308" s="10"/>
      <c r="AE308" s="10"/>
      <c r="AF308" s="73">
        <f t="shared" si="120"/>
        <v>43408.636111111111</v>
      </c>
      <c r="AG308" s="73">
        <f t="shared" si="121"/>
        <v>0</v>
      </c>
      <c r="AH308" s="26" t="str">
        <f t="shared" si="122"/>
        <v>43408.63611111110</v>
      </c>
      <c r="AI308" s="26" t="e">
        <f>VLOOKUP(AH308,simple_survey!$N$1081:$O$1529,2,FALSE)</f>
        <v>#N/A</v>
      </c>
      <c r="AK308" s="3" t="s">
        <v>534</v>
      </c>
    </row>
    <row r="309" spans="1:37" s="7" customFormat="1" x14ac:dyDescent="0.4">
      <c r="A309" s="16" t="str">
        <f t="shared" si="132"/>
        <v>-</v>
      </c>
      <c r="B309" s="16" t="str">
        <f t="shared" si="133"/>
        <v>☆</v>
      </c>
      <c r="C309" s="7">
        <v>15</v>
      </c>
      <c r="D309" s="2">
        <v>43408.637743055559</v>
      </c>
      <c r="E309" s="3" t="s">
        <v>331</v>
      </c>
      <c r="F309" s="3">
        <v>9640</v>
      </c>
      <c r="G309" s="3" t="s">
        <v>18</v>
      </c>
      <c r="H309" s="3">
        <v>2669</v>
      </c>
      <c r="I309" s="3">
        <v>167</v>
      </c>
      <c r="J309" s="3">
        <v>7</v>
      </c>
      <c r="K309" s="3">
        <v>1</v>
      </c>
      <c r="L309" s="2">
        <v>43408.63790509259</v>
      </c>
      <c r="M309" s="3"/>
      <c r="N309" s="3"/>
      <c r="O309" s="3" t="s">
        <v>48</v>
      </c>
      <c r="P309" s="3" t="s">
        <v>49</v>
      </c>
      <c r="Q309" s="3" t="s">
        <v>53</v>
      </c>
      <c r="R309" s="3" t="s">
        <v>54</v>
      </c>
      <c r="S309" s="2">
        <v>43408.654340277775</v>
      </c>
      <c r="T309" s="3"/>
      <c r="U309" s="2">
        <v>43408.662905092591</v>
      </c>
      <c r="V309" s="3"/>
      <c r="W309" s="3"/>
      <c r="X309" s="2">
        <f t="shared" si="134"/>
        <v>43408.637743055559</v>
      </c>
      <c r="Y309" s="33">
        <f t="shared" si="139"/>
        <v>0</v>
      </c>
      <c r="Z309" s="33">
        <f t="shared" si="140"/>
        <v>0</v>
      </c>
      <c r="AA309" s="30"/>
      <c r="AB309" s="30">
        <f t="shared" si="137"/>
        <v>0</v>
      </c>
      <c r="AC309" s="30">
        <f t="shared" si="141"/>
        <v>1.6597222216660157E-2</v>
      </c>
      <c r="AD309" s="10"/>
      <c r="AE309" s="10"/>
      <c r="AF309" s="73">
        <f t="shared" si="120"/>
        <v>43408.637499999997</v>
      </c>
      <c r="AG309" s="73">
        <f t="shared" si="121"/>
        <v>0</v>
      </c>
      <c r="AH309" s="26" t="str">
        <f t="shared" si="122"/>
        <v>43408.63750</v>
      </c>
      <c r="AI309" s="26" t="e">
        <f>VLOOKUP(AH309,simple_survey!$N$1081:$O$1529,2,FALSE)</f>
        <v>#N/A</v>
      </c>
    </row>
    <row r="310" spans="1:37" s="7" customFormat="1" x14ac:dyDescent="0.4">
      <c r="A310" s="16" t="str">
        <f t="shared" si="132"/>
        <v>★</v>
      </c>
      <c r="B310" s="16" t="str">
        <f t="shared" si="133"/>
        <v>☆</v>
      </c>
      <c r="C310" s="7">
        <v>15</v>
      </c>
      <c r="D310" s="2">
        <v>43408.637812499997</v>
      </c>
      <c r="E310" s="3" t="s">
        <v>319</v>
      </c>
      <c r="F310" s="3">
        <v>9641</v>
      </c>
      <c r="G310" s="3" t="s">
        <v>67</v>
      </c>
      <c r="H310" s="3">
        <v>4970</v>
      </c>
      <c r="I310" s="3">
        <v>540</v>
      </c>
      <c r="J310" s="3">
        <v>5</v>
      </c>
      <c r="K310" s="3">
        <v>2</v>
      </c>
      <c r="L310" s="2">
        <v>43408.638252314813</v>
      </c>
      <c r="M310" s="3"/>
      <c r="N310" s="3"/>
      <c r="O310" s="3" t="s">
        <v>31</v>
      </c>
      <c r="P310" s="3" t="s">
        <v>32</v>
      </c>
      <c r="Q310" s="3" t="s">
        <v>34</v>
      </c>
      <c r="R310" s="3" t="s">
        <v>35</v>
      </c>
      <c r="S310" s="2">
        <v>43408.660636574074</v>
      </c>
      <c r="T310" s="3"/>
      <c r="U310" s="2">
        <v>43408.670567129629</v>
      </c>
      <c r="V310" s="3"/>
      <c r="W310" s="2">
        <v>43408.644745370373</v>
      </c>
      <c r="X310" s="2">
        <f t="shared" si="134"/>
        <v>43408.644745370373</v>
      </c>
      <c r="Y310" s="33">
        <f t="shared" si="139"/>
        <v>0</v>
      </c>
      <c r="Z310" s="33">
        <f t="shared" si="140"/>
        <v>0</v>
      </c>
      <c r="AA310" s="30"/>
      <c r="AB310" s="30">
        <f t="shared" si="137"/>
        <v>0</v>
      </c>
      <c r="AC310" s="30">
        <f t="shared" si="141"/>
        <v>1.5891203700448386E-2</v>
      </c>
      <c r="AD310" s="10"/>
      <c r="AE310" s="10"/>
      <c r="AF310" s="73">
        <f t="shared" si="120"/>
        <v>43408.637499999997</v>
      </c>
      <c r="AG310" s="73">
        <f t="shared" si="121"/>
        <v>0</v>
      </c>
      <c r="AH310" s="26" t="str">
        <f t="shared" si="122"/>
        <v>43408.63750</v>
      </c>
      <c r="AI310" s="26" t="e">
        <f>VLOOKUP(AH310,simple_survey!$N$1081:$O$1529,2,FALSE)</f>
        <v>#N/A</v>
      </c>
      <c r="AK310" s="3" t="s">
        <v>535</v>
      </c>
    </row>
    <row r="311" spans="1:37" s="7" customFormat="1" x14ac:dyDescent="0.4">
      <c r="A311" s="16" t="str">
        <f t="shared" si="132"/>
        <v>-</v>
      </c>
      <c r="B311" s="16" t="str">
        <f t="shared" si="133"/>
        <v>☆</v>
      </c>
      <c r="C311" s="7">
        <v>15</v>
      </c>
      <c r="D311" s="2">
        <v>43408.638055555559</v>
      </c>
      <c r="E311" s="3" t="s">
        <v>387</v>
      </c>
      <c r="F311" s="3">
        <v>9642</v>
      </c>
      <c r="G311" s="3" t="s">
        <v>18</v>
      </c>
      <c r="H311" s="3">
        <v>4256</v>
      </c>
      <c r="I311" s="3">
        <v>237</v>
      </c>
      <c r="J311" s="3">
        <v>7</v>
      </c>
      <c r="K311" s="3">
        <v>1</v>
      </c>
      <c r="L311" s="2">
        <v>43408.646099537036</v>
      </c>
      <c r="M311" s="3"/>
      <c r="N311" s="3"/>
      <c r="O311" s="3" t="s">
        <v>65</v>
      </c>
      <c r="P311" s="3" t="s">
        <v>66</v>
      </c>
      <c r="Q311" s="3" t="s">
        <v>31</v>
      </c>
      <c r="R311" s="3" t="s">
        <v>32</v>
      </c>
      <c r="S311" s="2">
        <v>43408.651944444442</v>
      </c>
      <c r="T311" s="3"/>
      <c r="U311" s="2">
        <v>43408.660173611112</v>
      </c>
      <c r="V311" s="3"/>
      <c r="W311" s="3"/>
      <c r="X311" s="2">
        <f t="shared" si="134"/>
        <v>43408.638055555559</v>
      </c>
      <c r="Y311" s="33">
        <f t="shared" si="139"/>
        <v>0</v>
      </c>
      <c r="Z311" s="33">
        <f t="shared" si="140"/>
        <v>0</v>
      </c>
      <c r="AA311" s="30"/>
      <c r="AB311" s="30">
        <f t="shared" si="137"/>
        <v>0</v>
      </c>
      <c r="AC311" s="30">
        <f t="shared" si="141"/>
        <v>1.3888888883229811E-2</v>
      </c>
      <c r="AD311" s="10"/>
      <c r="AE311" s="10"/>
      <c r="AF311" s="73">
        <f t="shared" si="120"/>
        <v>43408.637499999997</v>
      </c>
      <c r="AG311" s="73">
        <f t="shared" si="121"/>
        <v>0</v>
      </c>
      <c r="AH311" s="26" t="str">
        <f t="shared" si="122"/>
        <v>43408.63750</v>
      </c>
      <c r="AI311" s="26" t="e">
        <f>VLOOKUP(AH311,simple_survey!$N$1081:$O$1529,2,FALSE)</f>
        <v>#N/A</v>
      </c>
    </row>
    <row r="312" spans="1:37" s="7" customFormat="1" x14ac:dyDescent="0.4">
      <c r="A312" s="16" t="str">
        <f t="shared" si="132"/>
        <v>-</v>
      </c>
      <c r="B312" s="16" t="str">
        <f t="shared" si="133"/>
        <v>☆</v>
      </c>
      <c r="C312" s="7">
        <v>15</v>
      </c>
      <c r="D312" s="2">
        <v>43408.641018518516</v>
      </c>
      <c r="E312" s="3" t="s">
        <v>357</v>
      </c>
      <c r="F312" s="3">
        <v>9647</v>
      </c>
      <c r="G312" s="3" t="s">
        <v>18</v>
      </c>
      <c r="H312" s="3">
        <v>1958</v>
      </c>
      <c r="I312" s="3">
        <v>912</v>
      </c>
      <c r="J312" s="3">
        <v>5</v>
      </c>
      <c r="K312" s="3">
        <v>1</v>
      </c>
      <c r="L312" s="2">
        <v>43408.641145833331</v>
      </c>
      <c r="M312" s="3"/>
      <c r="N312" s="3"/>
      <c r="O312" s="3" t="s">
        <v>23</v>
      </c>
      <c r="P312" s="3" t="s">
        <v>24</v>
      </c>
      <c r="Q312" s="3" t="s">
        <v>27</v>
      </c>
      <c r="R312" s="3" t="s">
        <v>28</v>
      </c>
      <c r="S312" s="2">
        <v>43408.660046296296</v>
      </c>
      <c r="T312" s="3"/>
      <c r="U312" s="2">
        <v>43408.672326388885</v>
      </c>
      <c r="V312" s="3"/>
      <c r="W312" s="3"/>
      <c r="X312" s="2">
        <f t="shared" si="134"/>
        <v>43408.641018518516</v>
      </c>
      <c r="Y312" s="33">
        <f t="shared" si="139"/>
        <v>0</v>
      </c>
      <c r="Z312" s="33">
        <f t="shared" si="140"/>
        <v>0</v>
      </c>
      <c r="AA312" s="30"/>
      <c r="AB312" s="30">
        <f t="shared" si="137"/>
        <v>0</v>
      </c>
      <c r="AC312" s="30">
        <f t="shared" si="141"/>
        <v>1.9027777780138422E-2</v>
      </c>
      <c r="AD312" s="10"/>
      <c r="AE312" s="10"/>
      <c r="AF312" s="73">
        <f t="shared" si="120"/>
        <v>43408.640972222223</v>
      </c>
      <c r="AG312" s="73">
        <f t="shared" si="121"/>
        <v>0</v>
      </c>
      <c r="AH312" s="26" t="str">
        <f t="shared" si="122"/>
        <v>43408.64097222220</v>
      </c>
      <c r="AI312" s="26" t="e">
        <f>VLOOKUP(AH312,simple_survey!$N$1081:$O$1529,2,FALSE)</f>
        <v>#N/A</v>
      </c>
    </row>
    <row r="313" spans="1:37" s="7" customFormat="1" x14ac:dyDescent="0.4">
      <c r="A313" s="16" t="str">
        <f t="shared" si="132"/>
        <v>★</v>
      </c>
      <c r="B313" s="16" t="str">
        <f t="shared" si="133"/>
        <v>☆</v>
      </c>
      <c r="C313" s="7">
        <v>15</v>
      </c>
      <c r="D313" s="2">
        <v>43408.642268518517</v>
      </c>
      <c r="E313" s="3" t="s">
        <v>390</v>
      </c>
      <c r="F313" s="3">
        <v>9649</v>
      </c>
      <c r="G313" s="3" t="s">
        <v>33</v>
      </c>
      <c r="H313" s="3">
        <v>5024</v>
      </c>
      <c r="I313" s="3">
        <v>388</v>
      </c>
      <c r="J313" s="3">
        <v>8</v>
      </c>
      <c r="K313" s="3">
        <v>1</v>
      </c>
      <c r="L313" s="2">
        <v>43408.642407407409</v>
      </c>
      <c r="M313" s="3"/>
      <c r="N313" s="3"/>
      <c r="O313" s="3" t="s">
        <v>48</v>
      </c>
      <c r="P313" s="3" t="s">
        <v>49</v>
      </c>
      <c r="Q313" s="3" t="s">
        <v>70</v>
      </c>
      <c r="R313" s="3" t="s">
        <v>71</v>
      </c>
      <c r="S313" s="2">
        <v>43408.655451388891</v>
      </c>
      <c r="T313" s="3"/>
      <c r="U313" s="2">
        <v>43408.667685185188</v>
      </c>
      <c r="V313" s="3"/>
      <c r="W313" s="2">
        <v>43408.649201388886</v>
      </c>
      <c r="X313" s="2">
        <f t="shared" si="134"/>
        <v>43408.649201388886</v>
      </c>
      <c r="Y313" s="33">
        <f t="shared" si="139"/>
        <v>0</v>
      </c>
      <c r="Z313" s="33">
        <f t="shared" si="140"/>
        <v>0</v>
      </c>
      <c r="AA313" s="30"/>
      <c r="AB313" s="30">
        <f t="shared" si="137"/>
        <v>0</v>
      </c>
      <c r="AC313" s="30">
        <f t="shared" si="141"/>
        <v>6.2500000058207661E-3</v>
      </c>
      <c r="AD313" s="10"/>
      <c r="AE313" s="10"/>
      <c r="AF313" s="73">
        <f t="shared" si="120"/>
        <v>43408.64166666667</v>
      </c>
      <c r="AG313" s="73">
        <f t="shared" si="121"/>
        <v>0</v>
      </c>
      <c r="AH313" s="26" t="str">
        <f t="shared" si="122"/>
        <v>43408.64166666670</v>
      </c>
      <c r="AI313" s="26" t="e">
        <f>VLOOKUP(AH313,simple_survey!$N$1081:$O$1529,2,FALSE)</f>
        <v>#N/A</v>
      </c>
    </row>
    <row r="314" spans="1:37" s="3" customFormat="1" x14ac:dyDescent="0.4">
      <c r="A314" s="16" t="str">
        <f t="shared" si="132"/>
        <v>-</v>
      </c>
      <c r="B314" s="16" t="str">
        <f t="shared" si="133"/>
        <v>☆</v>
      </c>
      <c r="C314" s="7">
        <v>15</v>
      </c>
      <c r="D314" s="2">
        <v>43408.642708333333</v>
      </c>
      <c r="E314" s="3" t="s">
        <v>391</v>
      </c>
      <c r="F314" s="3">
        <v>9650</v>
      </c>
      <c r="G314" s="3" t="s">
        <v>113</v>
      </c>
      <c r="H314" s="3">
        <v>0</v>
      </c>
      <c r="I314" s="3">
        <v>623</v>
      </c>
      <c r="J314" s="3">
        <v>1</v>
      </c>
      <c r="K314" s="3">
        <v>1</v>
      </c>
      <c r="L314" s="2">
        <v>43408.647662037038</v>
      </c>
      <c r="O314" s="3" t="s">
        <v>41</v>
      </c>
      <c r="P314" s="3" t="s">
        <v>42</v>
      </c>
      <c r="Q314" s="3" t="s">
        <v>78</v>
      </c>
      <c r="R314" s="3" t="s">
        <v>79</v>
      </c>
      <c r="S314" s="2">
        <v>43408.6721412037</v>
      </c>
      <c r="U314" s="2">
        <v>43408.677060185182</v>
      </c>
      <c r="X314" s="2">
        <f t="shared" si="134"/>
        <v>43408.642708333333</v>
      </c>
      <c r="Y314" s="33">
        <f t="shared" si="139"/>
        <v>0</v>
      </c>
      <c r="Z314" s="33">
        <f t="shared" si="140"/>
        <v>0</v>
      </c>
      <c r="AA314" s="30"/>
      <c r="AB314" s="30">
        <f t="shared" si="137"/>
        <v>0</v>
      </c>
      <c r="AC314" s="30">
        <f t="shared" si="141"/>
        <v>2.9432870367600117E-2</v>
      </c>
      <c r="AD314" s="30"/>
      <c r="AE314" s="30"/>
      <c r="AF314" s="73">
        <f t="shared" si="120"/>
        <v>43408.642361111109</v>
      </c>
      <c r="AG314" s="73">
        <f t="shared" si="121"/>
        <v>0</v>
      </c>
      <c r="AH314" s="26" t="str">
        <f t="shared" si="122"/>
        <v>43408.64236111110</v>
      </c>
      <c r="AI314" s="26" t="e">
        <f>VLOOKUP(AH314,simple_survey!$N$1081:$O$1529,2,FALSE)</f>
        <v>#N/A</v>
      </c>
    </row>
    <row r="315" spans="1:37" s="3" customFormat="1" x14ac:dyDescent="0.4">
      <c r="A315" s="16" t="str">
        <f t="shared" si="132"/>
        <v>-</v>
      </c>
      <c r="B315" s="16" t="str">
        <f t="shared" si="133"/>
        <v>☆</v>
      </c>
      <c r="C315" s="7">
        <v>15</v>
      </c>
      <c r="D315" s="2">
        <v>43408.642905092594</v>
      </c>
      <c r="E315" s="3" t="s">
        <v>282</v>
      </c>
      <c r="F315" s="3">
        <v>9651</v>
      </c>
      <c r="G315" s="3" t="s">
        <v>33</v>
      </c>
      <c r="H315" s="3">
        <v>4462</v>
      </c>
      <c r="I315" s="3">
        <v>354</v>
      </c>
      <c r="J315" s="3">
        <v>2</v>
      </c>
      <c r="K315" s="3">
        <v>2</v>
      </c>
      <c r="L315" s="2">
        <v>43408.643391203703</v>
      </c>
      <c r="O315" s="3" t="s">
        <v>78</v>
      </c>
      <c r="P315" s="3" t="s">
        <v>79</v>
      </c>
      <c r="Q315" s="3" t="s">
        <v>34</v>
      </c>
      <c r="R315" s="3" t="s">
        <v>35</v>
      </c>
      <c r="S315" s="2">
        <v>43408.664675925924</v>
      </c>
      <c r="U315" s="2">
        <v>43408.676111111112</v>
      </c>
      <c r="X315" s="2">
        <f t="shared" si="134"/>
        <v>43408.642905092594</v>
      </c>
      <c r="Y315" s="33">
        <f t="shared" si="139"/>
        <v>0</v>
      </c>
      <c r="Z315" s="33">
        <f t="shared" si="140"/>
        <v>0</v>
      </c>
      <c r="AA315" s="30"/>
      <c r="AB315" s="30">
        <f t="shared" si="137"/>
        <v>0</v>
      </c>
      <c r="AC315" s="30"/>
      <c r="AD315" s="30"/>
      <c r="AE315" s="30"/>
      <c r="AF315" s="73">
        <f t="shared" si="120"/>
        <v>43408.642361111109</v>
      </c>
      <c r="AG315" s="73">
        <f t="shared" si="121"/>
        <v>0</v>
      </c>
      <c r="AH315" s="26" t="str">
        <f t="shared" si="122"/>
        <v>43408.64236111110</v>
      </c>
      <c r="AI315" s="26" t="e">
        <f>VLOOKUP(AH315,simple_survey!$N$1081:$O$1529,2,FALSE)</f>
        <v>#N/A</v>
      </c>
      <c r="AK315" s="3" t="s">
        <v>538</v>
      </c>
    </row>
    <row r="316" spans="1:37" s="3" customFormat="1" x14ac:dyDescent="0.4">
      <c r="A316" s="16" t="str">
        <f t="shared" ref="A316:A334" si="142">IF(W316&gt;0, "★", "-")</f>
        <v>-</v>
      </c>
      <c r="B316" s="16" t="str">
        <f t="shared" ref="B316:B334" si="143">IF(L316&gt;0, "☆", "-")</f>
        <v>☆</v>
      </c>
      <c r="C316" s="7">
        <v>15</v>
      </c>
      <c r="D316" s="2">
        <v>43408.643333333333</v>
      </c>
      <c r="E316" s="3" t="s">
        <v>392</v>
      </c>
      <c r="F316" s="3">
        <v>9652</v>
      </c>
      <c r="G316" s="3" t="s">
        <v>33</v>
      </c>
      <c r="H316" s="3">
        <v>1214</v>
      </c>
      <c r="I316" s="3">
        <v>771</v>
      </c>
      <c r="J316" s="3">
        <v>8</v>
      </c>
      <c r="K316" s="3">
        <v>2</v>
      </c>
      <c r="L316" s="2">
        <v>43408.643807870372</v>
      </c>
      <c r="O316" s="3" t="s">
        <v>39</v>
      </c>
      <c r="P316" s="3" t="s">
        <v>40</v>
      </c>
      <c r="Q316" s="3" t="s">
        <v>41</v>
      </c>
      <c r="R316" s="3" t="s">
        <v>42</v>
      </c>
      <c r="S316" s="2">
        <v>43408.666678240741</v>
      </c>
      <c r="U316" s="2">
        <v>43408.676400462966</v>
      </c>
      <c r="X316" s="2">
        <f t="shared" ref="X316:X334" si="144">IF(W316&gt;0,W316,D316)</f>
        <v>43408.643333333333</v>
      </c>
      <c r="Y316" s="33">
        <f t="shared" si="139"/>
        <v>0</v>
      </c>
      <c r="Z316" s="33">
        <f t="shared" si="140"/>
        <v>0</v>
      </c>
      <c r="AA316" s="30"/>
      <c r="AB316" s="30">
        <f t="shared" ref="AB316:AB334" si="145">IF(IF(A316="☆",L316-S316,M316-S316)&lt;0,0,IF(A316="☆",L316-S316,M316-S316))</f>
        <v>0</v>
      </c>
      <c r="AC316" s="30">
        <f t="shared" ref="AC316:AC325" si="146">IF(IF(B316="☆",(IF(L316&gt;S316,L316-X316,S316-X316)),M316-X316)&lt;0,0,IF(B316="☆",(IF(L316&gt;S316,L316-X316,S316-X316)),M316-X316))</f>
        <v>2.3344907407590654E-2</v>
      </c>
      <c r="AD316" s="30"/>
      <c r="AE316" s="30"/>
      <c r="AF316" s="73">
        <f t="shared" si="120"/>
        <v>43408.643055555556</v>
      </c>
      <c r="AG316" s="73">
        <f t="shared" si="121"/>
        <v>0</v>
      </c>
      <c r="AH316" s="26" t="str">
        <f t="shared" si="122"/>
        <v>43408.64305555560</v>
      </c>
      <c r="AI316" s="26" t="e">
        <f>VLOOKUP(AH316,simple_survey!$N$1081:$O$1529,2,FALSE)</f>
        <v>#N/A</v>
      </c>
    </row>
    <row r="317" spans="1:37" s="3" customFormat="1" x14ac:dyDescent="0.4">
      <c r="A317" s="16" t="str">
        <f t="shared" si="142"/>
        <v>★</v>
      </c>
      <c r="B317" s="16" t="str">
        <f t="shared" si="143"/>
        <v>☆</v>
      </c>
      <c r="C317" s="7">
        <v>15</v>
      </c>
      <c r="D317" s="2">
        <v>43408.643692129626</v>
      </c>
      <c r="E317" s="3" t="s">
        <v>282</v>
      </c>
      <c r="F317" s="3">
        <v>9653</v>
      </c>
      <c r="G317" s="3" t="s">
        <v>33</v>
      </c>
      <c r="H317" s="3">
        <v>4462</v>
      </c>
      <c r="I317" s="3">
        <v>649</v>
      </c>
      <c r="J317" s="3">
        <v>2</v>
      </c>
      <c r="K317" s="3">
        <v>2</v>
      </c>
      <c r="L317" s="2">
        <v>43408.643831018519</v>
      </c>
      <c r="O317" s="3" t="s">
        <v>78</v>
      </c>
      <c r="P317" s="3" t="s">
        <v>79</v>
      </c>
      <c r="Q317" s="3" t="s">
        <v>34</v>
      </c>
      <c r="R317" s="3" t="s">
        <v>35</v>
      </c>
      <c r="S317" s="2">
        <v>43408.666018518517</v>
      </c>
      <c r="U317" s="2">
        <v>43408.677453703705</v>
      </c>
      <c r="W317" s="2">
        <v>43408.650636574072</v>
      </c>
      <c r="X317" s="2">
        <f t="shared" si="144"/>
        <v>43408.650636574072</v>
      </c>
      <c r="Y317" s="33">
        <f t="shared" si="139"/>
        <v>0</v>
      </c>
      <c r="Z317" s="33">
        <f t="shared" si="140"/>
        <v>0</v>
      </c>
      <c r="AA317" s="30"/>
      <c r="AB317" s="30">
        <f t="shared" si="145"/>
        <v>0</v>
      </c>
      <c r="AC317" s="30">
        <f t="shared" si="146"/>
        <v>1.5381944445834961E-2</v>
      </c>
      <c r="AD317" s="30"/>
      <c r="AE317" s="30"/>
      <c r="AF317" s="73">
        <f t="shared" si="120"/>
        <v>43408.643055555556</v>
      </c>
      <c r="AG317" s="73">
        <f t="shared" si="121"/>
        <v>0</v>
      </c>
      <c r="AH317" s="26" t="str">
        <f t="shared" si="122"/>
        <v>43408.64305555560</v>
      </c>
      <c r="AI317" s="26" t="e">
        <f>VLOOKUP(AH317,simple_survey!$N$1081:$O$1529,2,FALSE)</f>
        <v>#N/A</v>
      </c>
      <c r="AK317" s="3" t="s">
        <v>537</v>
      </c>
    </row>
    <row r="318" spans="1:37" s="3" customFormat="1" x14ac:dyDescent="0.4">
      <c r="A318" s="16" t="str">
        <f t="shared" si="142"/>
        <v>-</v>
      </c>
      <c r="B318" s="16" t="str">
        <f t="shared" si="143"/>
        <v>☆</v>
      </c>
      <c r="C318" s="7">
        <v>15</v>
      </c>
      <c r="D318" s="2">
        <v>43408.643819444442</v>
      </c>
      <c r="E318" s="3" t="s">
        <v>393</v>
      </c>
      <c r="F318" s="3">
        <v>9655</v>
      </c>
      <c r="G318" s="3" t="s">
        <v>114</v>
      </c>
      <c r="H318" s="3">
        <v>0</v>
      </c>
      <c r="I318" s="3">
        <v>37</v>
      </c>
      <c r="J318" s="3">
        <v>1</v>
      </c>
      <c r="K318" s="3">
        <v>1</v>
      </c>
      <c r="L318" s="2">
        <v>43408.657511574071</v>
      </c>
      <c r="O318" s="3" t="s">
        <v>61</v>
      </c>
      <c r="P318" s="3" t="s">
        <v>62</v>
      </c>
      <c r="Q318" s="3" t="s">
        <v>29</v>
      </c>
      <c r="R318" s="3" t="s">
        <v>30</v>
      </c>
      <c r="S318" s="2">
        <v>43408.677256944444</v>
      </c>
      <c r="U318" s="2">
        <v>43408.689733796295</v>
      </c>
      <c r="X318" s="2">
        <f t="shared" si="144"/>
        <v>43408.643819444442</v>
      </c>
      <c r="Y318" s="33">
        <f t="shared" si="139"/>
        <v>0</v>
      </c>
      <c r="Z318" s="33">
        <f t="shared" si="140"/>
        <v>0</v>
      </c>
      <c r="AA318" s="30"/>
      <c r="AB318" s="30">
        <f t="shared" si="145"/>
        <v>0</v>
      </c>
      <c r="AC318" s="30">
        <f t="shared" si="146"/>
        <v>3.3437500002037268E-2</v>
      </c>
      <c r="AD318" s="30"/>
      <c r="AE318" s="30"/>
      <c r="AF318" s="73">
        <f t="shared" si="120"/>
        <v>43408.643750000003</v>
      </c>
      <c r="AG318" s="73">
        <f t="shared" si="121"/>
        <v>0</v>
      </c>
      <c r="AH318" s="26" t="str">
        <f t="shared" si="122"/>
        <v>43408.643750</v>
      </c>
      <c r="AI318" s="26" t="e">
        <f>VLOOKUP(AH318,simple_survey!$N$1081:$O$1529,2,FALSE)</f>
        <v>#N/A</v>
      </c>
    </row>
    <row r="319" spans="1:37" s="3" customFormat="1" x14ac:dyDescent="0.4">
      <c r="A319" s="16" t="str">
        <f t="shared" si="142"/>
        <v>-</v>
      </c>
      <c r="B319" s="16" t="str">
        <f t="shared" si="143"/>
        <v>☆</v>
      </c>
      <c r="C319" s="7">
        <v>15</v>
      </c>
      <c r="D319" s="2">
        <v>43408.645555555559</v>
      </c>
      <c r="E319" s="3" t="s">
        <v>357</v>
      </c>
      <c r="F319" s="3">
        <v>9656</v>
      </c>
      <c r="G319" s="3" t="s">
        <v>18</v>
      </c>
      <c r="H319" s="3">
        <v>1958</v>
      </c>
      <c r="I319" s="3">
        <v>360</v>
      </c>
      <c r="J319" s="3">
        <v>5</v>
      </c>
      <c r="K319" s="3">
        <v>1</v>
      </c>
      <c r="L319" s="2">
        <v>43408.645671296297</v>
      </c>
      <c r="O319" s="3" t="s">
        <v>23</v>
      </c>
      <c r="P319" s="3" t="s">
        <v>24</v>
      </c>
      <c r="Q319" s="3" t="s">
        <v>27</v>
      </c>
      <c r="R319" s="3" t="s">
        <v>28</v>
      </c>
      <c r="S319" s="2">
        <v>43408.671666666669</v>
      </c>
      <c r="U319" s="2">
        <v>43408.683946759258</v>
      </c>
      <c r="X319" s="2">
        <f t="shared" si="144"/>
        <v>43408.645555555559</v>
      </c>
      <c r="Y319" s="33">
        <f t="shared" si="139"/>
        <v>0</v>
      </c>
      <c r="Z319" s="33">
        <f t="shared" si="140"/>
        <v>0</v>
      </c>
      <c r="AA319" s="30"/>
      <c r="AB319" s="30">
        <f t="shared" si="145"/>
        <v>0</v>
      </c>
      <c r="AC319" s="30">
        <f t="shared" si="146"/>
        <v>2.6111111110367347E-2</v>
      </c>
      <c r="AD319" s="30"/>
      <c r="AE319" s="30"/>
      <c r="AF319" s="73">
        <f t="shared" si="120"/>
        <v>43408.645138888889</v>
      </c>
      <c r="AG319" s="73">
        <f t="shared" si="121"/>
        <v>0</v>
      </c>
      <c r="AH319" s="26" t="str">
        <f t="shared" si="122"/>
        <v>43408.64513888890</v>
      </c>
      <c r="AI319" s="26" t="e">
        <f>VLOOKUP(AH319,simple_survey!$N$1081:$O$1529,2,FALSE)</f>
        <v>#N/A</v>
      </c>
    </row>
    <row r="320" spans="1:37" s="3" customFormat="1" x14ac:dyDescent="0.4">
      <c r="A320" s="16" t="str">
        <f t="shared" si="142"/>
        <v>-</v>
      </c>
      <c r="B320" s="16" t="str">
        <f t="shared" si="143"/>
        <v>☆</v>
      </c>
      <c r="C320" s="7">
        <v>15</v>
      </c>
      <c r="D320" s="2">
        <v>43408.646192129629</v>
      </c>
      <c r="E320" s="3" t="s">
        <v>328</v>
      </c>
      <c r="F320" s="3">
        <v>9657</v>
      </c>
      <c r="G320" s="3" t="s">
        <v>18</v>
      </c>
      <c r="H320" s="3">
        <v>5015</v>
      </c>
      <c r="I320" s="3">
        <v>459</v>
      </c>
      <c r="J320" s="3">
        <v>7</v>
      </c>
      <c r="K320" s="3">
        <v>2</v>
      </c>
      <c r="L320" s="2">
        <v>43408.663449074076</v>
      </c>
      <c r="O320" s="3" t="s">
        <v>41</v>
      </c>
      <c r="P320" s="3" t="s">
        <v>42</v>
      </c>
      <c r="Q320" s="3" t="s">
        <v>31</v>
      </c>
      <c r="R320" s="3" t="s">
        <v>32</v>
      </c>
      <c r="S320" s="2">
        <v>43408.68005787037</v>
      </c>
      <c r="U320" s="2">
        <v>43408.689872685187</v>
      </c>
      <c r="X320" s="2">
        <f t="shared" si="144"/>
        <v>43408.646192129629</v>
      </c>
      <c r="Y320" s="33">
        <f t="shared" si="139"/>
        <v>0</v>
      </c>
      <c r="Z320" s="33">
        <f t="shared" si="140"/>
        <v>0</v>
      </c>
      <c r="AA320" s="30"/>
      <c r="AB320" s="30">
        <f t="shared" si="145"/>
        <v>0</v>
      </c>
      <c r="AC320" s="30">
        <f t="shared" si="146"/>
        <v>3.3865740741021E-2</v>
      </c>
      <c r="AD320" s="30"/>
      <c r="AE320" s="30"/>
      <c r="AF320" s="73">
        <f t="shared" si="120"/>
        <v>43408.645833333336</v>
      </c>
      <c r="AG320" s="73">
        <f t="shared" si="121"/>
        <v>0</v>
      </c>
      <c r="AH320" s="26" t="str">
        <f t="shared" si="122"/>
        <v>43408.64583333330</v>
      </c>
      <c r="AI320" s="26" t="e">
        <f>VLOOKUP(AH320,simple_survey!$N$1081:$O$1529,2,FALSE)</f>
        <v>#N/A</v>
      </c>
    </row>
    <row r="321" spans="1:37" s="3" customFormat="1" x14ac:dyDescent="0.4">
      <c r="A321" s="16" t="str">
        <f t="shared" si="142"/>
        <v>-</v>
      </c>
      <c r="B321" s="16" t="str">
        <f t="shared" si="143"/>
        <v>☆</v>
      </c>
      <c r="C321" s="7">
        <v>15</v>
      </c>
      <c r="D321" s="2">
        <v>43408.64634259259</v>
      </c>
      <c r="E321" s="3" t="s">
        <v>394</v>
      </c>
      <c r="F321" s="3">
        <v>9658</v>
      </c>
      <c r="G321" s="3" t="s">
        <v>114</v>
      </c>
      <c r="H321" s="3">
        <v>0</v>
      </c>
      <c r="I321" s="3">
        <v>178</v>
      </c>
      <c r="J321" s="3">
        <v>5</v>
      </c>
      <c r="K321" s="3">
        <v>2</v>
      </c>
      <c r="L321" s="2">
        <v>43408.683645833335</v>
      </c>
      <c r="O321" s="3" t="s">
        <v>31</v>
      </c>
      <c r="P321" s="3" t="s">
        <v>32</v>
      </c>
      <c r="Q321" s="3" t="s">
        <v>80</v>
      </c>
      <c r="R321" s="3" t="s">
        <v>81</v>
      </c>
      <c r="S321" s="2">
        <v>43408.678506944445</v>
      </c>
      <c r="U321" s="2">
        <v>43408.685150462959</v>
      </c>
      <c r="X321" s="2">
        <f t="shared" si="144"/>
        <v>43408.64634259259</v>
      </c>
      <c r="Y321" s="33">
        <f t="shared" si="139"/>
        <v>0</v>
      </c>
      <c r="Z321" s="33">
        <f t="shared" si="140"/>
        <v>0</v>
      </c>
      <c r="AA321" s="30"/>
      <c r="AB321" s="30">
        <f t="shared" si="145"/>
        <v>0</v>
      </c>
      <c r="AC321" s="30">
        <f t="shared" si="146"/>
        <v>3.7303240744222421E-2</v>
      </c>
      <c r="AD321" s="30"/>
      <c r="AE321" s="30"/>
      <c r="AF321" s="73">
        <f t="shared" si="120"/>
        <v>43408.645833333336</v>
      </c>
      <c r="AG321" s="73">
        <f t="shared" si="121"/>
        <v>0</v>
      </c>
      <c r="AH321" s="26" t="str">
        <f t="shared" si="122"/>
        <v>43408.64583333330</v>
      </c>
      <c r="AI321" s="26" t="e">
        <f>VLOOKUP(AH321,simple_survey!$N$1081:$O$1529,2,FALSE)</f>
        <v>#N/A</v>
      </c>
    </row>
    <row r="322" spans="1:37" s="3" customFormat="1" x14ac:dyDescent="0.4">
      <c r="A322" s="16" t="str">
        <f t="shared" si="142"/>
        <v>-</v>
      </c>
      <c r="B322" s="16" t="str">
        <f t="shared" si="143"/>
        <v>☆</v>
      </c>
      <c r="C322" s="7">
        <v>15</v>
      </c>
      <c r="D322" s="2">
        <v>43408.647488425922</v>
      </c>
      <c r="E322" s="3" t="s">
        <v>395</v>
      </c>
      <c r="F322" s="3">
        <v>9660</v>
      </c>
      <c r="G322" s="3" t="s">
        <v>114</v>
      </c>
      <c r="H322" s="3">
        <v>0</v>
      </c>
      <c r="I322" s="3">
        <v>562</v>
      </c>
      <c r="J322" s="3">
        <v>4</v>
      </c>
      <c r="K322" s="3">
        <v>2</v>
      </c>
      <c r="L322" s="2">
        <v>43408.647962962961</v>
      </c>
      <c r="O322" s="3" t="s">
        <v>37</v>
      </c>
      <c r="P322" s="3" t="s">
        <v>38</v>
      </c>
      <c r="Q322" s="3" t="s">
        <v>23</v>
      </c>
      <c r="R322" s="3" t="s">
        <v>24</v>
      </c>
      <c r="S322" s="2">
        <v>43408.684016203704</v>
      </c>
      <c r="U322" s="2">
        <v>43408.689201388886</v>
      </c>
      <c r="X322" s="2">
        <f t="shared" si="144"/>
        <v>43408.647488425922</v>
      </c>
      <c r="Y322" s="33">
        <f t="shared" si="139"/>
        <v>0</v>
      </c>
      <c r="Z322" s="33">
        <f t="shared" si="140"/>
        <v>0</v>
      </c>
      <c r="AA322" s="30"/>
      <c r="AB322" s="30">
        <f t="shared" si="145"/>
        <v>0</v>
      </c>
      <c r="AC322" s="30">
        <f t="shared" si="146"/>
        <v>3.6527777781884652E-2</v>
      </c>
      <c r="AD322" s="30"/>
      <c r="AE322" s="30"/>
      <c r="AF322" s="73">
        <f t="shared" si="120"/>
        <v>43408.647222222222</v>
      </c>
      <c r="AG322" s="73">
        <f t="shared" si="121"/>
        <v>0</v>
      </c>
      <c r="AH322" s="26" t="str">
        <f t="shared" si="122"/>
        <v>43408.64722222220</v>
      </c>
      <c r="AI322" s="26" t="e">
        <f>VLOOKUP(AH322,simple_survey!$N$1081:$O$1529,2,FALSE)</f>
        <v>#N/A</v>
      </c>
    </row>
    <row r="323" spans="1:37" s="3" customFormat="1" x14ac:dyDescent="0.4">
      <c r="A323" s="16" t="str">
        <f t="shared" si="142"/>
        <v>-</v>
      </c>
      <c r="B323" s="16" t="str">
        <f t="shared" si="143"/>
        <v>☆</v>
      </c>
      <c r="C323" s="7">
        <v>15</v>
      </c>
      <c r="D323" s="2">
        <v>43408.650300925925</v>
      </c>
      <c r="E323" s="3" t="s">
        <v>397</v>
      </c>
      <c r="F323" s="3">
        <v>9662</v>
      </c>
      <c r="G323" s="3" t="s">
        <v>113</v>
      </c>
      <c r="H323" s="3">
        <v>0</v>
      </c>
      <c r="I323" s="3">
        <v>539</v>
      </c>
      <c r="J323" s="3">
        <v>4</v>
      </c>
      <c r="K323" s="3">
        <v>1</v>
      </c>
      <c r="L323" s="2">
        <v>43408.663969907408</v>
      </c>
      <c r="O323" s="3" t="s">
        <v>46</v>
      </c>
      <c r="P323" s="3" t="s">
        <v>47</v>
      </c>
      <c r="Q323" s="3" t="s">
        <v>19</v>
      </c>
      <c r="R323" s="3" t="s">
        <v>20</v>
      </c>
      <c r="S323" s="2">
        <v>43408.685706018521</v>
      </c>
      <c r="U323" s="2">
        <v>43408.693113425928</v>
      </c>
      <c r="X323" s="2">
        <f t="shared" si="144"/>
        <v>43408.650300925925</v>
      </c>
      <c r="Y323" s="33">
        <f t="shared" si="139"/>
        <v>0</v>
      </c>
      <c r="Z323" s="33">
        <f t="shared" si="140"/>
        <v>0</v>
      </c>
      <c r="AA323" s="30"/>
      <c r="AB323" s="30">
        <f t="shared" si="145"/>
        <v>0</v>
      </c>
      <c r="AC323" s="30">
        <f t="shared" si="146"/>
        <v>3.5405092596192844E-2</v>
      </c>
      <c r="AD323" s="30"/>
      <c r="AE323" s="30"/>
      <c r="AF323" s="73">
        <f t="shared" ref="AF323:AF386" si="147">INT(D323*1440)/1440</f>
        <v>43408.65</v>
      </c>
      <c r="AG323" s="73">
        <f t="shared" ref="AG323:AG386" si="148">INT(N323*1440)/1440</f>
        <v>0</v>
      </c>
      <c r="AH323" s="26" t="str">
        <f t="shared" ref="AH323:AH386" si="149">CONCATENATE(AF323,AG323)</f>
        <v>43408.650</v>
      </c>
      <c r="AI323" s="26" t="e">
        <f>VLOOKUP(AH323,simple_survey!$N$1081:$O$1529,2,FALSE)</f>
        <v>#N/A</v>
      </c>
    </row>
    <row r="324" spans="1:37" s="3" customFormat="1" x14ac:dyDescent="0.4">
      <c r="A324" s="16" t="str">
        <f t="shared" si="142"/>
        <v>-</v>
      </c>
      <c r="B324" s="16" t="str">
        <f t="shared" si="143"/>
        <v>☆</v>
      </c>
      <c r="C324" s="7">
        <v>15</v>
      </c>
      <c r="D324" s="2">
        <v>43408.651261574072</v>
      </c>
      <c r="E324" s="3" t="s">
        <v>357</v>
      </c>
      <c r="F324" s="3">
        <v>9663</v>
      </c>
      <c r="G324" s="3" t="s">
        <v>18</v>
      </c>
      <c r="H324" s="3">
        <v>1958</v>
      </c>
      <c r="I324" s="3">
        <v>660</v>
      </c>
      <c r="J324" s="3">
        <v>1</v>
      </c>
      <c r="K324" s="3">
        <v>1</v>
      </c>
      <c r="L324" s="2">
        <v>43408.651412037034</v>
      </c>
      <c r="O324" s="3" t="s">
        <v>23</v>
      </c>
      <c r="P324" s="3" t="s">
        <v>24</v>
      </c>
      <c r="Q324" s="3" t="s">
        <v>27</v>
      </c>
      <c r="R324" s="3" t="s">
        <v>28</v>
      </c>
      <c r="S324" s="2">
        <v>43408.693449074075</v>
      </c>
      <c r="U324" s="2">
        <v>43408.705729166664</v>
      </c>
      <c r="X324" s="2">
        <f t="shared" si="144"/>
        <v>43408.651261574072</v>
      </c>
      <c r="Y324" s="33">
        <f t="shared" si="139"/>
        <v>0</v>
      </c>
      <c r="Z324" s="33">
        <f t="shared" si="140"/>
        <v>0</v>
      </c>
      <c r="AA324" s="30"/>
      <c r="AB324" s="30">
        <f t="shared" si="145"/>
        <v>0</v>
      </c>
      <c r="AC324" s="30">
        <f t="shared" si="146"/>
        <v>4.2187500002910383E-2</v>
      </c>
      <c r="AD324" s="30"/>
      <c r="AE324" s="30"/>
      <c r="AF324" s="73">
        <f t="shared" si="147"/>
        <v>43408.650694444441</v>
      </c>
      <c r="AG324" s="73">
        <f t="shared" si="148"/>
        <v>0</v>
      </c>
      <c r="AH324" s="26" t="str">
        <f t="shared" si="149"/>
        <v>43408.65069444440</v>
      </c>
      <c r="AI324" s="26" t="e">
        <f>VLOOKUP(AH324,simple_survey!$N$1081:$O$1529,2,FALSE)</f>
        <v>#N/A</v>
      </c>
    </row>
    <row r="325" spans="1:37" s="3" customFormat="1" x14ac:dyDescent="0.4">
      <c r="A325" s="16" t="str">
        <f t="shared" si="142"/>
        <v>★</v>
      </c>
      <c r="B325" s="16" t="str">
        <f t="shared" si="143"/>
        <v>☆</v>
      </c>
      <c r="C325" s="7">
        <v>15</v>
      </c>
      <c r="D325" s="2">
        <v>43408.651620370372</v>
      </c>
      <c r="E325" s="3" t="s">
        <v>398</v>
      </c>
      <c r="F325" s="3">
        <v>9664</v>
      </c>
      <c r="G325" s="3" t="s">
        <v>33</v>
      </c>
      <c r="H325" s="3">
        <v>4834</v>
      </c>
      <c r="I325" s="3">
        <v>693</v>
      </c>
      <c r="J325" s="3">
        <v>10</v>
      </c>
      <c r="K325" s="3">
        <v>3</v>
      </c>
      <c r="L325" s="2">
        <v>43408.651886574073</v>
      </c>
      <c r="O325" s="3" t="s">
        <v>19</v>
      </c>
      <c r="P325" s="3" t="s">
        <v>20</v>
      </c>
      <c r="Q325" s="3" t="s">
        <v>37</v>
      </c>
      <c r="R325" s="3" t="s">
        <v>38</v>
      </c>
      <c r="S325" s="2">
        <v>43408.685798611114</v>
      </c>
      <c r="U325" s="2">
        <v>43408.695289351854</v>
      </c>
      <c r="W325" s="2">
        <v>43408.658541666664</v>
      </c>
      <c r="X325" s="2">
        <f t="shared" si="144"/>
        <v>43408.658541666664</v>
      </c>
      <c r="Y325" s="33">
        <f t="shared" si="139"/>
        <v>0</v>
      </c>
      <c r="Z325" s="33">
        <f t="shared" si="140"/>
        <v>0</v>
      </c>
      <c r="AA325" s="30"/>
      <c r="AB325" s="30">
        <f t="shared" si="145"/>
        <v>0</v>
      </c>
      <c r="AC325" s="30">
        <f t="shared" si="146"/>
        <v>2.7256944449618459E-2</v>
      </c>
      <c r="AD325" s="30"/>
      <c r="AE325" s="30"/>
      <c r="AF325" s="73">
        <f t="shared" si="147"/>
        <v>43408.651388888888</v>
      </c>
      <c r="AG325" s="73">
        <f t="shared" si="148"/>
        <v>0</v>
      </c>
      <c r="AH325" s="26" t="str">
        <f t="shared" si="149"/>
        <v>43408.65138888890</v>
      </c>
      <c r="AI325" s="26" t="e">
        <f>VLOOKUP(AH325,simple_survey!$N$1081:$O$1529,2,FALSE)</f>
        <v>#N/A</v>
      </c>
      <c r="AK325" s="3" t="s">
        <v>539</v>
      </c>
    </row>
    <row r="326" spans="1:37" s="3" customFormat="1" x14ac:dyDescent="0.4">
      <c r="A326" s="16" t="str">
        <f t="shared" si="142"/>
        <v>-</v>
      </c>
      <c r="B326" s="16" t="str">
        <f t="shared" si="143"/>
        <v>☆</v>
      </c>
      <c r="C326" s="7">
        <v>15</v>
      </c>
      <c r="D326" s="2">
        <v>43408.652245370373</v>
      </c>
      <c r="E326" s="3" t="s">
        <v>398</v>
      </c>
      <c r="F326" s="3">
        <v>9666</v>
      </c>
      <c r="G326" s="3" t="s">
        <v>33</v>
      </c>
      <c r="H326" s="3">
        <v>4834</v>
      </c>
      <c r="I326" s="3">
        <v>702</v>
      </c>
      <c r="J326" s="3">
        <v>10</v>
      </c>
      <c r="K326" s="3">
        <v>3</v>
      </c>
      <c r="L326" s="2">
        <v>43408.658865740741</v>
      </c>
      <c r="O326" s="3" t="s">
        <v>19</v>
      </c>
      <c r="P326" s="3" t="s">
        <v>20</v>
      </c>
      <c r="Q326" s="3" t="s">
        <v>37</v>
      </c>
      <c r="R326" s="3" t="s">
        <v>38</v>
      </c>
      <c r="S326" s="2">
        <v>43408.685798611114</v>
      </c>
      <c r="U326" s="2">
        <v>43408.695289351854</v>
      </c>
      <c r="X326" s="2">
        <f t="shared" si="144"/>
        <v>43408.652245370373</v>
      </c>
      <c r="Y326" s="33">
        <f t="shared" si="139"/>
        <v>0</v>
      </c>
      <c r="Z326" s="33">
        <f t="shared" si="140"/>
        <v>0</v>
      </c>
      <c r="AA326" s="30"/>
      <c r="AB326" s="30">
        <f t="shared" si="145"/>
        <v>0</v>
      </c>
      <c r="AC326" s="30"/>
      <c r="AD326" s="30"/>
      <c r="AE326" s="30"/>
      <c r="AF326" s="73">
        <f t="shared" si="147"/>
        <v>43408.652083333334</v>
      </c>
      <c r="AG326" s="73">
        <f t="shared" si="148"/>
        <v>0</v>
      </c>
      <c r="AH326" s="26" t="str">
        <f t="shared" si="149"/>
        <v>43408.65208333330</v>
      </c>
      <c r="AI326" s="26" t="e">
        <f>VLOOKUP(AH326,simple_survey!$N$1081:$O$1529,2,FALSE)</f>
        <v>#N/A</v>
      </c>
      <c r="AK326" s="3" t="s">
        <v>540</v>
      </c>
    </row>
    <row r="327" spans="1:37" s="3" customFormat="1" x14ac:dyDescent="0.4">
      <c r="A327" s="16" t="str">
        <f t="shared" si="142"/>
        <v>-</v>
      </c>
      <c r="B327" s="16" t="str">
        <f t="shared" si="143"/>
        <v>☆</v>
      </c>
      <c r="C327" s="7">
        <v>15</v>
      </c>
      <c r="D327" s="2">
        <v>43408.652905092589</v>
      </c>
      <c r="E327" s="3" t="s">
        <v>303</v>
      </c>
      <c r="F327" s="3">
        <v>9668</v>
      </c>
      <c r="G327" s="3" t="s">
        <v>114</v>
      </c>
      <c r="H327" s="3">
        <v>0</v>
      </c>
      <c r="I327" s="3">
        <v>385</v>
      </c>
      <c r="J327" s="3">
        <v>6</v>
      </c>
      <c r="K327" s="3">
        <v>4</v>
      </c>
      <c r="L327" s="2">
        <v>43408.65351851852</v>
      </c>
      <c r="O327" s="3" t="s">
        <v>31</v>
      </c>
      <c r="P327" s="3" t="s">
        <v>32</v>
      </c>
      <c r="Q327" s="3" t="s">
        <v>65</v>
      </c>
      <c r="R327" s="3" t="s">
        <v>66</v>
      </c>
      <c r="S327" s="2">
        <v>43408.685868055552</v>
      </c>
      <c r="U327" s="2">
        <v>43408.697326388887</v>
      </c>
      <c r="X327" s="2">
        <f t="shared" si="144"/>
        <v>43408.652905092589</v>
      </c>
      <c r="Y327" s="33">
        <f t="shared" si="139"/>
        <v>0</v>
      </c>
      <c r="Z327" s="33">
        <f t="shared" si="140"/>
        <v>0</v>
      </c>
      <c r="AA327" s="30"/>
      <c r="AB327" s="30">
        <f t="shared" si="145"/>
        <v>0</v>
      </c>
      <c r="AC327" s="30">
        <f>IF(IF(B327="☆",(IF(L327&gt;S327,L327-X327,S327-X327)),M327-X327)&lt;0,0,IF(B327="☆",(IF(L327&gt;S327,L327-X327,S327-X327)),M327-X327))</f>
        <v>3.2962962963210884E-2</v>
      </c>
      <c r="AD327" s="30"/>
      <c r="AE327" s="30"/>
      <c r="AF327" s="73">
        <f t="shared" si="147"/>
        <v>43408.652777777781</v>
      </c>
      <c r="AG327" s="73">
        <f t="shared" si="148"/>
        <v>0</v>
      </c>
      <c r="AH327" s="26" t="str">
        <f t="shared" si="149"/>
        <v>43408.65277777780</v>
      </c>
      <c r="AI327" s="26" t="e">
        <f>VLOOKUP(AH327,simple_survey!$N$1081:$O$1529,2,FALSE)</f>
        <v>#N/A</v>
      </c>
    </row>
    <row r="328" spans="1:37" s="3" customFormat="1" x14ac:dyDescent="0.4">
      <c r="A328" s="16" t="str">
        <f t="shared" si="142"/>
        <v>-</v>
      </c>
      <c r="B328" s="16" t="str">
        <f t="shared" si="143"/>
        <v>☆</v>
      </c>
      <c r="C328" s="7">
        <v>15</v>
      </c>
      <c r="D328" s="2">
        <v>43408.654942129629</v>
      </c>
      <c r="E328" s="3" t="s">
        <v>357</v>
      </c>
      <c r="F328" s="3">
        <v>9671</v>
      </c>
      <c r="G328" s="3" t="s">
        <v>18</v>
      </c>
      <c r="H328" s="3">
        <v>1958</v>
      </c>
      <c r="I328" s="3">
        <v>466</v>
      </c>
      <c r="J328" s="3">
        <v>1</v>
      </c>
      <c r="K328" s="3">
        <v>1</v>
      </c>
      <c r="L328" s="2">
        <v>43408.655127314814</v>
      </c>
      <c r="O328" s="3" t="s">
        <v>23</v>
      </c>
      <c r="P328" s="3" t="s">
        <v>24</v>
      </c>
      <c r="Q328" s="3" t="s">
        <v>27</v>
      </c>
      <c r="R328" s="3" t="s">
        <v>28</v>
      </c>
      <c r="S328" s="2">
        <v>43408.693449074075</v>
      </c>
      <c r="U328" s="2">
        <v>43408.705729166664</v>
      </c>
      <c r="X328" s="2">
        <f t="shared" si="144"/>
        <v>43408.654942129629</v>
      </c>
      <c r="Y328" s="33">
        <f t="shared" si="139"/>
        <v>0</v>
      </c>
      <c r="Z328" s="33">
        <f t="shared" si="140"/>
        <v>0</v>
      </c>
      <c r="AA328" s="30"/>
      <c r="AB328" s="30">
        <f t="shared" si="145"/>
        <v>0</v>
      </c>
      <c r="AC328" s="30"/>
      <c r="AD328" s="30"/>
      <c r="AE328" s="30"/>
      <c r="AF328" s="73">
        <f t="shared" si="147"/>
        <v>43408.654861111114</v>
      </c>
      <c r="AG328" s="73">
        <f t="shared" si="148"/>
        <v>0</v>
      </c>
      <c r="AH328" s="26" t="str">
        <f t="shared" si="149"/>
        <v>43408.65486111110</v>
      </c>
      <c r="AI328" s="26" t="e">
        <f>VLOOKUP(AH328,simple_survey!$N$1081:$O$1529,2,FALSE)</f>
        <v>#N/A</v>
      </c>
      <c r="AK328" s="3" t="s">
        <v>95</v>
      </c>
    </row>
    <row r="329" spans="1:37" s="3" customFormat="1" x14ac:dyDescent="0.4">
      <c r="A329" s="16" t="str">
        <f t="shared" si="142"/>
        <v>-</v>
      </c>
      <c r="B329" s="16" t="str">
        <f t="shared" si="143"/>
        <v>☆</v>
      </c>
      <c r="C329" s="7">
        <v>15</v>
      </c>
      <c r="D329" s="2">
        <v>43408.658391203702</v>
      </c>
      <c r="E329" s="3" t="s">
        <v>357</v>
      </c>
      <c r="F329" s="3">
        <v>9674</v>
      </c>
      <c r="G329" s="3" t="s">
        <v>18</v>
      </c>
      <c r="H329" s="3">
        <v>1958</v>
      </c>
      <c r="I329" s="3">
        <v>428</v>
      </c>
      <c r="J329" s="3">
        <v>1</v>
      </c>
      <c r="K329" s="3">
        <v>1</v>
      </c>
      <c r="L329" s="2">
        <v>43408.658599537041</v>
      </c>
      <c r="O329" s="3" t="s">
        <v>23</v>
      </c>
      <c r="P329" s="3" t="s">
        <v>24</v>
      </c>
      <c r="Q329" s="3" t="s">
        <v>27</v>
      </c>
      <c r="R329" s="3" t="s">
        <v>28</v>
      </c>
      <c r="S329" s="2">
        <v>43408.677233796298</v>
      </c>
      <c r="U329" s="2">
        <v>43408.69494212963</v>
      </c>
      <c r="X329" s="2">
        <f t="shared" si="144"/>
        <v>43408.658391203702</v>
      </c>
      <c r="Y329" s="33">
        <f t="shared" si="139"/>
        <v>0</v>
      </c>
      <c r="Z329" s="33">
        <f t="shared" si="140"/>
        <v>0</v>
      </c>
      <c r="AA329" s="30"/>
      <c r="AB329" s="30">
        <f t="shared" si="145"/>
        <v>0</v>
      </c>
      <c r="AC329" s="30">
        <f>IF(IF(B329="☆",(IF(L329&gt;S329,L329-X329,S329-X329)),M329-X329)&lt;0,0,IF(B329="☆",(IF(L329&gt;S329,L329-X329,S329-X329)),M329-X329))</f>
        <v>1.8842592595319729E-2</v>
      </c>
      <c r="AD329" s="30"/>
      <c r="AE329" s="30"/>
      <c r="AF329" s="73">
        <f t="shared" si="147"/>
        <v>43408.658333333333</v>
      </c>
      <c r="AG329" s="73">
        <f t="shared" si="148"/>
        <v>0</v>
      </c>
      <c r="AH329" s="26" t="str">
        <f t="shared" si="149"/>
        <v>43408.65833333330</v>
      </c>
      <c r="AI329" s="26" t="e">
        <f>VLOOKUP(AH329,simple_survey!$N$1081:$O$1529,2,FALSE)</f>
        <v>#N/A</v>
      </c>
      <c r="AK329" s="3" t="s">
        <v>95</v>
      </c>
    </row>
    <row r="330" spans="1:37" s="3" customFormat="1" x14ac:dyDescent="0.4">
      <c r="A330" s="16" t="str">
        <f t="shared" si="142"/>
        <v>-</v>
      </c>
      <c r="B330" s="16" t="str">
        <f t="shared" si="143"/>
        <v>☆</v>
      </c>
      <c r="C330" s="7">
        <v>15</v>
      </c>
      <c r="D330" s="2">
        <v>43408.658750000002</v>
      </c>
      <c r="E330" s="3" t="s">
        <v>357</v>
      </c>
      <c r="F330" s="3">
        <v>9675</v>
      </c>
      <c r="G330" s="3" t="s">
        <v>18</v>
      </c>
      <c r="H330" s="3">
        <v>1958</v>
      </c>
      <c r="I330" s="3">
        <v>144</v>
      </c>
      <c r="J330" s="3">
        <v>1</v>
      </c>
      <c r="K330" s="3">
        <v>1</v>
      </c>
      <c r="L330" s="2">
        <v>43408.658888888887</v>
      </c>
      <c r="O330" s="3" t="s">
        <v>23</v>
      </c>
      <c r="P330" s="3" t="s">
        <v>24</v>
      </c>
      <c r="Q330" s="3" t="s">
        <v>27</v>
      </c>
      <c r="R330" s="3" t="s">
        <v>28</v>
      </c>
      <c r="S330" s="2">
        <v>43408.678263888891</v>
      </c>
      <c r="U330" s="2">
        <v>43408.695972222224</v>
      </c>
      <c r="X330" s="2">
        <f t="shared" si="144"/>
        <v>43408.658750000002</v>
      </c>
      <c r="Y330" s="33">
        <f t="shared" si="139"/>
        <v>0</v>
      </c>
      <c r="Z330" s="33">
        <f t="shared" si="140"/>
        <v>0</v>
      </c>
      <c r="AA330" s="30"/>
      <c r="AB330" s="30">
        <f t="shared" si="145"/>
        <v>0</v>
      </c>
      <c r="AC330" s="30"/>
      <c r="AD330" s="30"/>
      <c r="AE330" s="30"/>
      <c r="AF330" s="73">
        <f t="shared" si="147"/>
        <v>43408.658333333333</v>
      </c>
      <c r="AG330" s="73">
        <f t="shared" si="148"/>
        <v>0</v>
      </c>
      <c r="AH330" s="26" t="str">
        <f t="shared" si="149"/>
        <v>43408.65833333330</v>
      </c>
      <c r="AI330" s="26" t="e">
        <f>VLOOKUP(AH330,simple_survey!$N$1081:$O$1529,2,FALSE)</f>
        <v>#N/A</v>
      </c>
      <c r="AK330" s="3" t="s">
        <v>95</v>
      </c>
    </row>
    <row r="331" spans="1:37" s="3" customFormat="1" x14ac:dyDescent="0.4">
      <c r="A331" s="16" t="str">
        <f t="shared" si="142"/>
        <v>-</v>
      </c>
      <c r="B331" s="16" t="str">
        <f t="shared" si="143"/>
        <v>☆</v>
      </c>
      <c r="C331" s="7">
        <v>15</v>
      </c>
      <c r="D331" s="2">
        <v>43408.659780092596</v>
      </c>
      <c r="E331" s="3" t="s">
        <v>357</v>
      </c>
      <c r="F331" s="3">
        <v>9678</v>
      </c>
      <c r="G331" s="3" t="s">
        <v>18</v>
      </c>
      <c r="H331" s="3">
        <v>1958</v>
      </c>
      <c r="I331" s="3">
        <v>494</v>
      </c>
      <c r="J331" s="3">
        <v>2</v>
      </c>
      <c r="K331" s="3">
        <v>1</v>
      </c>
      <c r="L331" s="2">
        <v>43408.659918981481</v>
      </c>
      <c r="O331" s="3" t="s">
        <v>23</v>
      </c>
      <c r="P331" s="3" t="s">
        <v>24</v>
      </c>
      <c r="Q331" s="3" t="s">
        <v>27</v>
      </c>
      <c r="R331" s="3" t="s">
        <v>28</v>
      </c>
      <c r="S331" s="2">
        <v>43408.696851851855</v>
      </c>
      <c r="U331" s="2">
        <v>43408.709131944444</v>
      </c>
      <c r="X331" s="2">
        <f t="shared" si="144"/>
        <v>43408.659780092596</v>
      </c>
      <c r="Y331" s="33">
        <f t="shared" si="139"/>
        <v>0</v>
      </c>
      <c r="Z331" s="33">
        <f t="shared" si="140"/>
        <v>0</v>
      </c>
      <c r="AA331" s="30"/>
      <c r="AB331" s="30">
        <f t="shared" si="145"/>
        <v>0</v>
      </c>
      <c r="AC331" s="30"/>
      <c r="AD331" s="30"/>
      <c r="AE331" s="30"/>
      <c r="AF331" s="73">
        <f t="shared" si="147"/>
        <v>43408.659722222219</v>
      </c>
      <c r="AG331" s="73">
        <f t="shared" si="148"/>
        <v>0</v>
      </c>
      <c r="AH331" s="26" t="str">
        <f t="shared" si="149"/>
        <v>43408.65972222220</v>
      </c>
      <c r="AI331" s="26" t="e">
        <f>VLOOKUP(AH331,simple_survey!$N$1081:$O$1529,2,FALSE)</f>
        <v>#N/A</v>
      </c>
      <c r="AK331" s="3" t="s">
        <v>95</v>
      </c>
    </row>
    <row r="332" spans="1:37" s="3" customFormat="1" x14ac:dyDescent="0.4">
      <c r="A332" s="16" t="str">
        <f t="shared" si="142"/>
        <v>-</v>
      </c>
      <c r="B332" s="16" t="str">
        <f t="shared" si="143"/>
        <v>☆</v>
      </c>
      <c r="C332" s="7">
        <v>15</v>
      </c>
      <c r="D332" s="2">
        <v>43408.660185185188</v>
      </c>
      <c r="E332" s="3" t="s">
        <v>232</v>
      </c>
      <c r="F332" s="3">
        <v>9679</v>
      </c>
      <c r="G332" s="3" t="s">
        <v>33</v>
      </c>
      <c r="H332" s="3">
        <v>1885</v>
      </c>
      <c r="I332" s="3">
        <v>126</v>
      </c>
      <c r="J332" s="3">
        <v>10</v>
      </c>
      <c r="K332" s="3">
        <v>1</v>
      </c>
      <c r="L332" s="2">
        <v>43408.660312499997</v>
      </c>
      <c r="O332" s="3" t="s">
        <v>78</v>
      </c>
      <c r="P332" s="3" t="s">
        <v>79</v>
      </c>
      <c r="Q332" s="3" t="s">
        <v>37</v>
      </c>
      <c r="R332" s="3" t="s">
        <v>38</v>
      </c>
      <c r="S332" s="2">
        <v>43408.682268518518</v>
      </c>
      <c r="U332" s="2">
        <v>43408.697291666664</v>
      </c>
      <c r="X332" s="2">
        <f t="shared" si="144"/>
        <v>43408.660185185188</v>
      </c>
      <c r="Y332" s="33">
        <f t="shared" si="139"/>
        <v>0</v>
      </c>
      <c r="Z332" s="33">
        <f t="shared" si="140"/>
        <v>0</v>
      </c>
      <c r="AA332" s="30"/>
      <c r="AB332" s="30">
        <f t="shared" si="145"/>
        <v>0</v>
      </c>
      <c r="AC332" s="30"/>
      <c r="AD332" s="30"/>
      <c r="AE332" s="30"/>
      <c r="AF332" s="73">
        <f t="shared" si="147"/>
        <v>43408.659722222219</v>
      </c>
      <c r="AG332" s="73">
        <f t="shared" si="148"/>
        <v>0</v>
      </c>
      <c r="AH332" s="26" t="str">
        <f t="shared" si="149"/>
        <v>43408.65972222220</v>
      </c>
      <c r="AI332" s="26" t="e">
        <f>VLOOKUP(AH332,simple_survey!$N$1081:$O$1529,2,FALSE)</f>
        <v>#N/A</v>
      </c>
      <c r="AK332" s="3" t="s">
        <v>121</v>
      </c>
    </row>
    <row r="333" spans="1:37" s="3" customFormat="1" x14ac:dyDescent="0.4">
      <c r="A333" s="16" t="str">
        <f t="shared" si="142"/>
        <v>-</v>
      </c>
      <c r="B333" s="16" t="str">
        <f t="shared" si="143"/>
        <v>☆</v>
      </c>
      <c r="C333" s="7">
        <v>15</v>
      </c>
      <c r="D333" s="2">
        <v>43408.661064814813</v>
      </c>
      <c r="E333" s="3" t="s">
        <v>357</v>
      </c>
      <c r="F333" s="3">
        <v>9681</v>
      </c>
      <c r="G333" s="3" t="s">
        <v>18</v>
      </c>
      <c r="H333" s="3">
        <v>1958</v>
      </c>
      <c r="I333" s="3">
        <v>7</v>
      </c>
      <c r="J333" s="3">
        <v>2</v>
      </c>
      <c r="K333" s="3">
        <v>1</v>
      </c>
      <c r="L333" s="2">
        <v>43408.661192129628</v>
      </c>
      <c r="O333" s="3" t="s">
        <v>23</v>
      </c>
      <c r="P333" s="3" t="s">
        <v>24</v>
      </c>
      <c r="Q333" s="3" t="s">
        <v>27</v>
      </c>
      <c r="R333" s="3" t="s">
        <v>28</v>
      </c>
      <c r="S333" s="2">
        <v>43408.696851851855</v>
      </c>
      <c r="U333" s="2">
        <v>43408.709131944444</v>
      </c>
      <c r="X333" s="2">
        <f t="shared" si="144"/>
        <v>43408.661064814813</v>
      </c>
      <c r="Y333" s="33">
        <f t="shared" si="139"/>
        <v>0</v>
      </c>
      <c r="Z333" s="33">
        <f t="shared" si="140"/>
        <v>0</v>
      </c>
      <c r="AA333" s="30"/>
      <c r="AB333" s="30">
        <f t="shared" si="145"/>
        <v>0</v>
      </c>
      <c r="AC333" s="30"/>
      <c r="AD333" s="30"/>
      <c r="AE333" s="30"/>
      <c r="AF333" s="73">
        <f t="shared" si="147"/>
        <v>43408.660416666666</v>
      </c>
      <c r="AG333" s="73">
        <f t="shared" si="148"/>
        <v>0</v>
      </c>
      <c r="AH333" s="26" t="str">
        <f t="shared" si="149"/>
        <v>43408.66041666670</v>
      </c>
      <c r="AI333" s="26" t="e">
        <f>VLOOKUP(AH333,simple_survey!$N$1081:$O$1529,2,FALSE)</f>
        <v>#N/A</v>
      </c>
      <c r="AK333" s="3" t="s">
        <v>95</v>
      </c>
    </row>
    <row r="334" spans="1:37" s="3" customFormat="1" x14ac:dyDescent="0.4">
      <c r="A334" s="16" t="str">
        <f t="shared" si="142"/>
        <v>-</v>
      </c>
      <c r="B334" s="16" t="str">
        <f t="shared" si="143"/>
        <v>☆</v>
      </c>
      <c r="C334" s="7">
        <v>15</v>
      </c>
      <c r="D334" s="2">
        <v>43408.662673611114</v>
      </c>
      <c r="E334" s="3" t="s">
        <v>232</v>
      </c>
      <c r="F334" s="3">
        <v>9683</v>
      </c>
      <c r="G334" s="3" t="s">
        <v>33</v>
      </c>
      <c r="H334" s="3">
        <v>1885</v>
      </c>
      <c r="I334" s="3">
        <v>453</v>
      </c>
      <c r="J334" s="3">
        <v>10</v>
      </c>
      <c r="K334" s="3">
        <v>1</v>
      </c>
      <c r="L334" s="2">
        <v>43408.662835648145</v>
      </c>
      <c r="O334" s="3" t="s">
        <v>78</v>
      </c>
      <c r="P334" s="3" t="s">
        <v>79</v>
      </c>
      <c r="Q334" s="3" t="s">
        <v>37</v>
      </c>
      <c r="R334" s="3" t="s">
        <v>38</v>
      </c>
      <c r="S334" s="2">
        <v>43408.682268518518</v>
      </c>
      <c r="U334" s="2">
        <v>43408.697291666664</v>
      </c>
      <c r="X334" s="2">
        <f t="shared" si="144"/>
        <v>43408.662673611114</v>
      </c>
      <c r="Y334" s="33">
        <f t="shared" si="139"/>
        <v>0</v>
      </c>
      <c r="Z334" s="33">
        <f t="shared" si="140"/>
        <v>0</v>
      </c>
      <c r="AA334" s="30"/>
      <c r="AB334" s="30">
        <f t="shared" si="145"/>
        <v>0</v>
      </c>
      <c r="AC334" s="30">
        <f>IF(IF(B334="☆",(IF(L334&gt;S334,L334-X334,S334-X334)),M334-X334)&lt;0,0,IF(B334="☆",(IF(L334&gt;S334,L334-X334,S334-X334)),M334-X334))</f>
        <v>1.9594907404098194E-2</v>
      </c>
      <c r="AD334" s="30"/>
      <c r="AE334" s="30"/>
      <c r="AF334" s="73">
        <f t="shared" si="147"/>
        <v>43408.662499999999</v>
      </c>
      <c r="AG334" s="73">
        <f t="shared" si="148"/>
        <v>0</v>
      </c>
      <c r="AH334" s="26" t="str">
        <f t="shared" si="149"/>
        <v>43408.66250</v>
      </c>
      <c r="AI334" s="26" t="e">
        <f>VLOOKUP(AH334,simple_survey!$N$1081:$O$1529,2,FALSE)</f>
        <v>#N/A</v>
      </c>
      <c r="AK334" s="3" t="s">
        <v>120</v>
      </c>
    </row>
    <row r="335" spans="1:37" s="5" customFormat="1" x14ac:dyDescent="0.4">
      <c r="A335" s="17" t="str">
        <f t="shared" si="125"/>
        <v>-</v>
      </c>
      <c r="B335" s="17" t="str">
        <f t="shared" si="126"/>
        <v>☆</v>
      </c>
      <c r="C335" s="12">
        <v>15</v>
      </c>
      <c r="D335" s="4">
        <v>43408.667002314818</v>
      </c>
      <c r="E335" s="5" t="s">
        <v>404</v>
      </c>
      <c r="F335" s="5">
        <v>9686</v>
      </c>
      <c r="G335" s="5" t="s">
        <v>18</v>
      </c>
      <c r="H335" s="5">
        <v>4997</v>
      </c>
      <c r="I335" s="5">
        <v>762</v>
      </c>
      <c r="J335" s="5">
        <v>2</v>
      </c>
      <c r="K335" s="5">
        <v>1</v>
      </c>
      <c r="L335" s="4">
        <v>43408.66710648148</v>
      </c>
      <c r="O335" s="5" t="s">
        <v>48</v>
      </c>
      <c r="P335" s="5" t="s">
        <v>49</v>
      </c>
      <c r="Q335" s="5" t="s">
        <v>34</v>
      </c>
      <c r="R335" s="5" t="s">
        <v>35</v>
      </c>
      <c r="S335" s="4">
        <v>43408.674479166664</v>
      </c>
      <c r="U335" s="4">
        <v>43408.677557870367</v>
      </c>
      <c r="X335" s="4">
        <f t="shared" ref="X335:X405" si="150">IF(W335&gt;0,W335,D335)</f>
        <v>43408.667002314818</v>
      </c>
      <c r="Y335" s="34">
        <f t="shared" ref="Y335:Y405" si="151">N335-M335</f>
        <v>0</v>
      </c>
      <c r="Z335" s="34">
        <f t="shared" ref="Z335:Z405" si="152">Y335*K335</f>
        <v>0</v>
      </c>
      <c r="AA335" s="31"/>
      <c r="AB335" s="31">
        <f t="shared" ref="AB335:AB405" si="153">IF(IF(A335="☆",L335-S335,M335-S335)&lt;0,0,IF(A335="☆",L335-S335,M335-S335))</f>
        <v>0</v>
      </c>
      <c r="AC335" s="31">
        <f t="shared" ref="AC335:AC405" si="154">IF(IF(B335="☆",(IF(L335&gt;S335,L335-X335,S335-X335)),M335-X335)&lt;0,0,IF(B335="☆",(IF(L335&gt;S335,L335-X335,S335-X335)),M335-X335))</f>
        <v>7.4768518461496569E-3</v>
      </c>
      <c r="AD335" s="31"/>
      <c r="AE335" s="31"/>
      <c r="AF335" s="73">
        <f t="shared" si="147"/>
        <v>43408.666666666664</v>
      </c>
      <c r="AG335" s="73">
        <f t="shared" si="148"/>
        <v>0</v>
      </c>
      <c r="AH335" s="26" t="str">
        <f t="shared" si="149"/>
        <v>43408.66666666670</v>
      </c>
      <c r="AI335" s="26" t="e">
        <f>VLOOKUP(AH335,simple_survey!$N$1081:$O$1529,2,FALSE)</f>
        <v>#N/A</v>
      </c>
    </row>
    <row r="336" spans="1:37" s="23" customFormat="1" x14ac:dyDescent="0.4">
      <c r="A336" s="20" t="str">
        <f>IF(W336&gt;0, "★", "-")</f>
        <v>★</v>
      </c>
      <c r="B336" s="20" t="str">
        <f>IF(L336&gt;0, "☆", "-")</f>
        <v>-</v>
      </c>
      <c r="C336" s="23">
        <v>16</v>
      </c>
      <c r="D336" s="22">
        <v>43408.627002314817</v>
      </c>
      <c r="E336" s="21" t="s">
        <v>285</v>
      </c>
      <c r="F336" s="21">
        <v>9617</v>
      </c>
      <c r="G336" s="21" t="s">
        <v>33</v>
      </c>
      <c r="H336" s="21">
        <v>1440</v>
      </c>
      <c r="I336" s="21">
        <v>191</v>
      </c>
      <c r="J336" s="21">
        <v>9</v>
      </c>
      <c r="K336" s="21">
        <v>2</v>
      </c>
      <c r="L336" s="21"/>
      <c r="M336" s="22">
        <v>43408.661319444444</v>
      </c>
      <c r="N336" s="22">
        <v>43408.666932870372</v>
      </c>
      <c r="O336" s="21" t="s">
        <v>59</v>
      </c>
      <c r="P336" s="21" t="s">
        <v>60</v>
      </c>
      <c r="Q336" s="21" t="s">
        <v>23</v>
      </c>
      <c r="R336" s="21" t="s">
        <v>24</v>
      </c>
      <c r="S336" s="22">
        <v>43408.668657407405</v>
      </c>
      <c r="T336" s="22">
        <v>43408.668657407405</v>
      </c>
      <c r="U336" s="22">
        <v>43408.676064814812</v>
      </c>
      <c r="V336" s="22">
        <v>43408.66810185185</v>
      </c>
      <c r="W336" s="22">
        <v>43408.668657407405</v>
      </c>
      <c r="X336" s="22">
        <f>IF(W336&gt;0,W336,D336)</f>
        <v>43408.668657407405</v>
      </c>
      <c r="Y336" s="35">
        <f>N336-M336</f>
        <v>5.6134259284590371E-3</v>
      </c>
      <c r="Z336" s="35">
        <f>Y336*K336</f>
        <v>1.1226851856918074E-2</v>
      </c>
      <c r="AA336" s="32">
        <f>SUM(Z336:Z393)</f>
        <v>0.37896990740409819</v>
      </c>
      <c r="AB336" s="32">
        <f>IF(IF(A336="☆",L336-S336,M336-S336)&lt;0,0,IF(A336="☆",L336-S336,M336-S336))</f>
        <v>0</v>
      </c>
      <c r="AC336" s="32">
        <f>IF(IF(B336="☆",(IF(L336&gt;S336,L336-X336,S336-X336)),M336-X336)&lt;0,0,IF(B336="☆",(IF(L336&gt;S336,L336-X336,S336-X336)),M336-X336))</f>
        <v>0</v>
      </c>
      <c r="AD336" s="26">
        <f>AVERAGE(AC336:AC393)</f>
        <v>9.7494553385117522E-3</v>
      </c>
      <c r="AE336" s="26">
        <f>MEDIAN(AC336:AC393)</f>
        <v>7.0833333375048824E-3</v>
      </c>
      <c r="AF336" s="73">
        <f t="shared" si="147"/>
        <v>43408.626388888886</v>
      </c>
      <c r="AG336" s="73">
        <f t="shared" si="148"/>
        <v>43408.666666666664</v>
      </c>
      <c r="AH336" s="26" t="str">
        <f t="shared" si="149"/>
        <v>43408.626388888943408.6666666667</v>
      </c>
      <c r="AI336" s="26" t="e">
        <f>VLOOKUP(AH336,simple_survey!$N$1081:$O$1529,2,FALSE)</f>
        <v>#N/A</v>
      </c>
    </row>
    <row r="337" spans="1:35" s="7" customFormat="1" x14ac:dyDescent="0.4">
      <c r="A337" s="16" t="str">
        <f>IF(W337&gt;0, "★", "-")</f>
        <v>★</v>
      </c>
      <c r="B337" s="16" t="str">
        <f>IF(L337&gt;0, "☆", "-")</f>
        <v>-</v>
      </c>
      <c r="C337" s="7">
        <v>16</v>
      </c>
      <c r="D337" s="2">
        <v>43408.629652777781</v>
      </c>
      <c r="E337" s="3" t="s">
        <v>379</v>
      </c>
      <c r="F337" s="3">
        <v>9622</v>
      </c>
      <c r="G337" s="3" t="s">
        <v>18</v>
      </c>
      <c r="H337" s="3">
        <v>5009</v>
      </c>
      <c r="I337" s="3">
        <v>107</v>
      </c>
      <c r="J337" s="3">
        <v>6</v>
      </c>
      <c r="K337" s="3">
        <v>6</v>
      </c>
      <c r="L337" s="3"/>
      <c r="M337" s="2">
        <v>43408.670300925929</v>
      </c>
      <c r="N337" s="2">
        <v>43408.675810185188</v>
      </c>
      <c r="O337" s="3" t="s">
        <v>45</v>
      </c>
      <c r="P337" s="3" t="s">
        <v>92</v>
      </c>
      <c r="Q337" s="3" t="s">
        <v>31</v>
      </c>
      <c r="R337" s="3" t="s">
        <v>32</v>
      </c>
      <c r="S337" s="2">
        <v>43408.671296296299</v>
      </c>
      <c r="T337" s="2">
        <v>43408.671481481484</v>
      </c>
      <c r="U337" s="2">
        <v>43408.684178240743</v>
      </c>
      <c r="V337" s="2">
        <v>43408.684363425928</v>
      </c>
      <c r="W337" s="2">
        <v>43408.671296296299</v>
      </c>
      <c r="X337" s="2">
        <f>IF(W337&gt;0,W337,D337)</f>
        <v>43408.671296296299</v>
      </c>
      <c r="Y337" s="33">
        <f>N337-M337</f>
        <v>5.5092592592700385E-3</v>
      </c>
      <c r="Z337" s="33">
        <f>Y337*K337</f>
        <v>3.3055555555620231E-2</v>
      </c>
      <c r="AA337" s="30"/>
      <c r="AB337" s="30">
        <f>IF(IF(A337="☆",L337-S337,M337-S337)&lt;0,0,IF(A337="☆",L337-S337,M337-S337))</f>
        <v>0</v>
      </c>
      <c r="AC337" s="30">
        <f>IF(IF(B337="☆",(IF(L337&gt;S337,L337-X337,S337-X337)),M337-X337)&lt;0,0,IF(B337="☆",(IF(L337&gt;S337,L337-X337,S337-X337)),M337-X337))</f>
        <v>0</v>
      </c>
      <c r="AD337" s="10"/>
      <c r="AE337" s="10"/>
      <c r="AF337" s="73">
        <f t="shared" si="147"/>
        <v>43408.629166666666</v>
      </c>
      <c r="AG337" s="73">
        <f t="shared" si="148"/>
        <v>43408.675694444442</v>
      </c>
      <c r="AH337" s="26" t="str">
        <f t="shared" si="149"/>
        <v>43408.629166666743408.6756944444</v>
      </c>
      <c r="AI337" s="26" t="str">
        <f>VLOOKUP(AH337,simple_survey!$N$1081:$O$1529,2,FALSE)</f>
        <v>肯定的</v>
      </c>
    </row>
    <row r="338" spans="1:35" s="3" customFormat="1" x14ac:dyDescent="0.4">
      <c r="A338" s="16" t="str">
        <f>IF(W338&gt;0, "★", "-")</f>
        <v>★</v>
      </c>
      <c r="B338" s="16" t="str">
        <f>IF(L338&gt;0, "☆", "-")</f>
        <v>-</v>
      </c>
      <c r="C338" s="7">
        <v>16</v>
      </c>
      <c r="D338" s="2">
        <v>43408.664375</v>
      </c>
      <c r="E338" s="3" t="s">
        <v>328</v>
      </c>
      <c r="F338" s="3">
        <v>9684</v>
      </c>
      <c r="G338" s="3" t="s">
        <v>67</v>
      </c>
      <c r="H338" s="3">
        <v>5015</v>
      </c>
      <c r="I338" s="3">
        <v>374</v>
      </c>
      <c r="J338" s="3">
        <v>3</v>
      </c>
      <c r="K338" s="3">
        <v>2</v>
      </c>
      <c r="M338" s="2">
        <v>43408.670787037037</v>
      </c>
      <c r="N338" s="2">
        <v>43408.689050925925</v>
      </c>
      <c r="O338" s="3" t="s">
        <v>39</v>
      </c>
      <c r="P338" s="3" t="s">
        <v>40</v>
      </c>
      <c r="Q338" s="3" t="s">
        <v>31</v>
      </c>
      <c r="R338" s="3" t="s">
        <v>32</v>
      </c>
      <c r="S338" s="2">
        <v>43408.675995370373</v>
      </c>
      <c r="T338" s="2">
        <v>43408.675995370373</v>
      </c>
      <c r="U338" s="2">
        <v>43408.6871875</v>
      </c>
      <c r="V338" s="2">
        <v>43408.6871875</v>
      </c>
      <c r="W338" s="2">
        <v>43408.671319444446</v>
      </c>
      <c r="X338" s="2">
        <f>IF(W338&gt;0,W338,D338)</f>
        <v>43408.671319444446</v>
      </c>
      <c r="Y338" s="33">
        <f>N338-M338</f>
        <v>1.8263888887304347E-2</v>
      </c>
      <c r="Z338" s="33">
        <f>Y338*K338</f>
        <v>3.6527777774608694E-2</v>
      </c>
      <c r="AA338" s="30"/>
      <c r="AB338" s="30">
        <f>IF(IF(A338="☆",L338-S338,M338-S338)&lt;0,0,IF(A338="☆",L338-S338,M338-S338))</f>
        <v>0</v>
      </c>
      <c r="AC338" s="30">
        <f>IF(IF(B338="☆",(IF(L338&gt;S338,L338-X338,S338-X338)),M338-X338)&lt;0,0,IF(B338="☆",(IF(L338&gt;S338,L338-X338,S338-X338)),M338-X338))</f>
        <v>0</v>
      </c>
      <c r="AD338" s="30"/>
      <c r="AE338" s="30"/>
      <c r="AF338" s="73">
        <f t="shared" si="147"/>
        <v>43408.663888888892</v>
      </c>
      <c r="AG338" s="73">
        <f t="shared" si="148"/>
        <v>43408.688888888886</v>
      </c>
      <c r="AH338" s="26" t="str">
        <f t="shared" si="149"/>
        <v>43408.663888888943408.6888888889</v>
      </c>
      <c r="AI338" s="26" t="str">
        <f>VLOOKUP(AH338,simple_survey!$N$1081:$O$1529,2,FALSE)</f>
        <v>肯定的</v>
      </c>
    </row>
    <row r="339" spans="1:35" s="3" customFormat="1" x14ac:dyDescent="0.4">
      <c r="A339" s="16" t="str">
        <f>IF(W339&gt;0, "★", "-")</f>
        <v>★</v>
      </c>
      <c r="B339" s="16" t="str">
        <f>IF(L339&gt;0, "☆", "-")</f>
        <v>-</v>
      </c>
      <c r="C339" s="7">
        <v>16</v>
      </c>
      <c r="D339" s="2">
        <v>43408.664629629631</v>
      </c>
      <c r="E339" s="3" t="s">
        <v>397</v>
      </c>
      <c r="F339" s="3">
        <v>9685</v>
      </c>
      <c r="G339" s="3" t="s">
        <v>18</v>
      </c>
      <c r="H339" s="3">
        <v>5049</v>
      </c>
      <c r="I339" s="3">
        <v>939</v>
      </c>
      <c r="J339" s="3">
        <v>10</v>
      </c>
      <c r="K339" s="3">
        <v>1</v>
      </c>
      <c r="M339" s="2">
        <v>43408.67386574074</v>
      </c>
      <c r="N339" s="2">
        <v>43408.678113425929</v>
      </c>
      <c r="O339" s="3" t="s">
        <v>46</v>
      </c>
      <c r="P339" s="3" t="s">
        <v>47</v>
      </c>
      <c r="Q339" s="3" t="s">
        <v>41</v>
      </c>
      <c r="R339" s="3" t="s">
        <v>42</v>
      </c>
      <c r="S339" s="2">
        <v>43408.6715625</v>
      </c>
      <c r="T339" s="2">
        <v>43408.6715625</v>
      </c>
      <c r="U339" s="2">
        <v>43408.681087962963</v>
      </c>
      <c r="V339" s="2">
        <v>43408.681087962963</v>
      </c>
      <c r="W339" s="2">
        <v>43408.6715625</v>
      </c>
      <c r="X339" s="2">
        <f t="shared" ref="X339" si="155">IF(W339&gt;0,W339,D339)</f>
        <v>43408.6715625</v>
      </c>
      <c r="Y339" s="33">
        <f t="shared" ref="Y339" si="156">N339-M339</f>
        <v>4.2476851886021905E-3</v>
      </c>
      <c r="Z339" s="33">
        <f t="shared" ref="Z339" si="157">Y339*K339</f>
        <v>4.2476851886021905E-3</v>
      </c>
      <c r="AA339" s="30"/>
      <c r="AB339" s="30">
        <f t="shared" ref="AB339" si="158">IF(IF(A339="☆",L339-S339,M339-S339)&lt;0,0,IF(A339="☆",L339-S339,M339-S339))</f>
        <v>2.3032407407299615E-3</v>
      </c>
      <c r="AC339" s="30">
        <f t="shared" ref="AC339" si="159">IF(IF(B339="☆",(IF(L339&gt;S339,L339-X339,S339-X339)),M339-X339)&lt;0,0,IF(B339="☆",(IF(L339&gt;S339,L339-X339,S339-X339)),M339-X339))</f>
        <v>2.3032407407299615E-3</v>
      </c>
      <c r="AD339" s="30"/>
      <c r="AE339" s="30"/>
      <c r="AF339" s="73">
        <f t="shared" si="147"/>
        <v>43408.664583333331</v>
      </c>
      <c r="AG339" s="73">
        <f t="shared" si="148"/>
        <v>43408.677777777775</v>
      </c>
      <c r="AH339" s="26" t="str">
        <f t="shared" si="149"/>
        <v>43408.664583333343408.6777777778</v>
      </c>
      <c r="AI339" s="26" t="str">
        <f>VLOOKUP(AH339,simple_survey!$N$1081:$O$1529,2,FALSE)</f>
        <v>肯定的</v>
      </c>
    </row>
    <row r="340" spans="1:35" s="3" customFormat="1" x14ac:dyDescent="0.4">
      <c r="A340" s="16" t="str">
        <f t="shared" si="125"/>
        <v>-</v>
      </c>
      <c r="B340" s="16" t="str">
        <f t="shared" si="126"/>
        <v>-</v>
      </c>
      <c r="C340" s="7">
        <v>16</v>
      </c>
      <c r="D340" s="2">
        <v>43408.667337962965</v>
      </c>
      <c r="E340" s="3" t="s">
        <v>405</v>
      </c>
      <c r="F340" s="3">
        <v>9687</v>
      </c>
      <c r="G340" s="3" t="s">
        <v>18</v>
      </c>
      <c r="H340" s="3">
        <v>4997</v>
      </c>
      <c r="I340" s="3">
        <v>968</v>
      </c>
      <c r="J340" s="3">
        <v>2</v>
      </c>
      <c r="K340" s="3">
        <v>5</v>
      </c>
      <c r="M340" s="2">
        <v>43408.673807870371</v>
      </c>
      <c r="N340" s="2">
        <v>43408.678402777776</v>
      </c>
      <c r="O340" s="3" t="s">
        <v>48</v>
      </c>
      <c r="P340" s="3" t="s">
        <v>49</v>
      </c>
      <c r="Q340" s="3" t="s">
        <v>34</v>
      </c>
      <c r="R340" s="3" t="s">
        <v>35</v>
      </c>
      <c r="S340" s="2">
        <v>43408.674803240741</v>
      </c>
      <c r="T340" s="2">
        <v>43408.674803240741</v>
      </c>
      <c r="U340" s="2">
        <v>43408.680659722224</v>
      </c>
      <c r="V340" s="2">
        <v>43408.680659722224</v>
      </c>
      <c r="X340" s="2">
        <f t="shared" si="150"/>
        <v>43408.667337962965</v>
      </c>
      <c r="Y340" s="33">
        <f t="shared" si="151"/>
        <v>4.5949074046802707E-3</v>
      </c>
      <c r="Z340" s="33">
        <f t="shared" si="152"/>
        <v>2.2974537023401354E-2</v>
      </c>
      <c r="AA340" s="30"/>
      <c r="AB340" s="30">
        <f t="shared" si="153"/>
        <v>0</v>
      </c>
      <c r="AC340" s="30">
        <f t="shared" si="154"/>
        <v>6.4699074064265005E-3</v>
      </c>
      <c r="AD340" s="30"/>
      <c r="AE340" s="30"/>
      <c r="AF340" s="73">
        <f t="shared" si="147"/>
        <v>43408.666666666664</v>
      </c>
      <c r="AG340" s="73">
        <f t="shared" si="148"/>
        <v>43408.677777777775</v>
      </c>
      <c r="AH340" s="26" t="str">
        <f t="shared" si="149"/>
        <v>43408.666666666743408.6777777778</v>
      </c>
      <c r="AI340" s="26" t="e">
        <f>VLOOKUP(AH340,simple_survey!$N$1081:$O$1529,2,FALSE)</f>
        <v>#N/A</v>
      </c>
    </row>
    <row r="341" spans="1:35" s="3" customFormat="1" x14ac:dyDescent="0.4">
      <c r="A341" s="16" t="str">
        <f>IF(W341&gt;0, "★", "-")</f>
        <v>-</v>
      </c>
      <c r="B341" s="16" t="str">
        <f>IF(L341&gt;0, "☆", "-")</f>
        <v>-</v>
      </c>
      <c r="C341" s="7">
        <v>16</v>
      </c>
      <c r="D341" s="2">
        <v>43408.668344907404</v>
      </c>
      <c r="E341" s="3" t="s">
        <v>407</v>
      </c>
      <c r="F341" s="3">
        <v>9689</v>
      </c>
      <c r="G341" s="3" t="s">
        <v>33</v>
      </c>
      <c r="H341" s="3">
        <v>4241</v>
      </c>
      <c r="I341" s="3">
        <v>80</v>
      </c>
      <c r="J341" s="3">
        <v>4</v>
      </c>
      <c r="K341" s="3">
        <v>2</v>
      </c>
      <c r="M341" s="2">
        <v>43408.679212962961</v>
      </c>
      <c r="N341" s="2">
        <v>43408.68378472222</v>
      </c>
      <c r="O341" s="3" t="s">
        <v>19</v>
      </c>
      <c r="P341" s="3" t="s">
        <v>20</v>
      </c>
      <c r="Q341" s="3" t="s">
        <v>65</v>
      </c>
      <c r="R341" s="3" t="s">
        <v>66</v>
      </c>
      <c r="S341" s="2">
        <v>43408.682500000003</v>
      </c>
      <c r="T341" s="2">
        <v>43408.682500000003</v>
      </c>
      <c r="U341" s="2">
        <v>43408.690289351849</v>
      </c>
      <c r="V341" s="2">
        <v>43408.690289351849</v>
      </c>
      <c r="X341" s="2">
        <f t="shared" si="150"/>
        <v>43408.668344907404</v>
      </c>
      <c r="Y341" s="33">
        <f t="shared" si="151"/>
        <v>4.5717592583969235E-3</v>
      </c>
      <c r="Z341" s="33">
        <f t="shared" si="152"/>
        <v>9.1435185167938471E-3</v>
      </c>
      <c r="AA341" s="30"/>
      <c r="AB341" s="30">
        <f t="shared" si="153"/>
        <v>0</v>
      </c>
      <c r="AC341" s="30">
        <f t="shared" si="154"/>
        <v>1.0868055556784384E-2</v>
      </c>
      <c r="AD341" s="30"/>
      <c r="AE341" s="30"/>
      <c r="AF341" s="73">
        <f t="shared" si="147"/>
        <v>43408.668055555558</v>
      </c>
      <c r="AG341" s="73">
        <f t="shared" si="148"/>
        <v>43408.683333333334</v>
      </c>
      <c r="AH341" s="26" t="str">
        <f t="shared" si="149"/>
        <v>43408.668055555643408.6833333333</v>
      </c>
      <c r="AI341" s="26" t="e">
        <f>VLOOKUP(AH341,simple_survey!$N$1081:$O$1529,2,FALSE)</f>
        <v>#N/A</v>
      </c>
    </row>
    <row r="342" spans="1:35" s="3" customFormat="1" x14ac:dyDescent="0.4">
      <c r="A342" s="16" t="str">
        <f t="shared" ref="A342:A406" si="160">IF(W342&gt;0, "★", "-")</f>
        <v>-</v>
      </c>
      <c r="B342" s="16" t="str">
        <f t="shared" ref="B342:B406" si="161">IF(L342&gt;0, "☆", "-")</f>
        <v>-</v>
      </c>
      <c r="C342" s="7">
        <v>16</v>
      </c>
      <c r="D342" s="2">
        <v>43408.669247685182</v>
      </c>
      <c r="E342" s="3" t="s">
        <v>232</v>
      </c>
      <c r="F342" s="3">
        <v>9692</v>
      </c>
      <c r="G342" s="3" t="s">
        <v>33</v>
      </c>
      <c r="H342" s="3">
        <v>1885</v>
      </c>
      <c r="I342" s="3">
        <v>227</v>
      </c>
      <c r="J342" s="3">
        <v>8</v>
      </c>
      <c r="K342" s="3">
        <v>1</v>
      </c>
      <c r="M342" s="2">
        <v>43408.690555555557</v>
      </c>
      <c r="N342" s="2">
        <v>43408.70113425926</v>
      </c>
      <c r="O342" s="3" t="s">
        <v>78</v>
      </c>
      <c r="P342" s="3" t="s">
        <v>79</v>
      </c>
      <c r="Q342" s="3" t="s">
        <v>37</v>
      </c>
      <c r="R342" s="3" t="s">
        <v>38</v>
      </c>
      <c r="S342" s="2">
        <v>43408.689606481479</v>
      </c>
      <c r="T342" s="2">
        <v>43408.689606481479</v>
      </c>
      <c r="U342" s="2">
        <v>43408.704629629632</v>
      </c>
      <c r="V342" s="2">
        <v>43408.709791666668</v>
      </c>
      <c r="X342" s="2">
        <f t="shared" si="150"/>
        <v>43408.669247685182</v>
      </c>
      <c r="Y342" s="33">
        <f t="shared" si="151"/>
        <v>1.0578703702776693E-2</v>
      </c>
      <c r="Z342" s="33">
        <f t="shared" si="152"/>
        <v>1.0578703702776693E-2</v>
      </c>
      <c r="AA342" s="30"/>
      <c r="AB342" s="30">
        <f t="shared" si="153"/>
        <v>9.490740776527673E-4</v>
      </c>
      <c r="AC342" s="30">
        <f t="shared" si="154"/>
        <v>2.1307870374585036E-2</v>
      </c>
      <c r="AD342" s="30"/>
      <c r="AE342" s="30"/>
      <c r="AF342" s="73">
        <f t="shared" si="147"/>
        <v>43408.668749999997</v>
      </c>
      <c r="AG342" s="73">
        <f t="shared" si="148"/>
        <v>43408.700694444444</v>
      </c>
      <c r="AH342" s="26" t="str">
        <f t="shared" si="149"/>
        <v>43408.6687543408.7006944444</v>
      </c>
      <c r="AI342" s="26" t="str">
        <f>VLOOKUP(AH342,simple_survey!$N$1081:$O$1529,2,FALSE)</f>
        <v>肯定的</v>
      </c>
    </row>
    <row r="343" spans="1:35" s="3" customFormat="1" x14ac:dyDescent="0.4">
      <c r="A343" s="16" t="str">
        <f t="shared" si="160"/>
        <v>-</v>
      </c>
      <c r="B343" s="16" t="str">
        <f t="shared" si="161"/>
        <v>-</v>
      </c>
      <c r="C343" s="7">
        <v>16</v>
      </c>
      <c r="D343" s="2">
        <v>43408.669456018521</v>
      </c>
      <c r="E343" s="3" t="s">
        <v>409</v>
      </c>
      <c r="F343" s="3">
        <v>9694</v>
      </c>
      <c r="G343" s="3" t="s">
        <v>33</v>
      </c>
      <c r="H343" s="3">
        <v>4609</v>
      </c>
      <c r="I343" s="3">
        <v>370</v>
      </c>
      <c r="J343" s="3">
        <v>2</v>
      </c>
      <c r="K343" s="3">
        <v>1</v>
      </c>
      <c r="M343" s="2">
        <v>43408.697291666664</v>
      </c>
      <c r="N343" s="2">
        <v>43408.707708333335</v>
      </c>
      <c r="O343" s="3" t="s">
        <v>23</v>
      </c>
      <c r="P343" s="3" t="s">
        <v>24</v>
      </c>
      <c r="Q343" s="3" t="s">
        <v>45</v>
      </c>
      <c r="R343" s="3" t="s">
        <v>92</v>
      </c>
      <c r="S343" s="2">
        <v>43408.696851851855</v>
      </c>
      <c r="T343" s="2">
        <v>43408.696851851855</v>
      </c>
      <c r="U343" s="2">
        <v>43408.709305555552</v>
      </c>
      <c r="V343" s="2">
        <v>43408.713518518518</v>
      </c>
      <c r="X343" s="2">
        <f t="shared" si="150"/>
        <v>43408.669456018521</v>
      </c>
      <c r="Y343" s="33">
        <f t="shared" si="151"/>
        <v>1.0416666671517305E-2</v>
      </c>
      <c r="Z343" s="33">
        <f t="shared" si="152"/>
        <v>1.0416666671517305E-2</v>
      </c>
      <c r="AA343" s="30"/>
      <c r="AB343" s="30">
        <f t="shared" si="153"/>
        <v>4.3981480848742649E-4</v>
      </c>
      <c r="AC343" s="30">
        <f t="shared" si="154"/>
        <v>2.7835648143081926E-2</v>
      </c>
      <c r="AD343" s="30"/>
      <c r="AE343" s="30"/>
      <c r="AF343" s="73">
        <f t="shared" si="147"/>
        <v>43408.669444444444</v>
      </c>
      <c r="AG343" s="73">
        <f t="shared" si="148"/>
        <v>43408.707638888889</v>
      </c>
      <c r="AH343" s="26" t="str">
        <f t="shared" si="149"/>
        <v>43408.669444444443408.7076388889</v>
      </c>
      <c r="AI343" s="26" t="str">
        <f>VLOOKUP(AH343,simple_survey!$N$1081:$O$1529,2,FALSE)</f>
        <v>肯定的</v>
      </c>
    </row>
    <row r="344" spans="1:35" s="3" customFormat="1" x14ac:dyDescent="0.4">
      <c r="A344" s="16" t="str">
        <f t="shared" si="160"/>
        <v>-</v>
      </c>
      <c r="B344" s="16" t="str">
        <f t="shared" si="161"/>
        <v>-</v>
      </c>
      <c r="C344" s="7">
        <v>16</v>
      </c>
      <c r="D344" s="2">
        <v>43408.669976851852</v>
      </c>
      <c r="E344" s="3" t="s">
        <v>381</v>
      </c>
      <c r="F344" s="3">
        <v>9695</v>
      </c>
      <c r="G344" s="3" t="s">
        <v>18</v>
      </c>
      <c r="H344" s="3">
        <v>3753</v>
      </c>
      <c r="I344" s="3">
        <v>43</v>
      </c>
      <c r="J344" s="3">
        <v>7</v>
      </c>
      <c r="K344" s="3">
        <v>1</v>
      </c>
      <c r="M344" s="2">
        <v>43408.681759259256</v>
      </c>
      <c r="N344" s="2">
        <v>43408.690613425926</v>
      </c>
      <c r="O344" s="3" t="s">
        <v>23</v>
      </c>
      <c r="P344" s="3" t="s">
        <v>24</v>
      </c>
      <c r="Q344" s="3" t="s">
        <v>45</v>
      </c>
      <c r="R344" s="3" t="s">
        <v>92</v>
      </c>
      <c r="S344" s="2">
        <v>43408.680787037039</v>
      </c>
      <c r="T344" s="2">
        <v>43408.680787037039</v>
      </c>
      <c r="U344" s="2">
        <v>43408.693240740744</v>
      </c>
      <c r="V344" s="2">
        <v>43408.693240740744</v>
      </c>
      <c r="X344" s="2">
        <f t="shared" si="150"/>
        <v>43408.669976851852</v>
      </c>
      <c r="Y344" s="33">
        <f t="shared" si="151"/>
        <v>8.8541666700621136E-3</v>
      </c>
      <c r="Z344" s="33">
        <f t="shared" si="152"/>
        <v>8.8541666700621136E-3</v>
      </c>
      <c r="AA344" s="30"/>
      <c r="AB344" s="30">
        <f t="shared" si="153"/>
        <v>9.7222221666015685E-4</v>
      </c>
      <c r="AC344" s="30">
        <f t="shared" si="154"/>
        <v>1.1782407404098194E-2</v>
      </c>
      <c r="AD344" s="30"/>
      <c r="AE344" s="30"/>
      <c r="AF344" s="73">
        <f t="shared" si="147"/>
        <v>43408.669444444444</v>
      </c>
      <c r="AG344" s="73">
        <f t="shared" si="148"/>
        <v>43408.69027777778</v>
      </c>
      <c r="AH344" s="26" t="str">
        <f t="shared" si="149"/>
        <v>43408.669444444443408.6902777778</v>
      </c>
      <c r="AI344" s="26" t="str">
        <f>VLOOKUP(AH344,simple_survey!$N$1081:$O$1529,2,FALSE)</f>
        <v>肯定的</v>
      </c>
    </row>
    <row r="345" spans="1:35" s="3" customFormat="1" x14ac:dyDescent="0.4">
      <c r="A345" s="16" t="str">
        <f t="shared" si="160"/>
        <v>-</v>
      </c>
      <c r="B345" s="16" t="str">
        <f t="shared" si="161"/>
        <v>-</v>
      </c>
      <c r="C345" s="7">
        <v>16</v>
      </c>
      <c r="D345" s="2">
        <v>43408.670243055552</v>
      </c>
      <c r="E345" s="3" t="s">
        <v>408</v>
      </c>
      <c r="F345" s="3">
        <v>9696</v>
      </c>
      <c r="G345" s="3" t="s">
        <v>33</v>
      </c>
      <c r="H345" s="3">
        <v>5043</v>
      </c>
      <c r="I345" s="3">
        <v>580</v>
      </c>
      <c r="J345" s="3">
        <v>7</v>
      </c>
      <c r="K345" s="3">
        <v>2</v>
      </c>
      <c r="M345" s="2">
        <v>43408.690972222219</v>
      </c>
      <c r="N345" s="2">
        <v>43408.696273148147</v>
      </c>
      <c r="O345" s="3" t="s">
        <v>45</v>
      </c>
      <c r="P345" s="3" t="s">
        <v>92</v>
      </c>
      <c r="Q345" s="3" t="s">
        <v>34</v>
      </c>
      <c r="R345" s="3" t="s">
        <v>35</v>
      </c>
      <c r="S345" s="2">
        <v>43408.693240740744</v>
      </c>
      <c r="T345" s="2">
        <v>43408.693240740744</v>
      </c>
      <c r="U345" s="2">
        <v>43408.702881944446</v>
      </c>
      <c r="V345" s="2">
        <v>43408.702881944446</v>
      </c>
      <c r="X345" s="2">
        <f t="shared" si="150"/>
        <v>43408.670243055552</v>
      </c>
      <c r="Y345" s="33">
        <f t="shared" si="151"/>
        <v>5.3009259281679988E-3</v>
      </c>
      <c r="Z345" s="33">
        <f t="shared" si="152"/>
        <v>1.0601851856335998E-2</v>
      </c>
      <c r="AA345" s="30"/>
      <c r="AB345" s="30">
        <f t="shared" si="153"/>
        <v>0</v>
      </c>
      <c r="AC345" s="30">
        <f t="shared" si="154"/>
        <v>2.0729166666569654E-2</v>
      </c>
      <c r="AD345" s="30"/>
      <c r="AE345" s="30"/>
      <c r="AF345" s="73">
        <f t="shared" si="147"/>
        <v>43408.670138888891</v>
      </c>
      <c r="AG345" s="73">
        <f t="shared" si="148"/>
        <v>43408.695833333331</v>
      </c>
      <c r="AH345" s="26" t="str">
        <f t="shared" si="149"/>
        <v>43408.670138888943408.6958333333</v>
      </c>
      <c r="AI345" s="26" t="e">
        <f>VLOOKUP(AH345,simple_survey!$N$1081:$O$1529,2,FALSE)</f>
        <v>#N/A</v>
      </c>
    </row>
    <row r="346" spans="1:35" s="3" customFormat="1" x14ac:dyDescent="0.4">
      <c r="A346" s="16" t="str">
        <f t="shared" si="160"/>
        <v>-</v>
      </c>
      <c r="B346" s="16" t="str">
        <f t="shared" si="161"/>
        <v>-</v>
      </c>
      <c r="C346" s="7">
        <v>16</v>
      </c>
      <c r="D346" s="2">
        <v>43408.670671296299</v>
      </c>
      <c r="E346" s="3" t="s">
        <v>411</v>
      </c>
      <c r="F346" s="3">
        <v>9698</v>
      </c>
      <c r="G346" s="3" t="s">
        <v>113</v>
      </c>
      <c r="H346" s="3">
        <v>0</v>
      </c>
      <c r="I346" s="3">
        <v>902</v>
      </c>
      <c r="J346" s="3">
        <v>3</v>
      </c>
      <c r="K346" s="3">
        <v>2</v>
      </c>
      <c r="M346" s="2">
        <v>43408.691307870373</v>
      </c>
      <c r="N346" s="2">
        <v>43408.700844907406</v>
      </c>
      <c r="O346" s="3" t="s">
        <v>25</v>
      </c>
      <c r="P346" s="3" t="s">
        <v>26</v>
      </c>
      <c r="Q346" s="3" t="s">
        <v>65</v>
      </c>
      <c r="R346" s="3" t="s">
        <v>66</v>
      </c>
      <c r="S346" s="2">
        <v>43408.690497685187</v>
      </c>
      <c r="T346" s="2">
        <v>43408.69327546296</v>
      </c>
      <c r="U346" s="2">
        <v>43408.698240740741</v>
      </c>
      <c r="V346" s="2">
        <v>43408.701018518521</v>
      </c>
      <c r="X346" s="2">
        <f t="shared" si="150"/>
        <v>43408.670671296299</v>
      </c>
      <c r="Y346" s="33">
        <f t="shared" si="151"/>
        <v>9.5370370327145793E-3</v>
      </c>
      <c r="Z346" s="33">
        <f t="shared" si="152"/>
        <v>1.9074074065429159E-2</v>
      </c>
      <c r="AA346" s="30"/>
      <c r="AB346" s="30">
        <f t="shared" si="153"/>
        <v>8.1018518540076911E-4</v>
      </c>
      <c r="AC346" s="30">
        <f t="shared" si="154"/>
        <v>2.0636574074160308E-2</v>
      </c>
      <c r="AD346" s="30"/>
      <c r="AE346" s="30"/>
      <c r="AF346" s="73">
        <f t="shared" si="147"/>
        <v>43408.670138888891</v>
      </c>
      <c r="AG346" s="73">
        <f t="shared" si="148"/>
        <v>43408.700694444444</v>
      </c>
      <c r="AH346" s="26" t="str">
        <f t="shared" si="149"/>
        <v>43408.670138888943408.7006944444</v>
      </c>
      <c r="AI346" s="26" t="str">
        <f>VLOOKUP(AH346,simple_survey!$N$1081:$O$1529,2,FALSE)</f>
        <v>肯定的</v>
      </c>
    </row>
    <row r="347" spans="1:35" s="3" customFormat="1" x14ac:dyDescent="0.4">
      <c r="A347" s="16" t="str">
        <f t="shared" si="160"/>
        <v>-</v>
      </c>
      <c r="B347" s="16" t="str">
        <f t="shared" si="161"/>
        <v>-</v>
      </c>
      <c r="C347" s="7">
        <v>16</v>
      </c>
      <c r="D347" s="2">
        <v>43408.671296296299</v>
      </c>
      <c r="E347" s="3" t="s">
        <v>412</v>
      </c>
      <c r="F347" s="3">
        <v>9700</v>
      </c>
      <c r="G347" s="3" t="s">
        <v>18</v>
      </c>
      <c r="H347" s="3">
        <v>5048</v>
      </c>
      <c r="I347" s="3">
        <v>781</v>
      </c>
      <c r="J347" s="3">
        <v>9</v>
      </c>
      <c r="K347" s="3">
        <v>2</v>
      </c>
      <c r="M347" s="2">
        <v>43408.677430555559</v>
      </c>
      <c r="N347" s="2">
        <v>43408.682662037034</v>
      </c>
      <c r="O347" s="3" t="s">
        <v>27</v>
      </c>
      <c r="P347" s="3" t="s">
        <v>28</v>
      </c>
      <c r="Q347" s="3" t="s">
        <v>91</v>
      </c>
      <c r="R347" s="3" t="s">
        <v>36</v>
      </c>
      <c r="S347" s="2">
        <v>43408.678576388891</v>
      </c>
      <c r="T347" s="2">
        <v>43408.678576388891</v>
      </c>
      <c r="U347" s="2">
        <v>43408.684710648151</v>
      </c>
      <c r="V347" s="2">
        <v>43408.684710648151</v>
      </c>
      <c r="X347" s="2">
        <f t="shared" si="150"/>
        <v>43408.671296296299</v>
      </c>
      <c r="Y347" s="33">
        <f t="shared" si="151"/>
        <v>5.2314814747660421E-3</v>
      </c>
      <c r="Z347" s="33">
        <f t="shared" si="152"/>
        <v>1.0462962949532084E-2</v>
      </c>
      <c r="AA347" s="30"/>
      <c r="AB347" s="30">
        <f t="shared" si="153"/>
        <v>0</v>
      </c>
      <c r="AC347" s="30">
        <f t="shared" si="154"/>
        <v>6.1342592598521151E-3</v>
      </c>
      <c r="AD347" s="30"/>
      <c r="AE347" s="30"/>
      <c r="AF347" s="73">
        <f t="shared" si="147"/>
        <v>43408.67083333333</v>
      </c>
      <c r="AG347" s="73">
        <f t="shared" si="148"/>
        <v>43408.682638888888</v>
      </c>
      <c r="AH347" s="26" t="str">
        <f t="shared" si="149"/>
        <v>43408.670833333343408.6826388889</v>
      </c>
      <c r="AI347" s="26" t="e">
        <f>VLOOKUP(AH347,simple_survey!$N$1081:$O$1529,2,FALSE)</f>
        <v>#N/A</v>
      </c>
    </row>
    <row r="348" spans="1:35" s="3" customFormat="1" x14ac:dyDescent="0.4">
      <c r="A348" s="16" t="str">
        <f t="shared" si="160"/>
        <v>★</v>
      </c>
      <c r="B348" s="16" t="str">
        <f t="shared" si="161"/>
        <v>-</v>
      </c>
      <c r="C348" s="7">
        <v>16</v>
      </c>
      <c r="D348" s="2">
        <v>43408.676562499997</v>
      </c>
      <c r="E348" s="3" t="s">
        <v>414</v>
      </c>
      <c r="F348" s="3">
        <v>9702</v>
      </c>
      <c r="G348" s="3" t="s">
        <v>113</v>
      </c>
      <c r="H348" s="3">
        <v>0</v>
      </c>
      <c r="I348" s="3">
        <v>403</v>
      </c>
      <c r="J348" s="3">
        <v>2</v>
      </c>
      <c r="K348" s="3">
        <v>5</v>
      </c>
      <c r="M348" s="2">
        <v>43408.701921296299</v>
      </c>
      <c r="N348" s="2">
        <v>43408.707766203705</v>
      </c>
      <c r="O348" s="3" t="s">
        <v>48</v>
      </c>
      <c r="P348" s="3" t="s">
        <v>49</v>
      </c>
      <c r="Q348" s="3" t="s">
        <v>45</v>
      </c>
      <c r="R348" s="3" t="s">
        <v>92</v>
      </c>
      <c r="S348" s="2">
        <v>43408.702303240738</v>
      </c>
      <c r="T348" s="2">
        <v>43408.702303240738</v>
      </c>
      <c r="U348" s="2">
        <v>43408.715254629627</v>
      </c>
      <c r="V348" s="2">
        <v>43408.715254629627</v>
      </c>
      <c r="W348" s="2">
        <v>43408.683067129627</v>
      </c>
      <c r="X348" s="2">
        <f t="shared" si="150"/>
        <v>43408.683067129627</v>
      </c>
      <c r="Y348" s="33">
        <f t="shared" si="151"/>
        <v>5.8449074058444239E-3</v>
      </c>
      <c r="Z348" s="33">
        <f t="shared" si="152"/>
        <v>2.922453702922212E-2</v>
      </c>
      <c r="AA348" s="30"/>
      <c r="AB348" s="30">
        <f t="shared" si="153"/>
        <v>0</v>
      </c>
      <c r="AC348" s="30">
        <f t="shared" si="154"/>
        <v>1.8854166672099382E-2</v>
      </c>
      <c r="AD348" s="30"/>
      <c r="AE348" s="30"/>
      <c r="AF348" s="73">
        <f t="shared" si="147"/>
        <v>43408.676388888889</v>
      </c>
      <c r="AG348" s="73">
        <f t="shared" si="148"/>
        <v>43408.707638888889</v>
      </c>
      <c r="AH348" s="26" t="str">
        <f t="shared" si="149"/>
        <v>43408.676388888943408.7076388889</v>
      </c>
      <c r="AI348" s="26" t="e">
        <f>VLOOKUP(AH348,simple_survey!$N$1081:$O$1529,2,FALSE)</f>
        <v>#N/A</v>
      </c>
    </row>
    <row r="349" spans="1:35" s="3" customFormat="1" x14ac:dyDescent="0.4">
      <c r="A349" s="16" t="str">
        <f t="shared" si="160"/>
        <v>★</v>
      </c>
      <c r="B349" s="16" t="str">
        <f t="shared" si="161"/>
        <v>-</v>
      </c>
      <c r="C349" s="7">
        <v>16</v>
      </c>
      <c r="D349" s="2">
        <v>43408.676793981482</v>
      </c>
      <c r="E349" s="3" t="s">
        <v>415</v>
      </c>
      <c r="F349" s="3">
        <v>9703</v>
      </c>
      <c r="G349" s="3" t="s">
        <v>33</v>
      </c>
      <c r="H349" s="3">
        <v>3029</v>
      </c>
      <c r="I349" s="3">
        <v>25</v>
      </c>
      <c r="J349" s="3">
        <v>8</v>
      </c>
      <c r="K349" s="3">
        <v>4</v>
      </c>
      <c r="M349" s="2">
        <v>43408.69259259259</v>
      </c>
      <c r="N349" s="2">
        <v>43408.699016203704</v>
      </c>
      <c r="O349" s="3" t="s">
        <v>43</v>
      </c>
      <c r="P349" s="3" t="s">
        <v>44</v>
      </c>
      <c r="Q349" s="3" t="s">
        <v>25</v>
      </c>
      <c r="R349" s="3" t="s">
        <v>26</v>
      </c>
      <c r="S349" s="2">
        <v>43408.690358796295</v>
      </c>
      <c r="T349" s="2">
        <v>43408.690358796295</v>
      </c>
      <c r="U349" s="2">
        <v>43408.702164351853</v>
      </c>
      <c r="V349" s="2">
        <v>43408.702164351853</v>
      </c>
      <c r="W349" s="2">
        <v>43408.68372685185</v>
      </c>
      <c r="X349" s="2">
        <f t="shared" si="150"/>
        <v>43408.68372685185</v>
      </c>
      <c r="Y349" s="33">
        <f t="shared" si="151"/>
        <v>6.4236111138598062E-3</v>
      </c>
      <c r="Z349" s="33">
        <f t="shared" si="152"/>
        <v>2.5694444455439225E-2</v>
      </c>
      <c r="AA349" s="30"/>
      <c r="AB349" s="30">
        <f t="shared" si="153"/>
        <v>2.2337962946039625E-3</v>
      </c>
      <c r="AC349" s="30">
        <f t="shared" si="154"/>
        <v>8.8657407395658083E-3</v>
      </c>
      <c r="AD349" s="30"/>
      <c r="AE349" s="30"/>
      <c r="AF349" s="73">
        <f t="shared" si="147"/>
        <v>43408.676388888889</v>
      </c>
      <c r="AG349" s="73">
        <f t="shared" si="148"/>
        <v>43408.698611111111</v>
      </c>
      <c r="AH349" s="26" t="str">
        <f t="shared" si="149"/>
        <v>43408.676388888943408.6986111111</v>
      </c>
      <c r="AI349" s="26" t="e">
        <f>VLOOKUP(AH349,simple_survey!$N$1081:$O$1529,2,FALSE)</f>
        <v>#N/A</v>
      </c>
    </row>
    <row r="350" spans="1:35" s="3" customFormat="1" x14ac:dyDescent="0.4">
      <c r="A350" s="16" t="str">
        <f t="shared" si="160"/>
        <v>-</v>
      </c>
      <c r="B350" s="16" t="str">
        <f t="shared" si="161"/>
        <v>-</v>
      </c>
      <c r="C350" s="7">
        <v>16</v>
      </c>
      <c r="D350" s="2">
        <v>43408.678668981483</v>
      </c>
      <c r="E350" s="3" t="s">
        <v>221</v>
      </c>
      <c r="F350" s="3">
        <v>9704</v>
      </c>
      <c r="G350" s="3" t="s">
        <v>18</v>
      </c>
      <c r="H350" s="3">
        <v>4967</v>
      </c>
      <c r="I350" s="3">
        <v>893</v>
      </c>
      <c r="J350" s="3">
        <v>6</v>
      </c>
      <c r="K350" s="3">
        <v>2</v>
      </c>
      <c r="M350" s="2">
        <v>43408.689780092594</v>
      </c>
      <c r="N350" s="2">
        <v>43408.690416666665</v>
      </c>
      <c r="O350" s="3" t="s">
        <v>25</v>
      </c>
      <c r="P350" s="3" t="s">
        <v>26</v>
      </c>
      <c r="Q350" s="3" t="s">
        <v>34</v>
      </c>
      <c r="R350" s="3" t="s">
        <v>35</v>
      </c>
      <c r="S350" s="2">
        <v>43408.689062500001</v>
      </c>
      <c r="T350" s="2">
        <v>43408.689062500001</v>
      </c>
      <c r="U350" s="2">
        <v>43408.702233796299</v>
      </c>
      <c r="V350" s="2">
        <v>43408.702233796299</v>
      </c>
      <c r="X350" s="2">
        <f t="shared" si="150"/>
        <v>43408.678668981483</v>
      </c>
      <c r="Y350" s="33">
        <f t="shared" si="151"/>
        <v>6.3657407008577138E-4</v>
      </c>
      <c r="Z350" s="33">
        <f t="shared" si="152"/>
        <v>1.2731481401715428E-3</v>
      </c>
      <c r="AA350" s="30"/>
      <c r="AB350" s="30">
        <f t="shared" si="153"/>
        <v>7.1759259299142286E-4</v>
      </c>
      <c r="AC350" s="30">
        <f t="shared" si="154"/>
        <v>1.1111111110949423E-2</v>
      </c>
      <c r="AD350" s="30"/>
      <c r="AE350" s="30"/>
      <c r="AF350" s="73">
        <f t="shared" si="147"/>
        <v>43408.678472222222</v>
      </c>
      <c r="AG350" s="73">
        <f t="shared" si="148"/>
        <v>43408.69027777778</v>
      </c>
      <c r="AH350" s="26" t="str">
        <f t="shared" si="149"/>
        <v>43408.678472222243408.6902777778</v>
      </c>
      <c r="AI350" s="26" t="str">
        <f>VLOOKUP(AH350,simple_survey!$N$1081:$O$1529,2,FALSE)</f>
        <v>肯定的</v>
      </c>
    </row>
    <row r="351" spans="1:35" s="3" customFormat="1" x14ac:dyDescent="0.4">
      <c r="A351" s="16" t="str">
        <f t="shared" si="160"/>
        <v>-</v>
      </c>
      <c r="B351" s="16" t="str">
        <f t="shared" si="161"/>
        <v>-</v>
      </c>
      <c r="C351" s="7">
        <v>16</v>
      </c>
      <c r="D351" s="2">
        <v>43408.683831018519</v>
      </c>
      <c r="E351" s="3" t="s">
        <v>309</v>
      </c>
      <c r="F351" s="3">
        <v>9710</v>
      </c>
      <c r="G351" s="3" t="s">
        <v>52</v>
      </c>
      <c r="H351" s="3">
        <v>5004</v>
      </c>
      <c r="I351" s="3">
        <v>186</v>
      </c>
      <c r="J351" s="3">
        <v>5</v>
      </c>
      <c r="K351" s="3">
        <v>1</v>
      </c>
      <c r="M351" s="2">
        <v>43408.685752314814</v>
      </c>
      <c r="N351" s="2">
        <v>43408.690960648149</v>
      </c>
      <c r="O351" s="3" t="s">
        <v>31</v>
      </c>
      <c r="P351" s="3" t="s">
        <v>32</v>
      </c>
      <c r="Q351" s="3" t="s">
        <v>65</v>
      </c>
      <c r="R351" s="3" t="s">
        <v>66</v>
      </c>
      <c r="S351" s="2">
        <v>43408.685659722221</v>
      </c>
      <c r="T351" s="2">
        <v>43408.685659722221</v>
      </c>
      <c r="U351" s="2">
        <v>43408.695034722223</v>
      </c>
      <c r="V351" s="2">
        <v>43408.695034722223</v>
      </c>
      <c r="X351" s="2">
        <f t="shared" si="150"/>
        <v>43408.683831018519</v>
      </c>
      <c r="Y351" s="33">
        <f t="shared" si="151"/>
        <v>5.2083333357586525E-3</v>
      </c>
      <c r="Z351" s="33">
        <f t="shared" si="152"/>
        <v>5.2083333357586525E-3</v>
      </c>
      <c r="AA351" s="30"/>
      <c r="AB351" s="30">
        <f t="shared" si="153"/>
        <v>9.2592592409346253E-5</v>
      </c>
      <c r="AC351" s="30">
        <f t="shared" si="154"/>
        <v>1.9212962943129241E-3</v>
      </c>
      <c r="AD351" s="30"/>
      <c r="AE351" s="30"/>
      <c r="AF351" s="73">
        <f t="shared" si="147"/>
        <v>43408.683333333334</v>
      </c>
      <c r="AG351" s="73">
        <f t="shared" si="148"/>
        <v>43408.69027777778</v>
      </c>
      <c r="AH351" s="26" t="str">
        <f t="shared" si="149"/>
        <v>43408.683333333343408.6902777778</v>
      </c>
      <c r="AI351" s="26" t="e">
        <f>VLOOKUP(AH351,simple_survey!$N$1081:$O$1529,2,FALSE)</f>
        <v>#N/A</v>
      </c>
    </row>
    <row r="352" spans="1:35" s="3" customFormat="1" x14ac:dyDescent="0.4">
      <c r="A352" s="16" t="str">
        <f t="shared" si="160"/>
        <v>-</v>
      </c>
      <c r="B352" s="16" t="str">
        <f t="shared" si="161"/>
        <v>-</v>
      </c>
      <c r="C352" s="7">
        <v>16</v>
      </c>
      <c r="D352" s="2">
        <v>43408.689097222225</v>
      </c>
      <c r="E352" s="3" t="s">
        <v>416</v>
      </c>
      <c r="F352" s="3">
        <v>9717</v>
      </c>
      <c r="G352" s="3" t="s">
        <v>33</v>
      </c>
      <c r="H352" s="3">
        <v>4946</v>
      </c>
      <c r="I352" s="3">
        <v>162</v>
      </c>
      <c r="J352" s="3">
        <v>5</v>
      </c>
      <c r="K352" s="3">
        <v>2</v>
      </c>
      <c r="M352" s="2">
        <v>43408.696655092594</v>
      </c>
      <c r="N352" s="2">
        <v>43408.701215277775</v>
      </c>
      <c r="O352" s="3" t="s">
        <v>21</v>
      </c>
      <c r="P352" s="3" t="s">
        <v>22</v>
      </c>
      <c r="Q352" s="3" t="s">
        <v>59</v>
      </c>
      <c r="R352" s="3" t="s">
        <v>60</v>
      </c>
      <c r="S352" s="2">
        <v>43408.699826388889</v>
      </c>
      <c r="T352" s="2">
        <v>43408.699826388889</v>
      </c>
      <c r="U352" s="2">
        <v>43408.708599537036</v>
      </c>
      <c r="V352" s="2">
        <v>43408.708599537036</v>
      </c>
      <c r="X352" s="2">
        <f t="shared" si="150"/>
        <v>43408.689097222225</v>
      </c>
      <c r="Y352" s="33">
        <f t="shared" si="151"/>
        <v>4.5601851816172712E-3</v>
      </c>
      <c r="Z352" s="33">
        <f t="shared" si="152"/>
        <v>9.1203703632345423E-3</v>
      </c>
      <c r="AA352" s="30"/>
      <c r="AB352" s="30">
        <f t="shared" si="153"/>
        <v>0</v>
      </c>
      <c r="AC352" s="30">
        <f t="shared" si="154"/>
        <v>7.5578703690553084E-3</v>
      </c>
      <c r="AD352" s="30"/>
      <c r="AE352" s="30"/>
      <c r="AF352" s="73">
        <f t="shared" si="147"/>
        <v>43408.688888888886</v>
      </c>
      <c r="AG352" s="73">
        <f t="shared" si="148"/>
        <v>43408.700694444444</v>
      </c>
      <c r="AH352" s="26" t="str">
        <f t="shared" si="149"/>
        <v>43408.688888888943408.7006944444</v>
      </c>
      <c r="AI352" s="26" t="e">
        <f>VLOOKUP(AH352,simple_survey!$N$1081:$O$1529,2,FALSE)</f>
        <v>#N/A</v>
      </c>
    </row>
    <row r="353" spans="1:35" s="3" customFormat="1" x14ac:dyDescent="0.4">
      <c r="A353" s="16" t="str">
        <f t="shared" si="160"/>
        <v>-</v>
      </c>
      <c r="B353" s="16" t="str">
        <f t="shared" si="161"/>
        <v>-</v>
      </c>
      <c r="C353" s="7">
        <v>16</v>
      </c>
      <c r="D353" s="2">
        <v>43408.690509259257</v>
      </c>
      <c r="E353" s="3" t="s">
        <v>305</v>
      </c>
      <c r="F353" s="3">
        <v>9718</v>
      </c>
      <c r="G353" s="3" t="s">
        <v>33</v>
      </c>
      <c r="H353" s="3">
        <v>4959</v>
      </c>
      <c r="I353" s="3">
        <v>169</v>
      </c>
      <c r="J353" s="3">
        <v>6</v>
      </c>
      <c r="K353" s="3">
        <v>1</v>
      </c>
      <c r="M353" s="2">
        <v>43408.698958333334</v>
      </c>
      <c r="N353" s="2">
        <v>43408.706597222219</v>
      </c>
      <c r="O353" s="3" t="s">
        <v>37</v>
      </c>
      <c r="P353" s="3" t="s">
        <v>38</v>
      </c>
      <c r="Q353" s="3" t="s">
        <v>63</v>
      </c>
      <c r="R353" s="3" t="s">
        <v>64</v>
      </c>
      <c r="S353" s="2">
        <v>43408.702592592592</v>
      </c>
      <c r="T353" s="2">
        <v>43408.703252314815</v>
      </c>
      <c r="U353" s="2">
        <v>43408.708738425928</v>
      </c>
      <c r="V353" s="2">
        <v>43408.712627314817</v>
      </c>
      <c r="X353" s="2">
        <f t="shared" si="150"/>
        <v>43408.690509259257</v>
      </c>
      <c r="Y353" s="33">
        <f t="shared" si="151"/>
        <v>7.6388888846850023E-3</v>
      </c>
      <c r="Z353" s="33">
        <f t="shared" si="152"/>
        <v>7.6388888846850023E-3</v>
      </c>
      <c r="AA353" s="30"/>
      <c r="AB353" s="30">
        <f t="shared" si="153"/>
        <v>0</v>
      </c>
      <c r="AC353" s="30">
        <f t="shared" si="154"/>
        <v>8.449074077361729E-3</v>
      </c>
      <c r="AD353" s="30"/>
      <c r="AE353" s="30"/>
      <c r="AF353" s="73">
        <f t="shared" si="147"/>
        <v>43408.69027777778</v>
      </c>
      <c r="AG353" s="73">
        <f t="shared" si="148"/>
        <v>43408.706250000003</v>
      </c>
      <c r="AH353" s="26" t="str">
        <f t="shared" si="149"/>
        <v>43408.690277777843408.70625</v>
      </c>
      <c r="AI353" s="26" t="str">
        <f>VLOOKUP(AH353,simple_survey!$N$1081:$O$1529,2,FALSE)</f>
        <v>肯定的</v>
      </c>
    </row>
    <row r="354" spans="1:35" s="3" customFormat="1" x14ac:dyDescent="0.4">
      <c r="A354" s="16" t="str">
        <f t="shared" si="160"/>
        <v>★</v>
      </c>
      <c r="B354" s="16" t="str">
        <f t="shared" si="161"/>
        <v>-</v>
      </c>
      <c r="C354" s="7">
        <v>16</v>
      </c>
      <c r="D354" s="2">
        <v>43408.693032407406</v>
      </c>
      <c r="E354" s="3" t="s">
        <v>403</v>
      </c>
      <c r="F354" s="3">
        <v>9719</v>
      </c>
      <c r="G354" s="3" t="s">
        <v>33</v>
      </c>
      <c r="H354" s="3">
        <v>2092</v>
      </c>
      <c r="I354" s="3">
        <v>69</v>
      </c>
      <c r="J354" s="3">
        <v>3</v>
      </c>
      <c r="K354" s="3">
        <v>1</v>
      </c>
      <c r="M354" s="2">
        <v>43408.697291666664</v>
      </c>
      <c r="N354" s="2">
        <v>43408.707442129627</v>
      </c>
      <c r="O354" s="3" t="s">
        <v>23</v>
      </c>
      <c r="P354" s="3" t="s">
        <v>24</v>
      </c>
      <c r="Q354" s="3" t="s">
        <v>80</v>
      </c>
      <c r="R354" s="3" t="s">
        <v>81</v>
      </c>
      <c r="S354" s="2">
        <v>43408.699965277781</v>
      </c>
      <c r="T354" s="2">
        <v>43408.699965277781</v>
      </c>
      <c r="U354" s="2">
        <v>43408.715601851851</v>
      </c>
      <c r="V354" s="2">
        <v>43408.715601851851</v>
      </c>
      <c r="W354" s="2">
        <v>43408.699965277781</v>
      </c>
      <c r="X354" s="2">
        <f t="shared" si="150"/>
        <v>43408.699965277781</v>
      </c>
      <c r="Y354" s="33">
        <f t="shared" si="151"/>
        <v>1.0150462963792961E-2</v>
      </c>
      <c r="Z354" s="33">
        <f t="shared" si="152"/>
        <v>1.0150462963792961E-2</v>
      </c>
      <c r="AA354" s="30"/>
      <c r="AB354" s="30">
        <f t="shared" si="153"/>
        <v>0</v>
      </c>
      <c r="AC354" s="30">
        <f t="shared" si="154"/>
        <v>0</v>
      </c>
      <c r="AD354" s="30"/>
      <c r="AE354" s="30"/>
      <c r="AF354" s="73">
        <f t="shared" si="147"/>
        <v>43408.692361111112</v>
      </c>
      <c r="AG354" s="73">
        <f t="shared" si="148"/>
        <v>43408.706944444442</v>
      </c>
      <c r="AH354" s="26" t="str">
        <f t="shared" si="149"/>
        <v>43408.692361111143408.7069444444</v>
      </c>
      <c r="AI354" s="26" t="str">
        <f>VLOOKUP(AH354,simple_survey!$N$1081:$O$1529,2,FALSE)</f>
        <v>肯定的</v>
      </c>
    </row>
    <row r="355" spans="1:35" s="3" customFormat="1" x14ac:dyDescent="0.4">
      <c r="A355" s="16" t="str">
        <f t="shared" si="160"/>
        <v>-</v>
      </c>
      <c r="B355" s="16" t="str">
        <f t="shared" si="161"/>
        <v>-</v>
      </c>
      <c r="C355" s="7">
        <v>16</v>
      </c>
      <c r="D355" s="2">
        <v>43408.69321759259</v>
      </c>
      <c r="E355" s="3" t="s">
        <v>221</v>
      </c>
      <c r="F355" s="3">
        <v>9720</v>
      </c>
      <c r="G355" s="3" t="s">
        <v>18</v>
      </c>
      <c r="H355" s="3">
        <v>4967</v>
      </c>
      <c r="I355" s="3">
        <v>817</v>
      </c>
      <c r="J355" s="3">
        <v>7</v>
      </c>
      <c r="K355" s="3">
        <v>2</v>
      </c>
      <c r="M355" s="2">
        <v>43408.700300925928</v>
      </c>
      <c r="N355" s="2">
        <v>43408.703900462962</v>
      </c>
      <c r="O355" s="3" t="s">
        <v>25</v>
      </c>
      <c r="P355" s="3" t="s">
        <v>26</v>
      </c>
      <c r="Q355" s="3" t="s">
        <v>34</v>
      </c>
      <c r="R355" s="3" t="s">
        <v>35</v>
      </c>
      <c r="S355" s="2">
        <v>43408.699432870373</v>
      </c>
      <c r="T355" s="2">
        <v>43408.699432870373</v>
      </c>
      <c r="U355" s="2">
        <v>43408.707268518519</v>
      </c>
      <c r="V355" s="2">
        <v>43408.707268518519</v>
      </c>
      <c r="X355" s="2">
        <f t="shared" si="150"/>
        <v>43408.69321759259</v>
      </c>
      <c r="Y355" s="33">
        <f t="shared" si="151"/>
        <v>3.5995370344608091E-3</v>
      </c>
      <c r="Z355" s="33">
        <f t="shared" si="152"/>
        <v>7.1990740689216182E-3</v>
      </c>
      <c r="AA355" s="30"/>
      <c r="AB355" s="30">
        <f t="shared" si="153"/>
        <v>8.6805555474711582E-4</v>
      </c>
      <c r="AC355" s="30">
        <f t="shared" si="154"/>
        <v>7.0833333375048824E-3</v>
      </c>
      <c r="AD355" s="30"/>
      <c r="AE355" s="30"/>
      <c r="AF355" s="73">
        <f t="shared" si="147"/>
        <v>43408.693055555559</v>
      </c>
      <c r="AG355" s="73">
        <f t="shared" si="148"/>
        <v>43408.703472222223</v>
      </c>
      <c r="AH355" s="26" t="str">
        <f t="shared" si="149"/>
        <v>43408.693055555643408.7034722222</v>
      </c>
      <c r="AI355" s="26" t="e">
        <f>VLOOKUP(AH355,simple_survey!$N$1081:$O$1529,2,FALSE)</f>
        <v>#N/A</v>
      </c>
    </row>
    <row r="356" spans="1:35" s="3" customFormat="1" x14ac:dyDescent="0.4">
      <c r="A356" s="16" t="str">
        <f t="shared" si="160"/>
        <v>★</v>
      </c>
      <c r="B356" s="16" t="str">
        <f t="shared" si="161"/>
        <v>-</v>
      </c>
      <c r="C356" s="7">
        <v>16</v>
      </c>
      <c r="D356" s="2">
        <v>43408.696828703702</v>
      </c>
      <c r="E356" s="3" t="s">
        <v>380</v>
      </c>
      <c r="F356" s="3">
        <v>9723</v>
      </c>
      <c r="G356" s="3" t="s">
        <v>33</v>
      </c>
      <c r="H356" s="3">
        <v>4216</v>
      </c>
      <c r="I356" s="3">
        <v>295</v>
      </c>
      <c r="J356" s="3">
        <v>6</v>
      </c>
      <c r="K356" s="3">
        <v>2</v>
      </c>
      <c r="M356" s="2">
        <v>43408.7028125</v>
      </c>
      <c r="N356" s="2">
        <v>43408.706655092596</v>
      </c>
      <c r="O356" s="3" t="s">
        <v>23</v>
      </c>
      <c r="P356" s="3" t="s">
        <v>24</v>
      </c>
      <c r="Q356" s="3" t="s">
        <v>63</v>
      </c>
      <c r="R356" s="3" t="s">
        <v>64</v>
      </c>
      <c r="S356" s="2">
        <v>43408.707395833335</v>
      </c>
      <c r="T356" s="2">
        <v>43408.707395833335</v>
      </c>
      <c r="U356" s="2">
        <v>43408.713321759256</v>
      </c>
      <c r="V356" s="2">
        <v>43408.713321759256</v>
      </c>
      <c r="W356" s="2">
        <v>43408.703750000001</v>
      </c>
      <c r="X356" s="2">
        <f t="shared" si="150"/>
        <v>43408.703750000001</v>
      </c>
      <c r="Y356" s="33">
        <f t="shared" si="151"/>
        <v>3.8425925959018059E-3</v>
      </c>
      <c r="Z356" s="33">
        <f t="shared" si="152"/>
        <v>7.6851851918036118E-3</v>
      </c>
      <c r="AA356" s="30"/>
      <c r="AB356" s="30">
        <f t="shared" si="153"/>
        <v>0</v>
      </c>
      <c r="AC356" s="30">
        <f t="shared" si="154"/>
        <v>0</v>
      </c>
      <c r="AD356" s="30"/>
      <c r="AE356" s="30"/>
      <c r="AF356" s="73">
        <f t="shared" si="147"/>
        <v>43408.696527777778</v>
      </c>
      <c r="AG356" s="73">
        <f t="shared" si="148"/>
        <v>43408.706250000003</v>
      </c>
      <c r="AH356" s="26" t="str">
        <f t="shared" si="149"/>
        <v>43408.696527777843408.70625</v>
      </c>
      <c r="AI356" s="26" t="e">
        <f>VLOOKUP(AH356,simple_survey!$N$1081:$O$1529,2,FALSE)</f>
        <v>#N/A</v>
      </c>
    </row>
    <row r="357" spans="1:35" s="3" customFormat="1" x14ac:dyDescent="0.4">
      <c r="A357" s="16" t="str">
        <f t="shared" si="160"/>
        <v>-</v>
      </c>
      <c r="B357" s="16" t="str">
        <f t="shared" si="161"/>
        <v>-</v>
      </c>
      <c r="C357" s="7">
        <v>16</v>
      </c>
      <c r="D357" s="2">
        <v>43408.698298611111</v>
      </c>
      <c r="E357" s="3" t="s">
        <v>419</v>
      </c>
      <c r="F357" s="3">
        <v>9725</v>
      </c>
      <c r="G357" s="3" t="s">
        <v>114</v>
      </c>
      <c r="H357" s="3">
        <v>0</v>
      </c>
      <c r="I357" s="3">
        <v>664</v>
      </c>
      <c r="J357" s="3">
        <v>5</v>
      </c>
      <c r="K357" s="3">
        <v>1</v>
      </c>
      <c r="M357" s="2">
        <v>43408.70584490741</v>
      </c>
      <c r="N357" s="2">
        <v>43408.712847222225</v>
      </c>
      <c r="O357" s="3" t="s">
        <v>41</v>
      </c>
      <c r="P357" s="3" t="s">
        <v>42</v>
      </c>
      <c r="Q357" s="3" t="s">
        <v>70</v>
      </c>
      <c r="R357" s="3" t="s">
        <v>71</v>
      </c>
      <c r="S357" s="2">
        <v>43408.712071759262</v>
      </c>
      <c r="T357" s="2">
        <v>43408.712071759262</v>
      </c>
      <c r="U357" s="2">
        <v>43408.71770833333</v>
      </c>
      <c r="V357" s="2">
        <v>43408.71770833333</v>
      </c>
      <c r="X357" s="2">
        <f t="shared" si="150"/>
        <v>43408.698298611111</v>
      </c>
      <c r="Y357" s="33">
        <f t="shared" si="151"/>
        <v>7.0023148145992309E-3</v>
      </c>
      <c r="Z357" s="33">
        <f t="shared" si="152"/>
        <v>7.0023148145992309E-3</v>
      </c>
      <c r="AA357" s="30"/>
      <c r="AB357" s="30">
        <f t="shared" si="153"/>
        <v>0</v>
      </c>
      <c r="AC357" s="30">
        <f t="shared" si="154"/>
        <v>7.5462962995516136E-3</v>
      </c>
      <c r="AD357" s="30"/>
      <c r="AE357" s="30"/>
      <c r="AF357" s="73">
        <f t="shared" si="147"/>
        <v>43408.697916666664</v>
      </c>
      <c r="AG357" s="73">
        <f t="shared" si="148"/>
        <v>43408.712500000001</v>
      </c>
      <c r="AH357" s="26" t="str">
        <f t="shared" si="149"/>
        <v>43408.697916666743408.7125</v>
      </c>
      <c r="AI357" s="26" t="e">
        <f>VLOOKUP(AH357,simple_survey!$N$1081:$O$1529,2,FALSE)</f>
        <v>#N/A</v>
      </c>
    </row>
    <row r="358" spans="1:35" s="3" customFormat="1" x14ac:dyDescent="0.4">
      <c r="A358" s="16" t="str">
        <f t="shared" si="160"/>
        <v>-</v>
      </c>
      <c r="B358" s="16" t="str">
        <f t="shared" si="161"/>
        <v>-</v>
      </c>
      <c r="C358" s="7">
        <v>16</v>
      </c>
      <c r="D358" s="2">
        <v>43408.701620370368</v>
      </c>
      <c r="E358" s="3" t="s">
        <v>421</v>
      </c>
      <c r="F358" s="3">
        <v>9730</v>
      </c>
      <c r="G358" s="3" t="s">
        <v>18</v>
      </c>
      <c r="H358" s="3">
        <v>5045</v>
      </c>
      <c r="I358" s="3">
        <v>195</v>
      </c>
      <c r="J358" s="3">
        <v>8</v>
      </c>
      <c r="K358" s="3">
        <v>2</v>
      </c>
      <c r="M358" s="2">
        <v>43408.704375000001</v>
      </c>
      <c r="N358" s="2">
        <v>43408.711354166669</v>
      </c>
      <c r="O358" s="3" t="s">
        <v>31</v>
      </c>
      <c r="P358" s="3" t="s">
        <v>32</v>
      </c>
      <c r="Q358" s="3" t="s">
        <v>23</v>
      </c>
      <c r="R358" s="3" t="s">
        <v>24</v>
      </c>
      <c r="S358" s="2">
        <v>43408.70590277778</v>
      </c>
      <c r="T358" s="2">
        <v>43408.70590277778</v>
      </c>
      <c r="U358" s="2">
        <v>43408.715370370373</v>
      </c>
      <c r="V358" s="2">
        <v>43408.715370370373</v>
      </c>
      <c r="X358" s="2">
        <f t="shared" si="150"/>
        <v>43408.701620370368</v>
      </c>
      <c r="Y358" s="33">
        <f t="shared" si="151"/>
        <v>6.9791666683158837E-3</v>
      </c>
      <c r="Z358" s="33">
        <f t="shared" si="152"/>
        <v>1.3958333336631767E-2</v>
      </c>
      <c r="AA358" s="30"/>
      <c r="AB358" s="30">
        <f t="shared" si="153"/>
        <v>0</v>
      </c>
      <c r="AC358" s="30">
        <f t="shared" si="154"/>
        <v>2.754629633272998E-3</v>
      </c>
      <c r="AD358" s="30"/>
      <c r="AE358" s="30"/>
      <c r="AF358" s="73">
        <f t="shared" si="147"/>
        <v>43408.701388888891</v>
      </c>
      <c r="AG358" s="73">
        <f t="shared" si="148"/>
        <v>43408.711111111108</v>
      </c>
      <c r="AH358" s="26" t="str">
        <f t="shared" si="149"/>
        <v>43408.701388888943408.7111111111</v>
      </c>
      <c r="AI358" s="26" t="str">
        <f>VLOOKUP(AH358,simple_survey!$N$1081:$O$1529,2,FALSE)</f>
        <v>肯定的</v>
      </c>
    </row>
    <row r="359" spans="1:35" s="3" customFormat="1" x14ac:dyDescent="0.4">
      <c r="A359" s="16" t="str">
        <f t="shared" si="160"/>
        <v>-</v>
      </c>
      <c r="B359" s="16" t="str">
        <f t="shared" si="161"/>
        <v>-</v>
      </c>
      <c r="C359" s="7">
        <v>16</v>
      </c>
      <c r="D359" s="2">
        <v>43408.701782407406</v>
      </c>
      <c r="E359" s="3" t="s">
        <v>328</v>
      </c>
      <c r="F359" s="3">
        <v>9731</v>
      </c>
      <c r="G359" s="3" t="s">
        <v>67</v>
      </c>
      <c r="H359" s="3">
        <v>5015</v>
      </c>
      <c r="I359" s="3">
        <v>461</v>
      </c>
      <c r="J359" s="3">
        <v>9</v>
      </c>
      <c r="K359" s="3">
        <v>2</v>
      </c>
      <c r="M359" s="2">
        <v>43408.704895833333</v>
      </c>
      <c r="N359" s="2">
        <v>43408.709178240744</v>
      </c>
      <c r="O359" s="3" t="s">
        <v>31</v>
      </c>
      <c r="P359" s="3" t="s">
        <v>32</v>
      </c>
      <c r="Q359" s="3" t="s">
        <v>19</v>
      </c>
      <c r="R359" s="3" t="s">
        <v>20</v>
      </c>
      <c r="S359" s="2">
        <v>43408.706319444442</v>
      </c>
      <c r="T359" s="2">
        <v>43408.706319444442</v>
      </c>
      <c r="U359" s="2">
        <v>43408.715324074074</v>
      </c>
      <c r="V359" s="2">
        <v>43408.715324074074</v>
      </c>
      <c r="X359" s="2">
        <f t="shared" si="150"/>
        <v>43408.701782407406</v>
      </c>
      <c r="Y359" s="33">
        <f t="shared" si="151"/>
        <v>4.28240741166519E-3</v>
      </c>
      <c r="Z359" s="33">
        <f t="shared" si="152"/>
        <v>8.56481482333038E-3</v>
      </c>
      <c r="AA359" s="30"/>
      <c r="AB359" s="30">
        <f t="shared" si="153"/>
        <v>0</v>
      </c>
      <c r="AC359" s="30">
        <f t="shared" si="154"/>
        <v>3.1134259261307307E-3</v>
      </c>
      <c r="AD359" s="30"/>
      <c r="AE359" s="30"/>
      <c r="AF359" s="73">
        <f t="shared" si="147"/>
        <v>43408.701388888891</v>
      </c>
      <c r="AG359" s="73">
        <f t="shared" si="148"/>
        <v>43408.709027777775</v>
      </c>
      <c r="AH359" s="26" t="str">
        <f t="shared" si="149"/>
        <v>43408.701388888943408.7090277778</v>
      </c>
      <c r="AI359" s="26" t="e">
        <f>VLOOKUP(AH359,simple_survey!$N$1081:$O$1529,2,FALSE)</f>
        <v>#N/A</v>
      </c>
    </row>
    <row r="360" spans="1:35" s="3" customFormat="1" x14ac:dyDescent="0.4">
      <c r="A360" s="16" t="str">
        <f t="shared" si="160"/>
        <v>-</v>
      </c>
      <c r="B360" s="16" t="str">
        <f t="shared" si="161"/>
        <v>-</v>
      </c>
      <c r="C360" s="7">
        <v>16</v>
      </c>
      <c r="D360" s="2">
        <v>43408.702314814815</v>
      </c>
      <c r="E360" s="3" t="s">
        <v>422</v>
      </c>
      <c r="F360" s="3">
        <v>9732</v>
      </c>
      <c r="G360" s="3" t="s">
        <v>33</v>
      </c>
      <c r="H360" s="3">
        <v>3217</v>
      </c>
      <c r="I360" s="3">
        <v>307</v>
      </c>
      <c r="J360" s="3">
        <v>1</v>
      </c>
      <c r="K360" s="3">
        <v>1</v>
      </c>
      <c r="M360" s="2">
        <v>43408.705717592595</v>
      </c>
      <c r="N360" s="2">
        <v>43408.718634259261</v>
      </c>
      <c r="O360" s="3" t="s">
        <v>65</v>
      </c>
      <c r="P360" s="3" t="s">
        <v>66</v>
      </c>
      <c r="Q360" s="3" t="s">
        <v>61</v>
      </c>
      <c r="R360" s="3" t="s">
        <v>62</v>
      </c>
      <c r="S360" s="2">
        <v>43408.708368055559</v>
      </c>
      <c r="T360" s="2">
        <v>43408.708368055559</v>
      </c>
      <c r="U360" s="2">
        <v>43408.721018518518</v>
      </c>
      <c r="V360" s="2">
        <v>43408.720729166664</v>
      </c>
      <c r="X360" s="2">
        <f t="shared" si="150"/>
        <v>43408.702314814815</v>
      </c>
      <c r="Y360" s="33">
        <f t="shared" si="151"/>
        <v>1.2916666666569654E-2</v>
      </c>
      <c r="Z360" s="33">
        <f t="shared" si="152"/>
        <v>1.2916666666569654E-2</v>
      </c>
      <c r="AA360" s="30"/>
      <c r="AB360" s="30">
        <f t="shared" si="153"/>
        <v>0</v>
      </c>
      <c r="AC360" s="30">
        <f t="shared" si="154"/>
        <v>3.4027777801384218E-3</v>
      </c>
      <c r="AD360" s="30"/>
      <c r="AE360" s="30"/>
      <c r="AF360" s="73">
        <f t="shared" si="147"/>
        <v>43408.70208333333</v>
      </c>
      <c r="AG360" s="73">
        <f t="shared" si="148"/>
        <v>43408.718055555553</v>
      </c>
      <c r="AH360" s="26" t="str">
        <f t="shared" si="149"/>
        <v>43408.702083333343408.7180555556</v>
      </c>
      <c r="AI360" s="26" t="str">
        <f>VLOOKUP(AH360,simple_survey!$N$1081:$O$1529,2,FALSE)</f>
        <v>肯定的</v>
      </c>
    </row>
    <row r="361" spans="1:35" s="3" customFormat="1" x14ac:dyDescent="0.4">
      <c r="A361" s="16" t="str">
        <f t="shared" si="160"/>
        <v>-</v>
      </c>
      <c r="B361" s="16" t="str">
        <f t="shared" si="161"/>
        <v>-</v>
      </c>
      <c r="C361" s="7">
        <v>16</v>
      </c>
      <c r="D361" s="2">
        <v>43408.703981481478</v>
      </c>
      <c r="E361" s="3" t="s">
        <v>402</v>
      </c>
      <c r="F361" s="3">
        <v>9733</v>
      </c>
      <c r="G361" s="3" t="s">
        <v>33</v>
      </c>
      <c r="H361" s="3">
        <v>4542</v>
      </c>
      <c r="I361" s="3">
        <v>913</v>
      </c>
      <c r="J361" s="3">
        <v>7</v>
      </c>
      <c r="K361" s="3">
        <v>4</v>
      </c>
      <c r="M361" s="2">
        <v>43408.712511574071</v>
      </c>
      <c r="N361" s="2">
        <v>43408.716145833336</v>
      </c>
      <c r="O361" s="3" t="s">
        <v>37</v>
      </c>
      <c r="P361" s="3" t="s">
        <v>38</v>
      </c>
      <c r="Q361" s="3" t="s">
        <v>19</v>
      </c>
      <c r="R361" s="3" t="s">
        <v>20</v>
      </c>
      <c r="S361" s="2">
        <v>43408.70888888889</v>
      </c>
      <c r="T361" s="2">
        <v>43408.712673611109</v>
      </c>
      <c r="U361" s="2">
        <v>43408.718055555553</v>
      </c>
      <c r="V361" s="2">
        <v>43408.72184027778</v>
      </c>
      <c r="X361" s="2">
        <f t="shared" si="150"/>
        <v>43408.703981481478</v>
      </c>
      <c r="Y361" s="33">
        <f t="shared" si="151"/>
        <v>3.6342592647997662E-3</v>
      </c>
      <c r="Z361" s="33">
        <f t="shared" si="152"/>
        <v>1.4537037059199065E-2</v>
      </c>
      <c r="AA361" s="30"/>
      <c r="AB361" s="30">
        <f t="shared" si="153"/>
        <v>3.6226851807441562E-3</v>
      </c>
      <c r="AC361" s="30">
        <f t="shared" si="154"/>
        <v>8.5300925929914229E-3</v>
      </c>
      <c r="AD361" s="30"/>
      <c r="AE361" s="30"/>
      <c r="AF361" s="73">
        <f t="shared" si="147"/>
        <v>43408.703472222223</v>
      </c>
      <c r="AG361" s="73">
        <f t="shared" si="148"/>
        <v>43408.71597222222</v>
      </c>
      <c r="AH361" s="26" t="str">
        <f t="shared" si="149"/>
        <v>43408.703472222243408.7159722222</v>
      </c>
      <c r="AI361" s="26" t="e">
        <f>VLOOKUP(AH361,simple_survey!$N$1081:$O$1529,2,FALSE)</f>
        <v>#N/A</v>
      </c>
    </row>
    <row r="362" spans="1:35" s="3" customFormat="1" x14ac:dyDescent="0.4">
      <c r="A362" s="16" t="str">
        <f t="shared" si="160"/>
        <v>-</v>
      </c>
      <c r="B362" s="16" t="str">
        <f t="shared" si="161"/>
        <v>-</v>
      </c>
      <c r="C362" s="7">
        <v>16</v>
      </c>
      <c r="D362" s="2">
        <v>43408.704201388886</v>
      </c>
      <c r="E362" s="3" t="s">
        <v>423</v>
      </c>
      <c r="F362" s="3">
        <v>9734</v>
      </c>
      <c r="G362" s="3" t="s">
        <v>18</v>
      </c>
      <c r="H362" s="3">
        <v>1787</v>
      </c>
      <c r="I362" s="3">
        <v>194</v>
      </c>
      <c r="J362" s="3">
        <v>4</v>
      </c>
      <c r="K362" s="3">
        <v>1</v>
      </c>
      <c r="M362" s="2">
        <v>43408.707685185182</v>
      </c>
      <c r="N362" s="2">
        <v>43408.718229166669</v>
      </c>
      <c r="O362" s="3" t="s">
        <v>72</v>
      </c>
      <c r="P362" s="3" t="s">
        <v>73</v>
      </c>
      <c r="Q362" s="3" t="s">
        <v>63</v>
      </c>
      <c r="R362" s="3" t="s">
        <v>64</v>
      </c>
      <c r="S362" s="2">
        <v>43408.70815972222</v>
      </c>
      <c r="T362" s="2">
        <v>43408.70815972222</v>
      </c>
      <c r="U362" s="2">
        <v>43408.717777777776</v>
      </c>
      <c r="V362" s="2">
        <v>43408.717777777776</v>
      </c>
      <c r="X362" s="2">
        <f t="shared" si="150"/>
        <v>43408.704201388886</v>
      </c>
      <c r="Y362" s="33">
        <f t="shared" si="151"/>
        <v>1.0543981486989651E-2</v>
      </c>
      <c r="Z362" s="33">
        <f t="shared" si="152"/>
        <v>1.0543981486989651E-2</v>
      </c>
      <c r="AA362" s="30"/>
      <c r="AB362" s="30">
        <f t="shared" si="153"/>
        <v>0</v>
      </c>
      <c r="AC362" s="30">
        <f t="shared" si="154"/>
        <v>3.4837962957681157E-3</v>
      </c>
      <c r="AD362" s="30"/>
      <c r="AE362" s="30"/>
      <c r="AF362" s="73">
        <f t="shared" si="147"/>
        <v>43408.70416666667</v>
      </c>
      <c r="AG362" s="73">
        <f t="shared" si="148"/>
        <v>43408.718055555553</v>
      </c>
      <c r="AH362" s="26" t="str">
        <f t="shared" si="149"/>
        <v>43408.704166666743408.7180555556</v>
      </c>
      <c r="AI362" s="26" t="str">
        <f>VLOOKUP(AH362,simple_survey!$N$1081:$O$1529,2,FALSE)</f>
        <v>肯定的</v>
      </c>
    </row>
    <row r="363" spans="1:35" s="3" customFormat="1" x14ac:dyDescent="0.4">
      <c r="A363" s="16" t="str">
        <f t="shared" si="160"/>
        <v>-</v>
      </c>
      <c r="B363" s="16" t="str">
        <f t="shared" si="161"/>
        <v>-</v>
      </c>
      <c r="C363" s="7">
        <v>16</v>
      </c>
      <c r="D363" s="2">
        <v>43408.705937500003</v>
      </c>
      <c r="E363" s="3" t="s">
        <v>258</v>
      </c>
      <c r="F363" s="3">
        <v>9735</v>
      </c>
      <c r="G363" s="3" t="s">
        <v>52</v>
      </c>
      <c r="H363" s="3">
        <v>4622</v>
      </c>
      <c r="I363" s="3">
        <v>716</v>
      </c>
      <c r="J363" s="3">
        <v>1</v>
      </c>
      <c r="K363" s="3">
        <v>1</v>
      </c>
      <c r="M363" s="2">
        <v>43408.709467592591</v>
      </c>
      <c r="N363" s="2">
        <v>43408.716319444444</v>
      </c>
      <c r="O363" s="3" t="s">
        <v>19</v>
      </c>
      <c r="P363" s="3" t="s">
        <v>20</v>
      </c>
      <c r="Q363" s="3" t="s">
        <v>45</v>
      </c>
      <c r="R363" s="3" t="s">
        <v>92</v>
      </c>
      <c r="S363" s="2">
        <v>43408.710694444446</v>
      </c>
      <c r="T363" s="2">
        <v>43408.710694444446</v>
      </c>
      <c r="U363" s="2">
        <v>43408.718611111108</v>
      </c>
      <c r="V363" s="2">
        <v>43408.718611111108</v>
      </c>
      <c r="X363" s="2">
        <f t="shared" si="150"/>
        <v>43408.705937500003</v>
      </c>
      <c r="Y363" s="33">
        <f t="shared" si="151"/>
        <v>6.8518518528435379E-3</v>
      </c>
      <c r="Z363" s="33">
        <f t="shared" si="152"/>
        <v>6.8518518528435379E-3</v>
      </c>
      <c r="AA363" s="30"/>
      <c r="AB363" s="30">
        <f t="shared" si="153"/>
        <v>0</v>
      </c>
      <c r="AC363" s="30">
        <f t="shared" si="154"/>
        <v>3.53009258833481E-3</v>
      </c>
      <c r="AD363" s="30"/>
      <c r="AE363" s="30"/>
      <c r="AF363" s="73">
        <f t="shared" si="147"/>
        <v>43408.705555555556</v>
      </c>
      <c r="AG363" s="73">
        <f t="shared" si="148"/>
        <v>43408.71597222222</v>
      </c>
      <c r="AH363" s="26" t="str">
        <f t="shared" si="149"/>
        <v>43408.705555555643408.7159722222</v>
      </c>
      <c r="AI363" s="26" t="e">
        <f>VLOOKUP(AH363,simple_survey!$N$1081:$O$1529,2,FALSE)</f>
        <v>#N/A</v>
      </c>
    </row>
    <row r="364" spans="1:35" s="3" customFormat="1" x14ac:dyDescent="0.4">
      <c r="A364" s="16" t="str">
        <f t="shared" si="160"/>
        <v>-</v>
      </c>
      <c r="B364" s="16" t="str">
        <f t="shared" si="161"/>
        <v>-</v>
      </c>
      <c r="C364" s="7">
        <v>16</v>
      </c>
      <c r="D364" s="2">
        <v>43408.706782407404</v>
      </c>
      <c r="E364" s="3" t="s">
        <v>298</v>
      </c>
      <c r="F364" s="3">
        <v>9736</v>
      </c>
      <c r="G364" s="3" t="s">
        <v>33</v>
      </c>
      <c r="H364" s="3">
        <v>3333</v>
      </c>
      <c r="I364" s="3">
        <v>152</v>
      </c>
      <c r="J364" s="3">
        <v>6</v>
      </c>
      <c r="K364" s="3">
        <v>3</v>
      </c>
      <c r="M364" s="2">
        <v>43408.711782407408</v>
      </c>
      <c r="N364" s="2">
        <v>43408.716527777775</v>
      </c>
      <c r="O364" s="3" t="s">
        <v>31</v>
      </c>
      <c r="P364" s="3" t="s">
        <v>32</v>
      </c>
      <c r="Q364" s="3" t="s">
        <v>23</v>
      </c>
      <c r="R364" s="3" t="s">
        <v>24</v>
      </c>
      <c r="S364" s="2">
        <v>43408.716006944444</v>
      </c>
      <c r="T364" s="2">
        <v>43408.716006944444</v>
      </c>
      <c r="U364" s="2">
        <v>43408.726168981484</v>
      </c>
      <c r="V364" s="2">
        <v>43408.726168981484</v>
      </c>
      <c r="X364" s="2">
        <f t="shared" si="150"/>
        <v>43408.706782407404</v>
      </c>
      <c r="Y364" s="33">
        <f t="shared" si="151"/>
        <v>4.7453703664359637E-3</v>
      </c>
      <c r="Z364" s="33">
        <f t="shared" si="152"/>
        <v>1.4236111099307891E-2</v>
      </c>
      <c r="AA364" s="30"/>
      <c r="AB364" s="30">
        <f t="shared" si="153"/>
        <v>0</v>
      </c>
      <c r="AC364" s="30">
        <f t="shared" si="154"/>
        <v>5.0000000046566129E-3</v>
      </c>
      <c r="AD364" s="30"/>
      <c r="AE364" s="30"/>
      <c r="AF364" s="73">
        <f t="shared" si="147"/>
        <v>43408.706250000003</v>
      </c>
      <c r="AG364" s="73">
        <f t="shared" si="148"/>
        <v>43408.71597222222</v>
      </c>
      <c r="AH364" s="26" t="str">
        <f t="shared" si="149"/>
        <v>43408.7062543408.7159722222</v>
      </c>
      <c r="AI364" s="26" t="e">
        <f>VLOOKUP(AH364,simple_survey!$N$1081:$O$1529,2,FALSE)</f>
        <v>#N/A</v>
      </c>
    </row>
    <row r="365" spans="1:35" s="7" customFormat="1" x14ac:dyDescent="0.4">
      <c r="A365" s="16" t="str">
        <f t="shared" ref="A365:A392" si="162">IF(W365&gt;0, "★", "-")</f>
        <v>★</v>
      </c>
      <c r="B365" s="16" t="str">
        <f t="shared" ref="B365:B392" si="163">IF(L365&gt;0, "☆", "-")</f>
        <v>☆</v>
      </c>
      <c r="C365" s="7">
        <v>16</v>
      </c>
      <c r="D365" s="2">
        <v>43408.640509259261</v>
      </c>
      <c r="E365" s="3" t="s">
        <v>389</v>
      </c>
      <c r="F365" s="3">
        <v>9646</v>
      </c>
      <c r="G365" s="3" t="s">
        <v>18</v>
      </c>
      <c r="H365" s="3">
        <v>4709</v>
      </c>
      <c r="I365" s="3">
        <v>349</v>
      </c>
      <c r="J365" s="3">
        <v>2</v>
      </c>
      <c r="K365" s="3">
        <v>2</v>
      </c>
      <c r="L365" s="2">
        <v>43408.682986111111</v>
      </c>
      <c r="M365" s="3"/>
      <c r="N365" s="3"/>
      <c r="O365" s="3" t="s">
        <v>34</v>
      </c>
      <c r="P365" s="3" t="s">
        <v>35</v>
      </c>
      <c r="Q365" s="3" t="s">
        <v>29</v>
      </c>
      <c r="R365" s="3" t="s">
        <v>30</v>
      </c>
      <c r="S365" s="2">
        <v>43408.682164351849</v>
      </c>
      <c r="T365" s="3"/>
      <c r="U365" s="2">
        <v>43408.693136574075</v>
      </c>
      <c r="V365" s="3"/>
      <c r="W365" s="2">
        <v>43408.682164351849</v>
      </c>
      <c r="X365" s="2">
        <f t="shared" ref="X365:X392" si="164">IF(W365&gt;0,W365,D365)</f>
        <v>43408.682164351849</v>
      </c>
      <c r="Y365" s="33">
        <f t="shared" ref="Y365:Y392" si="165">N365-M365</f>
        <v>0</v>
      </c>
      <c r="Z365" s="33">
        <f t="shared" ref="Z365:Z392" si="166">Y365*K365</f>
        <v>0</v>
      </c>
      <c r="AA365" s="30"/>
      <c r="AB365" s="30">
        <f t="shared" ref="AB365:AB392" si="167">IF(IF(A365="☆",L365-S365,M365-S365)&lt;0,0,IF(A365="☆",L365-S365,M365-S365))</f>
        <v>0</v>
      </c>
      <c r="AC365" s="30">
        <f>IF(IF(B365="☆",(IF(L365&gt;S365,L365-X365,S365-X365)),M365-X365)&lt;0,0,IF(B365="☆",(IF(L365&gt;S365,L365-X365,S365-X365)),M365-X365))</f>
        <v>8.217592621804215E-4</v>
      </c>
      <c r="AD365" s="10"/>
      <c r="AE365" s="10"/>
      <c r="AF365" s="73">
        <f t="shared" si="147"/>
        <v>43408.640277777777</v>
      </c>
      <c r="AG365" s="73">
        <f t="shared" si="148"/>
        <v>0</v>
      </c>
      <c r="AH365" s="26" t="str">
        <f t="shared" si="149"/>
        <v>43408.64027777780</v>
      </c>
      <c r="AI365" s="26" t="e">
        <f>VLOOKUP(AH365,simple_survey!$N$1081:$O$1529,2,FALSE)</f>
        <v>#N/A</v>
      </c>
    </row>
    <row r="366" spans="1:35" s="3" customFormat="1" x14ac:dyDescent="0.4">
      <c r="A366" s="16" t="str">
        <f t="shared" si="162"/>
        <v>★</v>
      </c>
      <c r="B366" s="16" t="str">
        <f t="shared" si="163"/>
        <v>☆</v>
      </c>
      <c r="C366" s="7">
        <v>16</v>
      </c>
      <c r="D366" s="2">
        <v>43408.652592592596</v>
      </c>
      <c r="E366" s="3" t="s">
        <v>400</v>
      </c>
      <c r="F366" s="3">
        <v>9667</v>
      </c>
      <c r="G366" s="3" t="s">
        <v>67</v>
      </c>
      <c r="H366" s="3">
        <v>2521</v>
      </c>
      <c r="I366" s="3">
        <v>659</v>
      </c>
      <c r="J366" s="3">
        <v>4</v>
      </c>
      <c r="K366" s="3">
        <v>1</v>
      </c>
      <c r="L366" s="2">
        <v>43408.653182870374</v>
      </c>
      <c r="O366" s="3" t="s">
        <v>19</v>
      </c>
      <c r="P366" s="3" t="s">
        <v>20</v>
      </c>
      <c r="Q366" s="3" t="s">
        <v>74</v>
      </c>
      <c r="R366" s="3" t="s">
        <v>75</v>
      </c>
      <c r="S366" s="2">
        <v>43408.694247685184</v>
      </c>
      <c r="U366" s="2">
        <v>43408.69872685185</v>
      </c>
      <c r="W366" s="2">
        <v>43408.694247685184</v>
      </c>
      <c r="X366" s="2">
        <f t="shared" si="164"/>
        <v>43408.694247685184</v>
      </c>
      <c r="Y366" s="33">
        <f t="shared" si="165"/>
        <v>0</v>
      </c>
      <c r="Z366" s="33">
        <f t="shared" si="166"/>
        <v>0</v>
      </c>
      <c r="AA366" s="30"/>
      <c r="AB366" s="30">
        <f t="shared" si="167"/>
        <v>0</v>
      </c>
      <c r="AC366" s="30">
        <f>IF(IF(B366="☆",(IF(L366&gt;S366,L366-X366,S366-X366)),M366-X366)&lt;0,0,IF(B366="☆",(IF(L366&gt;S366,L366-X366,S366-X366)),M366-X366))</f>
        <v>0</v>
      </c>
      <c r="AD366" s="30"/>
      <c r="AE366" s="30"/>
      <c r="AF366" s="73">
        <f t="shared" si="147"/>
        <v>43408.652083333334</v>
      </c>
      <c r="AG366" s="73">
        <f t="shared" si="148"/>
        <v>0</v>
      </c>
      <c r="AH366" s="26" t="str">
        <f t="shared" si="149"/>
        <v>43408.65208333330</v>
      </c>
      <c r="AI366" s="26" t="e">
        <f>VLOOKUP(AH366,simple_survey!$N$1081:$O$1529,2,FALSE)</f>
        <v>#N/A</v>
      </c>
    </row>
    <row r="367" spans="1:35" s="3" customFormat="1" x14ac:dyDescent="0.4">
      <c r="A367" s="16" t="str">
        <f t="shared" si="162"/>
        <v>★</v>
      </c>
      <c r="B367" s="16" t="str">
        <f t="shared" si="163"/>
        <v>☆</v>
      </c>
      <c r="C367" s="7">
        <v>16</v>
      </c>
      <c r="D367" s="2">
        <v>43408.658217592594</v>
      </c>
      <c r="E367" s="3" t="s">
        <v>402</v>
      </c>
      <c r="F367" s="3">
        <v>9673</v>
      </c>
      <c r="G367" s="3" t="s">
        <v>33</v>
      </c>
      <c r="H367" s="3">
        <v>4542</v>
      </c>
      <c r="I367" s="3">
        <v>638</v>
      </c>
      <c r="J367" s="3">
        <v>4</v>
      </c>
      <c r="K367" s="3">
        <v>4</v>
      </c>
      <c r="L367" s="2">
        <v>43408.702986111108</v>
      </c>
      <c r="O367" s="3" t="s">
        <v>19</v>
      </c>
      <c r="P367" s="3" t="s">
        <v>20</v>
      </c>
      <c r="Q367" s="3" t="s">
        <v>37</v>
      </c>
      <c r="R367" s="3" t="s">
        <v>38</v>
      </c>
      <c r="S367" s="2">
        <v>43408.699872685182</v>
      </c>
      <c r="U367" s="2">
        <v>43408.709710648145</v>
      </c>
      <c r="W367" s="2">
        <v>43408.699872685182</v>
      </c>
      <c r="X367" s="2">
        <f t="shared" si="164"/>
        <v>43408.699872685182</v>
      </c>
      <c r="Y367" s="33">
        <f t="shared" si="165"/>
        <v>0</v>
      </c>
      <c r="Z367" s="33">
        <f t="shared" si="166"/>
        <v>0</v>
      </c>
      <c r="AA367" s="30"/>
      <c r="AB367" s="30">
        <f t="shared" si="167"/>
        <v>0</v>
      </c>
      <c r="AC367" s="30">
        <f>IF(IF(B367="☆",(IF(L367&gt;S367,L367-X367,S367-X367)),M367-X367)&lt;0,0,IF(B367="☆",(IF(L367&gt;S367,L367-X367,S367-X367)),M367-X367))</f>
        <v>3.1134259261307307E-3</v>
      </c>
      <c r="AD367" s="30"/>
      <c r="AE367" s="30"/>
      <c r="AF367" s="73">
        <f t="shared" si="147"/>
        <v>43408.657638888886</v>
      </c>
      <c r="AG367" s="73">
        <f t="shared" si="148"/>
        <v>0</v>
      </c>
      <c r="AH367" s="26" t="str">
        <f t="shared" si="149"/>
        <v>43408.65763888890</v>
      </c>
      <c r="AI367" s="26" t="e">
        <f>VLOOKUP(AH367,simple_survey!$N$1081:$O$1529,2,FALSE)</f>
        <v>#N/A</v>
      </c>
    </row>
    <row r="368" spans="1:35" s="3" customFormat="1" x14ac:dyDescent="0.4">
      <c r="A368" s="16" t="str">
        <f t="shared" si="162"/>
        <v>★</v>
      </c>
      <c r="B368" s="16" t="str">
        <f t="shared" si="163"/>
        <v>☆</v>
      </c>
      <c r="C368" s="7">
        <v>16</v>
      </c>
      <c r="D368" s="2">
        <v>43408.660787037035</v>
      </c>
      <c r="E368" s="3" t="s">
        <v>357</v>
      </c>
      <c r="F368" s="3">
        <v>9680</v>
      </c>
      <c r="G368" s="3" t="s">
        <v>18</v>
      </c>
      <c r="H368" s="3">
        <v>1958</v>
      </c>
      <c r="I368" s="3">
        <v>601</v>
      </c>
      <c r="J368" s="3">
        <v>2</v>
      </c>
      <c r="K368" s="3">
        <v>1</v>
      </c>
      <c r="L368" s="2">
        <v>43408.660902777781</v>
      </c>
      <c r="O368" s="3" t="s">
        <v>23</v>
      </c>
      <c r="P368" s="3" t="s">
        <v>24</v>
      </c>
      <c r="Q368" s="3" t="s">
        <v>27</v>
      </c>
      <c r="R368" s="3" t="s">
        <v>28</v>
      </c>
      <c r="S368" s="2">
        <v>43408.696851851855</v>
      </c>
      <c r="U368" s="2">
        <v>43408.709131944444</v>
      </c>
      <c r="W368" s="2">
        <v>43408.667719907404</v>
      </c>
      <c r="X368" s="2">
        <f t="shared" si="164"/>
        <v>43408.667719907404</v>
      </c>
      <c r="Y368" s="33">
        <f t="shared" si="165"/>
        <v>0</v>
      </c>
      <c r="Z368" s="33">
        <f t="shared" si="166"/>
        <v>0</v>
      </c>
      <c r="AA368" s="30"/>
      <c r="AB368" s="30">
        <f t="shared" si="167"/>
        <v>0</v>
      </c>
      <c r="AC368" s="30">
        <f>IF(IF(B368="☆",(IF(L368&gt;S368,L368-X368,S368-X368)),M368-X368)&lt;0,0,IF(B368="☆",(IF(L368&gt;S368,L368-X368,S368-X368)),M368-X368))</f>
        <v>2.9131944451364689E-2</v>
      </c>
      <c r="AD368" s="30"/>
      <c r="AE368" s="30"/>
      <c r="AF368" s="73">
        <f t="shared" si="147"/>
        <v>43408.660416666666</v>
      </c>
      <c r="AG368" s="73">
        <f t="shared" si="148"/>
        <v>0</v>
      </c>
      <c r="AH368" s="26" t="str">
        <f t="shared" si="149"/>
        <v>43408.66041666670</v>
      </c>
      <c r="AI368" s="26" t="e">
        <f>VLOOKUP(AH368,simple_survey!$N$1081:$O$1529,2,FALSE)</f>
        <v>#N/A</v>
      </c>
    </row>
    <row r="369" spans="1:37" s="3" customFormat="1" x14ac:dyDescent="0.4">
      <c r="A369" s="16" t="str">
        <f t="shared" si="162"/>
        <v>-</v>
      </c>
      <c r="B369" s="16" t="str">
        <f t="shared" si="163"/>
        <v>☆</v>
      </c>
      <c r="C369" s="7">
        <v>16</v>
      </c>
      <c r="D369" s="2">
        <v>43408.667986111112</v>
      </c>
      <c r="E369" s="3" t="s">
        <v>406</v>
      </c>
      <c r="F369" s="3">
        <v>9688</v>
      </c>
      <c r="G369" s="3" t="s">
        <v>33</v>
      </c>
      <c r="H369" s="3">
        <v>4241</v>
      </c>
      <c r="I369" s="3">
        <v>782</v>
      </c>
      <c r="J369" s="3">
        <v>4</v>
      </c>
      <c r="K369" s="3">
        <v>1</v>
      </c>
      <c r="L369" s="2">
        <v>43408.668113425927</v>
      </c>
      <c r="O369" s="3" t="s">
        <v>19</v>
      </c>
      <c r="P369" s="3" t="s">
        <v>20</v>
      </c>
      <c r="Q369" s="3" t="s">
        <v>65</v>
      </c>
      <c r="R369" s="3" t="s">
        <v>66</v>
      </c>
      <c r="S369" s="2">
        <v>43408.682766203703</v>
      </c>
      <c r="U369" s="2">
        <v>43408.68986111111</v>
      </c>
      <c r="X369" s="2">
        <f t="shared" si="164"/>
        <v>43408.667986111112</v>
      </c>
      <c r="Y369" s="33">
        <f t="shared" si="165"/>
        <v>0</v>
      </c>
      <c r="Z369" s="33">
        <f t="shared" si="166"/>
        <v>0</v>
      </c>
      <c r="AA369" s="30"/>
      <c r="AB369" s="30">
        <f t="shared" si="167"/>
        <v>0</v>
      </c>
      <c r="AC369" s="30">
        <f>IF(IF(B369="☆",(IF(L369&gt;S369,L369-X369,S369-X369)),M369-X369)&lt;0,0,IF(B369="☆",(IF(L369&gt;S369,L369-X369,S369-X369)),M369-X369))</f>
        <v>1.4780092591536231E-2</v>
      </c>
      <c r="AD369" s="30"/>
      <c r="AE369" s="30"/>
      <c r="AF369" s="73">
        <f t="shared" si="147"/>
        <v>43408.667361111111</v>
      </c>
      <c r="AG369" s="73">
        <f t="shared" si="148"/>
        <v>0</v>
      </c>
      <c r="AH369" s="26" t="str">
        <f t="shared" si="149"/>
        <v>43408.66736111110</v>
      </c>
      <c r="AI369" s="26" t="e">
        <f>VLOOKUP(AH369,simple_survey!$N$1081:$O$1529,2,FALSE)</f>
        <v>#N/A</v>
      </c>
    </row>
    <row r="370" spans="1:37" s="3" customFormat="1" x14ac:dyDescent="0.4">
      <c r="A370" s="16" t="str">
        <f t="shared" si="162"/>
        <v>★</v>
      </c>
      <c r="B370" s="16" t="str">
        <f t="shared" si="163"/>
        <v>☆</v>
      </c>
      <c r="C370" s="7">
        <v>16</v>
      </c>
      <c r="D370" s="2">
        <v>43408.668368055558</v>
      </c>
      <c r="E370" s="3" t="s">
        <v>237</v>
      </c>
      <c r="F370" s="3">
        <v>9690</v>
      </c>
      <c r="G370" s="3" t="s">
        <v>18</v>
      </c>
      <c r="H370" s="3">
        <v>5006</v>
      </c>
      <c r="I370" s="3">
        <v>326</v>
      </c>
      <c r="J370" s="3">
        <v>3</v>
      </c>
      <c r="K370" s="3">
        <v>2</v>
      </c>
      <c r="L370" s="2">
        <v>43408.670590277776</v>
      </c>
      <c r="O370" s="3" t="s">
        <v>70</v>
      </c>
      <c r="P370" s="3" t="s">
        <v>71</v>
      </c>
      <c r="Q370" s="3" t="s">
        <v>31</v>
      </c>
      <c r="R370" s="3" t="s">
        <v>32</v>
      </c>
      <c r="S370" s="2">
        <v>43408.678611111114</v>
      </c>
      <c r="U370" s="2">
        <v>43408.689560185187</v>
      </c>
      <c r="W370" s="2">
        <v>43408.675300925926</v>
      </c>
      <c r="X370" s="2">
        <f t="shared" si="164"/>
        <v>43408.675300925926</v>
      </c>
      <c r="Y370" s="33">
        <f t="shared" si="165"/>
        <v>0</v>
      </c>
      <c r="Z370" s="33">
        <f t="shared" si="166"/>
        <v>0</v>
      </c>
      <c r="AA370" s="30"/>
      <c r="AB370" s="30">
        <f t="shared" si="167"/>
        <v>0</v>
      </c>
      <c r="AC370" s="30"/>
      <c r="AD370" s="30"/>
      <c r="AE370" s="30"/>
      <c r="AF370" s="73">
        <f t="shared" si="147"/>
        <v>43408.668055555558</v>
      </c>
      <c r="AG370" s="73">
        <f t="shared" si="148"/>
        <v>0</v>
      </c>
      <c r="AH370" s="26" t="str">
        <f t="shared" si="149"/>
        <v>43408.66805555560</v>
      </c>
      <c r="AI370" s="26" t="e">
        <f>VLOOKUP(AH370,simple_survey!$N$1081:$O$1529,2,FALSE)</f>
        <v>#N/A</v>
      </c>
      <c r="AK370" s="3" t="s">
        <v>544</v>
      </c>
    </row>
    <row r="371" spans="1:37" s="3" customFormat="1" x14ac:dyDescent="0.4">
      <c r="A371" s="16" t="str">
        <f t="shared" si="162"/>
        <v>★</v>
      </c>
      <c r="B371" s="16" t="str">
        <f t="shared" si="163"/>
        <v>☆</v>
      </c>
      <c r="C371" s="7">
        <v>16</v>
      </c>
      <c r="D371" s="2">
        <v>43408.668391203704</v>
      </c>
      <c r="E371" s="3" t="s">
        <v>408</v>
      </c>
      <c r="F371" s="3">
        <v>9691</v>
      </c>
      <c r="G371" s="3" t="s">
        <v>18</v>
      </c>
      <c r="H371" s="3">
        <v>5043</v>
      </c>
      <c r="I371" s="3">
        <v>311</v>
      </c>
      <c r="J371" s="3">
        <v>8</v>
      </c>
      <c r="K371" s="3">
        <v>2</v>
      </c>
      <c r="L371" s="2">
        <v>43408.668599537035</v>
      </c>
      <c r="O371" s="3" t="s">
        <v>70</v>
      </c>
      <c r="P371" s="3" t="s">
        <v>71</v>
      </c>
      <c r="Q371" s="3" t="s">
        <v>19</v>
      </c>
      <c r="R371" s="3" t="s">
        <v>20</v>
      </c>
      <c r="S371" s="2">
        <v>43408.6875</v>
      </c>
      <c r="U371" s="2">
        <v>43408.69740740741</v>
      </c>
      <c r="W371" s="2">
        <v>43408.675335648149</v>
      </c>
      <c r="X371" s="2">
        <f t="shared" si="164"/>
        <v>43408.675335648149</v>
      </c>
      <c r="Y371" s="33">
        <f t="shared" si="165"/>
        <v>0</v>
      </c>
      <c r="Z371" s="33">
        <f t="shared" si="166"/>
        <v>0</v>
      </c>
      <c r="AA371" s="30"/>
      <c r="AB371" s="30">
        <f t="shared" si="167"/>
        <v>0</v>
      </c>
      <c r="AC371" s="30">
        <f>IF(IF(B371="☆",(IF(L371&gt;S371,L371-X371,S371-X371)),M371-X371)&lt;0,0,IF(B371="☆",(IF(L371&gt;S371,L371-X371,S371-X371)),M371-X371))</f>
        <v>1.2164351850515231E-2</v>
      </c>
      <c r="AD371" s="30"/>
      <c r="AE371" s="30"/>
      <c r="AF371" s="73">
        <f t="shared" si="147"/>
        <v>43408.668055555558</v>
      </c>
      <c r="AG371" s="73">
        <f t="shared" si="148"/>
        <v>0</v>
      </c>
      <c r="AH371" s="26" t="str">
        <f t="shared" si="149"/>
        <v>43408.66805555560</v>
      </c>
      <c r="AI371" s="26" t="e">
        <f>VLOOKUP(AH371,simple_survey!$N$1081:$O$1529,2,FALSE)</f>
        <v>#N/A</v>
      </c>
      <c r="AK371" s="3" t="s">
        <v>122</v>
      </c>
    </row>
    <row r="372" spans="1:37" s="3" customFormat="1" x14ac:dyDescent="0.4">
      <c r="A372" s="16" t="str">
        <f t="shared" si="162"/>
        <v>-</v>
      </c>
      <c r="B372" s="16" t="str">
        <f t="shared" si="163"/>
        <v>☆</v>
      </c>
      <c r="C372" s="7">
        <v>16</v>
      </c>
      <c r="D372" s="2">
        <v>43408.669351851851</v>
      </c>
      <c r="E372" s="3" t="s">
        <v>408</v>
      </c>
      <c r="F372" s="3">
        <v>9693</v>
      </c>
      <c r="G372" s="3" t="s">
        <v>33</v>
      </c>
      <c r="H372" s="3">
        <v>5043</v>
      </c>
      <c r="I372" s="3">
        <v>473</v>
      </c>
      <c r="J372" s="3">
        <v>7</v>
      </c>
      <c r="K372" s="3">
        <v>2</v>
      </c>
      <c r="L372" s="2">
        <v>43408.669583333336</v>
      </c>
      <c r="O372" s="3" t="s">
        <v>70</v>
      </c>
      <c r="P372" s="3" t="s">
        <v>71</v>
      </c>
      <c r="Q372" s="3" t="s">
        <v>34</v>
      </c>
      <c r="R372" s="3" t="s">
        <v>35</v>
      </c>
      <c r="S372" s="2">
        <v>43408.694340277776</v>
      </c>
      <c r="U372" s="2">
        <v>43408.70517361111</v>
      </c>
      <c r="X372" s="2">
        <f t="shared" si="164"/>
        <v>43408.669351851851</v>
      </c>
      <c r="Y372" s="33">
        <f t="shared" si="165"/>
        <v>0</v>
      </c>
      <c r="Z372" s="33">
        <f t="shared" si="166"/>
        <v>0</v>
      </c>
      <c r="AA372" s="30"/>
      <c r="AB372" s="30">
        <f t="shared" si="167"/>
        <v>0</v>
      </c>
      <c r="AC372" s="30">
        <f>IF(IF(B372="☆",(IF(L372&gt;S372,L372-X372,S372-X372)),M372-X372)&lt;0,0,IF(B372="☆",(IF(L372&gt;S372,L372-X372,S372-X372)),M372-X372))</f>
        <v>2.4988425924675539E-2</v>
      </c>
      <c r="AD372" s="30"/>
      <c r="AE372" s="30"/>
      <c r="AF372" s="73">
        <f t="shared" si="147"/>
        <v>43408.668749999997</v>
      </c>
      <c r="AG372" s="73">
        <f t="shared" si="148"/>
        <v>0</v>
      </c>
      <c r="AH372" s="26" t="str">
        <f t="shared" si="149"/>
        <v>43408.668750</v>
      </c>
      <c r="AI372" s="26" t="e">
        <f>VLOOKUP(AH372,simple_survey!$N$1081:$O$1529,2,FALSE)</f>
        <v>#N/A</v>
      </c>
      <c r="AK372" s="3" t="s">
        <v>123</v>
      </c>
    </row>
    <row r="373" spans="1:37" s="3" customFormat="1" x14ac:dyDescent="0.4">
      <c r="A373" s="16" t="str">
        <f t="shared" si="162"/>
        <v>-</v>
      </c>
      <c r="B373" s="16" t="str">
        <f t="shared" si="163"/>
        <v>☆</v>
      </c>
      <c r="C373" s="7">
        <v>16</v>
      </c>
      <c r="D373" s="2">
        <v>43408.670624999999</v>
      </c>
      <c r="E373" s="3" t="s">
        <v>410</v>
      </c>
      <c r="F373" s="3">
        <v>9697</v>
      </c>
      <c r="G373" s="3" t="s">
        <v>18</v>
      </c>
      <c r="H373" s="3">
        <v>5048</v>
      </c>
      <c r="I373" s="3">
        <v>26</v>
      </c>
      <c r="J373" s="3">
        <v>9</v>
      </c>
      <c r="K373" s="3">
        <v>1</v>
      </c>
      <c r="L373" s="2">
        <v>43408.670740740738</v>
      </c>
      <c r="O373" s="3" t="s">
        <v>27</v>
      </c>
      <c r="P373" s="3" t="s">
        <v>28</v>
      </c>
      <c r="Q373" s="3" t="s">
        <v>91</v>
      </c>
      <c r="R373" s="3" t="s">
        <v>36</v>
      </c>
      <c r="S373" s="2">
        <v>43408.679166666669</v>
      </c>
      <c r="U373" s="2">
        <v>43408.684606481482</v>
      </c>
      <c r="X373" s="2">
        <f t="shared" si="164"/>
        <v>43408.670624999999</v>
      </c>
      <c r="Y373" s="33">
        <f t="shared" si="165"/>
        <v>0</v>
      </c>
      <c r="Z373" s="33">
        <f t="shared" si="166"/>
        <v>0</v>
      </c>
      <c r="AA373" s="30"/>
      <c r="AB373" s="30">
        <f t="shared" si="167"/>
        <v>0</v>
      </c>
      <c r="AC373" s="30">
        <f>IF(IF(B373="☆",(IF(L373&gt;S373,L373-X373,S373-X373)),M373-X373)&lt;0,0,IF(B373="☆",(IF(L373&gt;S373,L373-X373,S373-X373)),M373-X373))</f>
        <v>8.5416666697710752E-3</v>
      </c>
      <c r="AD373" s="30"/>
      <c r="AE373" s="30"/>
      <c r="AF373" s="73">
        <f t="shared" si="147"/>
        <v>43408.670138888891</v>
      </c>
      <c r="AG373" s="73">
        <f t="shared" si="148"/>
        <v>0</v>
      </c>
      <c r="AH373" s="26" t="str">
        <f t="shared" si="149"/>
        <v>43408.67013888890</v>
      </c>
      <c r="AI373" s="26" t="e">
        <f>VLOOKUP(AH373,simple_survey!$N$1081:$O$1529,2,FALSE)</f>
        <v>#N/A</v>
      </c>
    </row>
    <row r="374" spans="1:37" s="3" customFormat="1" x14ac:dyDescent="0.4">
      <c r="A374" s="16" t="str">
        <f t="shared" si="162"/>
        <v>★</v>
      </c>
      <c r="B374" s="16" t="str">
        <f t="shared" si="163"/>
        <v>☆</v>
      </c>
      <c r="C374" s="7">
        <v>16</v>
      </c>
      <c r="D374" s="2">
        <v>43408.671041666668</v>
      </c>
      <c r="E374" s="3" t="s">
        <v>237</v>
      </c>
      <c r="F374" s="3">
        <v>9699</v>
      </c>
      <c r="G374" s="3" t="s">
        <v>18</v>
      </c>
      <c r="H374" s="3">
        <v>5006</v>
      </c>
      <c r="I374" s="3">
        <v>900</v>
      </c>
      <c r="J374" s="3">
        <v>3</v>
      </c>
      <c r="K374" s="3">
        <v>2</v>
      </c>
      <c r="L374" s="2">
        <v>43408.680810185186</v>
      </c>
      <c r="O374" s="3" t="s">
        <v>45</v>
      </c>
      <c r="P374" s="3" t="s">
        <v>92</v>
      </c>
      <c r="Q374" s="3" t="s">
        <v>31</v>
      </c>
      <c r="R374" s="3" t="s">
        <v>32</v>
      </c>
      <c r="S374" s="2">
        <v>43408.677974537037</v>
      </c>
      <c r="U374" s="2">
        <v>43408.688078703701</v>
      </c>
      <c r="W374" s="2">
        <v>43408.677974537037</v>
      </c>
      <c r="X374" s="2">
        <f t="shared" si="164"/>
        <v>43408.677974537037</v>
      </c>
      <c r="Y374" s="33">
        <f t="shared" si="165"/>
        <v>0</v>
      </c>
      <c r="Z374" s="33">
        <f t="shared" si="166"/>
        <v>0</v>
      </c>
      <c r="AA374" s="30"/>
      <c r="AB374" s="30">
        <f t="shared" si="167"/>
        <v>0</v>
      </c>
      <c r="AC374" s="30">
        <f>IF(IF(B374="☆",(IF(L374&gt;S374,L374-X374,S374-X374)),M374-X374)&lt;0,0,IF(B374="☆",(IF(L374&gt;S374,L374-X374,S374-X374)),M374-X374))</f>
        <v>2.8356481489026919E-3</v>
      </c>
      <c r="AD374" s="30"/>
      <c r="AE374" s="30"/>
      <c r="AF374" s="73">
        <f t="shared" si="147"/>
        <v>43408.67083333333</v>
      </c>
      <c r="AG374" s="73">
        <f t="shared" si="148"/>
        <v>0</v>
      </c>
      <c r="AH374" s="26" t="str">
        <f t="shared" si="149"/>
        <v>43408.67083333330</v>
      </c>
      <c r="AI374" s="26" t="e">
        <f>VLOOKUP(AH374,simple_survey!$N$1081:$O$1529,2,FALSE)</f>
        <v>#N/A</v>
      </c>
    </row>
    <row r="375" spans="1:37" s="3" customFormat="1" x14ac:dyDescent="0.4">
      <c r="A375" s="16" t="str">
        <f t="shared" si="162"/>
        <v>★</v>
      </c>
      <c r="B375" s="16" t="str">
        <f t="shared" si="163"/>
        <v>☆</v>
      </c>
      <c r="C375" s="7">
        <v>16</v>
      </c>
      <c r="D375" s="2">
        <v>43408.675844907404</v>
      </c>
      <c r="E375" s="3" t="s">
        <v>413</v>
      </c>
      <c r="F375" s="3">
        <v>9701</v>
      </c>
      <c r="G375" s="3" t="s">
        <v>67</v>
      </c>
      <c r="H375" s="3">
        <v>2518</v>
      </c>
      <c r="I375" s="3">
        <v>687</v>
      </c>
      <c r="J375" s="3">
        <v>6</v>
      </c>
      <c r="K375" s="3">
        <v>3</v>
      </c>
      <c r="L375" s="2">
        <v>43408.676701388889</v>
      </c>
      <c r="O375" s="3" t="s">
        <v>72</v>
      </c>
      <c r="P375" s="3" t="s">
        <v>73</v>
      </c>
      <c r="Q375" s="3" t="s">
        <v>48</v>
      </c>
      <c r="R375" s="3" t="s">
        <v>49</v>
      </c>
      <c r="S375" s="2">
        <v>43408.701296296298</v>
      </c>
      <c r="U375" s="2">
        <v>43408.710833333331</v>
      </c>
      <c r="W375" s="2">
        <v>43408.68277777778</v>
      </c>
      <c r="X375" s="2">
        <f t="shared" si="164"/>
        <v>43408.68277777778</v>
      </c>
      <c r="Y375" s="33">
        <f t="shared" si="165"/>
        <v>0</v>
      </c>
      <c r="Z375" s="33">
        <f t="shared" si="166"/>
        <v>0</v>
      </c>
      <c r="AA375" s="30"/>
      <c r="AB375" s="30">
        <f t="shared" si="167"/>
        <v>0</v>
      </c>
      <c r="AC375" s="30">
        <f>IF(IF(B375="☆",(IF(L375&gt;S375,L375-X375,S375-X375)),M375-X375)&lt;0,0,IF(B375="☆",(IF(L375&gt;S375,L375-X375,S375-X375)),M375-X375))</f>
        <v>1.8518518518249039E-2</v>
      </c>
      <c r="AD375" s="30"/>
      <c r="AE375" s="30"/>
      <c r="AF375" s="73">
        <f t="shared" si="147"/>
        <v>43408.675694444442</v>
      </c>
      <c r="AG375" s="73">
        <f t="shared" si="148"/>
        <v>0</v>
      </c>
      <c r="AH375" s="26" t="str">
        <f t="shared" si="149"/>
        <v>43408.67569444440</v>
      </c>
      <c r="AI375" s="26" t="e">
        <f>VLOOKUP(AH375,simple_survey!$N$1081:$O$1529,2,FALSE)</f>
        <v>#N/A</v>
      </c>
    </row>
    <row r="376" spans="1:37" s="3" customFormat="1" x14ac:dyDescent="0.4">
      <c r="A376" s="16" t="str">
        <f t="shared" si="162"/>
        <v>★</v>
      </c>
      <c r="B376" s="16" t="str">
        <f t="shared" si="163"/>
        <v>☆</v>
      </c>
      <c r="C376" s="7">
        <v>16</v>
      </c>
      <c r="D376" s="2">
        <v>43408.679085648146</v>
      </c>
      <c r="E376" s="3" t="s">
        <v>380</v>
      </c>
      <c r="F376" s="3">
        <v>9705</v>
      </c>
      <c r="G376" s="3" t="s">
        <v>33</v>
      </c>
      <c r="H376" s="3">
        <v>4216</v>
      </c>
      <c r="I376" s="3">
        <v>387</v>
      </c>
      <c r="J376" s="3">
        <v>3</v>
      </c>
      <c r="K376" s="3">
        <v>2</v>
      </c>
      <c r="L376" s="2">
        <v>43408.682384259257</v>
      </c>
      <c r="O376" s="3" t="s">
        <v>23</v>
      </c>
      <c r="P376" s="3" t="s">
        <v>24</v>
      </c>
      <c r="Q376" s="3" t="s">
        <v>63</v>
      </c>
      <c r="R376" s="3" t="s">
        <v>64</v>
      </c>
      <c r="S376" s="2">
        <v>43408.704328703701</v>
      </c>
      <c r="U376" s="2">
        <v>43408.709907407407</v>
      </c>
      <c r="W376" s="2">
        <v>43408.686018518521</v>
      </c>
      <c r="X376" s="2">
        <f t="shared" si="164"/>
        <v>43408.686018518521</v>
      </c>
      <c r="Y376" s="33">
        <f t="shared" si="165"/>
        <v>0</v>
      </c>
      <c r="Z376" s="33">
        <f t="shared" si="166"/>
        <v>0</v>
      </c>
      <c r="AA376" s="30"/>
      <c r="AB376" s="30">
        <f t="shared" si="167"/>
        <v>0</v>
      </c>
      <c r="AC376" s="30"/>
      <c r="AD376" s="30"/>
      <c r="AE376" s="30"/>
      <c r="AF376" s="73">
        <f t="shared" si="147"/>
        <v>43408.678472222222</v>
      </c>
      <c r="AG376" s="73">
        <f t="shared" si="148"/>
        <v>0</v>
      </c>
      <c r="AH376" s="26" t="str">
        <f t="shared" si="149"/>
        <v>43408.67847222220</v>
      </c>
      <c r="AI376" s="26" t="e">
        <f>VLOOKUP(AH376,simple_survey!$N$1081:$O$1529,2,FALSE)</f>
        <v>#N/A</v>
      </c>
      <c r="AK376" s="3" t="s">
        <v>543</v>
      </c>
    </row>
    <row r="377" spans="1:37" s="3" customFormat="1" x14ac:dyDescent="0.4">
      <c r="A377" s="16" t="str">
        <f t="shared" si="162"/>
        <v>★</v>
      </c>
      <c r="B377" s="16" t="str">
        <f t="shared" si="163"/>
        <v>☆</v>
      </c>
      <c r="C377" s="7">
        <v>16</v>
      </c>
      <c r="D377" s="2">
        <v>43408.679513888892</v>
      </c>
      <c r="E377" s="3" t="s">
        <v>302</v>
      </c>
      <c r="F377" s="3">
        <v>9706</v>
      </c>
      <c r="G377" s="3" t="s">
        <v>33</v>
      </c>
      <c r="H377" s="3">
        <v>4946</v>
      </c>
      <c r="I377" s="3">
        <v>209</v>
      </c>
      <c r="J377" s="3">
        <v>6</v>
      </c>
      <c r="K377" s="3">
        <v>5</v>
      </c>
      <c r="L377" s="2">
        <v>43408.679814814815</v>
      </c>
      <c r="O377" s="3" t="s">
        <v>31</v>
      </c>
      <c r="P377" s="3" t="s">
        <v>32</v>
      </c>
      <c r="Q377" s="3" t="s">
        <v>19</v>
      </c>
      <c r="R377" s="3" t="s">
        <v>20</v>
      </c>
      <c r="S377" s="2">
        <v>43408.711539351854</v>
      </c>
      <c r="U377" s="2">
        <v>43408.722627314812</v>
      </c>
      <c r="W377" s="2">
        <v>43408.686435185184</v>
      </c>
      <c r="X377" s="2">
        <f t="shared" si="164"/>
        <v>43408.686435185184</v>
      </c>
      <c r="Y377" s="33">
        <f t="shared" si="165"/>
        <v>0</v>
      </c>
      <c r="Z377" s="33">
        <f t="shared" si="166"/>
        <v>0</v>
      </c>
      <c r="AA377" s="30"/>
      <c r="AB377" s="30">
        <f t="shared" si="167"/>
        <v>0</v>
      </c>
      <c r="AC377" s="30">
        <f>IF(IF(B377="☆",(IF(L377&gt;S377,L377-X377,S377-X377)),M377-X377)&lt;0,0,IF(B377="☆",(IF(L377&gt;S377,L377-X377,S377-X377)),M377-X377))</f>
        <v>2.510416667064419E-2</v>
      </c>
      <c r="AD377" s="30"/>
      <c r="AE377" s="30"/>
      <c r="AF377" s="73">
        <f t="shared" si="147"/>
        <v>43408.679166666669</v>
      </c>
      <c r="AG377" s="73">
        <f t="shared" si="148"/>
        <v>0</v>
      </c>
      <c r="AH377" s="26" t="str">
        <f t="shared" si="149"/>
        <v>43408.67916666670</v>
      </c>
      <c r="AI377" s="26" t="e">
        <f>VLOOKUP(AH377,simple_survey!$N$1081:$O$1529,2,FALSE)</f>
        <v>#N/A</v>
      </c>
    </row>
    <row r="378" spans="1:37" s="3" customFormat="1" x14ac:dyDescent="0.4">
      <c r="A378" s="16" t="str">
        <f t="shared" si="162"/>
        <v>-</v>
      </c>
      <c r="B378" s="16" t="str">
        <f t="shared" si="163"/>
        <v>☆</v>
      </c>
      <c r="C378" s="7">
        <v>16</v>
      </c>
      <c r="D378" s="2">
        <v>43408.680289351854</v>
      </c>
      <c r="E378" s="3" t="s">
        <v>302</v>
      </c>
      <c r="F378" s="3">
        <v>9707</v>
      </c>
      <c r="G378" s="3" t="s">
        <v>33</v>
      </c>
      <c r="H378" s="3">
        <v>4946</v>
      </c>
      <c r="I378" s="3">
        <v>521</v>
      </c>
      <c r="J378" s="3">
        <v>6</v>
      </c>
      <c r="K378" s="3">
        <v>5</v>
      </c>
      <c r="L378" s="2">
        <v>43408.680451388886</v>
      </c>
      <c r="O378" s="3" t="s">
        <v>31</v>
      </c>
      <c r="P378" s="3" t="s">
        <v>32</v>
      </c>
      <c r="Q378" s="3" t="s">
        <v>19</v>
      </c>
      <c r="R378" s="3" t="s">
        <v>20</v>
      </c>
      <c r="S378" s="2">
        <v>43408.711539351854</v>
      </c>
      <c r="U378" s="2">
        <v>43408.722627314812</v>
      </c>
      <c r="X378" s="2">
        <f t="shared" si="164"/>
        <v>43408.680289351854</v>
      </c>
      <c r="Y378" s="33">
        <f t="shared" si="165"/>
        <v>0</v>
      </c>
      <c r="Z378" s="33">
        <f t="shared" si="166"/>
        <v>0</v>
      </c>
      <c r="AA378" s="30"/>
      <c r="AB378" s="30">
        <f t="shared" si="167"/>
        <v>0</v>
      </c>
      <c r="AC378" s="30">
        <f>IF(IF(B378="☆",(IF(L378&gt;S378,L378-X378,S378-X378)),M378-X378)&lt;0,0,IF(B378="☆",(IF(L378&gt;S378,L378-X378,S378-X378)),M378-X378))</f>
        <v>3.125E-2</v>
      </c>
      <c r="AD378" s="30"/>
      <c r="AE378" s="30"/>
      <c r="AF378" s="73">
        <f t="shared" si="147"/>
        <v>43408.679861111108</v>
      </c>
      <c r="AG378" s="73">
        <f t="shared" si="148"/>
        <v>0</v>
      </c>
      <c r="AH378" s="26" t="str">
        <f t="shared" si="149"/>
        <v>43408.67986111110</v>
      </c>
      <c r="AI378" s="26" t="e">
        <f>VLOOKUP(AH378,simple_survey!$N$1081:$O$1529,2,FALSE)</f>
        <v>#N/A</v>
      </c>
    </row>
    <row r="379" spans="1:37" s="3" customFormat="1" x14ac:dyDescent="0.4">
      <c r="A379" s="16" t="str">
        <f t="shared" si="162"/>
        <v>★</v>
      </c>
      <c r="B379" s="16" t="str">
        <f t="shared" si="163"/>
        <v>☆</v>
      </c>
      <c r="C379" s="7">
        <v>16</v>
      </c>
      <c r="D379" s="2">
        <v>43408.682650462964</v>
      </c>
      <c r="E379" s="3" t="s">
        <v>380</v>
      </c>
      <c r="F379" s="3">
        <v>9708</v>
      </c>
      <c r="G379" s="3" t="s">
        <v>33</v>
      </c>
      <c r="H379" s="3">
        <v>4216</v>
      </c>
      <c r="I379" s="3">
        <v>857</v>
      </c>
      <c r="J379" s="3">
        <v>4</v>
      </c>
      <c r="K379" s="3">
        <v>2</v>
      </c>
      <c r="L379" s="2">
        <v>43408.682800925926</v>
      </c>
      <c r="O379" s="3" t="s">
        <v>23</v>
      </c>
      <c r="P379" s="3" t="s">
        <v>24</v>
      </c>
      <c r="Q379" s="3" t="s">
        <v>63</v>
      </c>
      <c r="R379" s="3" t="s">
        <v>64</v>
      </c>
      <c r="S379" s="2">
        <v>43408.689583333333</v>
      </c>
      <c r="U379" s="2">
        <v>43408.695162037038</v>
      </c>
      <c r="W379" s="2">
        <v>43408.689583333333</v>
      </c>
      <c r="X379" s="2">
        <f t="shared" si="164"/>
        <v>43408.689583333333</v>
      </c>
      <c r="Y379" s="33">
        <f t="shared" si="165"/>
        <v>0</v>
      </c>
      <c r="Z379" s="33">
        <f t="shared" si="166"/>
        <v>0</v>
      </c>
      <c r="AA379" s="30"/>
      <c r="AB379" s="30">
        <f t="shared" si="167"/>
        <v>0</v>
      </c>
      <c r="AC379" s="30"/>
      <c r="AD379" s="30"/>
      <c r="AE379" s="30"/>
      <c r="AF379" s="73">
        <f t="shared" si="147"/>
        <v>43408.682638888888</v>
      </c>
      <c r="AG379" s="73">
        <f t="shared" si="148"/>
        <v>0</v>
      </c>
      <c r="AH379" s="26" t="str">
        <f t="shared" si="149"/>
        <v>43408.68263888890</v>
      </c>
      <c r="AI379" s="26" t="e">
        <f>VLOOKUP(AH379,simple_survey!$N$1081:$O$1529,2,FALSE)</f>
        <v>#N/A</v>
      </c>
      <c r="AK379" s="3" t="s">
        <v>542</v>
      </c>
    </row>
    <row r="380" spans="1:37" s="3" customFormat="1" x14ac:dyDescent="0.4">
      <c r="A380" s="16" t="str">
        <f t="shared" si="162"/>
        <v>-</v>
      </c>
      <c r="B380" s="16" t="str">
        <f t="shared" si="163"/>
        <v>☆</v>
      </c>
      <c r="C380" s="7">
        <v>16</v>
      </c>
      <c r="D380" s="2">
        <v>43408.682824074072</v>
      </c>
      <c r="E380" s="3" t="s">
        <v>248</v>
      </c>
      <c r="F380" s="3">
        <v>9709</v>
      </c>
      <c r="G380" s="3" t="s">
        <v>18</v>
      </c>
      <c r="H380" s="3">
        <v>4980</v>
      </c>
      <c r="I380" s="3">
        <v>998</v>
      </c>
      <c r="J380" s="3">
        <v>1</v>
      </c>
      <c r="K380" s="3">
        <v>3</v>
      </c>
      <c r="L380" s="2">
        <v>43408.699490740742</v>
      </c>
      <c r="O380" s="3" t="s">
        <v>48</v>
      </c>
      <c r="P380" s="3" t="s">
        <v>49</v>
      </c>
      <c r="Q380" s="3" t="s">
        <v>45</v>
      </c>
      <c r="R380" s="3" t="s">
        <v>92</v>
      </c>
      <c r="S380" s="2">
        <v>43408.703668981485</v>
      </c>
      <c r="U380" s="2">
        <v>43408.714884259258</v>
      </c>
      <c r="X380" s="2">
        <f t="shared" si="164"/>
        <v>43408.682824074072</v>
      </c>
      <c r="Y380" s="33">
        <f t="shared" si="165"/>
        <v>0</v>
      </c>
      <c r="Z380" s="33">
        <f t="shared" si="166"/>
        <v>0</v>
      </c>
      <c r="AA380" s="30"/>
      <c r="AB380" s="30">
        <f t="shared" si="167"/>
        <v>0</v>
      </c>
      <c r="AC380" s="30">
        <f>IF(IF(B380="☆",(IF(L380&gt;S380,L380-X380,S380-X380)),M380-X380)&lt;0,0,IF(B380="☆",(IF(L380&gt;S380,L380-X380,S380-X380)),M380-X380))</f>
        <v>2.0844907412538305E-2</v>
      </c>
      <c r="AD380" s="30"/>
      <c r="AE380" s="30"/>
      <c r="AF380" s="73">
        <f t="shared" si="147"/>
        <v>43408.682638888888</v>
      </c>
      <c r="AG380" s="73">
        <f t="shared" si="148"/>
        <v>0</v>
      </c>
      <c r="AH380" s="26" t="str">
        <f t="shared" si="149"/>
        <v>43408.68263888890</v>
      </c>
      <c r="AI380" s="26" t="e">
        <f>VLOOKUP(AH380,simple_survey!$N$1081:$O$1529,2,FALSE)</f>
        <v>#N/A</v>
      </c>
    </row>
    <row r="381" spans="1:37" s="3" customFormat="1" x14ac:dyDescent="0.4">
      <c r="A381" s="16" t="str">
        <f t="shared" si="162"/>
        <v>-</v>
      </c>
      <c r="B381" s="16" t="str">
        <f t="shared" si="163"/>
        <v>☆</v>
      </c>
      <c r="C381" s="7">
        <v>16</v>
      </c>
      <c r="D381" s="2">
        <v>43408.683935185189</v>
      </c>
      <c r="E381" s="3" t="s">
        <v>305</v>
      </c>
      <c r="F381" s="3">
        <v>9711</v>
      </c>
      <c r="G381" s="3" t="s">
        <v>33</v>
      </c>
      <c r="H381" s="3">
        <v>4959</v>
      </c>
      <c r="I381" s="3">
        <v>156</v>
      </c>
      <c r="J381" s="3">
        <v>10</v>
      </c>
      <c r="K381" s="3">
        <v>1</v>
      </c>
      <c r="L381" s="2">
        <v>43408.684212962966</v>
      </c>
      <c r="O381" s="3" t="s">
        <v>37</v>
      </c>
      <c r="P381" s="3" t="s">
        <v>38</v>
      </c>
      <c r="Q381" s="3" t="s">
        <v>63</v>
      </c>
      <c r="R381" s="3" t="s">
        <v>64</v>
      </c>
      <c r="S381" s="2">
        <v>43408.690416666665</v>
      </c>
      <c r="U381" s="2">
        <v>43408.696562500001</v>
      </c>
      <c r="X381" s="2">
        <f t="shared" si="164"/>
        <v>43408.683935185189</v>
      </c>
      <c r="Y381" s="33">
        <f t="shared" si="165"/>
        <v>0</v>
      </c>
      <c r="Z381" s="33">
        <f t="shared" si="166"/>
        <v>0</v>
      </c>
      <c r="AA381" s="30"/>
      <c r="AB381" s="30">
        <f t="shared" si="167"/>
        <v>0</v>
      </c>
      <c r="AC381" s="30"/>
      <c r="AD381" s="30"/>
      <c r="AE381" s="30"/>
      <c r="AF381" s="73">
        <f t="shared" si="147"/>
        <v>43408.683333333334</v>
      </c>
      <c r="AG381" s="73">
        <f t="shared" si="148"/>
        <v>0</v>
      </c>
      <c r="AH381" s="26" t="str">
        <f t="shared" si="149"/>
        <v>43408.68333333330</v>
      </c>
      <c r="AI381" s="26" t="e">
        <f>VLOOKUP(AH381,simple_survey!$N$1081:$O$1529,2,FALSE)</f>
        <v>#N/A</v>
      </c>
      <c r="AK381" s="3" t="s">
        <v>546</v>
      </c>
    </row>
    <row r="382" spans="1:37" s="3" customFormat="1" x14ac:dyDescent="0.4">
      <c r="A382" s="16" t="str">
        <f t="shared" si="162"/>
        <v>★</v>
      </c>
      <c r="B382" s="16" t="str">
        <f t="shared" si="163"/>
        <v>☆</v>
      </c>
      <c r="C382" s="7">
        <v>16</v>
      </c>
      <c r="D382" s="2">
        <v>43408.683993055558</v>
      </c>
      <c r="E382" s="3" t="s">
        <v>380</v>
      </c>
      <c r="F382" s="3">
        <v>9712</v>
      </c>
      <c r="G382" s="3" t="s">
        <v>33</v>
      </c>
      <c r="H382" s="3">
        <v>4216</v>
      </c>
      <c r="I382" s="3">
        <v>869</v>
      </c>
      <c r="J382" s="3">
        <v>4</v>
      </c>
      <c r="K382" s="3">
        <v>2</v>
      </c>
      <c r="L382" s="2">
        <v>43408.684108796297</v>
      </c>
      <c r="O382" s="3" t="s">
        <v>23</v>
      </c>
      <c r="P382" s="3" t="s">
        <v>24</v>
      </c>
      <c r="Q382" s="3" t="s">
        <v>63</v>
      </c>
      <c r="R382" s="3" t="s">
        <v>64</v>
      </c>
      <c r="S382" s="2">
        <v>43408.690925925926</v>
      </c>
      <c r="U382" s="2">
        <v>43408.696504629632</v>
      </c>
      <c r="W382" s="2">
        <v>43408.690925925926</v>
      </c>
      <c r="X382" s="2">
        <f t="shared" si="164"/>
        <v>43408.690925925926</v>
      </c>
      <c r="Y382" s="33">
        <f t="shared" si="165"/>
        <v>0</v>
      </c>
      <c r="Z382" s="33">
        <f t="shared" si="166"/>
        <v>0</v>
      </c>
      <c r="AA382" s="30"/>
      <c r="AB382" s="30">
        <f t="shared" si="167"/>
        <v>0</v>
      </c>
      <c r="AC382" s="30">
        <f>IF(IF(B382="☆",(IF(L382&gt;S382,L382-X382,S382-X382)),M382-X382)&lt;0,0,IF(B382="☆",(IF(L382&gt;S382,L382-X382,S382-X382)),M382-X382))</f>
        <v>0</v>
      </c>
      <c r="AD382" s="30"/>
      <c r="AE382" s="30"/>
      <c r="AF382" s="73">
        <f t="shared" si="147"/>
        <v>43408.683333333334</v>
      </c>
      <c r="AG382" s="73">
        <f t="shared" si="148"/>
        <v>0</v>
      </c>
      <c r="AH382" s="26" t="str">
        <f t="shared" si="149"/>
        <v>43408.68333333330</v>
      </c>
      <c r="AI382" s="26" t="e">
        <f>VLOOKUP(AH382,simple_survey!$N$1081:$O$1529,2,FALSE)</f>
        <v>#N/A</v>
      </c>
      <c r="AK382" s="3" t="s">
        <v>541</v>
      </c>
    </row>
    <row r="383" spans="1:37" s="3" customFormat="1" x14ac:dyDescent="0.4">
      <c r="A383" s="16" t="str">
        <f t="shared" si="162"/>
        <v>★</v>
      </c>
      <c r="B383" s="16" t="str">
        <f t="shared" si="163"/>
        <v>☆</v>
      </c>
      <c r="C383" s="7">
        <v>16</v>
      </c>
      <c r="D383" s="2">
        <v>43408.684583333335</v>
      </c>
      <c r="E383" s="3" t="s">
        <v>305</v>
      </c>
      <c r="F383" s="3">
        <v>9713</v>
      </c>
      <c r="G383" s="3" t="s">
        <v>33</v>
      </c>
      <c r="H383" s="3">
        <v>4959</v>
      </c>
      <c r="I383" s="3">
        <v>706</v>
      </c>
      <c r="J383" s="3">
        <v>10</v>
      </c>
      <c r="K383" s="3">
        <v>1</v>
      </c>
      <c r="L383" s="2">
        <v>43408.684733796297</v>
      </c>
      <c r="O383" s="3" t="s">
        <v>37</v>
      </c>
      <c r="P383" s="3" t="s">
        <v>38</v>
      </c>
      <c r="Q383" s="3" t="s">
        <v>63</v>
      </c>
      <c r="R383" s="3" t="s">
        <v>64</v>
      </c>
      <c r="S383" s="2">
        <v>43408.691516203704</v>
      </c>
      <c r="U383" s="2">
        <v>43408.697662037041</v>
      </c>
      <c r="W383" s="2">
        <v>43408.691516203704</v>
      </c>
      <c r="X383" s="2">
        <f t="shared" si="164"/>
        <v>43408.691516203704</v>
      </c>
      <c r="Y383" s="33">
        <f t="shared" si="165"/>
        <v>0</v>
      </c>
      <c r="Z383" s="33">
        <f t="shared" si="166"/>
        <v>0</v>
      </c>
      <c r="AA383" s="30"/>
      <c r="AB383" s="30">
        <f t="shared" si="167"/>
        <v>0</v>
      </c>
      <c r="AC383" s="30">
        <f>IF(IF(B383="☆",(IF(L383&gt;S383,L383-X383,S383-X383)),M383-X383)&lt;0,0,IF(B383="☆",(IF(L383&gt;S383,L383-X383,S383-X383)),M383-X383))</f>
        <v>0</v>
      </c>
      <c r="AD383" s="30"/>
      <c r="AE383" s="30"/>
      <c r="AF383" s="73">
        <f t="shared" si="147"/>
        <v>43408.684027777781</v>
      </c>
      <c r="AG383" s="73">
        <f t="shared" si="148"/>
        <v>0</v>
      </c>
      <c r="AH383" s="26" t="str">
        <f t="shared" si="149"/>
        <v>43408.68402777780</v>
      </c>
      <c r="AI383" s="26" t="e">
        <f>VLOOKUP(AH383,simple_survey!$N$1081:$O$1529,2,FALSE)</f>
        <v>#N/A</v>
      </c>
      <c r="AK383" s="3" t="s">
        <v>547</v>
      </c>
    </row>
    <row r="384" spans="1:37" s="3" customFormat="1" x14ac:dyDescent="0.4">
      <c r="A384" s="16" t="str">
        <f t="shared" si="162"/>
        <v>-</v>
      </c>
      <c r="B384" s="16" t="str">
        <f t="shared" si="163"/>
        <v>☆</v>
      </c>
      <c r="C384" s="7">
        <v>16</v>
      </c>
      <c r="D384" s="2">
        <v>43408.68577546296</v>
      </c>
      <c r="E384" s="3" t="s">
        <v>302</v>
      </c>
      <c r="F384" s="3">
        <v>9714</v>
      </c>
      <c r="G384" s="3" t="s">
        <v>33</v>
      </c>
      <c r="H384" s="3">
        <v>4946</v>
      </c>
      <c r="I384" s="3">
        <v>865</v>
      </c>
      <c r="J384" s="3">
        <v>6</v>
      </c>
      <c r="K384" s="3">
        <v>5</v>
      </c>
      <c r="L384" s="2">
        <v>43408.685949074075</v>
      </c>
      <c r="O384" s="3" t="s">
        <v>31</v>
      </c>
      <c r="P384" s="3" t="s">
        <v>32</v>
      </c>
      <c r="Q384" s="3" t="s">
        <v>19</v>
      </c>
      <c r="R384" s="3" t="s">
        <v>20</v>
      </c>
      <c r="S384" s="2">
        <v>43408.711539351854</v>
      </c>
      <c r="U384" s="2">
        <v>43408.722627314812</v>
      </c>
      <c r="X384" s="2">
        <f t="shared" si="164"/>
        <v>43408.68577546296</v>
      </c>
      <c r="Y384" s="33">
        <f t="shared" si="165"/>
        <v>0</v>
      </c>
      <c r="Z384" s="33">
        <f t="shared" si="166"/>
        <v>0</v>
      </c>
      <c r="AA384" s="30"/>
      <c r="AB384" s="30">
        <f t="shared" si="167"/>
        <v>0</v>
      </c>
      <c r="AC384" s="30">
        <f>IF(IF(B384="☆",(IF(L384&gt;S384,L384-X384,S384-X384)),M384-X384)&lt;0,0,IF(B384="☆",(IF(L384&gt;S384,L384-X384,S384-X384)),M384-X384))</f>
        <v>2.5763888894289266E-2</v>
      </c>
      <c r="AD384" s="30"/>
      <c r="AE384" s="30"/>
      <c r="AF384" s="73">
        <f t="shared" si="147"/>
        <v>43408.685416666667</v>
      </c>
      <c r="AG384" s="73">
        <f t="shared" si="148"/>
        <v>0</v>
      </c>
      <c r="AH384" s="26" t="str">
        <f t="shared" si="149"/>
        <v>43408.68541666670</v>
      </c>
      <c r="AI384" s="26" t="e">
        <f>VLOOKUP(AH384,simple_survey!$N$1081:$O$1529,2,FALSE)</f>
        <v>#N/A</v>
      </c>
    </row>
    <row r="385" spans="1:37" s="3" customFormat="1" x14ac:dyDescent="0.4">
      <c r="A385" s="16" t="str">
        <f t="shared" si="162"/>
        <v>★</v>
      </c>
      <c r="B385" s="16" t="str">
        <f t="shared" si="163"/>
        <v>☆</v>
      </c>
      <c r="C385" s="7">
        <v>16</v>
      </c>
      <c r="D385" s="2">
        <v>43408.686643518522</v>
      </c>
      <c r="E385" s="3" t="s">
        <v>305</v>
      </c>
      <c r="F385" s="3">
        <v>9715</v>
      </c>
      <c r="G385" s="3" t="s">
        <v>33</v>
      </c>
      <c r="H385" s="3">
        <v>4959</v>
      </c>
      <c r="I385" s="3">
        <v>532</v>
      </c>
      <c r="J385" s="3">
        <v>5</v>
      </c>
      <c r="K385" s="3">
        <v>1</v>
      </c>
      <c r="L385" s="2">
        <v>43408.686921296299</v>
      </c>
      <c r="O385" s="3" t="s">
        <v>37</v>
      </c>
      <c r="P385" s="3" t="s">
        <v>38</v>
      </c>
      <c r="Q385" s="3" t="s">
        <v>63</v>
      </c>
      <c r="R385" s="3" t="s">
        <v>64</v>
      </c>
      <c r="S385" s="2">
        <v>43408.699837962966</v>
      </c>
      <c r="U385" s="2">
        <v>43408.705983796295</v>
      </c>
      <c r="W385" s="2">
        <v>43408.693576388891</v>
      </c>
      <c r="X385" s="2">
        <f t="shared" si="164"/>
        <v>43408.693576388891</v>
      </c>
      <c r="Y385" s="33">
        <f t="shared" si="165"/>
        <v>0</v>
      </c>
      <c r="Z385" s="33">
        <f t="shared" si="166"/>
        <v>0</v>
      </c>
      <c r="AA385" s="30"/>
      <c r="AB385" s="30">
        <f t="shared" si="167"/>
        <v>0</v>
      </c>
      <c r="AC385" s="30"/>
      <c r="AD385" s="30"/>
      <c r="AE385" s="30"/>
      <c r="AF385" s="73">
        <f t="shared" si="147"/>
        <v>43408.686111111114</v>
      </c>
      <c r="AG385" s="73">
        <f t="shared" si="148"/>
        <v>0</v>
      </c>
      <c r="AH385" s="26" t="str">
        <f t="shared" si="149"/>
        <v>43408.68611111110</v>
      </c>
      <c r="AI385" s="26" t="e">
        <f>VLOOKUP(AH385,simple_survey!$N$1081:$O$1529,2,FALSE)</f>
        <v>#N/A</v>
      </c>
      <c r="AK385" s="3" t="s">
        <v>545</v>
      </c>
    </row>
    <row r="386" spans="1:37" s="3" customFormat="1" x14ac:dyDescent="0.4">
      <c r="A386" s="16" t="str">
        <f t="shared" si="162"/>
        <v>-</v>
      </c>
      <c r="B386" s="16" t="str">
        <f t="shared" si="163"/>
        <v>☆</v>
      </c>
      <c r="C386" s="7">
        <v>16</v>
      </c>
      <c r="D386" s="2">
        <v>43408.686851851853</v>
      </c>
      <c r="E386" s="3" t="s">
        <v>389</v>
      </c>
      <c r="F386" s="3">
        <v>9716</v>
      </c>
      <c r="G386" s="3" t="s">
        <v>18</v>
      </c>
      <c r="H386" s="3">
        <v>4709</v>
      </c>
      <c r="I386" s="3">
        <v>404</v>
      </c>
      <c r="J386" s="3">
        <v>6</v>
      </c>
      <c r="K386" s="3">
        <v>2</v>
      </c>
      <c r="L386" s="2">
        <v>43408.687476851854</v>
      </c>
      <c r="O386" s="3" t="s">
        <v>34</v>
      </c>
      <c r="P386" s="3" t="s">
        <v>35</v>
      </c>
      <c r="Q386" s="3" t="s">
        <v>29</v>
      </c>
      <c r="R386" s="3" t="s">
        <v>30</v>
      </c>
      <c r="S386" s="2">
        <v>43408.702233796299</v>
      </c>
      <c r="U386" s="2">
        <v>43408.710185185184</v>
      </c>
      <c r="X386" s="2">
        <f t="shared" si="164"/>
        <v>43408.686851851853</v>
      </c>
      <c r="Y386" s="33">
        <f t="shared" si="165"/>
        <v>0</v>
      </c>
      <c r="Z386" s="33">
        <f t="shared" si="166"/>
        <v>0</v>
      </c>
      <c r="AA386" s="30"/>
      <c r="AB386" s="30">
        <f t="shared" si="167"/>
        <v>0</v>
      </c>
      <c r="AC386" s="30">
        <f>IF(IF(B386="☆",(IF(L386&gt;S386,L386-X386,S386-X386)),M386-X386)&lt;0,0,IF(B386="☆",(IF(L386&gt;S386,L386-X386,S386-X386)),M386-X386))</f>
        <v>1.5381944445834961E-2</v>
      </c>
      <c r="AD386" s="30"/>
      <c r="AE386" s="30"/>
      <c r="AF386" s="73">
        <f t="shared" si="147"/>
        <v>43408.686805555553</v>
      </c>
      <c r="AG386" s="73">
        <f t="shared" si="148"/>
        <v>0</v>
      </c>
      <c r="AH386" s="26" t="str">
        <f t="shared" si="149"/>
        <v>43408.68680555560</v>
      </c>
      <c r="AI386" s="26" t="e">
        <f>VLOOKUP(AH386,simple_survey!$N$1081:$O$1529,2,FALSE)</f>
        <v>#N/A</v>
      </c>
    </row>
    <row r="387" spans="1:37" s="3" customFormat="1" x14ac:dyDescent="0.4">
      <c r="A387" s="16" t="str">
        <f t="shared" si="162"/>
        <v>-</v>
      </c>
      <c r="B387" s="16" t="str">
        <f t="shared" si="163"/>
        <v>☆</v>
      </c>
      <c r="C387" s="7">
        <v>16</v>
      </c>
      <c r="D387" s="2">
        <v>43408.693425925929</v>
      </c>
      <c r="E387" s="3" t="s">
        <v>417</v>
      </c>
      <c r="F387" s="3">
        <v>9721</v>
      </c>
      <c r="G387" s="3" t="s">
        <v>114</v>
      </c>
      <c r="H387" s="3">
        <v>0</v>
      </c>
      <c r="I387" s="3">
        <v>452</v>
      </c>
      <c r="J387" s="3">
        <v>1</v>
      </c>
      <c r="K387" s="3">
        <v>2</v>
      </c>
      <c r="L387" s="2">
        <v>43408.694212962961</v>
      </c>
      <c r="O387" s="3" t="s">
        <v>55</v>
      </c>
      <c r="P387" s="3" t="s">
        <v>56</v>
      </c>
      <c r="Q387" s="3" t="s">
        <v>27</v>
      </c>
      <c r="R387" s="3" t="s">
        <v>28</v>
      </c>
      <c r="S387" s="2">
        <v>43408.717129629629</v>
      </c>
      <c r="U387" s="2">
        <v>43408.725231481483</v>
      </c>
      <c r="X387" s="2">
        <f t="shared" si="164"/>
        <v>43408.693425925929</v>
      </c>
      <c r="Y387" s="33">
        <f t="shared" si="165"/>
        <v>0</v>
      </c>
      <c r="Z387" s="33">
        <f t="shared" si="166"/>
        <v>0</v>
      </c>
      <c r="AA387" s="30"/>
      <c r="AB387" s="30">
        <f t="shared" si="167"/>
        <v>0</v>
      </c>
      <c r="AC387" s="30">
        <f>IF(IF(B387="☆",(IF(L387&gt;S387,L387-X387,S387-X387)),M387-X387)&lt;0,0,IF(B387="☆",(IF(L387&gt;S387,L387-X387,S387-X387)),M387-X387))</f>
        <v>2.3703703700448386E-2</v>
      </c>
      <c r="AD387" s="30"/>
      <c r="AE387" s="30"/>
      <c r="AF387" s="73">
        <f t="shared" ref="AF387:AF450" si="168">INT(D387*1440)/1440</f>
        <v>43408.693055555559</v>
      </c>
      <c r="AG387" s="73">
        <f t="shared" ref="AG387:AG450" si="169">INT(N387*1440)/1440</f>
        <v>0</v>
      </c>
      <c r="AH387" s="26" t="str">
        <f t="shared" ref="AH387:AH450" si="170">CONCATENATE(AF387,AG387)</f>
        <v>43408.69305555560</v>
      </c>
      <c r="AI387" s="26" t="e">
        <f>VLOOKUP(AH387,simple_survey!$N$1081:$O$1529,2,FALSE)</f>
        <v>#N/A</v>
      </c>
    </row>
    <row r="388" spans="1:37" s="3" customFormat="1" x14ac:dyDescent="0.4">
      <c r="A388" s="16" t="str">
        <f t="shared" si="162"/>
        <v>-</v>
      </c>
      <c r="B388" s="16" t="str">
        <f t="shared" si="163"/>
        <v>☆</v>
      </c>
      <c r="C388" s="7">
        <v>16</v>
      </c>
      <c r="D388" s="2">
        <v>43408.69431712963</v>
      </c>
      <c r="E388" s="3" t="s">
        <v>328</v>
      </c>
      <c r="F388" s="3">
        <v>9722</v>
      </c>
      <c r="G388" s="3" t="s">
        <v>33</v>
      </c>
      <c r="H388" s="3">
        <v>5015</v>
      </c>
      <c r="I388" s="3">
        <v>66</v>
      </c>
      <c r="J388" s="3">
        <v>10</v>
      </c>
      <c r="K388" s="3">
        <v>2</v>
      </c>
      <c r="L388" s="2">
        <v>43408.697743055556</v>
      </c>
      <c r="O388" s="3" t="s">
        <v>31</v>
      </c>
      <c r="P388" s="3" t="s">
        <v>32</v>
      </c>
      <c r="Q388" s="3" t="s">
        <v>41</v>
      </c>
      <c r="R388" s="3" t="s">
        <v>42</v>
      </c>
      <c r="S388" s="2">
        <v>43408.710902777777</v>
      </c>
      <c r="U388" s="2">
        <v>43408.717662037037</v>
      </c>
      <c r="X388" s="2">
        <f t="shared" si="164"/>
        <v>43408.69431712963</v>
      </c>
      <c r="Y388" s="33">
        <f t="shared" si="165"/>
        <v>0</v>
      </c>
      <c r="Z388" s="33">
        <f t="shared" si="166"/>
        <v>0</v>
      </c>
      <c r="AA388" s="30"/>
      <c r="AB388" s="30">
        <f t="shared" si="167"/>
        <v>0</v>
      </c>
      <c r="AC388" s="30"/>
      <c r="AD388" s="30"/>
      <c r="AE388" s="30"/>
      <c r="AF388" s="73">
        <f t="shared" si="168"/>
        <v>43408.693749999999</v>
      </c>
      <c r="AG388" s="73">
        <f t="shared" si="169"/>
        <v>0</v>
      </c>
      <c r="AH388" s="26" t="str">
        <f t="shared" si="170"/>
        <v>43408.693750</v>
      </c>
      <c r="AI388" s="26" t="e">
        <f>VLOOKUP(AH388,simple_survey!$N$1081:$O$1529,2,FALSE)</f>
        <v>#N/A</v>
      </c>
      <c r="AK388" s="3" t="s">
        <v>549</v>
      </c>
    </row>
    <row r="389" spans="1:37" s="3" customFormat="1" x14ac:dyDescent="0.4">
      <c r="A389" s="16" t="str">
        <f t="shared" si="162"/>
        <v>-</v>
      </c>
      <c r="B389" s="16" t="str">
        <f t="shared" si="163"/>
        <v>☆</v>
      </c>
      <c r="C389" s="7">
        <v>16</v>
      </c>
      <c r="D389" s="2">
        <v>43408.698564814818</v>
      </c>
      <c r="E389" s="3" t="s">
        <v>420</v>
      </c>
      <c r="F389" s="3">
        <v>9726</v>
      </c>
      <c r="G389" s="3" t="s">
        <v>33</v>
      </c>
      <c r="H389" s="3">
        <v>5015</v>
      </c>
      <c r="I389" s="3">
        <v>26</v>
      </c>
      <c r="J389" s="3">
        <v>9</v>
      </c>
      <c r="K389" s="3">
        <v>1</v>
      </c>
      <c r="L389" s="2">
        <v>43408.698807870373</v>
      </c>
      <c r="O389" s="3" t="s">
        <v>19</v>
      </c>
      <c r="P389" s="3" t="s">
        <v>20</v>
      </c>
      <c r="Q389" s="3" t="s">
        <v>74</v>
      </c>
      <c r="R389" s="3" t="s">
        <v>75</v>
      </c>
      <c r="S389" s="2">
        <v>43408.702731481484</v>
      </c>
      <c r="U389" s="2">
        <v>43408.70721064815</v>
      </c>
      <c r="X389" s="2">
        <f t="shared" si="164"/>
        <v>43408.698564814818</v>
      </c>
      <c r="Y389" s="33">
        <f t="shared" si="165"/>
        <v>0</v>
      </c>
      <c r="Z389" s="33">
        <f t="shared" si="166"/>
        <v>0</v>
      </c>
      <c r="AA389" s="30"/>
      <c r="AB389" s="30">
        <f t="shared" si="167"/>
        <v>0</v>
      </c>
      <c r="AC389" s="30"/>
      <c r="AD389" s="30"/>
      <c r="AE389" s="30"/>
      <c r="AF389" s="73">
        <f t="shared" si="168"/>
        <v>43408.697916666664</v>
      </c>
      <c r="AG389" s="73">
        <f t="shared" si="169"/>
        <v>0</v>
      </c>
      <c r="AH389" s="26" t="str">
        <f t="shared" si="170"/>
        <v>43408.69791666670</v>
      </c>
      <c r="AI389" s="26" t="e">
        <f>VLOOKUP(AH389,simple_survey!$N$1081:$O$1529,2,FALSE)</f>
        <v>#N/A</v>
      </c>
      <c r="AK389" s="3" t="s">
        <v>550</v>
      </c>
    </row>
    <row r="390" spans="1:37" s="3" customFormat="1" x14ac:dyDescent="0.4">
      <c r="A390" s="16" t="str">
        <f t="shared" si="162"/>
        <v>★</v>
      </c>
      <c r="B390" s="16" t="str">
        <f t="shared" si="163"/>
        <v>☆</v>
      </c>
      <c r="C390" s="7">
        <v>16</v>
      </c>
      <c r="D390" s="2">
        <v>43408.700381944444</v>
      </c>
      <c r="E390" s="3" t="s">
        <v>354</v>
      </c>
      <c r="F390" s="3">
        <v>9727</v>
      </c>
      <c r="G390" s="3" t="s">
        <v>33</v>
      </c>
      <c r="H390" s="3">
        <v>4979</v>
      </c>
      <c r="I390" s="3">
        <v>492</v>
      </c>
      <c r="J390" s="3">
        <v>3</v>
      </c>
      <c r="K390" s="3">
        <v>2</v>
      </c>
      <c r="L390" s="2">
        <v>43408.703657407408</v>
      </c>
      <c r="O390" s="3" t="s">
        <v>34</v>
      </c>
      <c r="P390" s="3" t="s">
        <v>35</v>
      </c>
      <c r="Q390" s="3" t="s">
        <v>50</v>
      </c>
      <c r="R390" s="3" t="s">
        <v>51</v>
      </c>
      <c r="S390" s="2">
        <v>43408.707314814812</v>
      </c>
      <c r="U390" s="2">
        <v>43408.716527777775</v>
      </c>
      <c r="W390" s="2">
        <v>43408.707314814812</v>
      </c>
      <c r="X390" s="2">
        <f t="shared" si="164"/>
        <v>43408.707314814812</v>
      </c>
      <c r="Y390" s="33">
        <f t="shared" si="165"/>
        <v>0</v>
      </c>
      <c r="Z390" s="33">
        <f t="shared" si="166"/>
        <v>0</v>
      </c>
      <c r="AA390" s="30"/>
      <c r="AB390" s="30">
        <f t="shared" si="167"/>
        <v>0</v>
      </c>
      <c r="AC390" s="30">
        <f>IF(IF(B390="☆",(IF(L390&gt;S390,L390-X390,S390-X390)),M390-X390)&lt;0,0,IF(B390="☆",(IF(L390&gt;S390,L390-X390,S390-X390)),M390-X390))</f>
        <v>0</v>
      </c>
      <c r="AD390" s="30"/>
      <c r="AE390" s="30"/>
      <c r="AF390" s="73">
        <f t="shared" si="168"/>
        <v>43408.7</v>
      </c>
      <c r="AG390" s="73">
        <f t="shared" si="169"/>
        <v>0</v>
      </c>
      <c r="AH390" s="26" t="str">
        <f t="shared" si="170"/>
        <v>43408.70</v>
      </c>
      <c r="AI390" s="26" t="e">
        <f>VLOOKUP(AH390,simple_survey!$N$1081:$O$1529,2,FALSE)</f>
        <v>#N/A</v>
      </c>
    </row>
    <row r="391" spans="1:37" s="3" customFormat="1" x14ac:dyDescent="0.4">
      <c r="A391" s="16" t="str">
        <f t="shared" si="162"/>
        <v>-</v>
      </c>
      <c r="B391" s="16" t="str">
        <f t="shared" si="163"/>
        <v>☆</v>
      </c>
      <c r="C391" s="7">
        <v>16</v>
      </c>
      <c r="D391" s="2">
        <v>43408.700428240743</v>
      </c>
      <c r="E391" s="3" t="s">
        <v>328</v>
      </c>
      <c r="F391" s="3">
        <v>9728</v>
      </c>
      <c r="G391" s="3" t="s">
        <v>33</v>
      </c>
      <c r="H391" s="3">
        <v>5015</v>
      </c>
      <c r="I391" s="3">
        <v>601</v>
      </c>
      <c r="J391" s="3">
        <v>9</v>
      </c>
      <c r="K391" s="3">
        <v>2</v>
      </c>
      <c r="L391" s="2">
        <v>43408.700624999998</v>
      </c>
      <c r="O391" s="3" t="s">
        <v>25</v>
      </c>
      <c r="P391" s="3" t="s">
        <v>26</v>
      </c>
      <c r="Q391" s="3" t="s">
        <v>19</v>
      </c>
      <c r="R391" s="3" t="s">
        <v>20</v>
      </c>
      <c r="S391" s="2">
        <v>43408.70453703704</v>
      </c>
      <c r="U391" s="2">
        <v>43408.712997685187</v>
      </c>
      <c r="X391" s="2">
        <f t="shared" si="164"/>
        <v>43408.700428240743</v>
      </c>
      <c r="Y391" s="33">
        <f t="shared" si="165"/>
        <v>0</v>
      </c>
      <c r="Z391" s="33">
        <f t="shared" si="166"/>
        <v>0</v>
      </c>
      <c r="AA391" s="30"/>
      <c r="AB391" s="30">
        <f t="shared" si="167"/>
        <v>0</v>
      </c>
      <c r="AC391" s="30">
        <f>IF(IF(B391="☆",(IF(L391&gt;S391,L391-X391,S391-X391)),M391-X391)&lt;0,0,IF(B391="☆",(IF(L391&gt;S391,L391-X391,S391-X391)),M391-X391))</f>
        <v>4.1087962963501923E-3</v>
      </c>
      <c r="AD391" s="30"/>
      <c r="AE391" s="30"/>
      <c r="AF391" s="73">
        <f t="shared" si="168"/>
        <v>43408.7</v>
      </c>
      <c r="AG391" s="73">
        <f t="shared" si="169"/>
        <v>0</v>
      </c>
      <c r="AH391" s="26" t="str">
        <f t="shared" si="170"/>
        <v>43408.70</v>
      </c>
      <c r="AI391" s="26" t="e">
        <f>VLOOKUP(AH391,simple_survey!$N$1081:$O$1529,2,FALSE)</f>
        <v>#N/A</v>
      </c>
      <c r="AK391" s="3" t="s">
        <v>548</v>
      </c>
    </row>
    <row r="392" spans="1:37" s="3" customFormat="1" x14ac:dyDescent="0.4">
      <c r="A392" s="16" t="str">
        <f t="shared" si="162"/>
        <v>-</v>
      </c>
      <c r="B392" s="16" t="str">
        <f t="shared" si="163"/>
        <v>☆</v>
      </c>
      <c r="C392" s="7">
        <v>16</v>
      </c>
      <c r="D392" s="2">
        <v>43408.701354166667</v>
      </c>
      <c r="E392" s="3" t="s">
        <v>248</v>
      </c>
      <c r="F392" s="3">
        <v>9729</v>
      </c>
      <c r="G392" s="3" t="s">
        <v>18</v>
      </c>
      <c r="H392" s="3">
        <v>4980</v>
      </c>
      <c r="I392" s="3">
        <v>554</v>
      </c>
      <c r="J392" s="3">
        <v>8</v>
      </c>
      <c r="K392" s="3">
        <v>3</v>
      </c>
      <c r="L392" s="2">
        <v>43408.701516203706</v>
      </c>
      <c r="O392" s="3" t="s">
        <v>48</v>
      </c>
      <c r="P392" s="3" t="s">
        <v>49</v>
      </c>
      <c r="Q392" s="3" t="s">
        <v>45</v>
      </c>
      <c r="R392" s="3" t="s">
        <v>92</v>
      </c>
      <c r="S392" s="2">
        <v>43408.70511574074</v>
      </c>
      <c r="U392" s="2">
        <v>43408.716331018521</v>
      </c>
      <c r="X392" s="2">
        <f t="shared" si="164"/>
        <v>43408.701354166667</v>
      </c>
      <c r="Y392" s="33">
        <f t="shared" si="165"/>
        <v>0</v>
      </c>
      <c r="Z392" s="33">
        <f t="shared" si="166"/>
        <v>0</v>
      </c>
      <c r="AA392" s="30"/>
      <c r="AB392" s="30">
        <f t="shared" si="167"/>
        <v>0</v>
      </c>
      <c r="AC392" s="30">
        <f>IF(IF(B392="☆",(IF(L392&gt;S392,L392-X392,S392-X392)),M392-X392)&lt;0,0,IF(B392="☆",(IF(L392&gt;S392,L392-X392,S392-X392)),M392-X392))</f>
        <v>3.7615740729961544E-3</v>
      </c>
      <c r="AD392" s="30"/>
      <c r="AE392" s="30"/>
      <c r="AF392" s="73">
        <f t="shared" si="168"/>
        <v>43408.700694444444</v>
      </c>
      <c r="AG392" s="73">
        <f t="shared" si="169"/>
        <v>0</v>
      </c>
      <c r="AH392" s="26" t="str">
        <f t="shared" si="170"/>
        <v>43408.70069444440</v>
      </c>
      <c r="AI392" s="26" t="e">
        <f>VLOOKUP(AH392,simple_survey!$N$1081:$O$1529,2,FALSE)</f>
        <v>#N/A</v>
      </c>
    </row>
    <row r="393" spans="1:37" s="5" customFormat="1" x14ac:dyDescent="0.4">
      <c r="A393" s="17" t="str">
        <f t="shared" si="160"/>
        <v>-</v>
      </c>
      <c r="B393" s="17" t="str">
        <f t="shared" si="161"/>
        <v>☆</v>
      </c>
      <c r="C393" s="12">
        <v>16</v>
      </c>
      <c r="D393" s="4">
        <v>43408.708715277775</v>
      </c>
      <c r="E393" s="5" t="s">
        <v>249</v>
      </c>
      <c r="F393" s="5">
        <v>9738</v>
      </c>
      <c r="G393" s="5" t="s">
        <v>33</v>
      </c>
      <c r="H393" s="5">
        <v>3445</v>
      </c>
      <c r="I393" s="5">
        <v>702</v>
      </c>
      <c r="J393" s="5">
        <v>10</v>
      </c>
      <c r="K393" s="5">
        <v>1</v>
      </c>
      <c r="L393" s="4">
        <v>43408.708865740744</v>
      </c>
      <c r="O393" s="5" t="s">
        <v>25</v>
      </c>
      <c r="P393" s="5" t="s">
        <v>26</v>
      </c>
      <c r="Q393" s="5" t="s">
        <v>37</v>
      </c>
      <c r="R393" s="5" t="s">
        <v>38</v>
      </c>
      <c r="S393" s="4">
        <v>43408.711851851855</v>
      </c>
      <c r="U393" s="4">
        <v>43408.719826388886</v>
      </c>
      <c r="X393" s="4">
        <f t="shared" si="150"/>
        <v>43408.708715277775</v>
      </c>
      <c r="Y393" s="34">
        <f t="shared" si="151"/>
        <v>0</v>
      </c>
      <c r="Z393" s="34">
        <f t="shared" si="152"/>
        <v>0</v>
      </c>
      <c r="AA393" s="31"/>
      <c r="AB393" s="31">
        <f t="shared" si="153"/>
        <v>0</v>
      </c>
      <c r="AC393" s="31">
        <f t="shared" si="154"/>
        <v>3.1365740796900354E-3</v>
      </c>
      <c r="AD393" s="31"/>
      <c r="AE393" s="31"/>
      <c r="AF393" s="73">
        <f t="shared" si="168"/>
        <v>43408.708333333336</v>
      </c>
      <c r="AG393" s="73">
        <f t="shared" si="169"/>
        <v>0</v>
      </c>
      <c r="AH393" s="26" t="str">
        <f t="shared" si="170"/>
        <v>43408.70833333330</v>
      </c>
      <c r="AI393" s="26" t="e">
        <f>VLOOKUP(AH393,simple_survey!$N$1081:$O$1529,2,FALSE)</f>
        <v>#N/A</v>
      </c>
    </row>
    <row r="394" spans="1:37" s="21" customFormat="1" x14ac:dyDescent="0.4">
      <c r="A394" s="20" t="str">
        <f>IF(W394&gt;0, "★", "-")</f>
        <v>★</v>
      </c>
      <c r="B394" s="20" t="str">
        <f>IF(L394&gt;0, "☆", "-")</f>
        <v>-</v>
      </c>
      <c r="C394" s="23">
        <v>17</v>
      </c>
      <c r="D394" s="22">
        <v>43408.697164351855</v>
      </c>
      <c r="E394" s="21" t="s">
        <v>418</v>
      </c>
      <c r="F394" s="21">
        <v>9724</v>
      </c>
      <c r="G394" s="21" t="s">
        <v>114</v>
      </c>
      <c r="H394" s="21">
        <v>0</v>
      </c>
      <c r="I394" s="21">
        <v>758</v>
      </c>
      <c r="J394" s="21">
        <v>10</v>
      </c>
      <c r="K394" s="21">
        <v>6</v>
      </c>
      <c r="M394" s="22">
        <v>43408.733819444446</v>
      </c>
      <c r="N394" s="22">
        <v>43408.737997685188</v>
      </c>
      <c r="O394" s="21" t="s">
        <v>50</v>
      </c>
      <c r="P394" s="21" t="s">
        <v>51</v>
      </c>
      <c r="Q394" s="21" t="s">
        <v>70</v>
      </c>
      <c r="R394" s="21" t="s">
        <v>71</v>
      </c>
      <c r="S394" s="22">
        <v>43408.737314814818</v>
      </c>
      <c r="T394" s="22">
        <v>43408.737314814818</v>
      </c>
      <c r="U394" s="22">
        <v>43408.744456018518</v>
      </c>
      <c r="V394" s="22">
        <v>43408.744456018518</v>
      </c>
      <c r="W394" s="22">
        <v>43408.737314814818</v>
      </c>
      <c r="X394" s="22">
        <f>IF(W394&gt;0,W394,D394)</f>
        <v>43408.737314814818</v>
      </c>
      <c r="Y394" s="35">
        <f>N394-M394</f>
        <v>4.1782407424761914E-3</v>
      </c>
      <c r="Z394" s="35">
        <f>Y394*K394</f>
        <v>2.5069444454857148E-2</v>
      </c>
      <c r="AA394" s="32">
        <f>SUM(Z394:Z437)</f>
        <v>0.35538194448599825</v>
      </c>
      <c r="AB394" s="32">
        <f>IF(IF(A394="☆",L394-S394,M394-S394)&lt;0,0,IF(A394="☆",L394-S394,M394-S394))</f>
        <v>0</v>
      </c>
      <c r="AC394" s="32">
        <f>IF(IF(B394="☆",(IF(L394&gt;S394,L394-X394,S394-X394)),M394-X394)&lt;0,0,IF(B394="☆",(IF(L394&gt;S394,L394-X394,S394-X394)),M394-X394))</f>
        <v>0</v>
      </c>
      <c r="AD394" s="32">
        <f>AVERAGE(AC394:AC437)</f>
        <v>7.3642939816636497E-3</v>
      </c>
      <c r="AE394" s="32">
        <f>MEDIAN(AC394:AC437)</f>
        <v>6.0127314791316167E-3</v>
      </c>
      <c r="AF394" s="73">
        <f t="shared" si="168"/>
        <v>43408.696527777778</v>
      </c>
      <c r="AG394" s="73">
        <f t="shared" si="169"/>
        <v>43408.737500000003</v>
      </c>
      <c r="AH394" s="26" t="str">
        <f t="shared" si="170"/>
        <v>43408.696527777843408.7375</v>
      </c>
      <c r="AI394" s="26" t="e">
        <f>VLOOKUP(AH394,simple_survey!$N$1081:$O$1529,2,FALSE)</f>
        <v>#N/A</v>
      </c>
    </row>
    <row r="395" spans="1:37" s="3" customFormat="1" x14ac:dyDescent="0.4">
      <c r="A395" s="16" t="str">
        <f>IF(W395&gt;0, "★", "-")</f>
        <v>★</v>
      </c>
      <c r="B395" s="16" t="str">
        <f>IF(L395&gt;0, "☆", "-")</f>
        <v>-</v>
      </c>
      <c r="C395" s="7">
        <v>17</v>
      </c>
      <c r="D395" s="2">
        <v>43408.70784722222</v>
      </c>
      <c r="E395" s="3" t="s">
        <v>424</v>
      </c>
      <c r="F395" s="3">
        <v>9737</v>
      </c>
      <c r="G395" s="3" t="s">
        <v>33</v>
      </c>
      <c r="H395" s="3">
        <v>2554</v>
      </c>
      <c r="I395" s="3">
        <v>656</v>
      </c>
      <c r="J395" s="3">
        <v>3</v>
      </c>
      <c r="K395" s="3">
        <v>1</v>
      </c>
      <c r="M395" s="2">
        <v>43408.713449074072</v>
      </c>
      <c r="N395" s="2">
        <v>43408.719502314816</v>
      </c>
      <c r="O395" s="3" t="s">
        <v>45</v>
      </c>
      <c r="P395" s="3" t="s">
        <v>92</v>
      </c>
      <c r="Q395" s="3" t="s">
        <v>19</v>
      </c>
      <c r="R395" s="3" t="s">
        <v>20</v>
      </c>
      <c r="S395" s="2">
        <v>43408.714780092596</v>
      </c>
      <c r="T395" s="2">
        <v>43408.714780092596</v>
      </c>
      <c r="U395" s="2">
        <v>43408.722800925927</v>
      </c>
      <c r="V395" s="2">
        <v>43408.72314814815</v>
      </c>
      <c r="W395" s="2">
        <v>43408.714780092596</v>
      </c>
      <c r="X395" s="2">
        <f>IF(W395&gt;0,W395,D395)</f>
        <v>43408.714780092596</v>
      </c>
      <c r="Y395" s="33">
        <f>N395-M395</f>
        <v>6.0532407442224212E-3</v>
      </c>
      <c r="Z395" s="33">
        <f>Y395*K395</f>
        <v>6.0532407442224212E-3</v>
      </c>
      <c r="AA395" s="30"/>
      <c r="AB395" s="30">
        <f>IF(IF(A395="☆",L395-S395,M395-S395)&lt;0,0,IF(A395="☆",L395-S395,M395-S395))</f>
        <v>0</v>
      </c>
      <c r="AC395" s="30">
        <f>IF(IF(B395="☆",(IF(L395&gt;S395,L395-X395,S395-X395)),M395-X395)&lt;0,0,IF(B395="☆",(IF(L395&gt;S395,L395-X395,S395-X395)),M395-X395))</f>
        <v>0</v>
      </c>
      <c r="AD395" s="30"/>
      <c r="AE395" s="30"/>
      <c r="AF395" s="73">
        <f t="shared" si="168"/>
        <v>43408.707638888889</v>
      </c>
      <c r="AG395" s="73">
        <f t="shared" si="169"/>
        <v>43408.719444444447</v>
      </c>
      <c r="AH395" s="26" t="str">
        <f t="shared" si="170"/>
        <v>43408.707638888943408.7194444444</v>
      </c>
      <c r="AI395" s="26" t="e">
        <f>VLOOKUP(AH395,simple_survey!$N$1081:$O$1529,2,FALSE)</f>
        <v>#N/A</v>
      </c>
    </row>
    <row r="396" spans="1:37" s="3" customFormat="1" x14ac:dyDescent="0.4">
      <c r="A396" s="16" t="str">
        <f t="shared" si="160"/>
        <v>★</v>
      </c>
      <c r="B396" s="16" t="str">
        <f t="shared" si="161"/>
        <v>-</v>
      </c>
      <c r="C396" s="7">
        <v>17</v>
      </c>
      <c r="D396" s="2">
        <v>43408.70890046296</v>
      </c>
      <c r="E396" s="3" t="s">
        <v>425</v>
      </c>
      <c r="F396" s="3">
        <v>9739</v>
      </c>
      <c r="G396" s="3" t="s">
        <v>18</v>
      </c>
      <c r="H396" s="3">
        <v>5042</v>
      </c>
      <c r="I396" s="3">
        <v>768</v>
      </c>
      <c r="J396" s="3">
        <v>10</v>
      </c>
      <c r="K396" s="3">
        <v>2</v>
      </c>
      <c r="M396" s="2">
        <v>43408.712534722225</v>
      </c>
      <c r="N396" s="2">
        <v>43408.717638888891</v>
      </c>
      <c r="O396" s="3" t="s">
        <v>25</v>
      </c>
      <c r="P396" s="3" t="s">
        <v>26</v>
      </c>
      <c r="Q396" s="3" t="s">
        <v>19</v>
      </c>
      <c r="R396" s="3" t="s">
        <v>20</v>
      </c>
      <c r="S396" s="2">
        <v>43408.715833333335</v>
      </c>
      <c r="T396" s="2">
        <v>43408.715833333335</v>
      </c>
      <c r="U396" s="2">
        <v>43408.724293981482</v>
      </c>
      <c r="V396" s="2">
        <v>43408.724293981482</v>
      </c>
      <c r="W396" s="2">
        <v>43408.715833333335</v>
      </c>
      <c r="X396" s="2">
        <f t="shared" si="150"/>
        <v>43408.715833333335</v>
      </c>
      <c r="Y396" s="33">
        <f t="shared" si="151"/>
        <v>5.1041666665696539E-3</v>
      </c>
      <c r="Z396" s="33">
        <f t="shared" si="152"/>
        <v>1.0208333333139308E-2</v>
      </c>
      <c r="AA396" s="30"/>
      <c r="AB396" s="30">
        <f t="shared" si="153"/>
        <v>0</v>
      </c>
      <c r="AC396" s="30">
        <f t="shared" si="154"/>
        <v>0</v>
      </c>
      <c r="AD396" s="30"/>
      <c r="AE396" s="30"/>
      <c r="AF396" s="73">
        <f t="shared" si="168"/>
        <v>43408.708333333336</v>
      </c>
      <c r="AG396" s="73">
        <f t="shared" si="169"/>
        <v>43408.717361111114</v>
      </c>
      <c r="AH396" s="26" t="str">
        <f t="shared" si="170"/>
        <v>43408.708333333343408.7173611111</v>
      </c>
      <c r="AI396" s="26" t="e">
        <f>VLOOKUP(AH396,simple_survey!$N$1081:$O$1529,2,FALSE)</f>
        <v>#N/A</v>
      </c>
    </row>
    <row r="397" spans="1:37" s="3" customFormat="1" x14ac:dyDescent="0.4">
      <c r="A397" s="16" t="str">
        <f t="shared" si="160"/>
        <v>-</v>
      </c>
      <c r="B397" s="16" t="str">
        <f t="shared" si="161"/>
        <v>-</v>
      </c>
      <c r="C397" s="7">
        <v>17</v>
      </c>
      <c r="D397" s="2">
        <v>43408.708969907406</v>
      </c>
      <c r="E397" s="3" t="s">
        <v>426</v>
      </c>
      <c r="F397" s="3">
        <v>9740</v>
      </c>
      <c r="G397" s="3" t="s">
        <v>33</v>
      </c>
      <c r="H397" s="3">
        <v>5047</v>
      </c>
      <c r="I397" s="3">
        <v>765</v>
      </c>
      <c r="J397" s="3">
        <v>2</v>
      </c>
      <c r="K397" s="3">
        <v>4</v>
      </c>
      <c r="M397" s="2">
        <v>43408.714224537034</v>
      </c>
      <c r="N397" s="2">
        <v>43408.724131944444</v>
      </c>
      <c r="O397" s="3" t="s">
        <v>25</v>
      </c>
      <c r="P397" s="3" t="s">
        <v>26</v>
      </c>
      <c r="Q397" s="3" t="s">
        <v>27</v>
      </c>
      <c r="R397" s="3" t="s">
        <v>28</v>
      </c>
      <c r="S397" s="2">
        <v>43408.716134259259</v>
      </c>
      <c r="T397" s="2">
        <v>43408.716134259259</v>
      </c>
      <c r="U397" s="2">
        <v>43408.72724537037</v>
      </c>
      <c r="V397" s="2">
        <v>43408.730925925927</v>
      </c>
      <c r="X397" s="2">
        <f t="shared" si="150"/>
        <v>43408.708969907406</v>
      </c>
      <c r="Y397" s="33">
        <f t="shared" si="151"/>
        <v>9.9074074096279219E-3</v>
      </c>
      <c r="Z397" s="33">
        <f t="shared" si="152"/>
        <v>3.9629629638511688E-2</v>
      </c>
      <c r="AA397" s="30"/>
      <c r="AB397" s="30">
        <f t="shared" si="153"/>
        <v>0</v>
      </c>
      <c r="AC397" s="30">
        <f t="shared" si="154"/>
        <v>5.2546296283253469E-3</v>
      </c>
      <c r="AD397" s="30"/>
      <c r="AE397" s="30"/>
      <c r="AF397" s="73">
        <f t="shared" si="168"/>
        <v>43408.708333333336</v>
      </c>
      <c r="AG397" s="73">
        <f t="shared" si="169"/>
        <v>43408.723611111112</v>
      </c>
      <c r="AH397" s="26" t="str">
        <f t="shared" si="170"/>
        <v>43408.708333333343408.7236111111</v>
      </c>
      <c r="AI397" s="26" t="e">
        <f>VLOOKUP(AH397,simple_survey!$N$1081:$O$1529,2,FALSE)</f>
        <v>#N/A</v>
      </c>
    </row>
    <row r="398" spans="1:37" s="3" customFormat="1" x14ac:dyDescent="0.4">
      <c r="A398" s="16" t="str">
        <f t="shared" si="160"/>
        <v>-</v>
      </c>
      <c r="B398" s="16" t="str">
        <f t="shared" si="161"/>
        <v>-</v>
      </c>
      <c r="C398" s="7">
        <v>17</v>
      </c>
      <c r="D398" s="2">
        <v>43408.709074074075</v>
      </c>
      <c r="E398" s="3" t="s">
        <v>305</v>
      </c>
      <c r="F398" s="3">
        <v>9741</v>
      </c>
      <c r="G398" s="3" t="s">
        <v>33</v>
      </c>
      <c r="H398" s="3">
        <v>4959</v>
      </c>
      <c r="I398" s="3">
        <v>605</v>
      </c>
      <c r="J398" s="3">
        <v>8</v>
      </c>
      <c r="K398" s="3">
        <v>1</v>
      </c>
      <c r="M398" s="2">
        <v>43408.715196759258</v>
      </c>
      <c r="N398" s="2">
        <v>43408.718611111108</v>
      </c>
      <c r="O398" s="3" t="s">
        <v>63</v>
      </c>
      <c r="P398" s="3" t="s">
        <v>64</v>
      </c>
      <c r="Q398" s="3" t="s">
        <v>37</v>
      </c>
      <c r="R398" s="3" t="s">
        <v>38</v>
      </c>
      <c r="S398" s="2">
        <v>43408.715104166666</v>
      </c>
      <c r="T398" s="2">
        <v>43408.716041666667</v>
      </c>
      <c r="U398" s="2">
        <v>43408.721817129626</v>
      </c>
      <c r="V398" s="2">
        <v>43408.722754629627</v>
      </c>
      <c r="X398" s="2">
        <f t="shared" si="150"/>
        <v>43408.709074074075</v>
      </c>
      <c r="Y398" s="33">
        <f t="shared" si="151"/>
        <v>3.4143518496421166E-3</v>
      </c>
      <c r="Z398" s="33">
        <f t="shared" si="152"/>
        <v>3.4143518496421166E-3</v>
      </c>
      <c r="AA398" s="30"/>
      <c r="AB398" s="30">
        <f t="shared" si="153"/>
        <v>9.2592592409346253E-5</v>
      </c>
      <c r="AC398" s="30">
        <f t="shared" si="154"/>
        <v>6.1226851830724627E-3</v>
      </c>
      <c r="AD398" s="30"/>
      <c r="AE398" s="30"/>
      <c r="AF398" s="73">
        <f t="shared" si="168"/>
        <v>43408.709027777775</v>
      </c>
      <c r="AG398" s="73">
        <f t="shared" si="169"/>
        <v>43408.718055555553</v>
      </c>
      <c r="AH398" s="26" t="str">
        <f t="shared" si="170"/>
        <v>43408.709027777843408.7180555556</v>
      </c>
      <c r="AI398" s="26" t="str">
        <f>VLOOKUP(AH398,simple_survey!$N$1081:$O$1529,2,FALSE)</f>
        <v>肯定的</v>
      </c>
    </row>
    <row r="399" spans="1:37" s="3" customFormat="1" x14ac:dyDescent="0.4">
      <c r="A399" s="16" t="str">
        <f t="shared" si="160"/>
        <v>★</v>
      </c>
      <c r="B399" s="16" t="str">
        <f t="shared" si="161"/>
        <v>-</v>
      </c>
      <c r="C399" s="7">
        <v>17</v>
      </c>
      <c r="D399" s="2">
        <v>43408.709166666667</v>
      </c>
      <c r="E399" s="3" t="s">
        <v>354</v>
      </c>
      <c r="F399" s="3">
        <v>9742</v>
      </c>
      <c r="G399" s="3" t="s">
        <v>33</v>
      </c>
      <c r="H399" s="3">
        <v>4979</v>
      </c>
      <c r="I399" s="3">
        <v>949</v>
      </c>
      <c r="J399" s="3">
        <v>9</v>
      </c>
      <c r="K399" s="3">
        <v>2</v>
      </c>
      <c r="M399" s="2">
        <v>43408.713414351849</v>
      </c>
      <c r="N399" s="2">
        <v>43408.722557870373</v>
      </c>
      <c r="O399" s="3" t="s">
        <v>34</v>
      </c>
      <c r="P399" s="3" t="s">
        <v>35</v>
      </c>
      <c r="Q399" s="3" t="s">
        <v>50</v>
      </c>
      <c r="R399" s="3" t="s">
        <v>51</v>
      </c>
      <c r="S399" s="2">
        <v>43408.716099537036</v>
      </c>
      <c r="T399" s="2">
        <v>43408.716099537036</v>
      </c>
      <c r="U399" s="2">
        <v>43408.725312499999</v>
      </c>
      <c r="V399" s="2">
        <v>43408.725312499999</v>
      </c>
      <c r="W399" s="2">
        <v>43408.716099537036</v>
      </c>
      <c r="X399" s="2">
        <f t="shared" si="150"/>
        <v>43408.716099537036</v>
      </c>
      <c r="Y399" s="33">
        <f t="shared" si="151"/>
        <v>9.1435185240698047E-3</v>
      </c>
      <c r="Z399" s="33">
        <f t="shared" si="152"/>
        <v>1.8287037048139609E-2</v>
      </c>
      <c r="AA399" s="30"/>
      <c r="AB399" s="30">
        <f t="shared" si="153"/>
        <v>0</v>
      </c>
      <c r="AC399" s="30">
        <f t="shared" si="154"/>
        <v>0</v>
      </c>
      <c r="AD399" s="30"/>
      <c r="AE399" s="30"/>
      <c r="AF399" s="73">
        <f t="shared" si="168"/>
        <v>43408.709027777775</v>
      </c>
      <c r="AG399" s="73">
        <f t="shared" si="169"/>
        <v>43408.722222222219</v>
      </c>
      <c r="AH399" s="26" t="str">
        <f t="shared" si="170"/>
        <v>43408.709027777843408.7222222222</v>
      </c>
      <c r="AI399" s="26" t="e">
        <f>VLOOKUP(AH399,simple_survey!$N$1081:$O$1529,2,FALSE)</f>
        <v>#N/A</v>
      </c>
    </row>
    <row r="400" spans="1:37" s="3" customFormat="1" x14ac:dyDescent="0.4">
      <c r="A400" s="16" t="str">
        <f t="shared" si="160"/>
        <v>★</v>
      </c>
      <c r="B400" s="16" t="str">
        <f t="shared" si="161"/>
        <v>-</v>
      </c>
      <c r="C400" s="7">
        <v>17</v>
      </c>
      <c r="D400" s="2">
        <v>43408.709467592591</v>
      </c>
      <c r="E400" s="3" t="s">
        <v>427</v>
      </c>
      <c r="F400" s="3">
        <v>9743</v>
      </c>
      <c r="G400" s="3" t="s">
        <v>67</v>
      </c>
      <c r="H400" s="3">
        <v>5053</v>
      </c>
      <c r="I400" s="3">
        <v>528</v>
      </c>
      <c r="J400" s="3">
        <v>4</v>
      </c>
      <c r="K400" s="3">
        <v>2</v>
      </c>
      <c r="M400" s="2">
        <v>43408.712627314817</v>
      </c>
      <c r="N400" s="2">
        <v>43408.718495370369</v>
      </c>
      <c r="O400" s="3" t="s">
        <v>21</v>
      </c>
      <c r="P400" s="3" t="s">
        <v>22</v>
      </c>
      <c r="Q400" s="3" t="s">
        <v>63</v>
      </c>
      <c r="R400" s="3" t="s">
        <v>64</v>
      </c>
      <c r="S400" s="2">
        <v>43408.716412037036</v>
      </c>
      <c r="T400" s="2">
        <v>43408.716412037036</v>
      </c>
      <c r="U400" s="2">
        <v>43408.727870370371</v>
      </c>
      <c r="V400" s="2">
        <v>43408.727870370371</v>
      </c>
      <c r="W400" s="2">
        <v>43408.716412037036</v>
      </c>
      <c r="X400" s="2">
        <f t="shared" si="150"/>
        <v>43408.716412037036</v>
      </c>
      <c r="Y400" s="33">
        <f t="shared" si="151"/>
        <v>5.8680555521277711E-3</v>
      </c>
      <c r="Z400" s="33">
        <f t="shared" si="152"/>
        <v>1.1736111104255542E-2</v>
      </c>
      <c r="AA400" s="30"/>
      <c r="AB400" s="30">
        <f t="shared" si="153"/>
        <v>0</v>
      </c>
      <c r="AC400" s="30">
        <f t="shared" si="154"/>
        <v>0</v>
      </c>
      <c r="AD400" s="30"/>
      <c r="AE400" s="30"/>
      <c r="AF400" s="73">
        <f t="shared" si="168"/>
        <v>43408.709027777775</v>
      </c>
      <c r="AG400" s="73">
        <f t="shared" si="169"/>
        <v>43408.718055555553</v>
      </c>
      <c r="AH400" s="26" t="str">
        <f t="shared" si="170"/>
        <v>43408.709027777843408.7180555556</v>
      </c>
      <c r="AI400" s="26" t="s">
        <v>1176</v>
      </c>
    </row>
    <row r="401" spans="1:35" s="3" customFormat="1" x14ac:dyDescent="0.4">
      <c r="A401" s="16" t="str">
        <f t="shared" si="160"/>
        <v>-</v>
      </c>
      <c r="B401" s="16" t="str">
        <f t="shared" si="161"/>
        <v>-</v>
      </c>
      <c r="C401" s="7">
        <v>17</v>
      </c>
      <c r="D401" s="2">
        <v>43408.710555555554</v>
      </c>
      <c r="E401" s="3" t="s">
        <v>388</v>
      </c>
      <c r="F401" s="3">
        <v>9744</v>
      </c>
      <c r="G401" s="3" t="s">
        <v>114</v>
      </c>
      <c r="H401" s="3">
        <v>0</v>
      </c>
      <c r="I401" s="3">
        <v>813</v>
      </c>
      <c r="J401" s="3">
        <v>5</v>
      </c>
      <c r="K401" s="3">
        <v>3</v>
      </c>
      <c r="M401" s="2">
        <v>43408.72142361111</v>
      </c>
      <c r="N401" s="2">
        <v>43408.732581018521</v>
      </c>
      <c r="O401" s="3" t="s">
        <v>31</v>
      </c>
      <c r="P401" s="3" t="s">
        <v>32</v>
      </c>
      <c r="Q401" s="3" t="s">
        <v>19</v>
      </c>
      <c r="R401" s="3" t="s">
        <v>20</v>
      </c>
      <c r="S401" s="2">
        <v>43408.723229166666</v>
      </c>
      <c r="T401" s="2">
        <v>43408.723229166666</v>
      </c>
      <c r="U401" s="2">
        <v>43408.732928240737</v>
      </c>
      <c r="V401" s="2">
        <v>43408.732928240737</v>
      </c>
      <c r="X401" s="2">
        <f t="shared" si="150"/>
        <v>43408.710555555554</v>
      </c>
      <c r="Y401" s="33">
        <f t="shared" si="151"/>
        <v>1.1157407410792075E-2</v>
      </c>
      <c r="Z401" s="33">
        <f t="shared" si="152"/>
        <v>3.3472222232376225E-2</v>
      </c>
      <c r="AA401" s="30"/>
      <c r="AB401" s="30">
        <f t="shared" si="153"/>
        <v>0</v>
      </c>
      <c r="AC401" s="30">
        <f t="shared" si="154"/>
        <v>1.0868055556784384E-2</v>
      </c>
      <c r="AD401" s="30"/>
      <c r="AE401" s="30"/>
      <c r="AF401" s="73">
        <f t="shared" si="168"/>
        <v>43408.710416666669</v>
      </c>
      <c r="AG401" s="73">
        <f t="shared" si="169"/>
        <v>43408.731944444444</v>
      </c>
      <c r="AH401" s="26" t="str">
        <f t="shared" si="170"/>
        <v>43408.710416666743408.7319444444</v>
      </c>
      <c r="AI401" s="26" t="e">
        <f>VLOOKUP(AH401,simple_survey!$N$1081:$O$1529,2,FALSE)</f>
        <v>#N/A</v>
      </c>
    </row>
    <row r="402" spans="1:35" s="3" customFormat="1" x14ac:dyDescent="0.4">
      <c r="A402" s="16" t="str">
        <f t="shared" si="160"/>
        <v>-</v>
      </c>
      <c r="B402" s="16" t="str">
        <f t="shared" si="161"/>
        <v>-</v>
      </c>
      <c r="C402" s="7">
        <v>17</v>
      </c>
      <c r="D402" s="2">
        <v>43408.710694444446</v>
      </c>
      <c r="E402" s="3" t="s">
        <v>331</v>
      </c>
      <c r="F402" s="3">
        <v>9745</v>
      </c>
      <c r="G402" s="3" t="s">
        <v>18</v>
      </c>
      <c r="H402" s="3">
        <v>2669</v>
      </c>
      <c r="I402" s="3">
        <v>140</v>
      </c>
      <c r="J402" s="3">
        <v>9</v>
      </c>
      <c r="K402" s="3">
        <v>1</v>
      </c>
      <c r="M402" s="2">
        <v>43408.727453703701</v>
      </c>
      <c r="N402" s="2">
        <v>43408.731886574074</v>
      </c>
      <c r="O402" s="3" t="s">
        <v>41</v>
      </c>
      <c r="P402" s="3" t="s">
        <v>42</v>
      </c>
      <c r="Q402" s="3" t="s">
        <v>25</v>
      </c>
      <c r="R402" s="3" t="s">
        <v>26</v>
      </c>
      <c r="S402" s="2">
        <v>43408.730092592596</v>
      </c>
      <c r="T402" s="2">
        <v>43408.730092592596</v>
      </c>
      <c r="U402" s="2">
        <v>43408.737754629627</v>
      </c>
      <c r="V402" s="2">
        <v>43408.737754629627</v>
      </c>
      <c r="X402" s="2">
        <f t="shared" si="150"/>
        <v>43408.710694444446</v>
      </c>
      <c r="Y402" s="33">
        <f t="shared" si="151"/>
        <v>4.432870373420883E-3</v>
      </c>
      <c r="Z402" s="33">
        <f t="shared" si="152"/>
        <v>4.432870373420883E-3</v>
      </c>
      <c r="AA402" s="30"/>
      <c r="AB402" s="30">
        <f t="shared" si="153"/>
        <v>0</v>
      </c>
      <c r="AC402" s="30">
        <f t="shared" si="154"/>
        <v>1.6759259255195502E-2</v>
      </c>
      <c r="AD402" s="30"/>
      <c r="AE402" s="30"/>
      <c r="AF402" s="73">
        <f t="shared" si="168"/>
        <v>43408.710416666669</v>
      </c>
      <c r="AG402" s="73">
        <f t="shared" si="169"/>
        <v>43408.731249999997</v>
      </c>
      <c r="AH402" s="26" t="str">
        <f t="shared" si="170"/>
        <v>43408.710416666743408.73125</v>
      </c>
      <c r="AI402" s="26" t="str">
        <f>VLOOKUP(AH402,simple_survey!$N$1081:$O$1529,2,FALSE)</f>
        <v>肯定的</v>
      </c>
    </row>
    <row r="403" spans="1:35" s="3" customFormat="1" x14ac:dyDescent="0.4">
      <c r="A403" s="16" t="str">
        <f t="shared" si="160"/>
        <v>-</v>
      </c>
      <c r="B403" s="16" t="str">
        <f t="shared" si="161"/>
        <v>-</v>
      </c>
      <c r="C403" s="7">
        <v>17</v>
      </c>
      <c r="D403" s="2">
        <v>43408.7112037037</v>
      </c>
      <c r="E403" s="3" t="s">
        <v>248</v>
      </c>
      <c r="F403" s="3">
        <v>9746</v>
      </c>
      <c r="G403" s="3" t="s">
        <v>18</v>
      </c>
      <c r="H403" s="3">
        <v>4980</v>
      </c>
      <c r="I403" s="3">
        <v>320</v>
      </c>
      <c r="J403" s="3">
        <v>7</v>
      </c>
      <c r="K403" s="3">
        <v>3</v>
      </c>
      <c r="M403" s="2">
        <v>43408.721666666665</v>
      </c>
      <c r="N403" s="2">
        <v>43408.729814814818</v>
      </c>
      <c r="O403" s="3" t="s">
        <v>48</v>
      </c>
      <c r="P403" s="3" t="s">
        <v>49</v>
      </c>
      <c r="Q403" s="3" t="s">
        <v>45</v>
      </c>
      <c r="R403" s="3" t="s">
        <v>92</v>
      </c>
      <c r="S403" s="2">
        <v>43408.727835648147</v>
      </c>
      <c r="T403" s="2">
        <v>43408.727835648147</v>
      </c>
      <c r="U403" s="2">
        <v>43408.739050925928</v>
      </c>
      <c r="V403" s="2">
        <v>43408.739050925928</v>
      </c>
      <c r="X403" s="2">
        <f t="shared" si="150"/>
        <v>43408.7112037037</v>
      </c>
      <c r="Y403" s="33">
        <f t="shared" si="151"/>
        <v>8.1481481538503431E-3</v>
      </c>
      <c r="Z403" s="33">
        <f t="shared" si="152"/>
        <v>2.4444444461551029E-2</v>
      </c>
      <c r="AA403" s="30"/>
      <c r="AB403" s="30">
        <f t="shared" si="153"/>
        <v>0</v>
      </c>
      <c r="AC403" s="30">
        <f t="shared" si="154"/>
        <v>1.0462962964083999E-2</v>
      </c>
      <c r="AD403" s="30"/>
      <c r="AE403" s="30"/>
      <c r="AF403" s="73">
        <f t="shared" si="168"/>
        <v>43408.711111111108</v>
      </c>
      <c r="AG403" s="73">
        <f t="shared" si="169"/>
        <v>43408.729166666664</v>
      </c>
      <c r="AH403" s="26" t="str">
        <f t="shared" si="170"/>
        <v>43408.711111111143408.7291666667</v>
      </c>
      <c r="AI403" s="26" t="e">
        <f>VLOOKUP(AH403,simple_survey!$N$1081:$O$1529,2,FALSE)</f>
        <v>#N/A</v>
      </c>
    </row>
    <row r="404" spans="1:35" s="3" customFormat="1" x14ac:dyDescent="0.4">
      <c r="A404" s="16" t="str">
        <f t="shared" si="160"/>
        <v>-</v>
      </c>
      <c r="B404" s="16" t="str">
        <f t="shared" si="161"/>
        <v>-</v>
      </c>
      <c r="C404" s="7">
        <v>17</v>
      </c>
      <c r="D404" s="2">
        <v>43408.711840277778</v>
      </c>
      <c r="E404" s="3" t="s">
        <v>409</v>
      </c>
      <c r="F404" s="3">
        <v>9747</v>
      </c>
      <c r="G404" s="3" t="s">
        <v>33</v>
      </c>
      <c r="H404" s="3">
        <v>4609</v>
      </c>
      <c r="I404" s="3">
        <v>340</v>
      </c>
      <c r="J404" s="3">
        <v>3</v>
      </c>
      <c r="K404" s="3">
        <v>1</v>
      </c>
      <c r="M404" s="2">
        <v>43408.712372685186</v>
      </c>
      <c r="N404" s="2">
        <v>43408.724780092591</v>
      </c>
      <c r="O404" s="3" t="s">
        <v>45</v>
      </c>
      <c r="P404" s="3" t="s">
        <v>92</v>
      </c>
      <c r="Q404" s="3" t="s">
        <v>23</v>
      </c>
      <c r="R404" s="3" t="s">
        <v>24</v>
      </c>
      <c r="S404" s="2">
        <v>43408.714386574073</v>
      </c>
      <c r="T404" s="2">
        <v>43408.714386574073</v>
      </c>
      <c r="U404" s="2">
        <v>43408.731481481482</v>
      </c>
      <c r="V404" s="2">
        <v>43408.732175925928</v>
      </c>
      <c r="X404" s="2">
        <f t="shared" si="150"/>
        <v>43408.711840277778</v>
      </c>
      <c r="Y404" s="33">
        <f t="shared" si="151"/>
        <v>1.2407407404680271E-2</v>
      </c>
      <c r="Z404" s="33">
        <f t="shared" si="152"/>
        <v>1.2407407404680271E-2</v>
      </c>
      <c r="AA404" s="30"/>
      <c r="AB404" s="30">
        <f t="shared" si="153"/>
        <v>0</v>
      </c>
      <c r="AC404" s="30">
        <f t="shared" si="154"/>
        <v>5.3240740817273036E-4</v>
      </c>
      <c r="AD404" s="30"/>
      <c r="AE404" s="30"/>
      <c r="AF404" s="73">
        <f t="shared" si="168"/>
        <v>43408.711805555555</v>
      </c>
      <c r="AG404" s="73">
        <f t="shared" si="169"/>
        <v>43408.724305555559</v>
      </c>
      <c r="AH404" s="26" t="str">
        <f t="shared" si="170"/>
        <v>43408.711805555643408.7243055556</v>
      </c>
      <c r="AI404" s="26" t="e">
        <f>VLOOKUP(AH404,simple_survey!$N$1081:$O$1529,2,FALSE)</f>
        <v>#N/A</v>
      </c>
    </row>
    <row r="405" spans="1:35" s="3" customFormat="1" x14ac:dyDescent="0.4">
      <c r="A405" s="16" t="str">
        <f t="shared" si="160"/>
        <v>-</v>
      </c>
      <c r="B405" s="16" t="str">
        <f t="shared" si="161"/>
        <v>-</v>
      </c>
      <c r="C405" s="7">
        <v>17</v>
      </c>
      <c r="D405" s="2">
        <v>43408.711863425924</v>
      </c>
      <c r="E405" s="3" t="s">
        <v>381</v>
      </c>
      <c r="F405" s="3">
        <v>9748</v>
      </c>
      <c r="G405" s="3" t="s">
        <v>18</v>
      </c>
      <c r="H405" s="3">
        <v>3753</v>
      </c>
      <c r="I405" s="3">
        <v>992</v>
      </c>
      <c r="J405" s="3">
        <v>3</v>
      </c>
      <c r="K405" s="3">
        <v>1</v>
      </c>
      <c r="M405" s="2">
        <v>43408.712476851855</v>
      </c>
      <c r="N405" s="2">
        <v>43408.724849537037</v>
      </c>
      <c r="O405" s="3" t="s">
        <v>45</v>
      </c>
      <c r="P405" s="3" t="s">
        <v>92</v>
      </c>
      <c r="Q405" s="3" t="s">
        <v>23</v>
      </c>
      <c r="R405" s="3" t="s">
        <v>24</v>
      </c>
      <c r="S405" s="2">
        <v>43408.715127314812</v>
      </c>
      <c r="T405" s="2">
        <v>43408.715127314812</v>
      </c>
      <c r="U405" s="2">
        <v>43408.731828703705</v>
      </c>
      <c r="V405" s="2">
        <v>43408.731828703705</v>
      </c>
      <c r="X405" s="2">
        <f t="shared" si="150"/>
        <v>43408.711863425924</v>
      </c>
      <c r="Y405" s="33">
        <f t="shared" si="151"/>
        <v>1.2372685181617271E-2</v>
      </c>
      <c r="Z405" s="33">
        <f t="shared" si="152"/>
        <v>1.2372685181617271E-2</v>
      </c>
      <c r="AA405" s="30"/>
      <c r="AB405" s="30">
        <f t="shared" si="153"/>
        <v>0</v>
      </c>
      <c r="AC405" s="30">
        <f t="shared" si="154"/>
        <v>6.1342593107838184E-4</v>
      </c>
      <c r="AD405" s="30"/>
      <c r="AE405" s="30"/>
      <c r="AF405" s="73">
        <f t="shared" si="168"/>
        <v>43408.711805555555</v>
      </c>
      <c r="AG405" s="73">
        <f t="shared" si="169"/>
        <v>43408.724305555559</v>
      </c>
      <c r="AH405" s="26" t="str">
        <f t="shared" si="170"/>
        <v>43408.711805555643408.7243055556</v>
      </c>
      <c r="AI405" s="26" t="e">
        <f>VLOOKUP(AH405,simple_survey!$N$1081:$O$1529,2,FALSE)</f>
        <v>#N/A</v>
      </c>
    </row>
    <row r="406" spans="1:35" s="3" customFormat="1" x14ac:dyDescent="0.4">
      <c r="A406" s="16" t="str">
        <f t="shared" si="160"/>
        <v>-</v>
      </c>
      <c r="B406" s="16" t="str">
        <f t="shared" si="161"/>
        <v>-</v>
      </c>
      <c r="C406" s="7">
        <v>17</v>
      </c>
      <c r="D406" s="2">
        <v>43408.713449074072</v>
      </c>
      <c r="E406" s="3" t="s">
        <v>229</v>
      </c>
      <c r="F406" s="3">
        <v>9751</v>
      </c>
      <c r="G406" s="3" t="s">
        <v>114</v>
      </c>
      <c r="H406" s="3">
        <v>0</v>
      </c>
      <c r="I406" s="3">
        <v>738</v>
      </c>
      <c r="J406" s="3">
        <v>2</v>
      </c>
      <c r="K406" s="3">
        <v>1</v>
      </c>
      <c r="M406" s="2">
        <v>43408.71980324074</v>
      </c>
      <c r="N406" s="2">
        <v>43408.728622685187</v>
      </c>
      <c r="O406" s="3" t="s">
        <v>53</v>
      </c>
      <c r="P406" s="3" t="s">
        <v>54</v>
      </c>
      <c r="Q406" s="3" t="s">
        <v>37</v>
      </c>
      <c r="R406" s="3" t="s">
        <v>38</v>
      </c>
      <c r="S406" s="2">
        <v>43408.724247685182</v>
      </c>
      <c r="T406" s="2">
        <v>43408.724247685182</v>
      </c>
      <c r="U406" s="2">
        <v>43408.739571759259</v>
      </c>
      <c r="V406" s="2">
        <v>43408.739571759259</v>
      </c>
      <c r="X406" s="2">
        <f t="shared" ref="X406:X469" si="171">IF(W406&gt;0,W406,D406)</f>
        <v>43408.713449074072</v>
      </c>
      <c r="Y406" s="33">
        <f t="shared" ref="Y406:Y469" si="172">N406-M406</f>
        <v>8.819444446999114E-3</v>
      </c>
      <c r="Z406" s="33">
        <f t="shared" ref="Z406:Z469" si="173">Y406*K406</f>
        <v>8.819444446999114E-3</v>
      </c>
      <c r="AA406" s="30"/>
      <c r="AB406" s="30">
        <f t="shared" ref="AB406:AB469" si="174">IF(IF(A406="☆",L406-S406,M406-S406)&lt;0,0,IF(A406="☆",L406-S406,M406-S406))</f>
        <v>0</v>
      </c>
      <c r="AC406" s="30">
        <f t="shared" ref="AC406:AC469" si="175">IF(IF(B406="☆",(IF(L406&gt;S406,L406-X406,S406-X406)),M406-X406)&lt;0,0,IF(B406="☆",(IF(L406&gt;S406,L406-X406,S406-X406)),M406-X406))</f>
        <v>6.3541666677338071E-3</v>
      </c>
      <c r="AD406" s="30"/>
      <c r="AE406" s="30"/>
      <c r="AF406" s="73">
        <f t="shared" si="168"/>
        <v>43408.713194444441</v>
      </c>
      <c r="AG406" s="73">
        <f t="shared" si="169"/>
        <v>43408.728472222225</v>
      </c>
      <c r="AH406" s="26" t="str">
        <f t="shared" si="170"/>
        <v>43408.713194444443408.7284722222</v>
      </c>
      <c r="AI406" s="26" t="e">
        <f>VLOOKUP(AH406,simple_survey!$N$1081:$O$1529,2,FALSE)</f>
        <v>#N/A</v>
      </c>
    </row>
    <row r="407" spans="1:35" s="3" customFormat="1" x14ac:dyDescent="0.4">
      <c r="A407" s="16" t="str">
        <f t="shared" ref="A407:A471" si="176">IF(W407&gt;0, "★", "-")</f>
        <v>-</v>
      </c>
      <c r="B407" s="16" t="str">
        <f t="shared" ref="B407:B471" si="177">IF(L407&gt;0, "☆", "-")</f>
        <v>-</v>
      </c>
      <c r="C407" s="7">
        <v>17</v>
      </c>
      <c r="D407" s="2">
        <v>43408.715150462966</v>
      </c>
      <c r="E407" s="3" t="s">
        <v>430</v>
      </c>
      <c r="F407" s="3">
        <v>9754</v>
      </c>
      <c r="G407" s="3" t="s">
        <v>33</v>
      </c>
      <c r="H407" s="3">
        <v>2215</v>
      </c>
      <c r="I407" s="3">
        <v>782</v>
      </c>
      <c r="J407" s="3">
        <v>6</v>
      </c>
      <c r="K407" s="3">
        <v>1</v>
      </c>
      <c r="M407" s="2">
        <v>43408.721053240741</v>
      </c>
      <c r="N407" s="2">
        <v>43408.725543981483</v>
      </c>
      <c r="O407" s="3" t="s">
        <v>25</v>
      </c>
      <c r="P407" s="3" t="s">
        <v>26</v>
      </c>
      <c r="Q407" s="3" t="s">
        <v>34</v>
      </c>
      <c r="R407" s="3" t="s">
        <v>35</v>
      </c>
      <c r="S407" s="2">
        <v>43408.724814814814</v>
      </c>
      <c r="T407" s="2">
        <v>43408.724814814814</v>
      </c>
      <c r="U407" s="2">
        <v>43408.731956018521</v>
      </c>
      <c r="V407" s="2">
        <v>43408.728101851855</v>
      </c>
      <c r="X407" s="2">
        <f t="shared" si="171"/>
        <v>43408.715150462966</v>
      </c>
      <c r="Y407" s="33">
        <f t="shared" si="172"/>
        <v>4.4907407427672297E-3</v>
      </c>
      <c r="Z407" s="33">
        <f t="shared" si="173"/>
        <v>4.4907407427672297E-3</v>
      </c>
      <c r="AA407" s="30"/>
      <c r="AB407" s="30">
        <f t="shared" si="174"/>
        <v>0</v>
      </c>
      <c r="AC407" s="30">
        <f t="shared" si="175"/>
        <v>5.9027777751907706E-3</v>
      </c>
      <c r="AD407" s="30"/>
      <c r="AE407" s="30"/>
      <c r="AF407" s="73">
        <f t="shared" si="168"/>
        <v>43408.714583333334</v>
      </c>
      <c r="AG407" s="73">
        <f t="shared" si="169"/>
        <v>43408.724999999999</v>
      </c>
      <c r="AH407" s="26" t="str">
        <f t="shared" si="170"/>
        <v>43408.714583333343408.725</v>
      </c>
      <c r="AI407" s="26" t="e">
        <f>VLOOKUP(AH407,simple_survey!$N$1081:$O$1529,2,FALSE)</f>
        <v>#N/A</v>
      </c>
    </row>
    <row r="408" spans="1:35" s="3" customFormat="1" x14ac:dyDescent="0.4">
      <c r="A408" s="16" t="str">
        <f t="shared" si="176"/>
        <v>-</v>
      </c>
      <c r="B408" s="16" t="str">
        <f t="shared" si="177"/>
        <v>-</v>
      </c>
      <c r="C408" s="7">
        <v>17</v>
      </c>
      <c r="D408" s="2">
        <v>43408.715763888889</v>
      </c>
      <c r="E408" s="3" t="s">
        <v>300</v>
      </c>
      <c r="F408" s="3">
        <v>9755</v>
      </c>
      <c r="G408" s="3" t="s">
        <v>114</v>
      </c>
      <c r="H408" s="3">
        <v>0</v>
      </c>
      <c r="I408" s="3">
        <v>357</v>
      </c>
      <c r="J408" s="3">
        <v>4</v>
      </c>
      <c r="K408" s="3">
        <v>3</v>
      </c>
      <c r="M408" s="2">
        <v>43408.733969907407</v>
      </c>
      <c r="N408" s="2">
        <v>43408.738182870373</v>
      </c>
      <c r="O408" s="3" t="s">
        <v>25</v>
      </c>
      <c r="P408" s="3" t="s">
        <v>26</v>
      </c>
      <c r="Q408" s="3" t="s">
        <v>65</v>
      </c>
      <c r="R408" s="3" t="s">
        <v>66</v>
      </c>
      <c r="S408" s="2">
        <v>43408.730671296296</v>
      </c>
      <c r="T408" s="2">
        <v>43408.737118055556</v>
      </c>
      <c r="U408" s="2">
        <v>43408.739108796297</v>
      </c>
      <c r="V408" s="2">
        <v>43408.745555555557</v>
      </c>
      <c r="X408" s="2">
        <f t="shared" si="171"/>
        <v>43408.715763888889</v>
      </c>
      <c r="Y408" s="33">
        <f t="shared" si="172"/>
        <v>4.2129629655391909E-3</v>
      </c>
      <c r="Z408" s="33">
        <f t="shared" si="173"/>
        <v>1.2638888896617573E-2</v>
      </c>
      <c r="AA408" s="30"/>
      <c r="AB408" s="30">
        <f t="shared" si="174"/>
        <v>3.2986111109494232E-3</v>
      </c>
      <c r="AC408" s="30">
        <f t="shared" si="175"/>
        <v>1.8206018517958E-2</v>
      </c>
      <c r="AD408" s="30"/>
      <c r="AE408" s="30"/>
      <c r="AF408" s="73">
        <f t="shared" si="168"/>
        <v>43408.715277777781</v>
      </c>
      <c r="AG408" s="73">
        <f t="shared" si="169"/>
        <v>43408.737500000003</v>
      </c>
      <c r="AH408" s="26" t="str">
        <f t="shared" si="170"/>
        <v>43408.715277777843408.7375</v>
      </c>
      <c r="AI408" s="26" t="e">
        <f>VLOOKUP(AH408,simple_survey!$N$1081:$O$1529,2,FALSE)</f>
        <v>#N/A</v>
      </c>
    </row>
    <row r="409" spans="1:35" s="3" customFormat="1" x14ac:dyDescent="0.4">
      <c r="A409" s="16" t="str">
        <f t="shared" si="176"/>
        <v>-</v>
      </c>
      <c r="B409" s="16" t="str">
        <f t="shared" si="177"/>
        <v>-</v>
      </c>
      <c r="C409" s="7">
        <v>17</v>
      </c>
      <c r="D409" s="2">
        <v>43408.717986111114</v>
      </c>
      <c r="E409" s="3" t="s">
        <v>341</v>
      </c>
      <c r="F409" s="3">
        <v>9757</v>
      </c>
      <c r="G409" s="3" t="s">
        <v>18</v>
      </c>
      <c r="H409" s="3">
        <v>4256</v>
      </c>
      <c r="I409" s="3">
        <v>49</v>
      </c>
      <c r="J409" s="3">
        <v>10</v>
      </c>
      <c r="K409" s="3">
        <v>2</v>
      </c>
      <c r="M409" s="2">
        <v>43408.723587962966</v>
      </c>
      <c r="N409" s="2">
        <v>43408.72960648148</v>
      </c>
      <c r="O409" s="3" t="s">
        <v>31</v>
      </c>
      <c r="P409" s="3" t="s">
        <v>32</v>
      </c>
      <c r="Q409" s="3" t="s">
        <v>39</v>
      </c>
      <c r="R409" s="3" t="s">
        <v>40</v>
      </c>
      <c r="S409" s="2">
        <v>43408.724780092591</v>
      </c>
      <c r="T409" s="2">
        <v>43408.724780092591</v>
      </c>
      <c r="U409" s="2">
        <v>43408.733159722222</v>
      </c>
      <c r="V409" s="2">
        <v>43408.733159722222</v>
      </c>
      <c r="X409" s="2">
        <f t="shared" si="171"/>
        <v>43408.717986111114</v>
      </c>
      <c r="Y409" s="33">
        <f t="shared" si="172"/>
        <v>6.018518513883464E-3</v>
      </c>
      <c r="Z409" s="33">
        <f t="shared" si="173"/>
        <v>1.2037037027766928E-2</v>
      </c>
      <c r="AA409" s="30"/>
      <c r="AB409" s="30">
        <f t="shared" si="174"/>
        <v>0</v>
      </c>
      <c r="AC409" s="30">
        <f t="shared" si="175"/>
        <v>5.6018518516793847E-3</v>
      </c>
      <c r="AD409" s="30"/>
      <c r="AE409" s="30"/>
      <c r="AF409" s="73">
        <f t="shared" si="168"/>
        <v>43408.717361111114</v>
      </c>
      <c r="AG409" s="73">
        <f t="shared" si="169"/>
        <v>43408.729166666664</v>
      </c>
      <c r="AH409" s="26" t="str">
        <f t="shared" si="170"/>
        <v>43408.717361111143408.7291666667</v>
      </c>
      <c r="AI409" s="26" t="e">
        <f>VLOOKUP(AH409,simple_survey!$N$1081:$O$1529,2,FALSE)</f>
        <v>#N/A</v>
      </c>
    </row>
    <row r="410" spans="1:35" s="3" customFormat="1" x14ac:dyDescent="0.4">
      <c r="A410" s="16" t="str">
        <f t="shared" si="176"/>
        <v>★</v>
      </c>
      <c r="B410" s="16" t="str">
        <f t="shared" si="177"/>
        <v>-</v>
      </c>
      <c r="C410" s="7">
        <v>17</v>
      </c>
      <c r="D410" s="2">
        <v>43408.718182870369</v>
      </c>
      <c r="E410" s="3" t="s">
        <v>353</v>
      </c>
      <c r="F410" s="3">
        <v>9758</v>
      </c>
      <c r="G410" s="3" t="s">
        <v>33</v>
      </c>
      <c r="H410" s="3">
        <v>4940</v>
      </c>
      <c r="I410" s="3">
        <v>712</v>
      </c>
      <c r="J410" s="3">
        <v>8</v>
      </c>
      <c r="K410" s="3">
        <v>1</v>
      </c>
      <c r="M410" s="2">
        <v>43408.724479166667</v>
      </c>
      <c r="N410" s="2">
        <v>43408.729942129627</v>
      </c>
      <c r="O410" s="3" t="s">
        <v>25</v>
      </c>
      <c r="P410" s="3" t="s">
        <v>26</v>
      </c>
      <c r="Q410" s="3" t="s">
        <v>19</v>
      </c>
      <c r="R410" s="3" t="s">
        <v>20</v>
      </c>
      <c r="S410" s="2">
        <v>43408.727453703701</v>
      </c>
      <c r="T410" s="2">
        <v>43408.727453703701</v>
      </c>
      <c r="U410" s="2">
        <v>43408.735219907408</v>
      </c>
      <c r="V410" s="2">
        <v>43408.735219907408</v>
      </c>
      <c r="W410" s="2">
        <v>43408.725115740737</v>
      </c>
      <c r="X410" s="2">
        <f t="shared" si="171"/>
        <v>43408.725115740737</v>
      </c>
      <c r="Y410" s="33">
        <f t="shared" si="172"/>
        <v>5.4629629594273865E-3</v>
      </c>
      <c r="Z410" s="33">
        <f t="shared" si="173"/>
        <v>5.4629629594273865E-3</v>
      </c>
      <c r="AA410" s="30"/>
      <c r="AB410" s="30">
        <f t="shared" si="174"/>
        <v>0</v>
      </c>
      <c r="AC410" s="30">
        <f t="shared" si="175"/>
        <v>0</v>
      </c>
      <c r="AD410" s="30"/>
      <c r="AE410" s="30"/>
      <c r="AF410" s="73">
        <f t="shared" si="168"/>
        <v>43408.718055555553</v>
      </c>
      <c r="AG410" s="73">
        <f t="shared" si="169"/>
        <v>43408.729861111111</v>
      </c>
      <c r="AH410" s="26" t="str">
        <f t="shared" si="170"/>
        <v>43408.718055555643408.7298611111</v>
      </c>
      <c r="AI410" s="26" t="e">
        <f>VLOOKUP(AH410,simple_survey!$N$1081:$O$1529,2,FALSE)</f>
        <v>#N/A</v>
      </c>
    </row>
    <row r="411" spans="1:35" s="3" customFormat="1" x14ac:dyDescent="0.4">
      <c r="A411" s="16" t="str">
        <f t="shared" si="176"/>
        <v>-</v>
      </c>
      <c r="B411" s="16" t="str">
        <f t="shared" si="177"/>
        <v>-</v>
      </c>
      <c r="C411" s="7">
        <v>17</v>
      </c>
      <c r="D411" s="2">
        <v>43408.72115740741</v>
      </c>
      <c r="E411" s="3" t="s">
        <v>433</v>
      </c>
      <c r="F411" s="3">
        <v>9763</v>
      </c>
      <c r="G411" s="3" t="s">
        <v>113</v>
      </c>
      <c r="H411" s="3">
        <v>0</v>
      </c>
      <c r="I411" s="3">
        <v>122</v>
      </c>
      <c r="J411" s="3">
        <v>6</v>
      </c>
      <c r="K411" s="3">
        <v>2</v>
      </c>
      <c r="M411" s="2">
        <v>43408.732106481482</v>
      </c>
      <c r="N411" s="2">
        <v>43408.74355324074</v>
      </c>
      <c r="O411" s="3" t="s">
        <v>37</v>
      </c>
      <c r="P411" s="3" t="s">
        <v>38</v>
      </c>
      <c r="Q411" s="3" t="s">
        <v>27</v>
      </c>
      <c r="R411" s="3" t="s">
        <v>28</v>
      </c>
      <c r="S411" s="2">
        <v>43408.733020833337</v>
      </c>
      <c r="T411" s="2">
        <v>43408.733020833337</v>
      </c>
      <c r="U411" s="2">
        <v>43408.74355324074</v>
      </c>
      <c r="V411" s="2">
        <v>43408.7502662037</v>
      </c>
      <c r="X411" s="2">
        <f t="shared" si="171"/>
        <v>43408.72115740741</v>
      </c>
      <c r="Y411" s="33">
        <f t="shared" si="172"/>
        <v>1.1446759257523809E-2</v>
      </c>
      <c r="Z411" s="33">
        <f t="shared" si="173"/>
        <v>2.2893518515047617E-2</v>
      </c>
      <c r="AA411" s="30"/>
      <c r="AB411" s="30">
        <f t="shared" si="174"/>
        <v>0</v>
      </c>
      <c r="AC411" s="30">
        <f t="shared" si="175"/>
        <v>1.0949074072414078E-2</v>
      </c>
      <c r="AD411" s="30"/>
      <c r="AE411" s="30"/>
      <c r="AF411" s="73">
        <f t="shared" si="168"/>
        <v>43408.720833333333</v>
      </c>
      <c r="AG411" s="73">
        <f t="shared" si="169"/>
        <v>43408.743055555555</v>
      </c>
      <c r="AH411" s="26" t="str">
        <f t="shared" si="170"/>
        <v>43408.720833333343408.7430555556</v>
      </c>
      <c r="AI411" s="26" t="e">
        <f>VLOOKUP(AH411,simple_survey!$N$1081:$O$1529,2,FALSE)</f>
        <v>#N/A</v>
      </c>
    </row>
    <row r="412" spans="1:35" s="3" customFormat="1" x14ac:dyDescent="0.4">
      <c r="A412" s="16" t="str">
        <f t="shared" si="176"/>
        <v>-</v>
      </c>
      <c r="B412" s="16" t="str">
        <f t="shared" si="177"/>
        <v>-</v>
      </c>
      <c r="C412" s="7">
        <v>17</v>
      </c>
      <c r="D412" s="2">
        <v>43408.722430555557</v>
      </c>
      <c r="E412" s="3" t="s">
        <v>434</v>
      </c>
      <c r="F412" s="3">
        <v>9764</v>
      </c>
      <c r="G412" s="3" t="s">
        <v>33</v>
      </c>
      <c r="H412" s="3">
        <v>3442</v>
      </c>
      <c r="I412" s="3">
        <v>380</v>
      </c>
      <c r="J412" s="3">
        <v>3</v>
      </c>
      <c r="K412" s="3">
        <v>2</v>
      </c>
      <c r="M412" s="2">
        <v>43408.730185185188</v>
      </c>
      <c r="N412" s="2">
        <v>43408.735706018517</v>
      </c>
      <c r="O412" s="3" t="s">
        <v>59</v>
      </c>
      <c r="P412" s="3" t="s">
        <v>60</v>
      </c>
      <c r="Q412" s="3" t="s">
        <v>80</v>
      </c>
      <c r="R412" s="3" t="s">
        <v>81</v>
      </c>
      <c r="S412" s="2">
        <v>43408.731481481482</v>
      </c>
      <c r="T412" s="2">
        <v>43408.731481481482</v>
      </c>
      <c r="U412" s="2">
        <v>43408.741736111115</v>
      </c>
      <c r="V412" s="2">
        <v>43408.741736111115</v>
      </c>
      <c r="X412" s="2">
        <f t="shared" si="171"/>
        <v>43408.722430555557</v>
      </c>
      <c r="Y412" s="33">
        <f t="shared" si="172"/>
        <v>5.5208333287737332E-3</v>
      </c>
      <c r="Z412" s="33">
        <f t="shared" si="173"/>
        <v>1.1041666657547466E-2</v>
      </c>
      <c r="AA412" s="30"/>
      <c r="AB412" s="30">
        <f t="shared" si="174"/>
        <v>0</v>
      </c>
      <c r="AC412" s="30">
        <f t="shared" si="175"/>
        <v>7.7546296306536533E-3</v>
      </c>
      <c r="AD412" s="30"/>
      <c r="AE412" s="30"/>
      <c r="AF412" s="73">
        <f t="shared" si="168"/>
        <v>43408.722222222219</v>
      </c>
      <c r="AG412" s="73">
        <f t="shared" si="169"/>
        <v>43408.73541666667</v>
      </c>
      <c r="AH412" s="26" t="str">
        <f t="shared" si="170"/>
        <v>43408.722222222243408.7354166667</v>
      </c>
      <c r="AI412" s="26" t="str">
        <f>VLOOKUP(AH412,simple_survey!$N$1081:$O$1529,2,FALSE)</f>
        <v>肯定的</v>
      </c>
    </row>
    <row r="413" spans="1:35" s="3" customFormat="1" x14ac:dyDescent="0.4">
      <c r="A413" s="16" t="str">
        <f t="shared" si="176"/>
        <v>-</v>
      </c>
      <c r="B413" s="16" t="str">
        <f t="shared" si="177"/>
        <v>-</v>
      </c>
      <c r="C413" s="7">
        <v>17</v>
      </c>
      <c r="D413" s="2">
        <v>43408.72247685185</v>
      </c>
      <c r="E413" s="3" t="s">
        <v>435</v>
      </c>
      <c r="F413" s="3">
        <v>9765</v>
      </c>
      <c r="G413" s="3" t="s">
        <v>113</v>
      </c>
      <c r="H413" s="3">
        <v>0</v>
      </c>
      <c r="I413" s="3">
        <v>443</v>
      </c>
      <c r="J413" s="3">
        <v>8</v>
      </c>
      <c r="K413" s="3">
        <v>3</v>
      </c>
      <c r="M413" s="2">
        <v>43408.741296296299</v>
      </c>
      <c r="N413" s="2">
        <v>43408.743726851855</v>
      </c>
      <c r="O413" s="3" t="s">
        <v>63</v>
      </c>
      <c r="P413" s="3" t="s">
        <v>64</v>
      </c>
      <c r="Q413" s="3" t="s">
        <v>48</v>
      </c>
      <c r="R413" s="3" t="s">
        <v>49</v>
      </c>
      <c r="S413" s="2">
        <v>43408.742696759262</v>
      </c>
      <c r="T413" s="2">
        <v>43408.742696759262</v>
      </c>
      <c r="U413" s="2">
        <v>43408.74800925926</v>
      </c>
      <c r="V413" s="2">
        <v>43408.74800925926</v>
      </c>
      <c r="X413" s="2">
        <f t="shared" si="171"/>
        <v>43408.72247685185</v>
      </c>
      <c r="Y413" s="33">
        <f t="shared" si="172"/>
        <v>2.4305555562023073E-3</v>
      </c>
      <c r="Z413" s="33">
        <f t="shared" si="173"/>
        <v>7.291666668606922E-3</v>
      </c>
      <c r="AA413" s="30"/>
      <c r="AB413" s="30">
        <f t="shared" si="174"/>
        <v>0</v>
      </c>
      <c r="AC413" s="30">
        <f t="shared" si="175"/>
        <v>1.8819444449036382E-2</v>
      </c>
      <c r="AD413" s="30"/>
      <c r="AE413" s="30"/>
      <c r="AF413" s="73">
        <f t="shared" si="168"/>
        <v>43408.722222222219</v>
      </c>
      <c r="AG413" s="73">
        <f t="shared" si="169"/>
        <v>43408.743055555555</v>
      </c>
      <c r="AH413" s="26" t="str">
        <f t="shared" si="170"/>
        <v>43408.722222222243408.7430555556</v>
      </c>
      <c r="AI413" s="26" t="e">
        <f>VLOOKUP(AH413,simple_survey!$N$1081:$O$1529,2,FALSE)</f>
        <v>#N/A</v>
      </c>
    </row>
    <row r="414" spans="1:35" s="3" customFormat="1" x14ac:dyDescent="0.4">
      <c r="A414" s="16" t="str">
        <f t="shared" si="176"/>
        <v>-</v>
      </c>
      <c r="B414" s="16" t="str">
        <f t="shared" si="177"/>
        <v>-</v>
      </c>
      <c r="C414" s="7">
        <v>17</v>
      </c>
      <c r="D414" s="2">
        <v>43408.727685185186</v>
      </c>
      <c r="E414" s="3" t="s">
        <v>439</v>
      </c>
      <c r="F414" s="3">
        <v>9771</v>
      </c>
      <c r="G414" s="3" t="s">
        <v>113</v>
      </c>
      <c r="H414" s="3">
        <v>0</v>
      </c>
      <c r="I414" s="3">
        <v>688</v>
      </c>
      <c r="J414" s="3">
        <v>7</v>
      </c>
      <c r="K414" s="3">
        <v>3</v>
      </c>
      <c r="M414" s="2">
        <v>43408.734791666669</v>
      </c>
      <c r="N414" s="2">
        <v>43408.739328703705</v>
      </c>
      <c r="O414" s="3" t="s">
        <v>41</v>
      </c>
      <c r="P414" s="3" t="s">
        <v>42</v>
      </c>
      <c r="Q414" s="3" t="s">
        <v>19</v>
      </c>
      <c r="R414" s="3" t="s">
        <v>20</v>
      </c>
      <c r="S414" s="2">
        <v>43408.734803240739</v>
      </c>
      <c r="T414" s="2">
        <v>43408.734803240739</v>
      </c>
      <c r="U414" s="2">
        <v>43408.744641203702</v>
      </c>
      <c r="V414" s="2">
        <v>43408.744641203702</v>
      </c>
      <c r="X414" s="2">
        <f t="shared" si="171"/>
        <v>43408.727685185186</v>
      </c>
      <c r="Y414" s="33">
        <f t="shared" si="172"/>
        <v>4.537037035333924E-3</v>
      </c>
      <c r="Z414" s="33">
        <f t="shared" si="173"/>
        <v>1.3611111106001772E-2</v>
      </c>
      <c r="AA414" s="30"/>
      <c r="AB414" s="30">
        <f t="shared" si="174"/>
        <v>0</v>
      </c>
      <c r="AC414" s="30">
        <f t="shared" si="175"/>
        <v>7.1064814837882295E-3</v>
      </c>
      <c r="AD414" s="30"/>
      <c r="AE414" s="30"/>
      <c r="AF414" s="73">
        <f t="shared" si="168"/>
        <v>43408.727083333331</v>
      </c>
      <c r="AG414" s="73">
        <f t="shared" si="169"/>
        <v>43408.738888888889</v>
      </c>
      <c r="AH414" s="26" t="str">
        <f t="shared" si="170"/>
        <v>43408.727083333343408.7388888889</v>
      </c>
      <c r="AI414" s="26" t="e">
        <f>VLOOKUP(AH414,simple_survey!$N$1081:$O$1529,2,FALSE)</f>
        <v>#N/A</v>
      </c>
    </row>
    <row r="415" spans="1:35" s="3" customFormat="1" x14ac:dyDescent="0.4">
      <c r="A415" s="16" t="str">
        <f t="shared" si="176"/>
        <v>-</v>
      </c>
      <c r="B415" s="16" t="str">
        <f t="shared" si="177"/>
        <v>-</v>
      </c>
      <c r="C415" s="7">
        <v>17</v>
      </c>
      <c r="D415" s="2">
        <v>43408.728877314818</v>
      </c>
      <c r="E415" s="3" t="s">
        <v>305</v>
      </c>
      <c r="F415" s="3">
        <v>9773</v>
      </c>
      <c r="G415" s="3" t="s">
        <v>33</v>
      </c>
      <c r="H415" s="3">
        <v>4959</v>
      </c>
      <c r="I415" s="3">
        <v>274</v>
      </c>
      <c r="J415" s="3">
        <v>6</v>
      </c>
      <c r="K415" s="3">
        <v>1</v>
      </c>
      <c r="M415" s="2">
        <v>43408.731793981482</v>
      </c>
      <c r="N415" s="2">
        <v>43408.735682870371</v>
      </c>
      <c r="O415" s="3" t="s">
        <v>37</v>
      </c>
      <c r="P415" s="3" t="s">
        <v>38</v>
      </c>
      <c r="Q415" s="3" t="s">
        <v>63</v>
      </c>
      <c r="R415" s="3" t="s">
        <v>64</v>
      </c>
      <c r="S415" s="2">
        <v>43408.733715277776</v>
      </c>
      <c r="T415" s="2">
        <v>43408.733715277776</v>
      </c>
      <c r="U415" s="2">
        <v>43408.739861111113</v>
      </c>
      <c r="V415" s="2">
        <v>43408.739861111113</v>
      </c>
      <c r="X415" s="2">
        <f t="shared" si="171"/>
        <v>43408.728877314818</v>
      </c>
      <c r="Y415" s="33">
        <f t="shared" si="172"/>
        <v>3.8888888884685002E-3</v>
      </c>
      <c r="Z415" s="33">
        <f t="shared" si="173"/>
        <v>3.8888888884685002E-3</v>
      </c>
      <c r="AA415" s="30"/>
      <c r="AB415" s="30">
        <f t="shared" si="174"/>
        <v>0</v>
      </c>
      <c r="AC415" s="30">
        <f t="shared" si="175"/>
        <v>2.9166666645323858E-3</v>
      </c>
      <c r="AD415" s="30"/>
      <c r="AE415" s="30"/>
      <c r="AF415" s="73">
        <f t="shared" si="168"/>
        <v>43408.728472222225</v>
      </c>
      <c r="AG415" s="73">
        <f t="shared" si="169"/>
        <v>43408.73541666667</v>
      </c>
      <c r="AH415" s="26" t="str">
        <f t="shared" si="170"/>
        <v>43408.728472222243408.7354166667</v>
      </c>
      <c r="AI415" s="26" t="str">
        <f>VLOOKUP(AH415,simple_survey!$N$1081:$O$1529,2,FALSE)</f>
        <v>肯定的</v>
      </c>
    </row>
    <row r="416" spans="1:35" s="3" customFormat="1" x14ac:dyDescent="0.4">
      <c r="A416" s="16" t="str">
        <f t="shared" si="176"/>
        <v>-</v>
      </c>
      <c r="B416" s="16" t="str">
        <f t="shared" si="177"/>
        <v>-</v>
      </c>
      <c r="C416" s="7">
        <v>17</v>
      </c>
      <c r="D416" s="2">
        <v>43408.734456018516</v>
      </c>
      <c r="E416" s="3" t="s">
        <v>249</v>
      </c>
      <c r="F416" s="3">
        <v>9775</v>
      </c>
      <c r="G416" s="3" t="s">
        <v>33</v>
      </c>
      <c r="H416" s="3">
        <v>3445</v>
      </c>
      <c r="I416" s="3">
        <v>703</v>
      </c>
      <c r="J416" s="3">
        <v>5</v>
      </c>
      <c r="K416" s="3">
        <v>1</v>
      </c>
      <c r="M416" s="2">
        <v>43408.737384259257</v>
      </c>
      <c r="N416" s="2">
        <v>43408.740451388891</v>
      </c>
      <c r="O416" s="3" t="s">
        <v>25</v>
      </c>
      <c r="P416" s="3" t="s">
        <v>26</v>
      </c>
      <c r="Q416" s="3" t="s">
        <v>37</v>
      </c>
      <c r="R416" s="3" t="s">
        <v>38</v>
      </c>
      <c r="S416" s="2">
        <v>43408.736747685187</v>
      </c>
      <c r="T416" s="2">
        <v>43408.736759259256</v>
      </c>
      <c r="U416" s="2">
        <v>43408.744722222225</v>
      </c>
      <c r="V416" s="2">
        <v>43408.745428240742</v>
      </c>
      <c r="X416" s="2">
        <f t="shared" si="171"/>
        <v>43408.734456018516</v>
      </c>
      <c r="Y416" s="33">
        <f t="shared" si="172"/>
        <v>3.0671296335640363E-3</v>
      </c>
      <c r="Z416" s="33">
        <f t="shared" si="173"/>
        <v>3.0671296335640363E-3</v>
      </c>
      <c r="AA416" s="30"/>
      <c r="AB416" s="30">
        <f t="shared" si="174"/>
        <v>6.3657407008577138E-4</v>
      </c>
      <c r="AC416" s="30">
        <f t="shared" si="175"/>
        <v>2.9282407413120382E-3</v>
      </c>
      <c r="AD416" s="30"/>
      <c r="AE416" s="30"/>
      <c r="AF416" s="73">
        <f t="shared" si="168"/>
        <v>43408.734027777777</v>
      </c>
      <c r="AG416" s="73">
        <f t="shared" si="169"/>
        <v>43408.740277777775</v>
      </c>
      <c r="AH416" s="26" t="str">
        <f t="shared" si="170"/>
        <v>43408.734027777843408.7402777778</v>
      </c>
      <c r="AI416" s="26" t="e">
        <f>VLOOKUP(AH416,simple_survey!$N$1081:$O$1529,2,FALSE)</f>
        <v>#N/A</v>
      </c>
    </row>
    <row r="417" spans="1:37" s="3" customFormat="1" x14ac:dyDescent="0.4">
      <c r="A417" s="16" t="str">
        <f t="shared" si="176"/>
        <v>-</v>
      </c>
      <c r="B417" s="16" t="str">
        <f t="shared" si="177"/>
        <v>-</v>
      </c>
      <c r="C417" s="7">
        <v>17</v>
      </c>
      <c r="D417" s="2">
        <v>43408.734456018516</v>
      </c>
      <c r="E417" s="3" t="s">
        <v>441</v>
      </c>
      <c r="F417" s="3">
        <v>9776</v>
      </c>
      <c r="G417" s="3" t="s">
        <v>33</v>
      </c>
      <c r="H417" s="3">
        <v>3750</v>
      </c>
      <c r="I417" s="3">
        <v>208</v>
      </c>
      <c r="J417" s="3">
        <v>5</v>
      </c>
      <c r="K417" s="3">
        <v>1</v>
      </c>
      <c r="M417" s="2">
        <v>43408.73741898148</v>
      </c>
      <c r="N417" s="2">
        <v>43408.740370370368</v>
      </c>
      <c r="O417" s="3" t="s">
        <v>25</v>
      </c>
      <c r="P417" s="3" t="s">
        <v>26</v>
      </c>
      <c r="Q417" s="3" t="s">
        <v>37</v>
      </c>
      <c r="R417" s="3" t="s">
        <v>38</v>
      </c>
      <c r="S417" s="2">
        <v>43408.73710648148</v>
      </c>
      <c r="T417" s="2">
        <v>43408.73710648148</v>
      </c>
      <c r="U417" s="2">
        <v>43408.745081018518</v>
      </c>
      <c r="V417" s="2">
        <v>43408.745081018518</v>
      </c>
      <c r="X417" s="2">
        <f t="shared" si="171"/>
        <v>43408.734456018516</v>
      </c>
      <c r="Y417" s="33">
        <f t="shared" si="172"/>
        <v>2.9513888875953853E-3</v>
      </c>
      <c r="Z417" s="33">
        <f t="shared" si="173"/>
        <v>2.9513888875953853E-3</v>
      </c>
      <c r="AA417" s="30"/>
      <c r="AB417" s="30">
        <f t="shared" si="174"/>
        <v>3.125000002910383E-4</v>
      </c>
      <c r="AC417" s="30">
        <f t="shared" si="175"/>
        <v>2.9629629643750377E-3</v>
      </c>
      <c r="AD417" s="30"/>
      <c r="AE417" s="30"/>
      <c r="AF417" s="73">
        <f t="shared" si="168"/>
        <v>43408.734027777777</v>
      </c>
      <c r="AG417" s="73">
        <f t="shared" si="169"/>
        <v>43408.740277777775</v>
      </c>
      <c r="AH417" s="26" t="str">
        <f t="shared" si="170"/>
        <v>43408.734027777843408.7402777778</v>
      </c>
      <c r="AI417" s="26" t="e">
        <f>VLOOKUP(AH417,simple_survey!$N$1081:$O$1529,2,FALSE)</f>
        <v>#N/A</v>
      </c>
    </row>
    <row r="418" spans="1:37" s="3" customFormat="1" x14ac:dyDescent="0.4">
      <c r="A418" s="16" t="str">
        <f t="shared" si="176"/>
        <v>-</v>
      </c>
      <c r="B418" s="16" t="str">
        <f t="shared" si="177"/>
        <v>-</v>
      </c>
      <c r="C418" s="7">
        <v>17</v>
      </c>
      <c r="D418" s="2">
        <v>43408.737476851849</v>
      </c>
      <c r="E418" s="3" t="s">
        <v>442</v>
      </c>
      <c r="F418" s="3">
        <v>9777</v>
      </c>
      <c r="G418" s="3" t="s">
        <v>113</v>
      </c>
      <c r="H418" s="3">
        <v>0</v>
      </c>
      <c r="I418" s="3">
        <v>408</v>
      </c>
      <c r="J418" s="3">
        <v>3</v>
      </c>
      <c r="K418" s="3">
        <v>1</v>
      </c>
      <c r="M418" s="2">
        <v>43408.741018518522</v>
      </c>
      <c r="N418" s="2">
        <v>43408.743842592594</v>
      </c>
      <c r="O418" s="3" t="s">
        <v>45</v>
      </c>
      <c r="P418" s="3" t="s">
        <v>92</v>
      </c>
      <c r="Q418" s="3" t="s">
        <v>53</v>
      </c>
      <c r="R418" s="3" t="s">
        <v>54</v>
      </c>
      <c r="S418" s="2">
        <v>43408.739942129629</v>
      </c>
      <c r="T418" s="2">
        <v>43408.739942129629</v>
      </c>
      <c r="U418" s="2">
        <v>43408.743495370371</v>
      </c>
      <c r="V418" s="2">
        <v>43408.743495370371</v>
      </c>
      <c r="X418" s="2">
        <f t="shared" si="171"/>
        <v>43408.737476851849</v>
      </c>
      <c r="Y418" s="33">
        <f t="shared" si="172"/>
        <v>2.8240740721230395E-3</v>
      </c>
      <c r="Z418" s="33">
        <f t="shared" si="173"/>
        <v>2.8240740721230395E-3</v>
      </c>
      <c r="AA418" s="30"/>
      <c r="AB418" s="30">
        <f t="shared" si="174"/>
        <v>1.0763888931251131E-3</v>
      </c>
      <c r="AC418" s="30">
        <f t="shared" si="175"/>
        <v>3.54166667239042E-3</v>
      </c>
      <c r="AD418" s="30"/>
      <c r="AE418" s="30"/>
      <c r="AF418" s="73">
        <f t="shared" si="168"/>
        <v>43408.736805555556</v>
      </c>
      <c r="AG418" s="73">
        <f t="shared" si="169"/>
        <v>43408.743750000001</v>
      </c>
      <c r="AH418" s="26" t="str">
        <f t="shared" si="170"/>
        <v>43408.736805555643408.74375</v>
      </c>
      <c r="AI418" s="26" t="e">
        <f>VLOOKUP(AH418,simple_survey!$N$1081:$O$1529,2,FALSE)</f>
        <v>#N/A</v>
      </c>
    </row>
    <row r="419" spans="1:37" s="3" customFormat="1" x14ac:dyDescent="0.4">
      <c r="A419" s="16" t="str">
        <f t="shared" si="176"/>
        <v>-</v>
      </c>
      <c r="B419" s="16" t="str">
        <f t="shared" si="177"/>
        <v>-</v>
      </c>
      <c r="C419" s="7">
        <v>17</v>
      </c>
      <c r="D419" s="2">
        <v>43408.738113425927</v>
      </c>
      <c r="E419" s="3" t="s">
        <v>443</v>
      </c>
      <c r="F419" s="3">
        <v>9778</v>
      </c>
      <c r="G419" s="3" t="s">
        <v>67</v>
      </c>
      <c r="H419" s="3">
        <v>2138</v>
      </c>
      <c r="I419" s="3">
        <v>461</v>
      </c>
      <c r="J419" s="3">
        <v>9</v>
      </c>
      <c r="K419" s="3">
        <v>3</v>
      </c>
      <c r="M419" s="2">
        <v>43408.738298611112</v>
      </c>
      <c r="N419" s="2">
        <v>43408.746678240743</v>
      </c>
      <c r="O419" s="3" t="s">
        <v>23</v>
      </c>
      <c r="P419" s="3" t="s">
        <v>24</v>
      </c>
      <c r="Q419" s="3" t="s">
        <v>55</v>
      </c>
      <c r="R419" s="3" t="s">
        <v>56</v>
      </c>
      <c r="S419" s="2">
        <v>43408.739155092589</v>
      </c>
      <c r="T419" s="2">
        <v>43408.739155092589</v>
      </c>
      <c r="U419" s="2">
        <v>43408.754618055558</v>
      </c>
      <c r="V419" s="2">
        <v>43408.754618055558</v>
      </c>
      <c r="X419" s="2">
        <f t="shared" si="171"/>
        <v>43408.738113425927</v>
      </c>
      <c r="Y419" s="33">
        <f t="shared" si="172"/>
        <v>8.3796296312357299E-3</v>
      </c>
      <c r="Z419" s="33">
        <f t="shared" si="173"/>
        <v>2.513888889370719E-2</v>
      </c>
      <c r="AA419" s="30"/>
      <c r="AB419" s="30">
        <f t="shared" si="174"/>
        <v>0</v>
      </c>
      <c r="AC419" s="30">
        <f t="shared" si="175"/>
        <v>1.8518518481869251E-4</v>
      </c>
      <c r="AD419" s="30"/>
      <c r="AE419" s="30"/>
      <c r="AF419" s="73">
        <f t="shared" si="168"/>
        <v>43408.737500000003</v>
      </c>
      <c r="AG419" s="73">
        <f t="shared" si="169"/>
        <v>43408.746527777781</v>
      </c>
      <c r="AH419" s="26" t="str">
        <f t="shared" si="170"/>
        <v>43408.737543408.7465277778</v>
      </c>
      <c r="AI419" s="26" t="e">
        <f>VLOOKUP(AH419,simple_survey!$N$1081:$O$1529,2,FALSE)</f>
        <v>#N/A</v>
      </c>
    </row>
    <row r="420" spans="1:37" s="3" customFormat="1" x14ac:dyDescent="0.4">
      <c r="A420" s="16" t="str">
        <f t="shared" si="176"/>
        <v>-</v>
      </c>
      <c r="B420" s="16" t="str">
        <f t="shared" si="177"/>
        <v>-</v>
      </c>
      <c r="C420" s="7">
        <v>17</v>
      </c>
      <c r="D420" s="2">
        <v>43408.7421875</v>
      </c>
      <c r="E420" s="3" t="s">
        <v>444</v>
      </c>
      <c r="F420" s="3">
        <v>9779</v>
      </c>
      <c r="G420" s="3" t="s">
        <v>113</v>
      </c>
      <c r="H420" s="3">
        <v>0</v>
      </c>
      <c r="I420" s="3">
        <v>397</v>
      </c>
      <c r="J420" s="3">
        <v>10</v>
      </c>
      <c r="K420" s="3">
        <v>1</v>
      </c>
      <c r="M420" s="2">
        <v>43408.744664351849</v>
      </c>
      <c r="N420" s="2">
        <v>43408.749722222223</v>
      </c>
      <c r="O420" s="3" t="s">
        <v>41</v>
      </c>
      <c r="P420" s="3" t="s">
        <v>42</v>
      </c>
      <c r="Q420" s="3" t="s">
        <v>19</v>
      </c>
      <c r="R420" s="3" t="s">
        <v>20</v>
      </c>
      <c r="S420" s="2">
        <v>43408.744675925926</v>
      </c>
      <c r="T420" s="2">
        <v>43408.744675925926</v>
      </c>
      <c r="U420" s="2">
        <v>43408.753125000003</v>
      </c>
      <c r="V420" s="2">
        <v>43408.753125000003</v>
      </c>
      <c r="X420" s="2">
        <f t="shared" si="171"/>
        <v>43408.7421875</v>
      </c>
      <c r="Y420" s="33">
        <f t="shared" si="172"/>
        <v>5.0578703740029596E-3</v>
      </c>
      <c r="Z420" s="33">
        <f t="shared" si="173"/>
        <v>5.0578703740029596E-3</v>
      </c>
      <c r="AA420" s="30"/>
      <c r="AB420" s="30">
        <f t="shared" si="174"/>
        <v>0</v>
      </c>
      <c r="AC420" s="30">
        <f t="shared" si="175"/>
        <v>2.4768518487690017E-3</v>
      </c>
      <c r="AD420" s="30"/>
      <c r="AE420" s="30"/>
      <c r="AF420" s="73">
        <f t="shared" si="168"/>
        <v>43408.741666666669</v>
      </c>
      <c r="AG420" s="73">
        <f t="shared" si="169"/>
        <v>43408.749305555553</v>
      </c>
      <c r="AH420" s="26" t="str">
        <f t="shared" si="170"/>
        <v>43408.741666666743408.7493055556</v>
      </c>
      <c r="AI420" s="26" t="e">
        <f>VLOOKUP(AH420,simple_survey!$N$1081:$O$1529,2,FALSE)</f>
        <v>#N/A</v>
      </c>
    </row>
    <row r="421" spans="1:37" s="3" customFormat="1" x14ac:dyDescent="0.4">
      <c r="A421" s="16" t="str">
        <f t="shared" si="176"/>
        <v>-</v>
      </c>
      <c r="B421" s="16" t="str">
        <f t="shared" si="177"/>
        <v>-</v>
      </c>
      <c r="C421" s="7">
        <v>17</v>
      </c>
      <c r="D421" s="2">
        <v>43408.74391203704</v>
      </c>
      <c r="E421" s="3" t="s">
        <v>400</v>
      </c>
      <c r="F421" s="3">
        <v>9780</v>
      </c>
      <c r="G421" s="3" t="s">
        <v>18</v>
      </c>
      <c r="H421" s="3">
        <v>2521</v>
      </c>
      <c r="I421" s="3">
        <v>568</v>
      </c>
      <c r="J421" s="3">
        <v>5</v>
      </c>
      <c r="K421" s="3">
        <v>1</v>
      </c>
      <c r="M421" s="2">
        <v>43408.747546296298</v>
      </c>
      <c r="N421" s="2">
        <v>43408.752291666664</v>
      </c>
      <c r="O421" s="3" t="s">
        <v>23</v>
      </c>
      <c r="P421" s="3" t="s">
        <v>24</v>
      </c>
      <c r="Q421" s="3" t="s">
        <v>74</v>
      </c>
      <c r="R421" s="3" t="s">
        <v>75</v>
      </c>
      <c r="S421" s="2">
        <v>43408.745775462965</v>
      </c>
      <c r="T421" s="2">
        <v>43408.745775462965</v>
      </c>
      <c r="U421" s="2">
        <v>43408.75576388889</v>
      </c>
      <c r="V421" s="2">
        <v>43408.75576388889</v>
      </c>
      <c r="X421" s="2">
        <f t="shared" si="171"/>
        <v>43408.74391203704</v>
      </c>
      <c r="Y421" s="33">
        <f t="shared" si="172"/>
        <v>4.7453703664359637E-3</v>
      </c>
      <c r="Z421" s="33">
        <f t="shared" si="173"/>
        <v>4.7453703664359637E-3</v>
      </c>
      <c r="AA421" s="30"/>
      <c r="AB421" s="30">
        <f t="shared" si="174"/>
        <v>1.7708333325572312E-3</v>
      </c>
      <c r="AC421" s="30">
        <f t="shared" si="175"/>
        <v>3.6342592575238086E-3</v>
      </c>
      <c r="AD421" s="30"/>
      <c r="AE421" s="30"/>
      <c r="AF421" s="73">
        <f t="shared" si="168"/>
        <v>43408.743750000001</v>
      </c>
      <c r="AG421" s="73">
        <f t="shared" si="169"/>
        <v>43408.752083333333</v>
      </c>
      <c r="AH421" s="26" t="str">
        <f t="shared" si="170"/>
        <v>43408.7437543408.7520833333</v>
      </c>
      <c r="AI421" s="26" t="e">
        <f>VLOOKUP(AH421,simple_survey!$N$1081:$O$1529,2,FALSE)</f>
        <v>#N/A</v>
      </c>
    </row>
    <row r="422" spans="1:37" s="3" customFormat="1" x14ac:dyDescent="0.4">
      <c r="A422" s="16" t="str">
        <f t="shared" si="176"/>
        <v>-</v>
      </c>
      <c r="B422" s="16" t="str">
        <f t="shared" si="177"/>
        <v>-</v>
      </c>
      <c r="C422" s="7">
        <v>17</v>
      </c>
      <c r="D422" s="2">
        <v>43408.745972222219</v>
      </c>
      <c r="E422" s="3" t="s">
        <v>445</v>
      </c>
      <c r="F422" s="3">
        <v>9781</v>
      </c>
      <c r="G422" s="3" t="s">
        <v>114</v>
      </c>
      <c r="H422" s="3">
        <v>0</v>
      </c>
      <c r="I422" s="3">
        <v>794</v>
      </c>
      <c r="J422" s="3">
        <v>7</v>
      </c>
      <c r="K422" s="3">
        <v>1</v>
      </c>
      <c r="M422" s="2">
        <v>43408.753449074073</v>
      </c>
      <c r="N422" s="2">
        <v>43408.757048611114</v>
      </c>
      <c r="O422" s="3" t="s">
        <v>37</v>
      </c>
      <c r="P422" s="3" t="s">
        <v>38</v>
      </c>
      <c r="Q422" s="3" t="s">
        <v>63</v>
      </c>
      <c r="R422" s="3" t="s">
        <v>64</v>
      </c>
      <c r="S422" s="2">
        <v>43408.752870370372</v>
      </c>
      <c r="T422" s="2">
        <v>43408.752870370372</v>
      </c>
      <c r="U422" s="2">
        <v>43408.759016203701</v>
      </c>
      <c r="V422" s="2">
        <v>43408.759016203701</v>
      </c>
      <c r="X422" s="2">
        <f t="shared" si="171"/>
        <v>43408.745972222219</v>
      </c>
      <c r="Y422" s="33">
        <f t="shared" si="172"/>
        <v>3.5995370417367667E-3</v>
      </c>
      <c r="Z422" s="33">
        <f t="shared" si="173"/>
        <v>3.5995370417367667E-3</v>
      </c>
      <c r="AA422" s="30"/>
      <c r="AB422" s="30">
        <f t="shared" si="174"/>
        <v>5.7870370073942468E-4</v>
      </c>
      <c r="AC422" s="30">
        <f t="shared" si="175"/>
        <v>7.4768518534256145E-3</v>
      </c>
      <c r="AD422" s="30"/>
      <c r="AE422" s="30"/>
      <c r="AF422" s="73">
        <f t="shared" si="168"/>
        <v>43408.745833333334</v>
      </c>
      <c r="AG422" s="73">
        <f t="shared" si="169"/>
        <v>43408.756944444445</v>
      </c>
      <c r="AH422" s="26" t="str">
        <f t="shared" si="170"/>
        <v>43408.745833333343408.7569444444</v>
      </c>
      <c r="AI422" s="26" t="e">
        <f>VLOOKUP(AH422,simple_survey!$N$1081:$O$1529,2,FALSE)</f>
        <v>#N/A</v>
      </c>
    </row>
    <row r="423" spans="1:37" s="3" customFormat="1" x14ac:dyDescent="0.4">
      <c r="A423" s="16" t="str">
        <f t="shared" si="176"/>
        <v>-</v>
      </c>
      <c r="B423" s="16" t="str">
        <f t="shared" si="177"/>
        <v>-</v>
      </c>
      <c r="C423" s="7">
        <v>17</v>
      </c>
      <c r="D423" s="2">
        <v>43408.747488425928</v>
      </c>
      <c r="E423" s="3" t="s">
        <v>446</v>
      </c>
      <c r="F423" s="3">
        <v>9782</v>
      </c>
      <c r="G423" s="3" t="s">
        <v>33</v>
      </c>
      <c r="H423" s="3">
        <v>5074</v>
      </c>
      <c r="I423" s="3">
        <v>114</v>
      </c>
      <c r="J423" s="3">
        <v>6</v>
      </c>
      <c r="K423" s="3">
        <v>1</v>
      </c>
      <c r="M423" s="2">
        <v>43408.751307870371</v>
      </c>
      <c r="N423" s="2">
        <v>43408.755601851852</v>
      </c>
      <c r="O423" s="3" t="s">
        <v>27</v>
      </c>
      <c r="P423" s="3" t="s">
        <v>28</v>
      </c>
      <c r="Q423" s="3" t="s">
        <v>37</v>
      </c>
      <c r="R423" s="3" t="s">
        <v>38</v>
      </c>
      <c r="S423" s="2">
        <v>43408.750185185185</v>
      </c>
      <c r="T423" s="2">
        <v>43408.750185185185</v>
      </c>
      <c r="U423" s="2">
        <v>43408.75917824074</v>
      </c>
      <c r="V423" s="2">
        <v>43408.75917824074</v>
      </c>
      <c r="X423" s="2">
        <f t="shared" si="171"/>
        <v>43408.747488425928</v>
      </c>
      <c r="Y423" s="33">
        <f t="shared" si="172"/>
        <v>4.2939814811688848E-3</v>
      </c>
      <c r="Z423" s="33">
        <f t="shared" si="173"/>
        <v>4.2939814811688848E-3</v>
      </c>
      <c r="AA423" s="30"/>
      <c r="AB423" s="30">
        <f t="shared" si="174"/>
        <v>1.1226851856918074E-3</v>
      </c>
      <c r="AC423" s="30">
        <f t="shared" si="175"/>
        <v>3.8194444423425011E-3</v>
      </c>
      <c r="AD423" s="30"/>
      <c r="AE423" s="30"/>
      <c r="AF423" s="73">
        <f t="shared" si="168"/>
        <v>43408.74722222222</v>
      </c>
      <c r="AG423" s="73">
        <f t="shared" si="169"/>
        <v>43408.755555555559</v>
      </c>
      <c r="AH423" s="26" t="str">
        <f t="shared" si="170"/>
        <v>43408.747222222243408.7555555556</v>
      </c>
      <c r="AI423" s="26" t="e">
        <f>VLOOKUP(AH423,simple_survey!$N$1081:$O$1529,2,FALSE)</f>
        <v>#N/A</v>
      </c>
    </row>
    <row r="424" spans="1:37" s="3" customFormat="1" x14ac:dyDescent="0.4">
      <c r="A424" s="16" t="str">
        <f t="shared" ref="A424:A438" si="178">IF(W424&gt;0, "★", "-")</f>
        <v>★</v>
      </c>
      <c r="B424" s="16" t="str">
        <f t="shared" ref="B424:B438" si="179">IF(L424&gt;0, "☆", "-")</f>
        <v>☆</v>
      </c>
      <c r="C424" s="7">
        <v>17</v>
      </c>
      <c r="D424" s="2">
        <v>43408.712002314816</v>
      </c>
      <c r="E424" s="3" t="s">
        <v>341</v>
      </c>
      <c r="F424" s="3">
        <v>9749</v>
      </c>
      <c r="G424" s="3" t="s">
        <v>18</v>
      </c>
      <c r="H424" s="3">
        <v>4256</v>
      </c>
      <c r="I424" s="3">
        <v>778</v>
      </c>
      <c r="J424" s="3">
        <v>8</v>
      </c>
      <c r="K424" s="3">
        <v>2</v>
      </c>
      <c r="L424" s="2">
        <v>43408.717650462961</v>
      </c>
      <c r="O424" s="3" t="s">
        <v>31</v>
      </c>
      <c r="P424" s="3" t="s">
        <v>32</v>
      </c>
      <c r="Q424" s="3" t="s">
        <v>39</v>
      </c>
      <c r="R424" s="3" t="s">
        <v>40</v>
      </c>
      <c r="S424" s="2">
        <v>43408.727141203701</v>
      </c>
      <c r="U424" s="2">
        <v>43408.735520833332</v>
      </c>
      <c r="W424" s="2">
        <v>43408.718923611108</v>
      </c>
      <c r="X424" s="2">
        <f t="shared" ref="X424:X438" si="180">IF(W424&gt;0,W424,D424)</f>
        <v>43408.718923611108</v>
      </c>
      <c r="Y424" s="33">
        <f t="shared" ref="Y424:Y438" si="181">N424-M424</f>
        <v>0</v>
      </c>
      <c r="Z424" s="33">
        <f t="shared" ref="Z424:Z438" si="182">Y424*K424</f>
        <v>0</v>
      </c>
      <c r="AA424" s="30"/>
      <c r="AB424" s="30">
        <f t="shared" ref="AB424:AB438" si="183">IF(IF(A424="☆",L424-S424,M424-S424)&lt;0,0,IF(A424="☆",L424-S424,M424-S424))</f>
        <v>0</v>
      </c>
      <c r="AC424" s="30">
        <f>IF(IF(B424="☆",(IF(L424&gt;S424,L424-X424,S424-X424)),M424-X424)&lt;0,0,IF(B424="☆",(IF(L424&gt;S424,L424-X424,S424-X424)),M424-X424))</f>
        <v>8.2175925927003846E-3</v>
      </c>
      <c r="AD424" s="30"/>
      <c r="AE424" s="30"/>
      <c r="AF424" s="73">
        <f t="shared" si="168"/>
        <v>43408.711805555555</v>
      </c>
      <c r="AG424" s="73">
        <f t="shared" si="169"/>
        <v>0</v>
      </c>
      <c r="AH424" s="26" t="str">
        <f t="shared" si="170"/>
        <v>43408.71180555560</v>
      </c>
      <c r="AI424" s="26" t="e">
        <f>VLOOKUP(AH424,simple_survey!$N$1081:$O$1529,2,FALSE)</f>
        <v>#N/A</v>
      </c>
    </row>
    <row r="425" spans="1:37" s="3" customFormat="1" x14ac:dyDescent="0.4">
      <c r="A425" s="16" t="str">
        <f t="shared" si="178"/>
        <v>-</v>
      </c>
      <c r="B425" s="16" t="str">
        <f t="shared" si="179"/>
        <v>☆</v>
      </c>
      <c r="C425" s="7">
        <v>17</v>
      </c>
      <c r="D425" s="2">
        <v>43408.712777777779</v>
      </c>
      <c r="E425" s="3" t="s">
        <v>428</v>
      </c>
      <c r="F425" s="3">
        <v>9750</v>
      </c>
      <c r="G425" s="3" t="s">
        <v>113</v>
      </c>
      <c r="H425" s="3">
        <v>0</v>
      </c>
      <c r="I425" s="3">
        <v>300</v>
      </c>
      <c r="J425" s="3">
        <v>6</v>
      </c>
      <c r="K425" s="3">
        <v>1</v>
      </c>
      <c r="L425" s="2">
        <v>43408.713217592594</v>
      </c>
      <c r="O425" s="3" t="s">
        <v>74</v>
      </c>
      <c r="P425" s="3" t="s">
        <v>75</v>
      </c>
      <c r="Q425" s="3" t="s">
        <v>37</v>
      </c>
      <c r="R425" s="3" t="s">
        <v>38</v>
      </c>
      <c r="S425" s="2">
        <v>43408.729641203703</v>
      </c>
      <c r="U425" s="2">
        <v>43408.738252314812</v>
      </c>
      <c r="X425" s="2">
        <f t="shared" si="180"/>
        <v>43408.712777777779</v>
      </c>
      <c r="Y425" s="33">
        <f t="shared" si="181"/>
        <v>0</v>
      </c>
      <c r="Z425" s="33">
        <f t="shared" si="182"/>
        <v>0</v>
      </c>
      <c r="AA425" s="30"/>
      <c r="AB425" s="30">
        <f t="shared" si="183"/>
        <v>0</v>
      </c>
      <c r="AC425" s="30">
        <f>IF(IF(B425="☆",(IF(L425&gt;S425,L425-X425,S425-X425)),M425-X425)&lt;0,0,IF(B425="☆",(IF(L425&gt;S425,L425-X425,S425-X425)),M425-X425))</f>
        <v>1.6863425924384501E-2</v>
      </c>
      <c r="AD425" s="30"/>
      <c r="AE425" s="30"/>
      <c r="AF425" s="73">
        <f t="shared" si="168"/>
        <v>43408.712500000001</v>
      </c>
      <c r="AG425" s="73">
        <f t="shared" si="169"/>
        <v>0</v>
      </c>
      <c r="AH425" s="26" t="str">
        <f t="shared" si="170"/>
        <v>43408.71250</v>
      </c>
      <c r="AI425" s="26" t="e">
        <f>VLOOKUP(AH425,simple_survey!$N$1081:$O$1529,2,FALSE)</f>
        <v>#N/A</v>
      </c>
    </row>
    <row r="426" spans="1:37" s="3" customFormat="1" x14ac:dyDescent="0.4">
      <c r="A426" s="16" t="str">
        <f t="shared" si="178"/>
        <v>-</v>
      </c>
      <c r="B426" s="16" t="str">
        <f t="shared" si="179"/>
        <v>☆</v>
      </c>
      <c r="C426" s="7">
        <v>17</v>
      </c>
      <c r="D426" s="2">
        <v>43408.713622685187</v>
      </c>
      <c r="E426" s="3" t="s">
        <v>429</v>
      </c>
      <c r="F426" s="3">
        <v>9752</v>
      </c>
      <c r="G426" s="3" t="s">
        <v>114</v>
      </c>
      <c r="H426" s="3">
        <v>0</v>
      </c>
      <c r="I426" s="3">
        <v>417</v>
      </c>
      <c r="J426" s="3">
        <v>6</v>
      </c>
      <c r="K426" s="3">
        <v>1</v>
      </c>
      <c r="L426" s="2">
        <v>43408.713969907411</v>
      </c>
      <c r="O426" s="3" t="s">
        <v>41</v>
      </c>
      <c r="P426" s="3" t="s">
        <v>42</v>
      </c>
      <c r="Q426" s="3" t="s">
        <v>65</v>
      </c>
      <c r="R426" s="3" t="s">
        <v>66</v>
      </c>
      <c r="S426" s="2">
        <v>43408.730243055557</v>
      </c>
      <c r="U426" s="2">
        <v>43408.742881944447</v>
      </c>
      <c r="X426" s="2">
        <f t="shared" si="180"/>
        <v>43408.713622685187</v>
      </c>
      <c r="Y426" s="33">
        <f t="shared" si="181"/>
        <v>0</v>
      </c>
      <c r="Z426" s="33">
        <f t="shared" si="182"/>
        <v>0</v>
      </c>
      <c r="AA426" s="30"/>
      <c r="AB426" s="30">
        <f t="shared" si="183"/>
        <v>0</v>
      </c>
      <c r="AC426" s="30">
        <f>IF(IF(B426="☆",(IF(L426&gt;S426,L426-X426,S426-X426)),M426-X426)&lt;0,0,IF(B426="☆",(IF(L426&gt;S426,L426-X426,S426-X426)),M426-X426))</f>
        <v>1.6620370370219462E-2</v>
      </c>
      <c r="AD426" s="30"/>
      <c r="AE426" s="30"/>
      <c r="AF426" s="73">
        <f t="shared" si="168"/>
        <v>43408.713194444441</v>
      </c>
      <c r="AG426" s="73">
        <f t="shared" si="169"/>
        <v>0</v>
      </c>
      <c r="AH426" s="26" t="str">
        <f t="shared" si="170"/>
        <v>43408.71319444440</v>
      </c>
      <c r="AI426" s="26" t="e">
        <f>VLOOKUP(AH426,simple_survey!$N$1081:$O$1529,2,FALSE)</f>
        <v>#N/A</v>
      </c>
    </row>
    <row r="427" spans="1:37" s="3" customFormat="1" x14ac:dyDescent="0.4">
      <c r="A427" s="16" t="str">
        <f t="shared" si="178"/>
        <v>-</v>
      </c>
      <c r="B427" s="16" t="str">
        <f t="shared" si="179"/>
        <v>☆</v>
      </c>
      <c r="C427" s="7">
        <v>17</v>
      </c>
      <c r="D427" s="2">
        <v>43408.714375000003</v>
      </c>
      <c r="E427" s="3" t="s">
        <v>429</v>
      </c>
      <c r="F427" s="3">
        <v>9753</v>
      </c>
      <c r="G427" s="3" t="s">
        <v>114</v>
      </c>
      <c r="H427" s="3">
        <v>0</v>
      </c>
      <c r="I427" s="3">
        <v>97</v>
      </c>
      <c r="J427" s="3">
        <v>6</v>
      </c>
      <c r="K427" s="3">
        <v>1</v>
      </c>
      <c r="L427" s="2">
        <v>43408.714594907404</v>
      </c>
      <c r="O427" s="3" t="s">
        <v>41</v>
      </c>
      <c r="P427" s="3" t="s">
        <v>42</v>
      </c>
      <c r="Q427" s="3" t="s">
        <v>37</v>
      </c>
      <c r="R427" s="3" t="s">
        <v>38</v>
      </c>
      <c r="S427" s="2">
        <v>43408.729479166665</v>
      </c>
      <c r="U427" s="2">
        <v>43408.74322916667</v>
      </c>
      <c r="X427" s="2">
        <f t="shared" si="180"/>
        <v>43408.714375000003</v>
      </c>
      <c r="Y427" s="33">
        <f t="shared" si="181"/>
        <v>0</v>
      </c>
      <c r="Z427" s="33">
        <f t="shared" si="182"/>
        <v>0</v>
      </c>
      <c r="AA427" s="30"/>
      <c r="AB427" s="30">
        <f t="shared" si="183"/>
        <v>0</v>
      </c>
      <c r="AC427" s="30">
        <f>IF(IF(B427="☆",(IF(L427&gt;S427,L427-X427,S427-X427)),M427-X427)&lt;0,0,IF(B427="☆",(IF(L427&gt;S427,L427-X427,S427-X427)),M427-X427))</f>
        <v>1.5104166661330964E-2</v>
      </c>
      <c r="AD427" s="30"/>
      <c r="AE427" s="30"/>
      <c r="AF427" s="73">
        <f t="shared" si="168"/>
        <v>43408.713888888888</v>
      </c>
      <c r="AG427" s="73">
        <f t="shared" si="169"/>
        <v>0</v>
      </c>
      <c r="AH427" s="26" t="str">
        <f t="shared" si="170"/>
        <v>43408.71388888890</v>
      </c>
      <c r="AI427" s="26" t="e">
        <f>VLOOKUP(AH427,simple_survey!$N$1081:$O$1529,2,FALSE)</f>
        <v>#N/A</v>
      </c>
    </row>
    <row r="428" spans="1:37" s="3" customFormat="1" x14ac:dyDescent="0.4">
      <c r="A428" s="16" t="str">
        <f t="shared" si="178"/>
        <v>★</v>
      </c>
      <c r="B428" s="16" t="str">
        <f t="shared" si="179"/>
        <v>☆</v>
      </c>
      <c r="C428" s="7">
        <v>17</v>
      </c>
      <c r="D428" s="2">
        <v>43408.7187037037</v>
      </c>
      <c r="E428" s="3" t="s">
        <v>432</v>
      </c>
      <c r="F428" s="3">
        <v>9759</v>
      </c>
      <c r="G428" s="3" t="s">
        <v>52</v>
      </c>
      <c r="H428" s="3">
        <v>4477</v>
      </c>
      <c r="I428" s="3">
        <v>477</v>
      </c>
      <c r="J428" s="3">
        <v>5</v>
      </c>
      <c r="K428" s="3">
        <v>2</v>
      </c>
      <c r="L428" s="2">
        <v>43408.7190162037</v>
      </c>
      <c r="O428" s="3" t="s">
        <v>50</v>
      </c>
      <c r="P428" s="3" t="s">
        <v>51</v>
      </c>
      <c r="Q428" s="3" t="s">
        <v>19</v>
      </c>
      <c r="R428" s="3" t="s">
        <v>20</v>
      </c>
      <c r="S428" s="2">
        <v>43408.739398148151</v>
      </c>
      <c r="U428" s="2">
        <v>43408.747511574074</v>
      </c>
      <c r="W428" s="2">
        <v>43408.724305555559</v>
      </c>
      <c r="X428" s="2">
        <f t="shared" si="180"/>
        <v>43408.724305555559</v>
      </c>
      <c r="Y428" s="33">
        <f t="shared" si="181"/>
        <v>0</v>
      </c>
      <c r="Z428" s="33">
        <f t="shared" si="182"/>
        <v>0</v>
      </c>
      <c r="AA428" s="30"/>
      <c r="AB428" s="30">
        <f t="shared" si="183"/>
        <v>0</v>
      </c>
      <c r="AC428" s="30"/>
      <c r="AD428" s="30"/>
      <c r="AE428" s="30"/>
      <c r="AF428" s="73">
        <f t="shared" si="168"/>
        <v>43408.718055555553</v>
      </c>
      <c r="AG428" s="73">
        <f t="shared" si="169"/>
        <v>0</v>
      </c>
      <c r="AH428" s="26" t="str">
        <f t="shared" si="170"/>
        <v>43408.71805555560</v>
      </c>
      <c r="AI428" s="26" t="e">
        <f>VLOOKUP(AH428,simple_survey!$N$1081:$O$1529,2,FALSE)</f>
        <v>#N/A</v>
      </c>
      <c r="AK428" s="3" t="s">
        <v>95</v>
      </c>
    </row>
    <row r="429" spans="1:37" s="3" customFormat="1" x14ac:dyDescent="0.4">
      <c r="A429" s="16" t="str">
        <f t="shared" si="178"/>
        <v>★</v>
      </c>
      <c r="B429" s="16" t="str">
        <f t="shared" si="179"/>
        <v>☆</v>
      </c>
      <c r="C429" s="7">
        <v>17</v>
      </c>
      <c r="D429" s="2">
        <v>43408.718958333331</v>
      </c>
      <c r="E429" s="3" t="s">
        <v>305</v>
      </c>
      <c r="F429" s="3">
        <v>9760</v>
      </c>
      <c r="G429" s="3" t="s">
        <v>33</v>
      </c>
      <c r="H429" s="3">
        <v>4959</v>
      </c>
      <c r="I429" s="3">
        <v>408</v>
      </c>
      <c r="J429" s="3">
        <v>4</v>
      </c>
      <c r="K429" s="3">
        <v>1</v>
      </c>
      <c r="L429" s="2">
        <v>43408.728402777779</v>
      </c>
      <c r="O429" s="3" t="s">
        <v>63</v>
      </c>
      <c r="P429" s="3" t="s">
        <v>64</v>
      </c>
      <c r="Q429" s="3" t="s">
        <v>37</v>
      </c>
      <c r="R429" s="3" t="s">
        <v>38</v>
      </c>
      <c r="S429" s="2">
        <v>43408.725891203707</v>
      </c>
      <c r="U429" s="2">
        <v>43408.732604166667</v>
      </c>
      <c r="W429" s="2">
        <v>43408.725891203707</v>
      </c>
      <c r="X429" s="2">
        <f t="shared" si="180"/>
        <v>43408.725891203707</v>
      </c>
      <c r="Y429" s="33">
        <f t="shared" si="181"/>
        <v>0</v>
      </c>
      <c r="Z429" s="33">
        <f t="shared" si="182"/>
        <v>0</v>
      </c>
      <c r="AA429" s="30"/>
      <c r="AB429" s="30">
        <f t="shared" si="183"/>
        <v>0</v>
      </c>
      <c r="AC429" s="30">
        <f>IF(IF(B429="☆",(IF(L429&gt;S429,L429-X429,S429-X429)),M429-X429)&lt;0,0,IF(B429="☆",(IF(L429&gt;S429,L429-X429,S429-X429)),M429-X429))</f>
        <v>2.5115740718320012E-3</v>
      </c>
      <c r="AD429" s="30"/>
      <c r="AE429" s="30"/>
      <c r="AF429" s="73">
        <f t="shared" si="168"/>
        <v>43408.71875</v>
      </c>
      <c r="AG429" s="73">
        <f t="shared" si="169"/>
        <v>0</v>
      </c>
      <c r="AH429" s="26" t="str">
        <f t="shared" si="170"/>
        <v>43408.718750</v>
      </c>
      <c r="AI429" s="26" t="e">
        <f>VLOOKUP(AH429,simple_survey!$N$1081:$O$1529,2,FALSE)</f>
        <v>#N/A</v>
      </c>
    </row>
    <row r="430" spans="1:37" s="3" customFormat="1" x14ac:dyDescent="0.4">
      <c r="A430" s="16" t="str">
        <f t="shared" si="178"/>
        <v>-</v>
      </c>
      <c r="B430" s="16" t="str">
        <f t="shared" si="179"/>
        <v>☆</v>
      </c>
      <c r="C430" s="7">
        <v>17</v>
      </c>
      <c r="D430" s="2">
        <v>43408.719363425924</v>
      </c>
      <c r="E430" s="3" t="s">
        <v>432</v>
      </c>
      <c r="F430" s="3">
        <v>9761</v>
      </c>
      <c r="G430" s="3" t="s">
        <v>115</v>
      </c>
      <c r="H430" s="3">
        <v>4477</v>
      </c>
      <c r="I430" s="3">
        <v>910</v>
      </c>
      <c r="J430" s="3">
        <v>5</v>
      </c>
      <c r="K430" s="3">
        <v>1</v>
      </c>
      <c r="L430" s="2">
        <v>43408.719710648147</v>
      </c>
      <c r="O430" s="3" t="s">
        <v>50</v>
      </c>
      <c r="P430" s="3" t="s">
        <v>51</v>
      </c>
      <c r="Q430" s="3" t="s">
        <v>19</v>
      </c>
      <c r="R430" s="3" t="s">
        <v>20</v>
      </c>
      <c r="S430" s="2">
        <v>43408.729895833334</v>
      </c>
      <c r="U430" s="2">
        <v>43408.737314814818</v>
      </c>
      <c r="X430" s="2">
        <f t="shared" si="180"/>
        <v>43408.719363425924</v>
      </c>
      <c r="Y430" s="33">
        <f t="shared" si="181"/>
        <v>0</v>
      </c>
      <c r="Z430" s="33">
        <f t="shared" si="182"/>
        <v>0</v>
      </c>
      <c r="AA430" s="30"/>
      <c r="AB430" s="30">
        <f t="shared" si="183"/>
        <v>0</v>
      </c>
      <c r="AC430" s="30">
        <f>IF(IF(B430="☆",(IF(L430&gt;S430,L430-X430,S430-X430)),M430-X430)&lt;0,0,IF(B430="☆",(IF(L430&gt;S430,L430-X430,S430-X430)),M430-X430))</f>
        <v>1.0532407410209998E-2</v>
      </c>
      <c r="AD430" s="30"/>
      <c r="AE430" s="30"/>
      <c r="AF430" s="73">
        <f t="shared" si="168"/>
        <v>43408.71875</v>
      </c>
      <c r="AG430" s="73">
        <f t="shared" si="169"/>
        <v>0</v>
      </c>
      <c r="AH430" s="26" t="str">
        <f t="shared" si="170"/>
        <v>43408.718750</v>
      </c>
      <c r="AI430" s="26" t="e">
        <f>VLOOKUP(AH430,simple_survey!$N$1081:$O$1529,2,FALSE)</f>
        <v>#N/A</v>
      </c>
      <c r="AK430" s="3" t="s">
        <v>95</v>
      </c>
    </row>
    <row r="431" spans="1:37" s="3" customFormat="1" x14ac:dyDescent="0.4">
      <c r="A431" s="16" t="str">
        <f t="shared" si="178"/>
        <v>-</v>
      </c>
      <c r="B431" s="16" t="str">
        <f t="shared" si="179"/>
        <v>☆</v>
      </c>
      <c r="C431" s="7">
        <v>17</v>
      </c>
      <c r="D431" s="2">
        <v>43408.720081018517</v>
      </c>
      <c r="E431" s="3" t="s">
        <v>432</v>
      </c>
      <c r="F431" s="3">
        <v>9762</v>
      </c>
      <c r="G431" s="3" t="s">
        <v>115</v>
      </c>
      <c r="H431" s="3">
        <v>4477</v>
      </c>
      <c r="I431" s="3">
        <v>592</v>
      </c>
      <c r="J431" s="3">
        <v>5</v>
      </c>
      <c r="K431" s="3">
        <v>2</v>
      </c>
      <c r="L431" s="2">
        <v>43408.727870370371</v>
      </c>
      <c r="O431" s="3" t="s">
        <v>50</v>
      </c>
      <c r="P431" s="3" t="s">
        <v>51</v>
      </c>
      <c r="Q431" s="3" t="s">
        <v>19</v>
      </c>
      <c r="R431" s="3" t="s">
        <v>20</v>
      </c>
      <c r="S431" s="2">
        <v>43408.739398148151</v>
      </c>
      <c r="U431" s="2">
        <v>43408.747511574074</v>
      </c>
      <c r="X431" s="2">
        <f t="shared" si="180"/>
        <v>43408.720081018517</v>
      </c>
      <c r="Y431" s="33">
        <f t="shared" si="181"/>
        <v>0</v>
      </c>
      <c r="Z431" s="33">
        <f t="shared" si="182"/>
        <v>0</v>
      </c>
      <c r="AA431" s="30"/>
      <c r="AB431" s="30">
        <f t="shared" si="183"/>
        <v>0</v>
      </c>
      <c r="AC431" s="30"/>
      <c r="AD431" s="30"/>
      <c r="AE431" s="30"/>
      <c r="AF431" s="73">
        <f t="shared" si="168"/>
        <v>43408.719444444447</v>
      </c>
      <c r="AG431" s="73">
        <f t="shared" si="169"/>
        <v>0</v>
      </c>
      <c r="AH431" s="26" t="str">
        <f t="shared" si="170"/>
        <v>43408.71944444440</v>
      </c>
      <c r="AI431" s="26" t="e">
        <f>VLOOKUP(AH431,simple_survey!$N$1081:$O$1529,2,FALSE)</f>
        <v>#N/A</v>
      </c>
      <c r="AK431" s="3" t="s">
        <v>95</v>
      </c>
    </row>
    <row r="432" spans="1:37" s="3" customFormat="1" x14ac:dyDescent="0.4">
      <c r="A432" s="16" t="str">
        <f t="shared" si="178"/>
        <v>-</v>
      </c>
      <c r="B432" s="16" t="str">
        <f t="shared" si="179"/>
        <v>☆</v>
      </c>
      <c r="C432" s="7">
        <v>17</v>
      </c>
      <c r="D432" s="2">
        <v>43408.723229166666</v>
      </c>
      <c r="E432" s="3" t="s">
        <v>301</v>
      </c>
      <c r="F432" s="3">
        <v>9766</v>
      </c>
      <c r="G432" s="3" t="s">
        <v>33</v>
      </c>
      <c r="H432" s="3">
        <v>4679</v>
      </c>
      <c r="I432" s="3">
        <v>352</v>
      </c>
      <c r="J432" s="3">
        <v>9</v>
      </c>
      <c r="K432" s="3">
        <v>2</v>
      </c>
      <c r="L432" s="2">
        <v>43408.723611111112</v>
      </c>
      <c r="O432" s="3" t="s">
        <v>63</v>
      </c>
      <c r="P432" s="3" t="s">
        <v>64</v>
      </c>
      <c r="Q432" s="3" t="s">
        <v>72</v>
      </c>
      <c r="R432" s="3" t="s">
        <v>73</v>
      </c>
      <c r="S432" s="2">
        <v>43408.745162037034</v>
      </c>
      <c r="U432" s="2">
        <v>43408.752858796295</v>
      </c>
      <c r="X432" s="2">
        <f t="shared" si="180"/>
        <v>43408.723229166666</v>
      </c>
      <c r="Y432" s="33">
        <f t="shared" si="181"/>
        <v>0</v>
      </c>
      <c r="Z432" s="33">
        <f t="shared" si="182"/>
        <v>0</v>
      </c>
      <c r="AA432" s="30"/>
      <c r="AB432" s="30">
        <f t="shared" si="183"/>
        <v>0</v>
      </c>
      <c r="AC432" s="30"/>
      <c r="AD432" s="30"/>
      <c r="AE432" s="30"/>
      <c r="AF432" s="73">
        <f t="shared" si="168"/>
        <v>43408.722916666666</v>
      </c>
      <c r="AG432" s="73">
        <f t="shared" si="169"/>
        <v>0</v>
      </c>
      <c r="AH432" s="26" t="str">
        <f t="shared" si="170"/>
        <v>43408.72291666670</v>
      </c>
      <c r="AI432" s="26" t="e">
        <f>VLOOKUP(AH432,simple_survey!$N$1081:$O$1529,2,FALSE)</f>
        <v>#N/A</v>
      </c>
      <c r="AK432" s="3" t="s">
        <v>551</v>
      </c>
    </row>
    <row r="433" spans="1:37" s="3" customFormat="1" x14ac:dyDescent="0.4">
      <c r="A433" s="16" t="str">
        <f t="shared" si="178"/>
        <v>-</v>
      </c>
      <c r="B433" s="16" t="str">
        <f t="shared" si="179"/>
        <v>☆</v>
      </c>
      <c r="C433" s="7">
        <v>17</v>
      </c>
      <c r="D433" s="2">
        <v>43408.72383101852</v>
      </c>
      <c r="E433" s="3" t="s">
        <v>301</v>
      </c>
      <c r="F433" s="3">
        <v>9767</v>
      </c>
      <c r="G433" s="3" t="s">
        <v>33</v>
      </c>
      <c r="H433" s="3">
        <v>4679</v>
      </c>
      <c r="I433" s="3">
        <v>603</v>
      </c>
      <c r="J433" s="3">
        <v>7</v>
      </c>
      <c r="K433" s="3">
        <v>2</v>
      </c>
      <c r="L433" s="2">
        <v>43408.725034722222</v>
      </c>
      <c r="O433" s="3" t="s">
        <v>72</v>
      </c>
      <c r="P433" s="3" t="s">
        <v>73</v>
      </c>
      <c r="Q433" s="3" t="s">
        <v>63</v>
      </c>
      <c r="R433" s="3" t="s">
        <v>64</v>
      </c>
      <c r="S433" s="2">
        <v>43408.741446759261</v>
      </c>
      <c r="U433" s="2">
        <v>43408.751759259256</v>
      </c>
      <c r="X433" s="2">
        <f t="shared" si="180"/>
        <v>43408.72383101852</v>
      </c>
      <c r="Y433" s="33">
        <f t="shared" si="181"/>
        <v>0</v>
      </c>
      <c r="Z433" s="33">
        <f t="shared" si="182"/>
        <v>0</v>
      </c>
      <c r="AA433" s="30"/>
      <c r="AB433" s="30">
        <f t="shared" si="183"/>
        <v>0</v>
      </c>
      <c r="AC433" s="30">
        <f>IF(IF(B433="☆",(IF(L433&gt;S433,L433-X433,S433-X433)),M433-X433)&lt;0,0,IF(B433="☆",(IF(L433&gt;S433,L433-X433,S433-X433)),M433-X433))</f>
        <v>1.7615740740438923E-2</v>
      </c>
      <c r="AD433" s="30"/>
      <c r="AE433" s="30"/>
      <c r="AF433" s="73">
        <f t="shared" si="168"/>
        <v>43408.723611111112</v>
      </c>
      <c r="AG433" s="73">
        <f t="shared" si="169"/>
        <v>0</v>
      </c>
      <c r="AH433" s="26" t="str">
        <f t="shared" si="170"/>
        <v>43408.72361111110</v>
      </c>
      <c r="AI433" s="26" t="e">
        <f>VLOOKUP(AH433,simple_survey!$N$1081:$O$1529,2,FALSE)</f>
        <v>#N/A</v>
      </c>
      <c r="AK433" s="3" t="s">
        <v>552</v>
      </c>
    </row>
    <row r="434" spans="1:37" s="3" customFormat="1" x14ac:dyDescent="0.4">
      <c r="A434" s="16" t="str">
        <f t="shared" si="178"/>
        <v>-</v>
      </c>
      <c r="B434" s="16" t="str">
        <f t="shared" si="179"/>
        <v>☆</v>
      </c>
      <c r="C434" s="7">
        <v>17</v>
      </c>
      <c r="D434" s="2">
        <v>43408.725474537037</v>
      </c>
      <c r="E434" s="3" t="s">
        <v>436</v>
      </c>
      <c r="F434" s="3">
        <v>9768</v>
      </c>
      <c r="G434" s="3" t="s">
        <v>18</v>
      </c>
      <c r="H434" s="3">
        <v>2138</v>
      </c>
      <c r="I434" s="3">
        <v>61</v>
      </c>
      <c r="J434" s="3">
        <v>9</v>
      </c>
      <c r="K434" s="3">
        <v>1</v>
      </c>
      <c r="L434" s="2">
        <v>43408.737523148149</v>
      </c>
      <c r="O434" s="3" t="s">
        <v>23</v>
      </c>
      <c r="P434" s="3" t="s">
        <v>24</v>
      </c>
      <c r="Q434" s="3" t="s">
        <v>55</v>
      </c>
      <c r="R434" s="3" t="s">
        <v>56</v>
      </c>
      <c r="S434" s="2">
        <v>43408.743506944447</v>
      </c>
      <c r="U434" s="2">
        <v>43408.757581018515</v>
      </c>
      <c r="X434" s="2">
        <f t="shared" si="180"/>
        <v>43408.725474537037</v>
      </c>
      <c r="Y434" s="33">
        <f t="shared" si="181"/>
        <v>0</v>
      </c>
      <c r="Z434" s="33">
        <f t="shared" si="182"/>
        <v>0</v>
      </c>
      <c r="AA434" s="30"/>
      <c r="AB434" s="30">
        <f t="shared" si="183"/>
        <v>0</v>
      </c>
      <c r="AC434" s="30">
        <f>IF(IF(B434="☆",(IF(L434&gt;S434,L434-X434,S434-X434)),M434-X434)&lt;0,0,IF(B434="☆",(IF(L434&gt;S434,L434-X434,S434-X434)),M434-X434))</f>
        <v>1.803240740991896E-2</v>
      </c>
      <c r="AD434" s="30"/>
      <c r="AE434" s="30"/>
      <c r="AF434" s="73">
        <f t="shared" si="168"/>
        <v>43408.724999999999</v>
      </c>
      <c r="AG434" s="73">
        <f t="shared" si="169"/>
        <v>0</v>
      </c>
      <c r="AH434" s="26" t="str">
        <f t="shared" si="170"/>
        <v>43408.7250</v>
      </c>
      <c r="AI434" s="26" t="e">
        <f>VLOOKUP(AH434,simple_survey!$N$1081:$O$1529,2,FALSE)</f>
        <v>#N/A</v>
      </c>
    </row>
    <row r="435" spans="1:37" s="3" customFormat="1" x14ac:dyDescent="0.4">
      <c r="A435" s="16" t="str">
        <f t="shared" si="178"/>
        <v>-</v>
      </c>
      <c r="B435" s="16" t="str">
        <f t="shared" si="179"/>
        <v>☆</v>
      </c>
      <c r="C435" s="7">
        <v>17</v>
      </c>
      <c r="D435" s="2">
        <v>43408.725925925923</v>
      </c>
      <c r="E435" s="3" t="s">
        <v>437</v>
      </c>
      <c r="F435" s="3">
        <v>9769</v>
      </c>
      <c r="G435" s="3" t="s">
        <v>33</v>
      </c>
      <c r="H435" s="3">
        <v>5056</v>
      </c>
      <c r="I435" s="3">
        <v>358</v>
      </c>
      <c r="J435" s="3">
        <v>7</v>
      </c>
      <c r="K435" s="3">
        <v>1</v>
      </c>
      <c r="L435" s="2">
        <v>43408.727442129632</v>
      </c>
      <c r="O435" s="3" t="s">
        <v>48</v>
      </c>
      <c r="P435" s="3" t="s">
        <v>49</v>
      </c>
      <c r="Q435" s="3" t="s">
        <v>23</v>
      </c>
      <c r="R435" s="3" t="s">
        <v>24</v>
      </c>
      <c r="S435" s="2">
        <v>43408.744629629633</v>
      </c>
      <c r="U435" s="2">
        <v>43408.751828703702</v>
      </c>
      <c r="X435" s="2">
        <f t="shared" si="180"/>
        <v>43408.725925925923</v>
      </c>
      <c r="Y435" s="33">
        <f t="shared" si="181"/>
        <v>0</v>
      </c>
      <c r="Z435" s="33">
        <f t="shared" si="182"/>
        <v>0</v>
      </c>
      <c r="AA435" s="30"/>
      <c r="AB435" s="30">
        <f t="shared" si="183"/>
        <v>0</v>
      </c>
      <c r="AC435" s="30">
        <f>IF(IF(B435="☆",(IF(L435&gt;S435,L435-X435,S435-X435)),M435-X435)&lt;0,0,IF(B435="☆",(IF(L435&gt;S435,L435-X435,S435-X435)),M435-X435))</f>
        <v>1.8703703710343689E-2</v>
      </c>
      <c r="AD435" s="30"/>
      <c r="AE435" s="30"/>
      <c r="AF435" s="73">
        <f t="shared" si="168"/>
        <v>43408.725694444445</v>
      </c>
      <c r="AG435" s="73">
        <f t="shared" si="169"/>
        <v>0</v>
      </c>
      <c r="AH435" s="26" t="str">
        <f t="shared" si="170"/>
        <v>43408.72569444440</v>
      </c>
      <c r="AI435" s="26" t="e">
        <f>VLOOKUP(AH435,simple_survey!$N$1081:$O$1529,2,FALSE)</f>
        <v>#N/A</v>
      </c>
    </row>
    <row r="436" spans="1:37" s="3" customFormat="1" x14ac:dyDescent="0.4">
      <c r="A436" s="16" t="str">
        <f t="shared" si="178"/>
        <v>-</v>
      </c>
      <c r="B436" s="16" t="str">
        <f t="shared" si="179"/>
        <v>☆</v>
      </c>
      <c r="C436" s="7">
        <v>17</v>
      </c>
      <c r="D436" s="2">
        <v>43408.728217592594</v>
      </c>
      <c r="E436" s="3" t="s">
        <v>432</v>
      </c>
      <c r="F436" s="3">
        <v>9772</v>
      </c>
      <c r="G436" s="3" t="s">
        <v>18</v>
      </c>
      <c r="H436" s="3">
        <v>4477</v>
      </c>
      <c r="I436" s="3">
        <v>778</v>
      </c>
      <c r="J436" s="3">
        <v>5</v>
      </c>
      <c r="K436" s="3">
        <v>2</v>
      </c>
      <c r="L436" s="2">
        <v>43408.72996527778</v>
      </c>
      <c r="O436" s="3" t="s">
        <v>50</v>
      </c>
      <c r="P436" s="3" t="s">
        <v>51</v>
      </c>
      <c r="Q436" s="3" t="s">
        <v>19</v>
      </c>
      <c r="R436" s="3" t="s">
        <v>20</v>
      </c>
      <c r="S436" s="2">
        <v>43408.742430555554</v>
      </c>
      <c r="U436" s="2">
        <v>43408.750543981485</v>
      </c>
      <c r="X436" s="2">
        <f t="shared" si="180"/>
        <v>43408.728217592594</v>
      </c>
      <c r="Y436" s="33">
        <f t="shared" si="181"/>
        <v>0</v>
      </c>
      <c r="Z436" s="33">
        <f t="shared" si="182"/>
        <v>0</v>
      </c>
      <c r="AA436" s="30"/>
      <c r="AB436" s="30">
        <f t="shared" si="183"/>
        <v>0</v>
      </c>
      <c r="AC436" s="30"/>
      <c r="AD436" s="30"/>
      <c r="AE436" s="30"/>
      <c r="AF436" s="73">
        <f t="shared" si="168"/>
        <v>43408.727777777778</v>
      </c>
      <c r="AG436" s="73">
        <f t="shared" si="169"/>
        <v>0</v>
      </c>
      <c r="AH436" s="26" t="str">
        <f t="shared" si="170"/>
        <v>43408.72777777780</v>
      </c>
      <c r="AI436" s="26" t="e">
        <f>VLOOKUP(AH436,simple_survey!$N$1081:$O$1529,2,FALSE)</f>
        <v>#N/A</v>
      </c>
      <c r="AK436" s="3" t="s">
        <v>95</v>
      </c>
    </row>
    <row r="437" spans="1:37" s="5" customFormat="1" x14ac:dyDescent="0.4">
      <c r="A437" s="17" t="str">
        <f t="shared" si="178"/>
        <v>-</v>
      </c>
      <c r="B437" s="17" t="str">
        <f t="shared" si="179"/>
        <v>☆</v>
      </c>
      <c r="C437" s="12">
        <v>17</v>
      </c>
      <c r="D437" s="4">
        <v>43408.731296296297</v>
      </c>
      <c r="E437" s="5" t="s">
        <v>440</v>
      </c>
      <c r="F437" s="5">
        <v>9774</v>
      </c>
      <c r="G437" s="5" t="s">
        <v>52</v>
      </c>
      <c r="H437" s="5">
        <v>4694</v>
      </c>
      <c r="I437" s="5">
        <v>300</v>
      </c>
      <c r="J437" s="5">
        <v>5</v>
      </c>
      <c r="K437" s="5">
        <v>1</v>
      </c>
      <c r="L437" s="4">
        <v>43408.731712962966</v>
      </c>
      <c r="O437" s="5" t="s">
        <v>27</v>
      </c>
      <c r="P437" s="5" t="s">
        <v>28</v>
      </c>
      <c r="Q437" s="5" t="s">
        <v>45</v>
      </c>
      <c r="R437" s="5" t="s">
        <v>92</v>
      </c>
      <c r="S437" s="4">
        <v>43408.740416666667</v>
      </c>
      <c r="U437" s="4">
        <v>43408.746481481481</v>
      </c>
      <c r="X437" s="4">
        <f t="shared" si="180"/>
        <v>43408.731296296297</v>
      </c>
      <c r="Y437" s="34">
        <f t="shared" si="181"/>
        <v>0</v>
      </c>
      <c r="Z437" s="34">
        <f t="shared" si="182"/>
        <v>0</v>
      </c>
      <c r="AA437" s="31"/>
      <c r="AB437" s="31">
        <f t="shared" si="183"/>
        <v>0</v>
      </c>
      <c r="AC437" s="31">
        <f>IF(IF(B437="☆",(IF(L437&gt;S437,L437-X437,S437-X437)),M437-X437)&lt;0,0,IF(B437="☆",(IF(L437&gt;S437,L437-X437,S437-X437)),M437-X437))</f>
        <v>9.1203703705104999E-3</v>
      </c>
      <c r="AD437" s="31"/>
      <c r="AE437" s="31"/>
      <c r="AF437" s="73">
        <f t="shared" si="168"/>
        <v>43408.731249999997</v>
      </c>
      <c r="AG437" s="73">
        <f t="shared" si="169"/>
        <v>0</v>
      </c>
      <c r="AH437" s="26" t="str">
        <f t="shared" si="170"/>
        <v>43408.731250</v>
      </c>
      <c r="AI437" s="26" t="e">
        <f>VLOOKUP(AH437,simple_survey!$N$1081:$O$1529,2,FALSE)</f>
        <v>#N/A</v>
      </c>
    </row>
    <row r="438" spans="1:37" s="21" customFormat="1" x14ac:dyDescent="0.4">
      <c r="A438" s="20" t="str">
        <f t="shared" si="178"/>
        <v>★</v>
      </c>
      <c r="B438" s="20" t="str">
        <f t="shared" si="179"/>
        <v>-</v>
      </c>
      <c r="C438" s="23">
        <v>18</v>
      </c>
      <c r="D438" s="22">
        <v>43408.716724537036</v>
      </c>
      <c r="E438" s="21" t="s">
        <v>431</v>
      </c>
      <c r="F438" s="21">
        <v>9756</v>
      </c>
      <c r="G438" s="21" t="s">
        <v>114</v>
      </c>
      <c r="H438" s="21">
        <v>0</v>
      </c>
      <c r="I438" s="21">
        <v>747</v>
      </c>
      <c r="J438" s="21">
        <v>1</v>
      </c>
      <c r="K438" s="21">
        <v>2</v>
      </c>
      <c r="M438" s="22">
        <v>43408.753020833334</v>
      </c>
      <c r="N438" s="22">
        <v>43408.758067129631</v>
      </c>
      <c r="O438" s="21" t="s">
        <v>53</v>
      </c>
      <c r="P438" s="21" t="s">
        <v>54</v>
      </c>
      <c r="Q438" s="21" t="s">
        <v>27</v>
      </c>
      <c r="R438" s="21" t="s">
        <v>28</v>
      </c>
      <c r="S438" s="22">
        <v>43408.757916666669</v>
      </c>
      <c r="T438" s="22">
        <v>43408.757916666669</v>
      </c>
      <c r="U438" s="22">
        <v>43408.764247685183</v>
      </c>
      <c r="V438" s="22">
        <v>43408.764247685183</v>
      </c>
      <c r="W438" s="22">
        <v>43408.757916666669</v>
      </c>
      <c r="X438" s="22">
        <f t="shared" si="180"/>
        <v>43408.757916666669</v>
      </c>
      <c r="Y438" s="35">
        <f t="shared" si="181"/>
        <v>5.0462962972233072E-3</v>
      </c>
      <c r="Z438" s="35">
        <f t="shared" si="182"/>
        <v>1.0092592594446614E-2</v>
      </c>
      <c r="AA438" s="32">
        <f>SUM(Z438:Z463)</f>
        <v>0.11839120373042533</v>
      </c>
      <c r="AB438" s="32">
        <f t="shared" si="183"/>
        <v>0</v>
      </c>
      <c r="AC438" s="32">
        <f>IF(IF(B438="☆",(IF(L438&gt;S438,L438-X438,S438-X438)),M438-X438)&lt;0,0,IF(B438="☆",(IF(L438&gt;S438,L438-X438,S438-X438)),M438-X438))</f>
        <v>0</v>
      </c>
      <c r="AD438" s="32">
        <f>AVERAGE(AC438:AC463)</f>
        <v>2.2944444449967704E-3</v>
      </c>
      <c r="AE438" s="32">
        <f>MEDIAN(AC438:AC463)</f>
        <v>2.2569444408873096E-3</v>
      </c>
      <c r="AF438" s="73">
        <f t="shared" si="168"/>
        <v>43408.716666666667</v>
      </c>
      <c r="AG438" s="73">
        <f t="shared" si="169"/>
        <v>43408.757638888892</v>
      </c>
      <c r="AH438" s="26" t="str">
        <f t="shared" si="170"/>
        <v>43408.716666666743408.7576388889</v>
      </c>
      <c r="AI438" s="26" t="e">
        <f>VLOOKUP(AH438,simple_survey!$N$1081:$O$1529,2,FALSE)</f>
        <v>#N/A</v>
      </c>
    </row>
    <row r="439" spans="1:37" s="3" customFormat="1" x14ac:dyDescent="0.4">
      <c r="A439" s="16" t="str">
        <f t="shared" si="176"/>
        <v>★</v>
      </c>
      <c r="B439" s="16" t="str">
        <f t="shared" si="177"/>
        <v>-</v>
      </c>
      <c r="C439" s="7">
        <v>18</v>
      </c>
      <c r="D439" s="2">
        <v>43408.75204861111</v>
      </c>
      <c r="E439" s="3" t="s">
        <v>447</v>
      </c>
      <c r="F439" s="3">
        <v>9783</v>
      </c>
      <c r="G439" s="3" t="s">
        <v>18</v>
      </c>
      <c r="H439" s="3">
        <v>5050</v>
      </c>
      <c r="I439" s="3">
        <v>224</v>
      </c>
      <c r="J439" s="3">
        <v>10</v>
      </c>
      <c r="K439" s="3">
        <v>1</v>
      </c>
      <c r="M439" s="2">
        <v>43408.761342592596</v>
      </c>
      <c r="N439" s="2">
        <v>43408.764930555553</v>
      </c>
      <c r="O439" s="3" t="s">
        <v>29</v>
      </c>
      <c r="P439" s="3" t="s">
        <v>30</v>
      </c>
      <c r="Q439" s="3" t="s">
        <v>19</v>
      </c>
      <c r="R439" s="3" t="s">
        <v>20</v>
      </c>
      <c r="S439" s="2">
        <v>43408.758981481478</v>
      </c>
      <c r="T439" s="2">
        <v>43408.758981481478</v>
      </c>
      <c r="U439" s="2">
        <v>43408.764537037037</v>
      </c>
      <c r="V439" s="2">
        <v>43408.765509259261</v>
      </c>
      <c r="W439" s="2">
        <v>43408.758981481478</v>
      </c>
      <c r="X439" s="2">
        <f t="shared" si="171"/>
        <v>43408.758981481478</v>
      </c>
      <c r="Y439" s="33">
        <f t="shared" si="172"/>
        <v>3.5879629576811567E-3</v>
      </c>
      <c r="Z439" s="33">
        <f t="shared" si="173"/>
        <v>3.5879629576811567E-3</v>
      </c>
      <c r="AA439" s="30"/>
      <c r="AB439" s="30">
        <f t="shared" si="174"/>
        <v>2.3611111173522659E-3</v>
      </c>
      <c r="AC439" s="30">
        <f t="shared" si="175"/>
        <v>2.3611111173522659E-3</v>
      </c>
      <c r="AD439" s="30"/>
      <c r="AE439" s="30"/>
      <c r="AF439" s="73">
        <f t="shared" si="168"/>
        <v>43408.751388888886</v>
      </c>
      <c r="AG439" s="73">
        <f t="shared" si="169"/>
        <v>43408.76458333333</v>
      </c>
      <c r="AH439" s="26" t="str">
        <f t="shared" si="170"/>
        <v>43408.751388888943408.7645833333</v>
      </c>
      <c r="AI439" s="26" t="e">
        <f>VLOOKUP(AH439,simple_survey!$N$1081:$O$1529,2,FALSE)</f>
        <v>#N/A</v>
      </c>
    </row>
    <row r="440" spans="1:37" s="3" customFormat="1" x14ac:dyDescent="0.4">
      <c r="A440" s="16" t="str">
        <f t="shared" si="176"/>
        <v>★</v>
      </c>
      <c r="B440" s="16" t="str">
        <f t="shared" si="177"/>
        <v>-</v>
      </c>
      <c r="C440" s="7">
        <v>18</v>
      </c>
      <c r="D440" s="2">
        <v>43408.75267361111</v>
      </c>
      <c r="E440" s="3" t="s">
        <v>448</v>
      </c>
      <c r="F440" s="3">
        <v>9784</v>
      </c>
      <c r="G440" s="3" t="s">
        <v>18</v>
      </c>
      <c r="H440" s="3">
        <v>5052</v>
      </c>
      <c r="I440" s="3">
        <v>974</v>
      </c>
      <c r="J440" s="3">
        <v>10</v>
      </c>
      <c r="K440" s="3">
        <v>1</v>
      </c>
      <c r="M440" s="2">
        <v>43408.761412037034</v>
      </c>
      <c r="N440" s="2">
        <v>43408.764849537038</v>
      </c>
      <c r="O440" s="3" t="s">
        <v>29</v>
      </c>
      <c r="P440" s="3" t="s">
        <v>30</v>
      </c>
      <c r="Q440" s="3" t="s">
        <v>19</v>
      </c>
      <c r="R440" s="3" t="s">
        <v>20</v>
      </c>
      <c r="S440" s="2">
        <v>43408.759606481479</v>
      </c>
      <c r="T440" s="2">
        <v>43408.759606481479</v>
      </c>
      <c r="U440" s="2">
        <v>43408.765162037038</v>
      </c>
      <c r="V440" s="2">
        <v>43408.765162037038</v>
      </c>
      <c r="W440" s="2">
        <v>43408.759606481479</v>
      </c>
      <c r="X440" s="2">
        <f t="shared" si="171"/>
        <v>43408.759606481479</v>
      </c>
      <c r="Y440" s="33">
        <f t="shared" si="172"/>
        <v>3.4375000032014214E-3</v>
      </c>
      <c r="Z440" s="33">
        <f t="shared" si="173"/>
        <v>3.4375000032014214E-3</v>
      </c>
      <c r="AA440" s="30"/>
      <c r="AB440" s="30">
        <f t="shared" si="174"/>
        <v>1.8055555556202307E-3</v>
      </c>
      <c r="AC440" s="30">
        <f t="shared" si="175"/>
        <v>1.8055555556202307E-3</v>
      </c>
      <c r="AD440" s="30"/>
      <c r="AE440" s="30"/>
      <c r="AF440" s="73">
        <f t="shared" si="168"/>
        <v>43408.752083333333</v>
      </c>
      <c r="AG440" s="73">
        <f t="shared" si="169"/>
        <v>43408.76458333333</v>
      </c>
      <c r="AH440" s="26" t="str">
        <f t="shared" si="170"/>
        <v>43408.752083333343408.7645833333</v>
      </c>
      <c r="AI440" s="26" t="e">
        <f>VLOOKUP(AH440,simple_survey!$N$1081:$O$1529,2,FALSE)</f>
        <v>#N/A</v>
      </c>
    </row>
    <row r="441" spans="1:37" s="3" customFormat="1" x14ac:dyDescent="0.4">
      <c r="A441" s="16" t="str">
        <f t="shared" si="176"/>
        <v>-</v>
      </c>
      <c r="B441" s="16" t="str">
        <f t="shared" si="177"/>
        <v>-</v>
      </c>
      <c r="C441" s="7">
        <v>18</v>
      </c>
      <c r="D441" s="2">
        <v>43408.752916666665</v>
      </c>
      <c r="E441" s="3" t="s">
        <v>301</v>
      </c>
      <c r="F441" s="3">
        <v>9786</v>
      </c>
      <c r="G441" s="3" t="s">
        <v>33</v>
      </c>
      <c r="H441" s="3">
        <v>4679</v>
      </c>
      <c r="I441" s="3">
        <v>265</v>
      </c>
      <c r="J441" s="3">
        <v>8</v>
      </c>
      <c r="K441" s="3">
        <v>2</v>
      </c>
      <c r="M441" s="2">
        <v>43408.755798611113</v>
      </c>
      <c r="N441" s="2">
        <v>43408.760937500003</v>
      </c>
      <c r="O441" s="3" t="s">
        <v>19</v>
      </c>
      <c r="P441" s="3" t="s">
        <v>20</v>
      </c>
      <c r="Q441" s="3" t="s">
        <v>63</v>
      </c>
      <c r="R441" s="3" t="s">
        <v>64</v>
      </c>
      <c r="S441" s="2">
        <v>43408.755624999998</v>
      </c>
      <c r="T441" s="2">
        <v>43408.755624999998</v>
      </c>
      <c r="U441" s="2">
        <v>43408.762986111113</v>
      </c>
      <c r="V441" s="2">
        <v>43408.762986111113</v>
      </c>
      <c r="X441" s="2">
        <f t="shared" si="171"/>
        <v>43408.752916666665</v>
      </c>
      <c r="Y441" s="33">
        <f t="shared" si="172"/>
        <v>5.1388888896326534E-3</v>
      </c>
      <c r="Z441" s="33">
        <f t="shared" si="173"/>
        <v>1.0277777779265307E-2</v>
      </c>
      <c r="AA441" s="30"/>
      <c r="AB441" s="30">
        <f t="shared" si="174"/>
        <v>1.7361111531499773E-4</v>
      </c>
      <c r="AC441" s="30">
        <f t="shared" si="175"/>
        <v>2.8819444487453438E-3</v>
      </c>
      <c r="AD441" s="30"/>
      <c r="AE441" s="30"/>
      <c r="AF441" s="73">
        <f t="shared" si="168"/>
        <v>43408.75277777778</v>
      </c>
      <c r="AG441" s="73">
        <f t="shared" si="169"/>
        <v>43408.760416666664</v>
      </c>
      <c r="AH441" s="26" t="str">
        <f t="shared" si="170"/>
        <v>43408.752777777843408.7604166667</v>
      </c>
      <c r="AI441" s="26" t="e">
        <f>VLOOKUP(AH441,simple_survey!$N$1081:$O$1529,2,FALSE)</f>
        <v>#N/A</v>
      </c>
    </row>
    <row r="442" spans="1:37" s="3" customFormat="1" x14ac:dyDescent="0.4">
      <c r="A442" s="16" t="str">
        <f t="shared" si="176"/>
        <v>★</v>
      </c>
      <c r="B442" s="16" t="str">
        <f t="shared" si="177"/>
        <v>-</v>
      </c>
      <c r="C442" s="7">
        <v>18</v>
      </c>
      <c r="D442" s="2">
        <v>43408.752962962964</v>
      </c>
      <c r="E442" s="3" t="s">
        <v>331</v>
      </c>
      <c r="F442" s="3">
        <v>9787</v>
      </c>
      <c r="G442" s="3" t="s">
        <v>18</v>
      </c>
      <c r="H442" s="3">
        <v>2669</v>
      </c>
      <c r="I442" s="3">
        <v>96</v>
      </c>
      <c r="J442" s="3">
        <v>9</v>
      </c>
      <c r="K442" s="3">
        <v>1</v>
      </c>
      <c r="M442" s="2">
        <v>43408.755462962959</v>
      </c>
      <c r="N442" s="2">
        <v>43408.760821759257</v>
      </c>
      <c r="O442" s="3" t="s">
        <v>25</v>
      </c>
      <c r="P442" s="3" t="s">
        <v>26</v>
      </c>
      <c r="Q442" s="3" t="s">
        <v>45</v>
      </c>
      <c r="R442" s="3" t="s">
        <v>92</v>
      </c>
      <c r="S442" s="2">
        <v>43408.759895833333</v>
      </c>
      <c r="T442" s="2">
        <v>43408.759895833333</v>
      </c>
      <c r="U442" s="2">
        <v>43408.767766203702</v>
      </c>
      <c r="V442" s="2">
        <v>43408.767766203702</v>
      </c>
      <c r="W442" s="2">
        <v>43408.759895833333</v>
      </c>
      <c r="X442" s="2">
        <f t="shared" si="171"/>
        <v>43408.759895833333</v>
      </c>
      <c r="Y442" s="33">
        <f t="shared" si="172"/>
        <v>5.3587962975143455E-3</v>
      </c>
      <c r="Z442" s="33">
        <f t="shared" si="173"/>
        <v>5.3587962975143455E-3</v>
      </c>
      <c r="AA442" s="30"/>
      <c r="AB442" s="30">
        <f t="shared" si="174"/>
        <v>0</v>
      </c>
      <c r="AC442" s="30">
        <f t="shared" si="175"/>
        <v>0</v>
      </c>
      <c r="AD442" s="30"/>
      <c r="AE442" s="30"/>
      <c r="AF442" s="73">
        <f t="shared" si="168"/>
        <v>43408.75277777778</v>
      </c>
      <c r="AG442" s="73">
        <f t="shared" si="169"/>
        <v>43408.760416666664</v>
      </c>
      <c r="AH442" s="26" t="str">
        <f t="shared" si="170"/>
        <v>43408.752777777843408.7604166667</v>
      </c>
      <c r="AI442" s="26" t="e">
        <f>VLOOKUP(AH442,simple_survey!$N$1081:$O$1529,2,FALSE)</f>
        <v>#N/A</v>
      </c>
    </row>
    <row r="443" spans="1:37" s="3" customFormat="1" x14ac:dyDescent="0.4">
      <c r="A443" s="16" t="str">
        <f t="shared" si="176"/>
        <v>-</v>
      </c>
      <c r="B443" s="16" t="str">
        <f t="shared" si="177"/>
        <v>-</v>
      </c>
      <c r="C443" s="7">
        <v>18</v>
      </c>
      <c r="D443" s="2">
        <v>43408.757523148146</v>
      </c>
      <c r="E443" s="3" t="s">
        <v>450</v>
      </c>
      <c r="F443" s="3">
        <v>9788</v>
      </c>
      <c r="G443" s="3" t="s">
        <v>33</v>
      </c>
      <c r="H443" s="3">
        <v>5025</v>
      </c>
      <c r="I443" s="3">
        <v>845</v>
      </c>
      <c r="J443" s="3">
        <v>7</v>
      </c>
      <c r="K443" s="3">
        <v>1</v>
      </c>
      <c r="M443" s="2">
        <v>43408.759548611109</v>
      </c>
      <c r="N443" s="2">
        <v>43408.763969907406</v>
      </c>
      <c r="O443" s="3" t="s">
        <v>48</v>
      </c>
      <c r="P443" s="3" t="s">
        <v>49</v>
      </c>
      <c r="Q443" s="3" t="s">
        <v>39</v>
      </c>
      <c r="R443" s="3" t="s">
        <v>40</v>
      </c>
      <c r="S443" s="2">
        <v>43408.759594907409</v>
      </c>
      <c r="T443" s="2">
        <v>43408.759594907409</v>
      </c>
      <c r="U443" s="2">
        <v>43408.768194444441</v>
      </c>
      <c r="V443" s="2">
        <v>43408.768194444441</v>
      </c>
      <c r="X443" s="2">
        <f t="shared" si="171"/>
        <v>43408.757523148146</v>
      </c>
      <c r="Y443" s="33">
        <f t="shared" si="172"/>
        <v>4.4212962966412306E-3</v>
      </c>
      <c r="Z443" s="33">
        <f t="shared" si="173"/>
        <v>4.4212962966412306E-3</v>
      </c>
      <c r="AA443" s="30"/>
      <c r="AB443" s="30">
        <f t="shared" si="174"/>
        <v>0</v>
      </c>
      <c r="AC443" s="30">
        <f t="shared" si="175"/>
        <v>2.0254629635019228E-3</v>
      </c>
      <c r="AD443" s="30"/>
      <c r="AE443" s="30"/>
      <c r="AF443" s="73">
        <f t="shared" si="168"/>
        <v>43408.756944444445</v>
      </c>
      <c r="AG443" s="73">
        <f t="shared" si="169"/>
        <v>43408.763888888891</v>
      </c>
      <c r="AH443" s="26" t="str">
        <f t="shared" si="170"/>
        <v>43408.756944444443408.7638888889</v>
      </c>
      <c r="AI443" s="26" t="str">
        <f>VLOOKUP(AH443,simple_survey!$N$1081:$O$1529,2,FALSE)</f>
        <v>肯定的</v>
      </c>
    </row>
    <row r="444" spans="1:37" s="3" customFormat="1" x14ac:dyDescent="0.4">
      <c r="A444" s="16" t="str">
        <f t="shared" si="176"/>
        <v>-</v>
      </c>
      <c r="B444" s="16" t="str">
        <f t="shared" si="177"/>
        <v>-</v>
      </c>
      <c r="C444" s="7">
        <v>18</v>
      </c>
      <c r="D444" s="2">
        <v>43408.761932870373</v>
      </c>
      <c r="E444" s="3" t="s">
        <v>451</v>
      </c>
      <c r="F444" s="3">
        <v>9789</v>
      </c>
      <c r="G444" s="3" t="s">
        <v>18</v>
      </c>
      <c r="H444" s="3">
        <v>5078</v>
      </c>
      <c r="I444" s="3">
        <v>216</v>
      </c>
      <c r="J444" s="3">
        <v>6</v>
      </c>
      <c r="K444" s="3">
        <v>2</v>
      </c>
      <c r="M444" s="2">
        <v>43408.76326388889</v>
      </c>
      <c r="N444" s="2">
        <v>43408.767210648148</v>
      </c>
      <c r="O444" s="3" t="s">
        <v>31</v>
      </c>
      <c r="P444" s="3" t="s">
        <v>32</v>
      </c>
      <c r="Q444" s="3" t="s">
        <v>48</v>
      </c>
      <c r="R444" s="3" t="s">
        <v>49</v>
      </c>
      <c r="S444" s="2">
        <v>43408.763969907406</v>
      </c>
      <c r="T444" s="2">
        <v>43408.763969907406</v>
      </c>
      <c r="U444" s="2">
        <v>43408.772094907406</v>
      </c>
      <c r="V444" s="2">
        <v>43408.772094907406</v>
      </c>
      <c r="X444" s="2">
        <f t="shared" si="171"/>
        <v>43408.761932870373</v>
      </c>
      <c r="Y444" s="33">
        <f t="shared" si="172"/>
        <v>3.9467592578148469E-3</v>
      </c>
      <c r="Z444" s="33">
        <f t="shared" si="173"/>
        <v>7.8935185156296939E-3</v>
      </c>
      <c r="AA444" s="30"/>
      <c r="AB444" s="30">
        <f t="shared" si="174"/>
        <v>0</v>
      </c>
      <c r="AC444" s="30">
        <f t="shared" si="175"/>
        <v>1.3310185167938471E-3</v>
      </c>
      <c r="AD444" s="30"/>
      <c r="AE444" s="30"/>
      <c r="AF444" s="73">
        <f t="shared" si="168"/>
        <v>43408.761805555558</v>
      </c>
      <c r="AG444" s="73">
        <f t="shared" si="169"/>
        <v>43408.76666666667</v>
      </c>
      <c r="AH444" s="26" t="str">
        <f t="shared" si="170"/>
        <v>43408.761805555643408.7666666667</v>
      </c>
      <c r="AI444" s="26" t="str">
        <f>VLOOKUP(AH444,simple_survey!$N$1081:$O$1529,2,FALSE)</f>
        <v>肯定的</v>
      </c>
    </row>
    <row r="445" spans="1:37" s="3" customFormat="1" x14ac:dyDescent="0.4">
      <c r="A445" s="16" t="str">
        <f t="shared" si="176"/>
        <v>-</v>
      </c>
      <c r="B445" s="16" t="str">
        <f t="shared" si="177"/>
        <v>-</v>
      </c>
      <c r="C445" s="7">
        <v>18</v>
      </c>
      <c r="D445" s="2">
        <v>43408.76767361111</v>
      </c>
      <c r="E445" s="3" t="s">
        <v>453</v>
      </c>
      <c r="F445" s="3">
        <v>9792</v>
      </c>
      <c r="G445" s="3" t="s">
        <v>18</v>
      </c>
      <c r="H445" s="3">
        <v>1325</v>
      </c>
      <c r="I445" s="3">
        <v>316</v>
      </c>
      <c r="J445" s="3">
        <v>8</v>
      </c>
      <c r="K445" s="3">
        <v>1</v>
      </c>
      <c r="M445" s="2">
        <v>43408.769363425927</v>
      </c>
      <c r="N445" s="2">
        <v>43408.773229166669</v>
      </c>
      <c r="O445" s="3" t="s">
        <v>19</v>
      </c>
      <c r="P445" s="3" t="s">
        <v>20</v>
      </c>
      <c r="Q445" s="3" t="s">
        <v>25</v>
      </c>
      <c r="R445" s="3" t="s">
        <v>26</v>
      </c>
      <c r="S445" s="2">
        <v>43408.76871527778</v>
      </c>
      <c r="T445" s="2">
        <v>43408.76871527778</v>
      </c>
      <c r="U445" s="2">
        <v>43408.773819444446</v>
      </c>
      <c r="V445" s="2">
        <v>43408.773819444446</v>
      </c>
      <c r="X445" s="2">
        <f t="shared" si="171"/>
        <v>43408.76767361111</v>
      </c>
      <c r="Y445" s="33">
        <f t="shared" si="172"/>
        <v>3.8657407421851531E-3</v>
      </c>
      <c r="Z445" s="33">
        <f t="shared" si="173"/>
        <v>3.8657407421851531E-3</v>
      </c>
      <c r="AA445" s="30"/>
      <c r="AB445" s="30">
        <f t="shared" si="174"/>
        <v>6.4814814686542377E-4</v>
      </c>
      <c r="AC445" s="30">
        <f t="shared" si="175"/>
        <v>1.6898148169275373E-3</v>
      </c>
      <c r="AD445" s="30"/>
      <c r="AE445" s="30"/>
      <c r="AF445" s="73">
        <f t="shared" si="168"/>
        <v>43408.767361111109</v>
      </c>
      <c r="AG445" s="73">
        <f t="shared" si="169"/>
        <v>43408.772916666669</v>
      </c>
      <c r="AH445" s="26" t="str">
        <f t="shared" si="170"/>
        <v>43408.767361111143408.7729166667</v>
      </c>
      <c r="AI445" s="26" t="str">
        <f>VLOOKUP(AH445,simple_survey!$N$1081:$O$1529,2,FALSE)</f>
        <v>肯定的</v>
      </c>
    </row>
    <row r="446" spans="1:37" s="3" customFormat="1" x14ac:dyDescent="0.4">
      <c r="A446" s="16" t="str">
        <f t="shared" si="176"/>
        <v>-</v>
      </c>
      <c r="B446" s="16" t="str">
        <f t="shared" si="177"/>
        <v>-</v>
      </c>
      <c r="C446" s="7">
        <v>18</v>
      </c>
      <c r="D446" s="2">
        <v>43408.769432870373</v>
      </c>
      <c r="E446" s="3" t="s">
        <v>455</v>
      </c>
      <c r="F446" s="3">
        <v>9794</v>
      </c>
      <c r="G446" s="3" t="s">
        <v>114</v>
      </c>
      <c r="H446" s="3">
        <v>0</v>
      </c>
      <c r="I446" s="3">
        <v>264</v>
      </c>
      <c r="J446" s="3">
        <v>6</v>
      </c>
      <c r="K446" s="3">
        <v>1</v>
      </c>
      <c r="M446" s="2">
        <v>43408.771689814814</v>
      </c>
      <c r="N446" s="2">
        <v>43408.77516203704</v>
      </c>
      <c r="O446" s="3" t="s">
        <v>31</v>
      </c>
      <c r="P446" s="3" t="s">
        <v>32</v>
      </c>
      <c r="Q446" s="3" t="s">
        <v>19</v>
      </c>
      <c r="R446" s="3" t="s">
        <v>20</v>
      </c>
      <c r="S446" s="2">
        <v>43408.772349537037</v>
      </c>
      <c r="T446" s="2">
        <v>43408.772349537037</v>
      </c>
      <c r="U446" s="2">
        <v>43408.779131944444</v>
      </c>
      <c r="V446" s="2">
        <v>43408.779131944444</v>
      </c>
      <c r="X446" s="2">
        <f t="shared" si="171"/>
        <v>43408.769432870373</v>
      </c>
      <c r="Y446" s="33">
        <f t="shared" si="172"/>
        <v>3.4722222262644209E-3</v>
      </c>
      <c r="Z446" s="33">
        <f t="shared" si="173"/>
        <v>3.4722222262644209E-3</v>
      </c>
      <c r="AA446" s="30"/>
      <c r="AB446" s="30">
        <f t="shared" si="174"/>
        <v>0</v>
      </c>
      <c r="AC446" s="30">
        <f t="shared" si="175"/>
        <v>2.2569444408873096E-3</v>
      </c>
      <c r="AD446" s="30"/>
      <c r="AE446" s="30"/>
      <c r="AF446" s="73">
        <f t="shared" si="168"/>
        <v>43408.768750000003</v>
      </c>
      <c r="AG446" s="73">
        <f t="shared" si="169"/>
        <v>43408.775000000001</v>
      </c>
      <c r="AH446" s="26" t="str">
        <f t="shared" si="170"/>
        <v>43408.7687543408.775</v>
      </c>
      <c r="AI446" s="26" t="e">
        <f>VLOOKUP(AH446,simple_survey!$N$1081:$O$1529,2,FALSE)</f>
        <v>#N/A</v>
      </c>
    </row>
    <row r="447" spans="1:37" s="3" customFormat="1" x14ac:dyDescent="0.4">
      <c r="A447" s="16" t="str">
        <f t="shared" si="176"/>
        <v>-</v>
      </c>
      <c r="B447" s="16" t="str">
        <f t="shared" si="177"/>
        <v>-</v>
      </c>
      <c r="C447" s="7">
        <v>18</v>
      </c>
      <c r="D447" s="2">
        <v>43408.769942129627</v>
      </c>
      <c r="E447" s="3" t="s">
        <v>456</v>
      </c>
      <c r="F447" s="3">
        <v>9795</v>
      </c>
      <c r="G447" s="3" t="s">
        <v>18</v>
      </c>
      <c r="H447" s="3">
        <v>5079</v>
      </c>
      <c r="I447" s="3">
        <v>502</v>
      </c>
      <c r="J447" s="3">
        <v>1</v>
      </c>
      <c r="K447" s="3">
        <v>1</v>
      </c>
      <c r="M447" s="2">
        <v>43408.772870370369</v>
      </c>
      <c r="N447" s="2">
        <v>43408.775682870371</v>
      </c>
      <c r="O447" s="3" t="s">
        <v>25</v>
      </c>
      <c r="P447" s="3" t="s">
        <v>26</v>
      </c>
      <c r="Q447" s="3" t="s">
        <v>37</v>
      </c>
      <c r="R447" s="3" t="s">
        <v>38</v>
      </c>
      <c r="S447" s="2">
        <v>43408.77138888889</v>
      </c>
      <c r="T447" s="2">
        <v>43408.77138888889</v>
      </c>
      <c r="U447" s="2">
        <v>43408.777905092589</v>
      </c>
      <c r="V447" s="2">
        <v>43408.777905092589</v>
      </c>
      <c r="X447" s="2">
        <f t="shared" si="171"/>
        <v>43408.769942129627</v>
      </c>
      <c r="Y447" s="33">
        <f t="shared" si="172"/>
        <v>2.8125000026193447E-3</v>
      </c>
      <c r="Z447" s="33">
        <f t="shared" si="173"/>
        <v>2.8125000026193447E-3</v>
      </c>
      <c r="AA447" s="30"/>
      <c r="AB447" s="30">
        <f t="shared" si="174"/>
        <v>1.48148147854954E-3</v>
      </c>
      <c r="AC447" s="30">
        <f t="shared" si="175"/>
        <v>2.9282407413120382E-3</v>
      </c>
      <c r="AD447" s="30"/>
      <c r="AE447" s="30"/>
      <c r="AF447" s="73">
        <f t="shared" si="168"/>
        <v>43408.769444444442</v>
      </c>
      <c r="AG447" s="73">
        <f t="shared" si="169"/>
        <v>43408.775000000001</v>
      </c>
      <c r="AH447" s="26" t="str">
        <f t="shared" si="170"/>
        <v>43408.769444444443408.775</v>
      </c>
      <c r="AI447" s="26" t="e">
        <f>VLOOKUP(AH447,simple_survey!$N$1081:$O$1529,2,FALSE)</f>
        <v>#N/A</v>
      </c>
    </row>
    <row r="448" spans="1:37" s="3" customFormat="1" x14ac:dyDescent="0.4">
      <c r="A448" s="16" t="str">
        <f t="shared" si="176"/>
        <v>-</v>
      </c>
      <c r="B448" s="16" t="str">
        <f t="shared" si="177"/>
        <v>-</v>
      </c>
      <c r="C448" s="7">
        <v>18</v>
      </c>
      <c r="D448" s="2">
        <v>43408.770555555559</v>
      </c>
      <c r="E448" s="3" t="s">
        <v>454</v>
      </c>
      <c r="F448" s="3">
        <v>9796</v>
      </c>
      <c r="G448" s="3" t="s">
        <v>33</v>
      </c>
      <c r="H448" s="3">
        <v>2535</v>
      </c>
      <c r="I448" s="3">
        <v>999</v>
      </c>
      <c r="J448" s="3">
        <v>7</v>
      </c>
      <c r="K448" s="3">
        <v>1</v>
      </c>
      <c r="M448" s="2">
        <v>43408.771736111114</v>
      </c>
      <c r="N448" s="2">
        <v>43408.779768518521</v>
      </c>
      <c r="O448" s="3" t="s">
        <v>34</v>
      </c>
      <c r="P448" s="3" t="s">
        <v>35</v>
      </c>
      <c r="Q448" s="3" t="s">
        <v>39</v>
      </c>
      <c r="R448" s="3" t="s">
        <v>40</v>
      </c>
      <c r="S448" s="2">
        <v>43408.772164351853</v>
      </c>
      <c r="T448" s="2">
        <v>43408.772164351853</v>
      </c>
      <c r="U448" s="2">
        <v>43408.781504629631</v>
      </c>
      <c r="V448" s="2">
        <v>43408.781504629631</v>
      </c>
      <c r="X448" s="2">
        <f t="shared" si="171"/>
        <v>43408.770555555559</v>
      </c>
      <c r="Y448" s="33">
        <f t="shared" si="172"/>
        <v>8.0324074078816921E-3</v>
      </c>
      <c r="Z448" s="33">
        <f t="shared" si="173"/>
        <v>8.0324074078816921E-3</v>
      </c>
      <c r="AA448" s="30"/>
      <c r="AB448" s="30">
        <f t="shared" si="174"/>
        <v>0</v>
      </c>
      <c r="AC448" s="30">
        <f t="shared" si="175"/>
        <v>1.1805555550381541E-3</v>
      </c>
      <c r="AD448" s="30"/>
      <c r="AE448" s="30"/>
      <c r="AF448" s="73">
        <f t="shared" si="168"/>
        <v>43408.770138888889</v>
      </c>
      <c r="AG448" s="73">
        <f t="shared" si="169"/>
        <v>43408.779166666667</v>
      </c>
      <c r="AH448" s="26" t="str">
        <f t="shared" si="170"/>
        <v>43408.770138888943408.7791666667</v>
      </c>
      <c r="AI448" s="26" t="str">
        <f>VLOOKUP(AH448,simple_survey!$N$1081:$O$1529,2,FALSE)</f>
        <v>肯定的</v>
      </c>
    </row>
    <row r="449" spans="1:37" s="3" customFormat="1" x14ac:dyDescent="0.4">
      <c r="A449" s="16" t="str">
        <f t="shared" si="176"/>
        <v>-</v>
      </c>
      <c r="B449" s="16" t="str">
        <f t="shared" si="177"/>
        <v>-</v>
      </c>
      <c r="C449" s="7">
        <v>18</v>
      </c>
      <c r="D449" s="2">
        <v>43408.77103009259</v>
      </c>
      <c r="E449" s="3" t="s">
        <v>457</v>
      </c>
      <c r="F449" s="3">
        <v>9797</v>
      </c>
      <c r="G449" s="3" t="s">
        <v>113</v>
      </c>
      <c r="H449" s="3">
        <v>0</v>
      </c>
      <c r="I449" s="3">
        <v>519</v>
      </c>
      <c r="J449" s="3">
        <v>2</v>
      </c>
      <c r="K449" s="3">
        <v>2</v>
      </c>
      <c r="M449" s="2">
        <v>43408.774340277778</v>
      </c>
      <c r="N449" s="2">
        <v>43408.779421296298</v>
      </c>
      <c r="O449" s="3" t="s">
        <v>31</v>
      </c>
      <c r="P449" s="3" t="s">
        <v>32</v>
      </c>
      <c r="Q449" s="3" t="s">
        <v>70</v>
      </c>
      <c r="R449" s="3" t="s">
        <v>71</v>
      </c>
      <c r="S449" s="2">
        <v>43408.77516203704</v>
      </c>
      <c r="T449" s="2">
        <v>43408.77516203704</v>
      </c>
      <c r="U449" s="2">
        <v>43408.782384259262</v>
      </c>
      <c r="V449" s="2">
        <v>43408.782384259262</v>
      </c>
      <c r="X449" s="2">
        <f t="shared" si="171"/>
        <v>43408.77103009259</v>
      </c>
      <c r="Y449" s="33">
        <f t="shared" si="172"/>
        <v>5.0810185202863067E-3</v>
      </c>
      <c r="Z449" s="33">
        <f t="shared" si="173"/>
        <v>1.0162037040572613E-2</v>
      </c>
      <c r="AA449" s="30"/>
      <c r="AB449" s="30">
        <f t="shared" si="174"/>
        <v>0</v>
      </c>
      <c r="AC449" s="30">
        <f t="shared" si="175"/>
        <v>3.3101851877290756E-3</v>
      </c>
      <c r="AD449" s="30"/>
      <c r="AE449" s="30"/>
      <c r="AF449" s="73">
        <f t="shared" si="168"/>
        <v>43408.770833333336</v>
      </c>
      <c r="AG449" s="73">
        <f t="shared" si="169"/>
        <v>43408.779166666667</v>
      </c>
      <c r="AH449" s="26" t="str">
        <f t="shared" si="170"/>
        <v>43408.770833333343408.7791666667</v>
      </c>
      <c r="AI449" s="26" t="e">
        <f>VLOOKUP(AH449,simple_survey!$N$1081:$O$1529,2,FALSE)</f>
        <v>#N/A</v>
      </c>
    </row>
    <row r="450" spans="1:37" s="3" customFormat="1" x14ac:dyDescent="0.4">
      <c r="A450" s="16" t="str">
        <f t="shared" si="176"/>
        <v>-</v>
      </c>
      <c r="B450" s="16" t="str">
        <f t="shared" si="177"/>
        <v>-</v>
      </c>
      <c r="C450" s="7">
        <v>18</v>
      </c>
      <c r="D450" s="2">
        <v>43408.772222222222</v>
      </c>
      <c r="E450" s="3" t="s">
        <v>458</v>
      </c>
      <c r="F450" s="3">
        <v>9798</v>
      </c>
      <c r="G450" s="3" t="s">
        <v>18</v>
      </c>
      <c r="H450" s="3">
        <v>1291</v>
      </c>
      <c r="I450" s="3">
        <v>76</v>
      </c>
      <c r="J450" s="3">
        <v>3</v>
      </c>
      <c r="K450" s="3">
        <v>1</v>
      </c>
      <c r="M450" s="2">
        <v>43408.773935185185</v>
      </c>
      <c r="N450" s="2">
        <v>43408.778738425928</v>
      </c>
      <c r="O450" s="3" t="s">
        <v>21</v>
      </c>
      <c r="P450" s="3" t="s">
        <v>22</v>
      </c>
      <c r="Q450" s="3" t="s">
        <v>34</v>
      </c>
      <c r="R450" s="3" t="s">
        <v>35</v>
      </c>
      <c r="S450" s="2">
        <v>43408.774328703701</v>
      </c>
      <c r="T450" s="2">
        <v>43408.774328703701</v>
      </c>
      <c r="U450" s="2">
        <v>43408.781967592593</v>
      </c>
      <c r="V450" s="2">
        <v>43408.781967592593</v>
      </c>
      <c r="X450" s="2">
        <f t="shared" si="171"/>
        <v>43408.772222222222</v>
      </c>
      <c r="Y450" s="33">
        <f t="shared" si="172"/>
        <v>4.803240743058268E-3</v>
      </c>
      <c r="Z450" s="33">
        <f t="shared" si="173"/>
        <v>4.803240743058268E-3</v>
      </c>
      <c r="AA450" s="30"/>
      <c r="AB450" s="30">
        <f t="shared" si="174"/>
        <v>0</v>
      </c>
      <c r="AC450" s="30">
        <f t="shared" si="175"/>
        <v>1.7129629632108845E-3</v>
      </c>
      <c r="AD450" s="30"/>
      <c r="AE450" s="30"/>
      <c r="AF450" s="73">
        <f t="shared" si="168"/>
        <v>43408.772222222222</v>
      </c>
      <c r="AG450" s="73">
        <f t="shared" si="169"/>
        <v>43408.77847222222</v>
      </c>
      <c r="AH450" s="26" t="str">
        <f t="shared" si="170"/>
        <v>43408.772222222243408.7784722222</v>
      </c>
      <c r="AI450" s="26" t="e">
        <f>VLOOKUP(AH450,simple_survey!$N$1081:$O$1529,2,FALSE)</f>
        <v>#N/A</v>
      </c>
    </row>
    <row r="451" spans="1:37" s="3" customFormat="1" x14ac:dyDescent="0.4">
      <c r="A451" s="16" t="str">
        <f t="shared" si="176"/>
        <v>-</v>
      </c>
      <c r="B451" s="16" t="str">
        <f t="shared" si="177"/>
        <v>-</v>
      </c>
      <c r="C451" s="7">
        <v>18</v>
      </c>
      <c r="D451" s="2">
        <v>43408.773020833331</v>
      </c>
      <c r="E451" s="3" t="s">
        <v>450</v>
      </c>
      <c r="F451" s="3">
        <v>9799</v>
      </c>
      <c r="G451" s="3" t="s">
        <v>33</v>
      </c>
      <c r="H451" s="3">
        <v>5025</v>
      </c>
      <c r="I451" s="3">
        <v>790</v>
      </c>
      <c r="J451" s="3">
        <v>9</v>
      </c>
      <c r="K451" s="3">
        <v>1</v>
      </c>
      <c r="M451" s="2">
        <v>43408.774027777778</v>
      </c>
      <c r="N451" s="2">
        <v>43408.778703703705</v>
      </c>
      <c r="O451" s="3" t="s">
        <v>57</v>
      </c>
      <c r="P451" s="3" t="s">
        <v>58</v>
      </c>
      <c r="Q451" s="3" t="s">
        <v>63</v>
      </c>
      <c r="R451" s="3" t="s">
        <v>64</v>
      </c>
      <c r="S451" s="2">
        <v>43408.774062500001</v>
      </c>
      <c r="T451" s="2">
        <v>43408.774062500001</v>
      </c>
      <c r="U451" s="2">
        <v>43408.784305555557</v>
      </c>
      <c r="V451" s="2">
        <v>43408.784305555557</v>
      </c>
      <c r="X451" s="2">
        <f t="shared" si="171"/>
        <v>43408.773020833331</v>
      </c>
      <c r="Y451" s="33">
        <f t="shared" si="172"/>
        <v>4.6759259275859222E-3</v>
      </c>
      <c r="Z451" s="33">
        <f t="shared" si="173"/>
        <v>4.6759259275859222E-3</v>
      </c>
      <c r="AA451" s="30"/>
      <c r="AB451" s="30">
        <f t="shared" si="174"/>
        <v>0</v>
      </c>
      <c r="AC451" s="30">
        <f t="shared" si="175"/>
        <v>1.006944446999114E-3</v>
      </c>
      <c r="AD451" s="30"/>
      <c r="AE451" s="30"/>
      <c r="AF451" s="73">
        <f t="shared" ref="AF451:AF514" si="184">INT(D451*1440)/1440</f>
        <v>43408.772916666669</v>
      </c>
      <c r="AG451" s="73">
        <f t="shared" ref="AG451:AG514" si="185">INT(N451*1440)/1440</f>
        <v>43408.77847222222</v>
      </c>
      <c r="AH451" s="26" t="str">
        <f t="shared" ref="AH451:AH514" si="186">CONCATENATE(AF451,AG451)</f>
        <v>43408.772916666743408.7784722222</v>
      </c>
      <c r="AI451" s="26" t="str">
        <f>VLOOKUP(AH451,simple_survey!$N$1081:$O$1529,2,FALSE)</f>
        <v>肯定的</v>
      </c>
    </row>
    <row r="452" spans="1:37" s="3" customFormat="1" x14ac:dyDescent="0.4">
      <c r="A452" s="16" t="str">
        <f t="shared" si="176"/>
        <v>-</v>
      </c>
      <c r="B452" s="16" t="str">
        <f t="shared" si="177"/>
        <v>-</v>
      </c>
      <c r="C452" s="7">
        <v>18</v>
      </c>
      <c r="D452" s="2">
        <v>43408.778587962966</v>
      </c>
      <c r="E452" s="3" t="s">
        <v>434</v>
      </c>
      <c r="F452" s="3">
        <v>9800</v>
      </c>
      <c r="G452" s="3" t="s">
        <v>18</v>
      </c>
      <c r="H452" s="3">
        <v>3442</v>
      </c>
      <c r="I452" s="3">
        <v>297</v>
      </c>
      <c r="J452" s="3">
        <v>1</v>
      </c>
      <c r="K452" s="3">
        <v>2</v>
      </c>
      <c r="M452" s="2">
        <v>43408.783078703702</v>
      </c>
      <c r="N452" s="2">
        <v>43408.788437499999</v>
      </c>
      <c r="O452" s="3" t="s">
        <v>25</v>
      </c>
      <c r="P452" s="3" t="s">
        <v>26</v>
      </c>
      <c r="Q452" s="3" t="s">
        <v>48</v>
      </c>
      <c r="R452" s="3" t="s">
        <v>49</v>
      </c>
      <c r="S452" s="2">
        <v>43408.782372685186</v>
      </c>
      <c r="T452" s="2">
        <v>43408.782372685186</v>
      </c>
      <c r="U452" s="2">
        <v>43408.788634259261</v>
      </c>
      <c r="V452" s="2">
        <v>43408.788634259261</v>
      </c>
      <c r="X452" s="2">
        <f t="shared" si="171"/>
        <v>43408.778587962966</v>
      </c>
      <c r="Y452" s="33">
        <f t="shared" si="172"/>
        <v>5.3587962975143455E-3</v>
      </c>
      <c r="Z452" s="33">
        <f t="shared" si="173"/>
        <v>1.0717592595028691E-2</v>
      </c>
      <c r="AA452" s="30"/>
      <c r="AB452" s="30">
        <f t="shared" si="174"/>
        <v>7.0601851621177047E-4</v>
      </c>
      <c r="AC452" s="30">
        <f t="shared" si="175"/>
        <v>4.4907407354912721E-3</v>
      </c>
      <c r="AD452" s="30"/>
      <c r="AE452" s="30"/>
      <c r="AF452" s="73">
        <f t="shared" si="184"/>
        <v>43408.77847222222</v>
      </c>
      <c r="AG452" s="73">
        <f t="shared" si="185"/>
        <v>43408.788194444445</v>
      </c>
      <c r="AH452" s="26" t="str">
        <f t="shared" si="186"/>
        <v>43408.778472222243408.7881944444</v>
      </c>
      <c r="AI452" s="26" t="str">
        <f>VLOOKUP(AH452,simple_survey!$N$1081:$O$1529,2,FALSE)</f>
        <v>肯定的</v>
      </c>
    </row>
    <row r="453" spans="1:37" s="3" customFormat="1" x14ac:dyDescent="0.4">
      <c r="A453" s="16" t="str">
        <f t="shared" si="176"/>
        <v>★</v>
      </c>
      <c r="B453" s="16" t="str">
        <f t="shared" si="177"/>
        <v>-</v>
      </c>
      <c r="C453" s="7">
        <v>18</v>
      </c>
      <c r="D453" s="2">
        <v>43408.778703703705</v>
      </c>
      <c r="E453" s="3" t="s">
        <v>315</v>
      </c>
      <c r="F453" s="3">
        <v>9801</v>
      </c>
      <c r="G453" s="3" t="s">
        <v>33</v>
      </c>
      <c r="H453" s="3">
        <v>2737</v>
      </c>
      <c r="I453" s="3">
        <v>917</v>
      </c>
      <c r="J453" s="3">
        <v>3</v>
      </c>
      <c r="K453" s="3">
        <v>1</v>
      </c>
      <c r="M453" s="2">
        <v>43408.785324074073</v>
      </c>
      <c r="N453" s="2">
        <v>43408.792025462964</v>
      </c>
      <c r="O453" s="3" t="s">
        <v>34</v>
      </c>
      <c r="P453" s="3" t="s">
        <v>35</v>
      </c>
      <c r="Q453" s="3" t="s">
        <v>27</v>
      </c>
      <c r="R453" s="3" t="s">
        <v>28</v>
      </c>
      <c r="S453" s="2">
        <v>43408.785636574074</v>
      </c>
      <c r="T453" s="2">
        <v>43408.785636574074</v>
      </c>
      <c r="U453" s="2">
        <v>43408.791261574072</v>
      </c>
      <c r="V453" s="2">
        <v>43408.791261574072</v>
      </c>
      <c r="W453" s="2">
        <v>43408.785636574074</v>
      </c>
      <c r="X453" s="2">
        <f t="shared" si="171"/>
        <v>43408.785636574074</v>
      </c>
      <c r="Y453" s="33">
        <f t="shared" si="172"/>
        <v>6.701388891087845E-3</v>
      </c>
      <c r="Z453" s="33">
        <f t="shared" si="173"/>
        <v>6.701388891087845E-3</v>
      </c>
      <c r="AA453" s="30"/>
      <c r="AB453" s="30">
        <f t="shared" si="174"/>
        <v>0</v>
      </c>
      <c r="AC453" s="30">
        <f t="shared" si="175"/>
        <v>0</v>
      </c>
      <c r="AD453" s="30"/>
      <c r="AE453" s="30"/>
      <c r="AF453" s="73">
        <f t="shared" si="184"/>
        <v>43408.77847222222</v>
      </c>
      <c r="AG453" s="73">
        <f t="shared" si="185"/>
        <v>43408.791666666664</v>
      </c>
      <c r="AH453" s="26" t="str">
        <f t="shared" si="186"/>
        <v>43408.778472222243408.7916666667</v>
      </c>
      <c r="AI453" s="26" t="e">
        <f>VLOOKUP(AH453,simple_survey!$N$1081:$O$1529,2,FALSE)</f>
        <v>#N/A</v>
      </c>
    </row>
    <row r="454" spans="1:37" s="3" customFormat="1" x14ac:dyDescent="0.4">
      <c r="A454" s="16" t="str">
        <f t="shared" si="176"/>
        <v>-</v>
      </c>
      <c r="B454" s="16" t="str">
        <f t="shared" si="177"/>
        <v>-</v>
      </c>
      <c r="C454" s="7">
        <v>18</v>
      </c>
      <c r="D454" s="2">
        <v>43408.783425925925</v>
      </c>
      <c r="E454" s="3" t="s">
        <v>459</v>
      </c>
      <c r="F454" s="3">
        <v>9802</v>
      </c>
      <c r="G454" s="3" t="s">
        <v>18</v>
      </c>
      <c r="H454" s="3">
        <v>4796</v>
      </c>
      <c r="I454" s="3">
        <v>332</v>
      </c>
      <c r="J454" s="3">
        <v>2</v>
      </c>
      <c r="K454" s="3">
        <v>1</v>
      </c>
      <c r="M454" s="2">
        <v>43408.788113425922</v>
      </c>
      <c r="N454" s="2">
        <v>43408.793310185189</v>
      </c>
      <c r="O454" s="3" t="s">
        <v>45</v>
      </c>
      <c r="P454" s="3" t="s">
        <v>92</v>
      </c>
      <c r="Q454" s="3" t="s">
        <v>19</v>
      </c>
      <c r="R454" s="3" t="s">
        <v>20</v>
      </c>
      <c r="S454" s="2">
        <v>43408.786412037036</v>
      </c>
      <c r="T454" s="2">
        <v>43408.786412037036</v>
      </c>
      <c r="U454" s="2">
        <v>43408.792962962965</v>
      </c>
      <c r="V454" s="2">
        <v>43408.792962962965</v>
      </c>
      <c r="X454" s="2">
        <f t="shared" si="171"/>
        <v>43408.783425925925</v>
      </c>
      <c r="Y454" s="33">
        <f t="shared" si="172"/>
        <v>5.1967592662549578E-3</v>
      </c>
      <c r="Z454" s="33">
        <f t="shared" si="173"/>
        <v>5.1967592662549578E-3</v>
      </c>
      <c r="AA454" s="30"/>
      <c r="AB454" s="30">
        <f t="shared" si="174"/>
        <v>1.7013888864312321E-3</v>
      </c>
      <c r="AC454" s="30">
        <f t="shared" si="175"/>
        <v>4.687499997089617E-3</v>
      </c>
      <c r="AD454" s="30"/>
      <c r="AE454" s="30"/>
      <c r="AF454" s="73">
        <f t="shared" si="184"/>
        <v>43408.783333333333</v>
      </c>
      <c r="AG454" s="73">
        <f t="shared" si="185"/>
        <v>43408.793055555558</v>
      </c>
      <c r="AH454" s="26" t="str">
        <f t="shared" si="186"/>
        <v>43408.783333333343408.7930555556</v>
      </c>
      <c r="AI454" s="26" t="str">
        <f>VLOOKUP(AH454,simple_survey!$N$1081:$O$1529,2,FALSE)</f>
        <v>肯定的</v>
      </c>
    </row>
    <row r="455" spans="1:37" s="3" customFormat="1" x14ac:dyDescent="0.4">
      <c r="A455" s="16" t="str">
        <f t="shared" si="176"/>
        <v>-</v>
      </c>
      <c r="B455" s="16" t="str">
        <f t="shared" si="177"/>
        <v>-</v>
      </c>
      <c r="C455" s="7">
        <v>18</v>
      </c>
      <c r="D455" s="2">
        <v>43408.783819444441</v>
      </c>
      <c r="E455" s="3" t="s">
        <v>454</v>
      </c>
      <c r="F455" s="3">
        <v>9804</v>
      </c>
      <c r="G455" s="3" t="s">
        <v>33</v>
      </c>
      <c r="H455" s="3">
        <v>2535</v>
      </c>
      <c r="I455" s="3">
        <v>286</v>
      </c>
      <c r="J455" s="3">
        <v>10</v>
      </c>
      <c r="K455" s="3">
        <v>1</v>
      </c>
      <c r="M455" s="2">
        <v>43408.787453703706</v>
      </c>
      <c r="N455" s="2">
        <v>43408.792303240742</v>
      </c>
      <c r="O455" s="3" t="s">
        <v>39</v>
      </c>
      <c r="P455" s="3" t="s">
        <v>40</v>
      </c>
      <c r="Q455" s="3" t="s">
        <v>31</v>
      </c>
      <c r="R455" s="3" t="s">
        <v>32</v>
      </c>
      <c r="S455" s="2">
        <v>43408.789097222223</v>
      </c>
      <c r="T455" s="2">
        <v>43408.789097222223</v>
      </c>
      <c r="U455" s="2">
        <v>43408.797627314816</v>
      </c>
      <c r="V455" s="2">
        <v>43408.797627314816</v>
      </c>
      <c r="X455" s="2">
        <f t="shared" si="171"/>
        <v>43408.783819444441</v>
      </c>
      <c r="Y455" s="33">
        <f t="shared" si="172"/>
        <v>4.8495370356249623E-3</v>
      </c>
      <c r="Z455" s="33">
        <f t="shared" si="173"/>
        <v>4.8495370356249623E-3</v>
      </c>
      <c r="AA455" s="30"/>
      <c r="AB455" s="30">
        <f t="shared" si="174"/>
        <v>0</v>
      </c>
      <c r="AC455" s="30">
        <f t="shared" si="175"/>
        <v>3.6342592647997662E-3</v>
      </c>
      <c r="AD455" s="30"/>
      <c r="AE455" s="30"/>
      <c r="AF455" s="73">
        <f t="shared" si="184"/>
        <v>43408.783333333333</v>
      </c>
      <c r="AG455" s="73">
        <f t="shared" si="185"/>
        <v>43408.791666666664</v>
      </c>
      <c r="AH455" s="26" t="str">
        <f t="shared" si="186"/>
        <v>43408.783333333343408.7916666667</v>
      </c>
      <c r="AI455" s="26" t="str">
        <f>VLOOKUP(AH455,simple_survey!$N$1081:$O$1529,2,FALSE)</f>
        <v>肯定的</v>
      </c>
    </row>
    <row r="456" spans="1:37" s="3" customFormat="1" x14ac:dyDescent="0.4">
      <c r="A456" s="16" t="str">
        <f t="shared" si="176"/>
        <v>-</v>
      </c>
      <c r="B456" s="16" t="str">
        <f t="shared" si="177"/>
        <v>-</v>
      </c>
      <c r="C456" s="7">
        <v>18</v>
      </c>
      <c r="D456" s="2">
        <v>43408.787291666667</v>
      </c>
      <c r="E456" s="3" t="s">
        <v>461</v>
      </c>
      <c r="F456" s="3">
        <v>9806</v>
      </c>
      <c r="G456" s="3" t="s">
        <v>33</v>
      </c>
      <c r="H456" s="3">
        <v>1352</v>
      </c>
      <c r="I456" s="3">
        <v>63</v>
      </c>
      <c r="J456" s="3">
        <v>9</v>
      </c>
      <c r="K456" s="3">
        <v>1</v>
      </c>
      <c r="M456" s="2">
        <v>43408.789641203701</v>
      </c>
      <c r="N456" s="2">
        <v>43408.793321759258</v>
      </c>
      <c r="O456" s="3" t="s">
        <v>31</v>
      </c>
      <c r="P456" s="3" t="s">
        <v>32</v>
      </c>
      <c r="Q456" s="3" t="s">
        <v>19</v>
      </c>
      <c r="R456" s="3" t="s">
        <v>20</v>
      </c>
      <c r="S456" s="2">
        <v>43408.791076388887</v>
      </c>
      <c r="T456" s="2">
        <v>43408.791076388887</v>
      </c>
      <c r="U456" s="2">
        <v>43408.797858796293</v>
      </c>
      <c r="V456" s="2">
        <v>43408.797858796293</v>
      </c>
      <c r="X456" s="2">
        <f t="shared" si="171"/>
        <v>43408.787291666667</v>
      </c>
      <c r="Y456" s="33">
        <f t="shared" si="172"/>
        <v>3.6805555573664606E-3</v>
      </c>
      <c r="Z456" s="33">
        <f t="shared" si="173"/>
        <v>3.6805555573664606E-3</v>
      </c>
      <c r="AA456" s="30"/>
      <c r="AB456" s="30">
        <f t="shared" si="174"/>
        <v>0</v>
      </c>
      <c r="AC456" s="30">
        <f t="shared" si="175"/>
        <v>2.3495370332966559E-3</v>
      </c>
      <c r="AD456" s="30"/>
      <c r="AE456" s="30"/>
      <c r="AF456" s="73">
        <f t="shared" si="184"/>
        <v>43408.786805555559</v>
      </c>
      <c r="AG456" s="73">
        <f t="shared" si="185"/>
        <v>43408.793055555558</v>
      </c>
      <c r="AH456" s="26" t="str">
        <f t="shared" si="186"/>
        <v>43408.786805555643408.7930555556</v>
      </c>
      <c r="AI456" s="26" t="e">
        <f>VLOOKUP(AH456,simple_survey!$N$1081:$O$1529,2,FALSE)</f>
        <v>#N/A</v>
      </c>
    </row>
    <row r="457" spans="1:37" s="3" customFormat="1" x14ac:dyDescent="0.4">
      <c r="A457" s="16" t="str">
        <f t="shared" si="176"/>
        <v>-</v>
      </c>
      <c r="B457" s="16" t="str">
        <f t="shared" si="177"/>
        <v>-</v>
      </c>
      <c r="C457" s="7">
        <v>18</v>
      </c>
      <c r="D457" s="2">
        <v>43408.788240740738</v>
      </c>
      <c r="E457" s="3" t="s">
        <v>331</v>
      </c>
      <c r="F457" s="3">
        <v>9807</v>
      </c>
      <c r="G457" s="3" t="s">
        <v>18</v>
      </c>
      <c r="H457" s="3">
        <v>2669</v>
      </c>
      <c r="I457" s="3">
        <v>115</v>
      </c>
      <c r="J457" s="3">
        <v>4</v>
      </c>
      <c r="K457" s="3">
        <v>1</v>
      </c>
      <c r="M457" s="2">
        <v>43408.792060185187</v>
      </c>
      <c r="N457" s="2">
        <v>43408.796412037038</v>
      </c>
      <c r="O457" s="3" t="s">
        <v>45</v>
      </c>
      <c r="P457" s="3" t="s">
        <v>92</v>
      </c>
      <c r="Q457" s="3" t="s">
        <v>19</v>
      </c>
      <c r="R457" s="3" t="s">
        <v>20</v>
      </c>
      <c r="S457" s="2">
        <v>43408.790509259263</v>
      </c>
      <c r="T457" s="2">
        <v>43408.790509259263</v>
      </c>
      <c r="U457" s="2">
        <v>43408.797060185185</v>
      </c>
      <c r="V457" s="2">
        <v>43408.797060185185</v>
      </c>
      <c r="X457" s="2">
        <f t="shared" si="171"/>
        <v>43408.788240740738</v>
      </c>
      <c r="Y457" s="33">
        <f t="shared" si="172"/>
        <v>4.3518518505152315E-3</v>
      </c>
      <c r="Z457" s="33">
        <f t="shared" si="173"/>
        <v>4.3518518505152315E-3</v>
      </c>
      <c r="AA457" s="30"/>
      <c r="AB457" s="30">
        <f t="shared" si="174"/>
        <v>1.5509259246755391E-3</v>
      </c>
      <c r="AC457" s="30">
        <f t="shared" si="175"/>
        <v>3.8194444496184587E-3</v>
      </c>
      <c r="AD457" s="30"/>
      <c r="AE457" s="30"/>
      <c r="AF457" s="73">
        <f t="shared" si="184"/>
        <v>43408.788194444445</v>
      </c>
      <c r="AG457" s="73">
        <f t="shared" si="185"/>
        <v>43408.79583333333</v>
      </c>
      <c r="AH457" s="26" t="str">
        <f t="shared" si="186"/>
        <v>43408.788194444443408.7958333333</v>
      </c>
      <c r="AI457" s="26" t="str">
        <f>VLOOKUP(AH457,simple_survey!$N$1081:$O$1529,2,FALSE)</f>
        <v>肯定的</v>
      </c>
    </row>
    <row r="458" spans="1:37" s="3" customFormat="1" x14ac:dyDescent="0.4">
      <c r="A458" s="16" t="str">
        <f t="shared" ref="A458:A466" si="187">IF(W458&gt;0, "★", "-")</f>
        <v>★</v>
      </c>
      <c r="B458" s="16" t="str">
        <f t="shared" ref="B458:B466" si="188">IF(L458&gt;0, "☆", "-")</f>
        <v>☆</v>
      </c>
      <c r="C458" s="7">
        <v>18</v>
      </c>
      <c r="D458" s="2">
        <v>43408.726643518516</v>
      </c>
      <c r="E458" s="3" t="s">
        <v>438</v>
      </c>
      <c r="F458" s="3">
        <v>9770</v>
      </c>
      <c r="G458" s="3" t="s">
        <v>33</v>
      </c>
      <c r="H458" s="3">
        <v>3029</v>
      </c>
      <c r="I458" s="3">
        <v>978</v>
      </c>
      <c r="J458" s="3">
        <v>2</v>
      </c>
      <c r="K458" s="3">
        <v>5</v>
      </c>
      <c r="L458" s="2">
        <v>43408.726782407408</v>
      </c>
      <c r="O458" s="3" t="s">
        <v>25</v>
      </c>
      <c r="P458" s="3" t="s">
        <v>26</v>
      </c>
      <c r="Q458" s="3" t="s">
        <v>43</v>
      </c>
      <c r="R458" s="3" t="s">
        <v>44</v>
      </c>
      <c r="S458" s="2">
        <v>43408.76829861111</v>
      </c>
      <c r="U458" s="2">
        <v>43408.781493055554</v>
      </c>
      <c r="W458" s="2">
        <v>43408.76829861111</v>
      </c>
      <c r="X458" s="2">
        <f t="shared" ref="X458:X466" si="189">IF(W458&gt;0,W458,D458)</f>
        <v>43408.76829861111</v>
      </c>
      <c r="Y458" s="33">
        <f>N458-M458</f>
        <v>0</v>
      </c>
      <c r="Z458" s="33">
        <f>Y458*K458</f>
        <v>0</v>
      </c>
      <c r="AA458" s="30"/>
      <c r="AB458" s="30">
        <f t="shared" ref="AB458:AB466" si="190">IF(IF(A458="☆",L458-S458,M458-S458)&lt;0,0,IF(A458="☆",L458-S458,M458-S458))</f>
        <v>0</v>
      </c>
      <c r="AC458" s="30">
        <f>IF(IF(B458="☆",(IF(L458&gt;S458,L458-X458,S458-X458)),M458-X458)&lt;0,0,IF(B458="☆",(IF(L458&gt;S458,L458-X458,S458-X458)),M458-X458))</f>
        <v>0</v>
      </c>
      <c r="AD458" s="30"/>
      <c r="AE458" s="30"/>
      <c r="AF458" s="73">
        <f t="shared" si="184"/>
        <v>43408.726388888892</v>
      </c>
      <c r="AG458" s="73">
        <f t="shared" si="185"/>
        <v>0</v>
      </c>
      <c r="AH458" s="26" t="str">
        <f t="shared" si="186"/>
        <v>43408.72638888890</v>
      </c>
      <c r="AI458" s="26" t="e">
        <f>VLOOKUP(AH458,simple_survey!$N$1081:$O$1529,2,FALSE)</f>
        <v>#N/A</v>
      </c>
    </row>
    <row r="459" spans="1:37" s="3" customFormat="1" x14ac:dyDescent="0.4">
      <c r="A459" s="16" t="str">
        <f t="shared" si="187"/>
        <v>★</v>
      </c>
      <c r="B459" s="16" t="str">
        <f t="shared" si="188"/>
        <v>☆</v>
      </c>
      <c r="C459" s="7">
        <v>18</v>
      </c>
      <c r="D459" s="2">
        <v>43408.752835648149</v>
      </c>
      <c r="E459" s="3" t="s">
        <v>449</v>
      </c>
      <c r="F459" s="3">
        <v>9785</v>
      </c>
      <c r="G459" s="3" t="s">
        <v>67</v>
      </c>
      <c r="H459" s="3">
        <v>3844</v>
      </c>
      <c r="I459" s="3">
        <v>323</v>
      </c>
      <c r="J459" s="3">
        <v>5</v>
      </c>
      <c r="K459" s="3">
        <v>4</v>
      </c>
      <c r="L459" s="2">
        <v>43408.762314814812</v>
      </c>
      <c r="O459" s="3" t="s">
        <v>19</v>
      </c>
      <c r="P459" s="3" t="s">
        <v>20</v>
      </c>
      <c r="Q459" s="3" t="s">
        <v>45</v>
      </c>
      <c r="R459" s="3" t="s">
        <v>92</v>
      </c>
      <c r="S459" s="2">
        <v>43408.759768518517</v>
      </c>
      <c r="U459" s="2">
        <v>43408.768321759257</v>
      </c>
      <c r="W459" s="2">
        <v>43408.759768518517</v>
      </c>
      <c r="X459" s="2">
        <f t="shared" si="189"/>
        <v>43408.759768518517</v>
      </c>
      <c r="Y459" s="33">
        <f>N459-M459</f>
        <v>0</v>
      </c>
      <c r="Z459" s="33">
        <f>Y459*K459</f>
        <v>0</v>
      </c>
      <c r="AA459" s="30"/>
      <c r="AB459" s="30">
        <f t="shared" si="190"/>
        <v>0</v>
      </c>
      <c r="AC459" s="30"/>
      <c r="AD459" s="30"/>
      <c r="AE459" s="30"/>
      <c r="AF459" s="73">
        <f t="shared" si="184"/>
        <v>43408.75277777778</v>
      </c>
      <c r="AG459" s="73">
        <f t="shared" si="185"/>
        <v>0</v>
      </c>
      <c r="AH459" s="26" t="str">
        <f t="shared" si="186"/>
        <v>43408.75277777780</v>
      </c>
      <c r="AI459" s="26" t="e">
        <f>VLOOKUP(AH459,simple_survey!$N$1081:$O$1529,2,FALSE)</f>
        <v>#N/A</v>
      </c>
      <c r="AK459" s="3" t="s">
        <v>554</v>
      </c>
    </row>
    <row r="460" spans="1:37" s="3" customFormat="1" x14ac:dyDescent="0.4">
      <c r="A460" s="16" t="str">
        <f t="shared" si="187"/>
        <v>-</v>
      </c>
      <c r="B460" s="16" t="str">
        <f t="shared" si="188"/>
        <v>☆</v>
      </c>
      <c r="C460" s="7">
        <v>18</v>
      </c>
      <c r="D460" s="2">
        <v>43408.762881944444</v>
      </c>
      <c r="E460" s="3" t="s">
        <v>452</v>
      </c>
      <c r="F460" s="3">
        <v>9790</v>
      </c>
      <c r="G460" s="3" t="s">
        <v>114</v>
      </c>
      <c r="H460" s="3">
        <v>0</v>
      </c>
      <c r="I460" s="3">
        <v>273</v>
      </c>
      <c r="J460" s="3">
        <v>8</v>
      </c>
      <c r="K460" s="3">
        <v>2</v>
      </c>
      <c r="L460" s="2">
        <v>43408.763437499998</v>
      </c>
      <c r="O460" s="3" t="s">
        <v>37</v>
      </c>
      <c r="P460" s="3" t="s">
        <v>38</v>
      </c>
      <c r="Q460" s="3" t="s">
        <v>41</v>
      </c>
      <c r="R460" s="3" t="s">
        <v>42</v>
      </c>
      <c r="S460" s="2">
        <v>43408.767268518517</v>
      </c>
      <c r="U460" s="2">
        <v>43408.775405092594</v>
      </c>
      <c r="X460" s="2">
        <f t="shared" si="189"/>
        <v>43408.762881944444</v>
      </c>
      <c r="Y460" s="33">
        <f>N460-M460</f>
        <v>0</v>
      </c>
      <c r="Z460" s="33">
        <f>Y460*K460</f>
        <v>0</v>
      </c>
      <c r="AA460" s="30"/>
      <c r="AB460" s="30">
        <f t="shared" si="190"/>
        <v>0</v>
      </c>
      <c r="AC460" s="30">
        <f t="shared" ref="AC460:AC466" si="191">IF(IF(B460="☆",(IF(L460&gt;S460,L460-X460,S460-X460)),M460-X460)&lt;0,0,IF(B460="☆",(IF(L460&gt;S460,L460-X460,S460-X460)),M460-X460))</f>
        <v>4.386574073578231E-3</v>
      </c>
      <c r="AD460" s="30"/>
      <c r="AE460" s="30"/>
      <c r="AF460" s="73">
        <f t="shared" si="184"/>
        <v>43408.762499999997</v>
      </c>
      <c r="AG460" s="73">
        <f t="shared" si="185"/>
        <v>0</v>
      </c>
      <c r="AH460" s="26" t="str">
        <f t="shared" si="186"/>
        <v>43408.76250</v>
      </c>
      <c r="AI460" s="26" t="e">
        <f>VLOOKUP(AH460,simple_survey!$N$1081:$O$1529,2,FALSE)</f>
        <v>#N/A</v>
      </c>
    </row>
    <row r="461" spans="1:37" s="3" customFormat="1" x14ac:dyDescent="0.4">
      <c r="A461" s="16" t="str">
        <f t="shared" si="187"/>
        <v>★</v>
      </c>
      <c r="B461" s="16" t="str">
        <f t="shared" si="188"/>
        <v>☆</v>
      </c>
      <c r="C461" s="7">
        <v>18</v>
      </c>
      <c r="D461" s="2">
        <v>43408.764189814814</v>
      </c>
      <c r="E461" s="3" t="s">
        <v>449</v>
      </c>
      <c r="F461" s="3">
        <v>9791</v>
      </c>
      <c r="G461" s="3" t="s">
        <v>67</v>
      </c>
      <c r="H461" s="3">
        <v>3844</v>
      </c>
      <c r="I461" s="3">
        <v>868</v>
      </c>
      <c r="J461" s="3">
        <v>10</v>
      </c>
      <c r="K461" s="3">
        <v>4</v>
      </c>
      <c r="L461" s="2">
        <v>43408.765821759262</v>
      </c>
      <c r="M461" s="2">
        <v>43408.765567129631</v>
      </c>
      <c r="O461" s="3" t="s">
        <v>19</v>
      </c>
      <c r="P461" s="3" t="s">
        <v>20</v>
      </c>
      <c r="Q461" s="3" t="s">
        <v>45</v>
      </c>
      <c r="R461" s="3" t="s">
        <v>92</v>
      </c>
      <c r="S461" s="2">
        <v>43408.771134259259</v>
      </c>
      <c r="T461" s="2">
        <v>43408.771134259259</v>
      </c>
      <c r="U461" s="2">
        <v>43408.779687499999</v>
      </c>
      <c r="W461" s="2">
        <v>43408.771134259259</v>
      </c>
      <c r="X461" s="2">
        <f t="shared" si="189"/>
        <v>43408.771134259259</v>
      </c>
      <c r="Y461" s="33"/>
      <c r="Z461" s="33"/>
      <c r="AA461" s="30"/>
      <c r="AB461" s="30">
        <f t="shared" si="190"/>
        <v>0</v>
      </c>
      <c r="AC461" s="30">
        <f t="shared" si="191"/>
        <v>0</v>
      </c>
      <c r="AD461" s="30"/>
      <c r="AE461" s="30"/>
      <c r="AF461" s="73">
        <f t="shared" si="184"/>
        <v>43408.763888888891</v>
      </c>
      <c r="AG461" s="73">
        <f t="shared" si="185"/>
        <v>0</v>
      </c>
      <c r="AH461" s="26" t="str">
        <f t="shared" si="186"/>
        <v>43408.76388888890</v>
      </c>
      <c r="AI461" s="26" t="e">
        <f>VLOOKUP(AH461,simple_survey!$N$1081:$O$1529,2,FALSE)</f>
        <v>#N/A</v>
      </c>
      <c r="AK461" s="3" t="s">
        <v>553</v>
      </c>
    </row>
    <row r="462" spans="1:37" s="3" customFormat="1" x14ac:dyDescent="0.4">
      <c r="A462" s="16" t="str">
        <f t="shared" si="187"/>
        <v>-</v>
      </c>
      <c r="B462" s="16" t="str">
        <f t="shared" si="188"/>
        <v>☆</v>
      </c>
      <c r="C462" s="7">
        <v>18</v>
      </c>
      <c r="D462" s="2">
        <v>43408.768761574072</v>
      </c>
      <c r="E462" s="3" t="s">
        <v>454</v>
      </c>
      <c r="F462" s="3">
        <v>9793</v>
      </c>
      <c r="G462" s="3" t="s">
        <v>33</v>
      </c>
      <c r="H462" s="3">
        <v>2535</v>
      </c>
      <c r="I462" s="3">
        <v>269</v>
      </c>
      <c r="J462" s="3">
        <v>7</v>
      </c>
      <c r="K462" s="3">
        <v>1</v>
      </c>
      <c r="L462" s="2">
        <v>43408.770358796297</v>
      </c>
      <c r="O462" s="3" t="s">
        <v>34</v>
      </c>
      <c r="P462" s="3" t="s">
        <v>35</v>
      </c>
      <c r="Q462" s="3" t="s">
        <v>61</v>
      </c>
      <c r="R462" s="3" t="s">
        <v>62</v>
      </c>
      <c r="S462" s="2">
        <v>43408.772372685184</v>
      </c>
      <c r="U462" s="2">
        <v>43408.781828703701</v>
      </c>
      <c r="X462" s="2">
        <f t="shared" si="189"/>
        <v>43408.768761574072</v>
      </c>
      <c r="Y462" s="33">
        <f>N462-M462</f>
        <v>0</v>
      </c>
      <c r="Z462" s="33">
        <f>Y462*K462</f>
        <v>0</v>
      </c>
      <c r="AA462" s="30"/>
      <c r="AB462" s="30">
        <f t="shared" si="190"/>
        <v>0</v>
      </c>
      <c r="AC462" s="30">
        <f t="shared" si="191"/>
        <v>3.6111111112404615E-3</v>
      </c>
      <c r="AD462" s="30"/>
      <c r="AE462" s="30"/>
      <c r="AF462" s="73">
        <f t="shared" si="184"/>
        <v>43408.768750000003</v>
      </c>
      <c r="AG462" s="73">
        <f t="shared" si="185"/>
        <v>0</v>
      </c>
      <c r="AH462" s="26" t="str">
        <f t="shared" si="186"/>
        <v>43408.768750</v>
      </c>
      <c r="AI462" s="26" t="e">
        <f>VLOOKUP(AH462,simple_survey!$N$1081:$O$1529,2,FALSE)</f>
        <v>#N/A</v>
      </c>
    </row>
    <row r="463" spans="1:37" s="5" customFormat="1" x14ac:dyDescent="0.4">
      <c r="A463" s="17" t="str">
        <f t="shared" si="187"/>
        <v>-</v>
      </c>
      <c r="B463" s="17" t="str">
        <f t="shared" si="188"/>
        <v>☆</v>
      </c>
      <c r="C463" s="12">
        <v>18</v>
      </c>
      <c r="D463" s="4">
        <v>43408.784942129627</v>
      </c>
      <c r="E463" s="5" t="s">
        <v>460</v>
      </c>
      <c r="F463" s="5">
        <v>9805</v>
      </c>
      <c r="G463" s="5" t="s">
        <v>18</v>
      </c>
      <c r="H463" s="5">
        <v>3457</v>
      </c>
      <c r="I463" s="5">
        <v>123</v>
      </c>
      <c r="J463" s="5">
        <v>9</v>
      </c>
      <c r="K463" s="5">
        <v>1</v>
      </c>
      <c r="L463" s="4">
        <v>43408.786041666666</v>
      </c>
      <c r="O463" s="5" t="s">
        <v>21</v>
      </c>
      <c r="P463" s="5" t="s">
        <v>22</v>
      </c>
      <c r="Q463" s="5" t="s">
        <v>72</v>
      </c>
      <c r="R463" s="5" t="s">
        <v>73</v>
      </c>
      <c r="S463" s="4">
        <v>43408.790833333333</v>
      </c>
      <c r="U463" s="4">
        <v>43408.796666666669</v>
      </c>
      <c r="X463" s="4">
        <f t="shared" si="189"/>
        <v>43408.784942129627</v>
      </c>
      <c r="Y463" s="34">
        <f>N463-M463</f>
        <v>0</v>
      </c>
      <c r="Z463" s="34">
        <f>Y463*K463</f>
        <v>0</v>
      </c>
      <c r="AA463" s="31"/>
      <c r="AB463" s="31">
        <f t="shared" si="190"/>
        <v>0</v>
      </c>
      <c r="AC463" s="31">
        <f t="shared" si="191"/>
        <v>5.8912037056870759E-3</v>
      </c>
      <c r="AD463" s="31"/>
      <c r="AE463" s="31"/>
      <c r="AF463" s="73">
        <f t="shared" si="184"/>
        <v>43408.784722222219</v>
      </c>
      <c r="AG463" s="73">
        <f t="shared" si="185"/>
        <v>0</v>
      </c>
      <c r="AH463" s="26" t="str">
        <f t="shared" si="186"/>
        <v>43408.78472222220</v>
      </c>
      <c r="AI463" s="26" t="e">
        <f>VLOOKUP(AH463,simple_survey!$N$1081:$O$1529,2,FALSE)</f>
        <v>#N/A</v>
      </c>
    </row>
    <row r="464" spans="1:37" s="21" customFormat="1" x14ac:dyDescent="0.4">
      <c r="A464" s="20" t="str">
        <f t="shared" si="187"/>
        <v>★</v>
      </c>
      <c r="B464" s="20" t="str">
        <f t="shared" si="188"/>
        <v>-</v>
      </c>
      <c r="C464" s="23">
        <v>19</v>
      </c>
      <c r="D464" s="22">
        <v>43408.78365740741</v>
      </c>
      <c r="E464" s="21" t="s">
        <v>309</v>
      </c>
      <c r="F464" s="21">
        <v>9803</v>
      </c>
      <c r="G464" s="21" t="s">
        <v>52</v>
      </c>
      <c r="H464" s="21">
        <v>5004</v>
      </c>
      <c r="I464" s="21">
        <v>75</v>
      </c>
      <c r="J464" s="21">
        <v>1</v>
      </c>
      <c r="K464" s="21">
        <v>1</v>
      </c>
      <c r="M464" s="22">
        <v>43408.821736111109</v>
      </c>
      <c r="N464" s="22">
        <v>43408.829328703701</v>
      </c>
      <c r="O464" s="21" t="s">
        <v>23</v>
      </c>
      <c r="P464" s="21" t="s">
        <v>24</v>
      </c>
      <c r="Q464" s="21" t="s">
        <v>45</v>
      </c>
      <c r="R464" s="21" t="s">
        <v>92</v>
      </c>
      <c r="S464" s="22">
        <v>43408.823611111111</v>
      </c>
      <c r="T464" s="22">
        <v>43408.823611111111</v>
      </c>
      <c r="U464" s="22">
        <v>43408.833715277775</v>
      </c>
      <c r="V464" s="22">
        <v>43408.838217592594</v>
      </c>
      <c r="W464" s="22">
        <v>43408.823611111111</v>
      </c>
      <c r="X464" s="22">
        <f t="shared" si="189"/>
        <v>43408.823611111111</v>
      </c>
      <c r="Y464" s="35">
        <f>N464-M464</f>
        <v>7.5925925921183079E-3</v>
      </c>
      <c r="Z464" s="35">
        <f>Y464*K464</f>
        <v>7.5925925921183079E-3</v>
      </c>
      <c r="AA464" s="32">
        <f>SUM(Z464:Z503)</f>
        <v>0.26528935186070157</v>
      </c>
      <c r="AB464" s="32">
        <f t="shared" si="190"/>
        <v>0</v>
      </c>
      <c r="AC464" s="32">
        <f t="shared" si="191"/>
        <v>0</v>
      </c>
      <c r="AD464" s="32">
        <f>AVERAGE(AC464:AC503)</f>
        <v>4.9842711299648863E-3</v>
      </c>
      <c r="AE464" s="32">
        <f>MEDIAN(AC464:AC503)</f>
        <v>5.1504629664123058E-3</v>
      </c>
      <c r="AF464" s="73">
        <f t="shared" si="184"/>
        <v>43408.783333333333</v>
      </c>
      <c r="AG464" s="73">
        <f t="shared" si="185"/>
        <v>43408.82916666667</v>
      </c>
      <c r="AH464" s="26" t="str">
        <f t="shared" si="186"/>
        <v>43408.783333333343408.8291666667</v>
      </c>
      <c r="AI464" s="26" t="e">
        <f>VLOOKUP(AH464,simple_survey!$N$1081:$O$1529,2,FALSE)</f>
        <v>#N/A</v>
      </c>
    </row>
    <row r="465" spans="1:35" s="3" customFormat="1" x14ac:dyDescent="0.4">
      <c r="A465" s="16" t="str">
        <f t="shared" si="187"/>
        <v>★</v>
      </c>
      <c r="B465" s="16" t="str">
        <f t="shared" si="188"/>
        <v>-</v>
      </c>
      <c r="C465" s="7">
        <v>19</v>
      </c>
      <c r="D465" s="2">
        <v>43408.788344907407</v>
      </c>
      <c r="E465" s="3" t="s">
        <v>462</v>
      </c>
      <c r="F465" s="3">
        <v>9808</v>
      </c>
      <c r="G465" s="3" t="s">
        <v>33</v>
      </c>
      <c r="H465" s="3">
        <v>3333</v>
      </c>
      <c r="I465" s="3">
        <v>210</v>
      </c>
      <c r="J465" s="3">
        <v>1</v>
      </c>
      <c r="K465" s="3">
        <v>4</v>
      </c>
      <c r="M465" s="2">
        <v>43408.798125000001</v>
      </c>
      <c r="N465" s="2">
        <v>43408.805381944447</v>
      </c>
      <c r="O465" s="3" t="s">
        <v>23</v>
      </c>
      <c r="P465" s="3" t="s">
        <v>24</v>
      </c>
      <c r="Q465" s="3" t="s">
        <v>19</v>
      </c>
      <c r="R465" s="3" t="s">
        <v>20</v>
      </c>
      <c r="S465" s="2">
        <v>43408.797256944446</v>
      </c>
      <c r="T465" s="2">
        <v>43408.797256944446</v>
      </c>
      <c r="U465" s="2">
        <v>43408.805925925924</v>
      </c>
      <c r="V465" s="2">
        <v>43408.805925925924</v>
      </c>
      <c r="W465" s="2">
        <v>43408.795277777775</v>
      </c>
      <c r="X465" s="2">
        <f t="shared" si="189"/>
        <v>43408.795277777775</v>
      </c>
      <c r="Y465" s="33">
        <f>N465-M465</f>
        <v>7.2569444455439225E-3</v>
      </c>
      <c r="Z465" s="33">
        <f>Y465*K465</f>
        <v>2.902777778217569E-2</v>
      </c>
      <c r="AA465" s="30"/>
      <c r="AB465" s="30">
        <f t="shared" si="190"/>
        <v>8.6805555474711582E-4</v>
      </c>
      <c r="AC465" s="30">
        <f t="shared" si="191"/>
        <v>2.8472222256823443E-3</v>
      </c>
      <c r="AD465" s="30"/>
      <c r="AE465" s="30"/>
      <c r="AF465" s="73">
        <f t="shared" si="184"/>
        <v>43408.788194444445</v>
      </c>
      <c r="AG465" s="73">
        <f t="shared" si="185"/>
        <v>43408.804861111108</v>
      </c>
      <c r="AH465" s="26" t="str">
        <f t="shared" si="186"/>
        <v>43408.788194444443408.8048611111</v>
      </c>
      <c r="AI465" s="26" t="e">
        <f>VLOOKUP(AH465,simple_survey!$N$1081:$O$1529,2,FALSE)</f>
        <v>#N/A</v>
      </c>
    </row>
    <row r="466" spans="1:35" s="3" customFormat="1" x14ac:dyDescent="0.4">
      <c r="A466" s="16" t="str">
        <f t="shared" si="187"/>
        <v>★</v>
      </c>
      <c r="B466" s="16" t="str">
        <f t="shared" si="188"/>
        <v>-</v>
      </c>
      <c r="C466" s="7">
        <v>19</v>
      </c>
      <c r="D466" s="2">
        <v>43408.791226851848</v>
      </c>
      <c r="E466" s="3" t="s">
        <v>446</v>
      </c>
      <c r="F466" s="3">
        <v>9810</v>
      </c>
      <c r="G466" s="3" t="s">
        <v>67</v>
      </c>
      <c r="H466" s="3">
        <v>5074</v>
      </c>
      <c r="I466" s="3">
        <v>823</v>
      </c>
      <c r="J466" s="3">
        <v>3</v>
      </c>
      <c r="K466" s="3">
        <v>1</v>
      </c>
      <c r="M466" s="2">
        <v>43408.797581018516</v>
      </c>
      <c r="N466" s="2">
        <v>43408.809421296297</v>
      </c>
      <c r="O466" s="3" t="s">
        <v>37</v>
      </c>
      <c r="P466" s="3" t="s">
        <v>38</v>
      </c>
      <c r="Q466" s="3" t="s">
        <v>39</v>
      </c>
      <c r="R466" s="3" t="s">
        <v>40</v>
      </c>
      <c r="S466" s="2">
        <v>43408.799502314818</v>
      </c>
      <c r="T466" s="2">
        <v>43408.800555555557</v>
      </c>
      <c r="U466" s="2">
        <v>43408.808229166665</v>
      </c>
      <c r="V466" s="2">
        <v>43408.813090277778</v>
      </c>
      <c r="W466" s="2">
        <v>43408.798171296294</v>
      </c>
      <c r="X466" s="2">
        <f t="shared" si="189"/>
        <v>43408.798171296294</v>
      </c>
      <c r="Y466" s="33">
        <f>N466-M466</f>
        <v>1.1840277780720498E-2</v>
      </c>
      <c r="Z466" s="33">
        <f>Y466*K466</f>
        <v>1.1840277780720498E-2</v>
      </c>
      <c r="AA466" s="30"/>
      <c r="AB466" s="30">
        <f t="shared" si="190"/>
        <v>0</v>
      </c>
      <c r="AC466" s="30">
        <f t="shared" si="191"/>
        <v>0</v>
      </c>
      <c r="AD466" s="30"/>
      <c r="AE466" s="30"/>
      <c r="AF466" s="73">
        <f t="shared" si="184"/>
        <v>43408.790972222225</v>
      </c>
      <c r="AG466" s="73">
        <f t="shared" si="185"/>
        <v>43408.809027777781</v>
      </c>
      <c r="AH466" s="26" t="str">
        <f t="shared" si="186"/>
        <v>43408.790972222243408.8090277778</v>
      </c>
      <c r="AI466" s="26" t="str">
        <f>VLOOKUP(AH466,simple_survey!$N$1081:$O$1529,2,FALSE)</f>
        <v>肯定的</v>
      </c>
    </row>
    <row r="467" spans="1:35" s="3" customFormat="1" x14ac:dyDescent="0.4">
      <c r="A467" s="16" t="str">
        <f t="shared" si="176"/>
        <v>-</v>
      </c>
      <c r="B467" s="16" t="str">
        <f t="shared" si="177"/>
        <v>-</v>
      </c>
      <c r="C467" s="7">
        <v>19</v>
      </c>
      <c r="D467" s="2">
        <v>43408.792002314818</v>
      </c>
      <c r="E467" s="3" t="s">
        <v>463</v>
      </c>
      <c r="F467" s="3">
        <v>9811</v>
      </c>
      <c r="G467" s="3" t="s">
        <v>113</v>
      </c>
      <c r="H467" s="3">
        <v>0</v>
      </c>
      <c r="I467" s="3">
        <v>662</v>
      </c>
      <c r="J467" s="3">
        <v>10</v>
      </c>
      <c r="K467" s="3">
        <v>1</v>
      </c>
      <c r="M467" s="2">
        <v>43408.797349537039</v>
      </c>
      <c r="N467" s="2">
        <v>43408.801527777781</v>
      </c>
      <c r="O467" s="3" t="s">
        <v>43</v>
      </c>
      <c r="P467" s="3" t="s">
        <v>44</v>
      </c>
      <c r="Q467" s="3" t="s">
        <v>91</v>
      </c>
      <c r="R467" s="3" t="s">
        <v>36</v>
      </c>
      <c r="S467" s="2">
        <v>43408.798356481479</v>
      </c>
      <c r="T467" s="2">
        <v>43408.798356481479</v>
      </c>
      <c r="U467" s="2">
        <v>43408.802372685182</v>
      </c>
      <c r="V467" s="2">
        <v>43408.802372685182</v>
      </c>
      <c r="X467" s="2">
        <f t="shared" si="171"/>
        <v>43408.792002314818</v>
      </c>
      <c r="Y467" s="33">
        <f t="shared" si="172"/>
        <v>4.1782407424761914E-3</v>
      </c>
      <c r="Z467" s="33">
        <f t="shared" si="173"/>
        <v>4.1782407424761914E-3</v>
      </c>
      <c r="AA467" s="30"/>
      <c r="AB467" s="30">
        <f t="shared" si="174"/>
        <v>0</v>
      </c>
      <c r="AC467" s="30">
        <f t="shared" si="175"/>
        <v>5.3472222207346931E-3</v>
      </c>
      <c r="AD467" s="30"/>
      <c r="AE467" s="30"/>
      <c r="AF467" s="73">
        <f t="shared" si="184"/>
        <v>43408.791666666664</v>
      </c>
      <c r="AG467" s="73">
        <f t="shared" si="185"/>
        <v>43408.801388888889</v>
      </c>
      <c r="AH467" s="26" t="str">
        <f t="shared" si="186"/>
        <v>43408.791666666743408.8013888889</v>
      </c>
      <c r="AI467" s="26" t="e">
        <f>VLOOKUP(AH467,simple_survey!$N$1081:$O$1529,2,FALSE)</f>
        <v>#N/A</v>
      </c>
    </row>
    <row r="468" spans="1:35" s="3" customFormat="1" x14ac:dyDescent="0.4">
      <c r="A468" s="16" t="str">
        <f t="shared" si="176"/>
        <v>-</v>
      </c>
      <c r="B468" s="16" t="str">
        <f t="shared" si="177"/>
        <v>-</v>
      </c>
      <c r="C468" s="7">
        <v>19</v>
      </c>
      <c r="D468" s="2">
        <v>43408.793854166666</v>
      </c>
      <c r="E468" s="3" t="s">
        <v>451</v>
      </c>
      <c r="F468" s="3">
        <v>9812</v>
      </c>
      <c r="G468" s="3" t="s">
        <v>18</v>
      </c>
      <c r="H468" s="3">
        <v>5078</v>
      </c>
      <c r="I468" s="3">
        <v>720</v>
      </c>
      <c r="J468" s="3">
        <v>9</v>
      </c>
      <c r="K468" s="3">
        <v>2</v>
      </c>
      <c r="M468" s="2">
        <v>43408.804085648146</v>
      </c>
      <c r="N468" s="2">
        <v>43408.807581018518</v>
      </c>
      <c r="O468" s="3" t="s">
        <v>48</v>
      </c>
      <c r="P468" s="3" t="s">
        <v>49</v>
      </c>
      <c r="Q468" s="3" t="s">
        <v>21</v>
      </c>
      <c r="R468" s="3" t="s">
        <v>22</v>
      </c>
      <c r="S468" s="2">
        <v>43408.798148148147</v>
      </c>
      <c r="T468" s="2">
        <v>43408.80133101852</v>
      </c>
      <c r="U468" s="2">
        <v>43408.805659722224</v>
      </c>
      <c r="V468" s="2">
        <v>43408.809178240743</v>
      </c>
      <c r="X468" s="2">
        <f t="shared" si="171"/>
        <v>43408.793854166666</v>
      </c>
      <c r="Y468" s="33">
        <f t="shared" si="172"/>
        <v>3.4953703725477681E-3</v>
      </c>
      <c r="Z468" s="33">
        <f t="shared" si="173"/>
        <v>6.9907407450955361E-3</v>
      </c>
      <c r="AA468" s="30"/>
      <c r="AB468" s="30">
        <f t="shared" si="174"/>
        <v>5.9374999982537702E-3</v>
      </c>
      <c r="AC468" s="30">
        <f t="shared" si="175"/>
        <v>1.0231481479422655E-2</v>
      </c>
      <c r="AD468" s="30"/>
      <c r="AE468" s="30"/>
      <c r="AF468" s="73">
        <f t="shared" si="184"/>
        <v>43408.793749999997</v>
      </c>
      <c r="AG468" s="73">
        <f t="shared" si="185"/>
        <v>43408.806944444441</v>
      </c>
      <c r="AH468" s="26" t="str">
        <f t="shared" si="186"/>
        <v>43408.7937543408.8069444444</v>
      </c>
      <c r="AI468" s="26" t="e">
        <f>VLOOKUP(AH468,simple_survey!$N$1081:$O$1529,2,FALSE)</f>
        <v>#N/A</v>
      </c>
    </row>
    <row r="469" spans="1:35" s="3" customFormat="1" x14ac:dyDescent="0.4">
      <c r="A469" s="16" t="str">
        <f t="shared" si="176"/>
        <v>-</v>
      </c>
      <c r="B469" s="16" t="str">
        <f t="shared" si="177"/>
        <v>-</v>
      </c>
      <c r="C469" s="7">
        <v>19</v>
      </c>
      <c r="D469" s="2">
        <v>43408.794178240743</v>
      </c>
      <c r="E469" s="3" t="s">
        <v>422</v>
      </c>
      <c r="F469" s="3">
        <v>9813</v>
      </c>
      <c r="G469" s="3" t="s">
        <v>33</v>
      </c>
      <c r="H469" s="3">
        <v>3217</v>
      </c>
      <c r="I469" s="3">
        <v>173</v>
      </c>
      <c r="J469" s="3">
        <v>2</v>
      </c>
      <c r="K469" s="3">
        <v>1</v>
      </c>
      <c r="M469" s="2">
        <v>43408.799386574072</v>
      </c>
      <c r="N469" s="2">
        <v>43408.809039351851</v>
      </c>
      <c r="O469" s="3" t="s">
        <v>78</v>
      </c>
      <c r="P469" s="3" t="s">
        <v>79</v>
      </c>
      <c r="Q469" s="3" t="s">
        <v>19</v>
      </c>
      <c r="R469" s="3" t="s">
        <v>20</v>
      </c>
      <c r="S469" s="2">
        <v>43408.801099537035</v>
      </c>
      <c r="T469" s="2">
        <v>43408.801099537035</v>
      </c>
      <c r="U469" s="2">
        <v>43408.80908564815</v>
      </c>
      <c r="V469" s="2">
        <v>43408.810914351852</v>
      </c>
      <c r="X469" s="2">
        <f t="shared" si="171"/>
        <v>43408.794178240743</v>
      </c>
      <c r="Y469" s="33">
        <f t="shared" si="172"/>
        <v>9.6527777786832303E-3</v>
      </c>
      <c r="Z469" s="33">
        <f t="shared" si="173"/>
        <v>9.6527777786832303E-3</v>
      </c>
      <c r="AA469" s="30"/>
      <c r="AB469" s="30">
        <f t="shared" si="174"/>
        <v>0</v>
      </c>
      <c r="AC469" s="30">
        <f t="shared" si="175"/>
        <v>5.2083333284826949E-3</v>
      </c>
      <c r="AD469" s="30"/>
      <c r="AE469" s="30"/>
      <c r="AF469" s="73">
        <f t="shared" si="184"/>
        <v>43408.793749999997</v>
      </c>
      <c r="AG469" s="73">
        <f t="shared" si="185"/>
        <v>43408.809027777781</v>
      </c>
      <c r="AH469" s="26" t="str">
        <f t="shared" si="186"/>
        <v>43408.7937543408.8090277778</v>
      </c>
      <c r="AI469" s="26" t="str">
        <f>VLOOKUP(AH469,simple_survey!$N$1081:$O$1529,2,FALSE)</f>
        <v>肯定的</v>
      </c>
    </row>
    <row r="470" spans="1:35" s="3" customFormat="1" x14ac:dyDescent="0.4">
      <c r="A470" s="16" t="str">
        <f t="shared" si="176"/>
        <v>-</v>
      </c>
      <c r="B470" s="16" t="str">
        <f t="shared" si="177"/>
        <v>-</v>
      </c>
      <c r="C470" s="7">
        <v>19</v>
      </c>
      <c r="D470" s="2">
        <v>43408.794999999998</v>
      </c>
      <c r="E470" s="3" t="s">
        <v>464</v>
      </c>
      <c r="F470" s="3">
        <v>9814</v>
      </c>
      <c r="G470" s="3" t="s">
        <v>18</v>
      </c>
      <c r="H470" s="3">
        <v>2040</v>
      </c>
      <c r="I470" s="3">
        <v>428</v>
      </c>
      <c r="J470" s="3">
        <v>5</v>
      </c>
      <c r="K470" s="3">
        <v>1</v>
      </c>
      <c r="M470" s="2">
        <v>43408.800451388888</v>
      </c>
      <c r="N470" s="2">
        <v>43408.806342592594</v>
      </c>
      <c r="O470" s="3" t="s">
        <v>41</v>
      </c>
      <c r="P470" s="3" t="s">
        <v>42</v>
      </c>
      <c r="Q470" s="3" t="s">
        <v>19</v>
      </c>
      <c r="R470" s="3" t="s">
        <v>20</v>
      </c>
      <c r="S470" s="2">
        <v>43408.803333333337</v>
      </c>
      <c r="T470" s="2">
        <v>43408.803333333337</v>
      </c>
      <c r="U470" s="2">
        <v>43408.810231481482</v>
      </c>
      <c r="V470" s="2">
        <v>43408.807060185187</v>
      </c>
      <c r="X470" s="2">
        <f t="shared" ref="X470:X528" si="192">IF(W470&gt;0,W470,D470)</f>
        <v>43408.794999999998</v>
      </c>
      <c r="Y470" s="33">
        <f t="shared" ref="Y470:Y528" si="193">N470-M470</f>
        <v>5.8912037056870759E-3</v>
      </c>
      <c r="Z470" s="33">
        <f t="shared" ref="Z470:Z528" si="194">Y470*K470</f>
        <v>5.8912037056870759E-3</v>
      </c>
      <c r="AA470" s="30"/>
      <c r="AB470" s="30">
        <f t="shared" ref="AB470:AB528" si="195">IF(IF(A470="☆",L470-S470,M470-S470)&lt;0,0,IF(A470="☆",L470-S470,M470-S470))</f>
        <v>0</v>
      </c>
      <c r="AC470" s="30">
        <f t="shared" ref="AC470:AC528" si="196">IF(IF(B470="☆",(IF(L470&gt;S470,L470-X470,S470-X470)),M470-X470)&lt;0,0,IF(B470="☆",(IF(L470&gt;S470,L470-X470,S470-X470)),M470-X470))</f>
        <v>5.4513888899236917E-3</v>
      </c>
      <c r="AD470" s="30"/>
      <c r="AE470" s="30"/>
      <c r="AF470" s="73">
        <f t="shared" si="184"/>
        <v>43408.794444444444</v>
      </c>
      <c r="AG470" s="73">
        <f t="shared" si="185"/>
        <v>43408.806250000001</v>
      </c>
      <c r="AH470" s="26" t="str">
        <f t="shared" si="186"/>
        <v>43408.794444444443408.80625</v>
      </c>
      <c r="AI470" s="26" t="e">
        <f>VLOOKUP(AH470,simple_survey!$N$1081:$O$1529,2,FALSE)</f>
        <v>#N/A</v>
      </c>
    </row>
    <row r="471" spans="1:35" s="3" customFormat="1" x14ac:dyDescent="0.4">
      <c r="A471" s="16" t="str">
        <f t="shared" si="176"/>
        <v>-</v>
      </c>
      <c r="B471" s="16" t="str">
        <f t="shared" si="177"/>
        <v>-</v>
      </c>
      <c r="C471" s="7">
        <v>19</v>
      </c>
      <c r="D471" s="2">
        <v>43408.796793981484</v>
      </c>
      <c r="E471" s="3" t="s">
        <v>221</v>
      </c>
      <c r="F471" s="3">
        <v>9816</v>
      </c>
      <c r="G471" s="3" t="s">
        <v>18</v>
      </c>
      <c r="H471" s="3">
        <v>4967</v>
      </c>
      <c r="I471" s="3">
        <v>821</v>
      </c>
      <c r="J471" s="3">
        <v>3</v>
      </c>
      <c r="K471" s="3">
        <v>2</v>
      </c>
      <c r="M471" s="2">
        <v>43408.800752314812</v>
      </c>
      <c r="N471" s="2">
        <v>43408.806446759256</v>
      </c>
      <c r="O471" s="3" t="s">
        <v>37</v>
      </c>
      <c r="P471" s="3" t="s">
        <v>38</v>
      </c>
      <c r="Q471" s="3" t="s">
        <v>41</v>
      </c>
      <c r="R471" s="3" t="s">
        <v>42</v>
      </c>
      <c r="S471" s="2">
        <v>43408.800902777781</v>
      </c>
      <c r="T471" s="2">
        <v>43408.800902777781</v>
      </c>
      <c r="U471" s="2">
        <v>43408.809039351851</v>
      </c>
      <c r="V471" s="2">
        <v>43408.809039351851</v>
      </c>
      <c r="X471" s="2">
        <f t="shared" si="192"/>
        <v>43408.796793981484</v>
      </c>
      <c r="Y471" s="33">
        <f t="shared" si="193"/>
        <v>5.694444444088731E-3</v>
      </c>
      <c r="Z471" s="33">
        <f t="shared" si="194"/>
        <v>1.1388888888177462E-2</v>
      </c>
      <c r="AA471" s="30"/>
      <c r="AB471" s="30">
        <f t="shared" si="195"/>
        <v>0</v>
      </c>
      <c r="AC471" s="30">
        <f t="shared" si="196"/>
        <v>3.9583333273185417E-3</v>
      </c>
      <c r="AD471" s="30"/>
      <c r="AE471" s="30"/>
      <c r="AF471" s="73">
        <f t="shared" si="184"/>
        <v>43408.796527777777</v>
      </c>
      <c r="AG471" s="73">
        <f t="shared" si="185"/>
        <v>43408.806250000001</v>
      </c>
      <c r="AH471" s="26" t="str">
        <f t="shared" si="186"/>
        <v>43408.796527777843408.80625</v>
      </c>
      <c r="AI471" s="26" t="e">
        <f>VLOOKUP(AH471,simple_survey!$N$1081:$O$1529,2,FALSE)</f>
        <v>#N/A</v>
      </c>
    </row>
    <row r="472" spans="1:35" s="3" customFormat="1" x14ac:dyDescent="0.4">
      <c r="A472" s="16" t="str">
        <f t="shared" ref="A472:A530" si="197">IF(W472&gt;0, "★", "-")</f>
        <v>-</v>
      </c>
      <c r="B472" s="16" t="str">
        <f t="shared" ref="B472:B530" si="198">IF(L472&gt;0, "☆", "-")</f>
        <v>-</v>
      </c>
      <c r="C472" s="7">
        <v>19</v>
      </c>
      <c r="D472" s="2">
        <v>43408.798564814817</v>
      </c>
      <c r="E472" s="3" t="s">
        <v>466</v>
      </c>
      <c r="F472" s="3">
        <v>9818</v>
      </c>
      <c r="G472" s="3" t="s">
        <v>52</v>
      </c>
      <c r="H472" s="3">
        <v>4793</v>
      </c>
      <c r="I472" s="3">
        <v>347</v>
      </c>
      <c r="J472" s="3">
        <v>2</v>
      </c>
      <c r="K472" s="3">
        <v>1</v>
      </c>
      <c r="M472" s="2">
        <v>43408.803391203706</v>
      </c>
      <c r="N472" s="2">
        <v>43408.813692129632</v>
      </c>
      <c r="O472" s="3" t="s">
        <v>50</v>
      </c>
      <c r="P472" s="3" t="s">
        <v>51</v>
      </c>
      <c r="Q472" s="3" t="s">
        <v>63</v>
      </c>
      <c r="R472" s="3" t="s">
        <v>64</v>
      </c>
      <c r="S472" s="2">
        <v>43408.804837962962</v>
      </c>
      <c r="T472" s="2">
        <v>43408.804837962962</v>
      </c>
      <c r="U472" s="2">
        <v>43408.817233796297</v>
      </c>
      <c r="V472" s="2">
        <v>43408.817233796297</v>
      </c>
      <c r="X472" s="2">
        <f t="shared" si="192"/>
        <v>43408.798564814817</v>
      </c>
      <c r="Y472" s="33">
        <f t="shared" si="193"/>
        <v>1.0300925925548654E-2</v>
      </c>
      <c r="Z472" s="33">
        <f t="shared" si="194"/>
        <v>1.0300925925548654E-2</v>
      </c>
      <c r="AA472" s="30"/>
      <c r="AB472" s="30">
        <f t="shared" si="195"/>
        <v>0</v>
      </c>
      <c r="AC472" s="30">
        <f t="shared" si="196"/>
        <v>4.8263888893416151E-3</v>
      </c>
      <c r="AD472" s="30"/>
      <c r="AE472" s="30"/>
      <c r="AF472" s="73">
        <f t="shared" si="184"/>
        <v>43408.79791666667</v>
      </c>
      <c r="AG472" s="73">
        <f t="shared" si="185"/>
        <v>43408.813194444447</v>
      </c>
      <c r="AH472" s="26" t="str">
        <f t="shared" si="186"/>
        <v>43408.797916666743408.8131944444</v>
      </c>
      <c r="AI472" s="26" t="e">
        <f>VLOOKUP(AH472,simple_survey!$N$1081:$O$1529,2,FALSE)</f>
        <v>#N/A</v>
      </c>
    </row>
    <row r="473" spans="1:35" s="3" customFormat="1" x14ac:dyDescent="0.4">
      <c r="A473" s="16" t="str">
        <f t="shared" si="197"/>
        <v>-</v>
      </c>
      <c r="B473" s="16" t="str">
        <f t="shared" si="198"/>
        <v>-</v>
      </c>
      <c r="C473" s="7">
        <v>19</v>
      </c>
      <c r="D473" s="2">
        <v>43408.799629629626</v>
      </c>
      <c r="E473" s="3" t="s">
        <v>454</v>
      </c>
      <c r="F473" s="3">
        <v>9821</v>
      </c>
      <c r="G473" s="3" t="s">
        <v>33</v>
      </c>
      <c r="H473" s="3">
        <v>2535</v>
      </c>
      <c r="I473" s="3">
        <v>779</v>
      </c>
      <c r="J473" s="3">
        <v>4</v>
      </c>
      <c r="K473" s="3">
        <v>1</v>
      </c>
      <c r="M473" s="2">
        <v>43408.804618055554</v>
      </c>
      <c r="N473" s="2">
        <v>43408.811192129629</v>
      </c>
      <c r="O473" s="3" t="s">
        <v>31</v>
      </c>
      <c r="P473" s="3" t="s">
        <v>32</v>
      </c>
      <c r="Q473" s="3" t="s">
        <v>29</v>
      </c>
      <c r="R473" s="3" t="s">
        <v>30</v>
      </c>
      <c r="S473" s="2">
        <v>43408.803032407406</v>
      </c>
      <c r="T473" s="2">
        <v>43408.804363425923</v>
      </c>
      <c r="U473" s="2">
        <v>43408.808472222219</v>
      </c>
      <c r="V473" s="2">
        <v>43408.811631944445</v>
      </c>
      <c r="X473" s="2">
        <f t="shared" si="192"/>
        <v>43408.799629629626</v>
      </c>
      <c r="Y473" s="33">
        <f t="shared" si="193"/>
        <v>6.5740740756154992E-3</v>
      </c>
      <c r="Z473" s="33">
        <f t="shared" si="194"/>
        <v>6.5740740756154992E-3</v>
      </c>
      <c r="AA473" s="30"/>
      <c r="AB473" s="30">
        <f t="shared" si="195"/>
        <v>1.5856481477385387E-3</v>
      </c>
      <c r="AC473" s="30">
        <f t="shared" si="196"/>
        <v>4.9884259278769605E-3</v>
      </c>
      <c r="AD473" s="30"/>
      <c r="AE473" s="30"/>
      <c r="AF473" s="73">
        <f t="shared" si="184"/>
        <v>43408.799305555556</v>
      </c>
      <c r="AG473" s="73">
        <f t="shared" si="185"/>
        <v>43408.811111111114</v>
      </c>
      <c r="AH473" s="26" t="str">
        <f t="shared" si="186"/>
        <v>43408.799305555643408.8111111111</v>
      </c>
      <c r="AI473" s="26" t="str">
        <f>VLOOKUP(AH473,simple_survey!$N$1081:$O$1529,2,FALSE)</f>
        <v>肯定的</v>
      </c>
    </row>
    <row r="474" spans="1:35" s="3" customFormat="1" x14ac:dyDescent="0.4">
      <c r="A474" s="16" t="str">
        <f t="shared" si="197"/>
        <v>-</v>
      </c>
      <c r="B474" s="16" t="str">
        <f t="shared" si="198"/>
        <v>-</v>
      </c>
      <c r="C474" s="7">
        <v>19</v>
      </c>
      <c r="D474" s="2">
        <v>43408.800046296295</v>
      </c>
      <c r="E474" s="3" t="s">
        <v>441</v>
      </c>
      <c r="F474" s="3">
        <v>9823</v>
      </c>
      <c r="G474" s="3" t="s">
        <v>33</v>
      </c>
      <c r="H474" s="3">
        <v>3750</v>
      </c>
      <c r="I474" s="3">
        <v>311</v>
      </c>
      <c r="J474" s="3">
        <v>10</v>
      </c>
      <c r="K474" s="3">
        <v>1</v>
      </c>
      <c r="M474" s="2">
        <v>43408.808946759258</v>
      </c>
      <c r="N474" s="2">
        <v>43408.812650462962</v>
      </c>
      <c r="O474" s="3" t="s">
        <v>37</v>
      </c>
      <c r="P474" s="3" t="s">
        <v>38</v>
      </c>
      <c r="Q474" s="3" t="s">
        <v>25</v>
      </c>
      <c r="R474" s="3" t="s">
        <v>26</v>
      </c>
      <c r="S474" s="2">
        <v>43408.810254629629</v>
      </c>
      <c r="T474" s="2">
        <v>43408.810694444444</v>
      </c>
      <c r="U474" s="2">
        <v>43408.814560185187</v>
      </c>
      <c r="V474" s="2">
        <v>43408.815347222226</v>
      </c>
      <c r="X474" s="2">
        <f t="shared" si="192"/>
        <v>43408.800046296295</v>
      </c>
      <c r="Y474" s="33">
        <f t="shared" si="193"/>
        <v>3.7037037036498077E-3</v>
      </c>
      <c r="Z474" s="33">
        <f t="shared" si="194"/>
        <v>3.7037037036498077E-3</v>
      </c>
      <c r="AA474" s="30"/>
      <c r="AB474" s="30">
        <f t="shared" si="195"/>
        <v>0</v>
      </c>
      <c r="AC474" s="30">
        <f t="shared" si="196"/>
        <v>8.9004629626288079E-3</v>
      </c>
      <c r="AD474" s="30"/>
      <c r="AE474" s="30"/>
      <c r="AF474" s="73">
        <f t="shared" si="184"/>
        <v>43408.800000000003</v>
      </c>
      <c r="AG474" s="73">
        <f t="shared" si="185"/>
        <v>43408.8125</v>
      </c>
      <c r="AH474" s="26" t="str">
        <f t="shared" si="186"/>
        <v>43408.843408.8125</v>
      </c>
      <c r="AI474" s="26" t="str">
        <f>VLOOKUP(AH474,simple_survey!$N$1081:$O$1529,2,FALSE)</f>
        <v>肯定的</v>
      </c>
    </row>
    <row r="475" spans="1:35" s="3" customFormat="1" x14ac:dyDescent="0.4">
      <c r="A475" s="16" t="str">
        <f t="shared" si="197"/>
        <v>-</v>
      </c>
      <c r="B475" s="16" t="str">
        <f t="shared" si="198"/>
        <v>-</v>
      </c>
      <c r="C475" s="7">
        <v>19</v>
      </c>
      <c r="D475" s="2">
        <v>43408.800046296295</v>
      </c>
      <c r="E475" s="3" t="s">
        <v>249</v>
      </c>
      <c r="F475" s="3">
        <v>9824</v>
      </c>
      <c r="G475" s="3" t="s">
        <v>33</v>
      </c>
      <c r="H475" s="3">
        <v>3445</v>
      </c>
      <c r="I475" s="3">
        <v>991</v>
      </c>
      <c r="J475" s="3">
        <v>1</v>
      </c>
      <c r="K475" s="3">
        <v>1</v>
      </c>
      <c r="M475" s="2">
        <v>43408.809004629627</v>
      </c>
      <c r="N475" s="2">
        <v>43408.81287037037</v>
      </c>
      <c r="O475" s="3" t="s">
        <v>37</v>
      </c>
      <c r="P475" s="3" t="s">
        <v>38</v>
      </c>
      <c r="Q475" s="3" t="s">
        <v>25</v>
      </c>
      <c r="R475" s="3" t="s">
        <v>26</v>
      </c>
      <c r="S475" s="2">
        <v>43408.810937499999</v>
      </c>
      <c r="T475" s="2">
        <v>43408.810937499999</v>
      </c>
      <c r="U475" s="2">
        <v>43408.815243055556</v>
      </c>
      <c r="V475" s="2">
        <v>43408.815243055556</v>
      </c>
      <c r="X475" s="2">
        <f t="shared" si="192"/>
        <v>43408.800046296295</v>
      </c>
      <c r="Y475" s="33">
        <f t="shared" si="193"/>
        <v>3.8657407421851531E-3</v>
      </c>
      <c r="Z475" s="33">
        <f t="shared" si="194"/>
        <v>3.8657407421851531E-3</v>
      </c>
      <c r="AA475" s="30"/>
      <c r="AB475" s="30">
        <f t="shared" si="195"/>
        <v>0</v>
      </c>
      <c r="AC475" s="30">
        <f t="shared" si="196"/>
        <v>8.9583333319751546E-3</v>
      </c>
      <c r="AD475" s="30"/>
      <c r="AE475" s="30"/>
      <c r="AF475" s="73">
        <f t="shared" si="184"/>
        <v>43408.800000000003</v>
      </c>
      <c r="AG475" s="73">
        <f t="shared" si="185"/>
        <v>43408.8125</v>
      </c>
      <c r="AH475" s="26" t="str">
        <f t="shared" si="186"/>
        <v>43408.843408.8125</v>
      </c>
      <c r="AI475" s="26" t="str">
        <f>VLOOKUP(AH475,simple_survey!$N$1081:$O$1529,2,FALSE)</f>
        <v>肯定的</v>
      </c>
    </row>
    <row r="476" spans="1:35" s="3" customFormat="1" x14ac:dyDescent="0.4">
      <c r="A476" s="16" t="str">
        <f t="shared" si="197"/>
        <v>-</v>
      </c>
      <c r="B476" s="16" t="str">
        <f t="shared" si="198"/>
        <v>-</v>
      </c>
      <c r="C476" s="7">
        <v>19</v>
      </c>
      <c r="D476" s="2">
        <v>43408.800486111111</v>
      </c>
      <c r="E476" s="3" t="s">
        <v>465</v>
      </c>
      <c r="F476" s="3">
        <v>9826</v>
      </c>
      <c r="G476" s="3" t="s">
        <v>18</v>
      </c>
      <c r="H476" s="3">
        <v>5083</v>
      </c>
      <c r="I476" s="3">
        <v>176</v>
      </c>
      <c r="J476" s="3">
        <v>5</v>
      </c>
      <c r="K476" s="3">
        <v>4</v>
      </c>
      <c r="M476" s="2">
        <v>43408.809953703705</v>
      </c>
      <c r="N476" s="2">
        <v>43408.81585648148</v>
      </c>
      <c r="O476" s="3" t="s">
        <v>25</v>
      </c>
      <c r="P476" s="3" t="s">
        <v>26</v>
      </c>
      <c r="Q476" s="3" t="s">
        <v>70</v>
      </c>
      <c r="R476" s="3" t="s">
        <v>71</v>
      </c>
      <c r="S476" s="2">
        <v>43408.811469907407</v>
      </c>
      <c r="T476" s="2">
        <v>43408.811469907407</v>
      </c>
      <c r="U476" s="2">
        <v>43408.822256944448</v>
      </c>
      <c r="V476" s="2">
        <v>43408.822256944448</v>
      </c>
      <c r="X476" s="2">
        <f t="shared" si="192"/>
        <v>43408.800486111111</v>
      </c>
      <c r="Y476" s="33">
        <f t="shared" si="193"/>
        <v>5.9027777751907706E-3</v>
      </c>
      <c r="Z476" s="33">
        <f t="shared" si="194"/>
        <v>2.3611111100763083E-2</v>
      </c>
      <c r="AA476" s="30"/>
      <c r="AB476" s="30">
        <f t="shared" si="195"/>
        <v>0</v>
      </c>
      <c r="AC476" s="30">
        <f t="shared" si="196"/>
        <v>9.4675925938645378E-3</v>
      </c>
      <c r="AD476" s="30"/>
      <c r="AE476" s="30"/>
      <c r="AF476" s="73">
        <f t="shared" si="184"/>
        <v>43408.800000000003</v>
      </c>
      <c r="AG476" s="73">
        <f t="shared" si="185"/>
        <v>43408.81527777778</v>
      </c>
      <c r="AH476" s="26" t="str">
        <f t="shared" si="186"/>
        <v>43408.843408.8152777778</v>
      </c>
      <c r="AI476" s="26" t="e">
        <f>VLOOKUP(AH476,simple_survey!$N$1081:$O$1529,2,FALSE)</f>
        <v>#N/A</v>
      </c>
    </row>
    <row r="477" spans="1:35" s="3" customFormat="1" x14ac:dyDescent="0.4">
      <c r="A477" s="16" t="str">
        <f t="shared" si="197"/>
        <v>-</v>
      </c>
      <c r="B477" s="16" t="str">
        <f t="shared" si="198"/>
        <v>-</v>
      </c>
      <c r="C477" s="7">
        <v>19</v>
      </c>
      <c r="D477" s="2">
        <v>43408.801053240742</v>
      </c>
      <c r="E477" s="3" t="s">
        <v>368</v>
      </c>
      <c r="F477" s="3">
        <v>9827</v>
      </c>
      <c r="G477" s="3" t="s">
        <v>18</v>
      </c>
      <c r="H477" s="3">
        <v>3162</v>
      </c>
      <c r="I477" s="3">
        <v>69</v>
      </c>
      <c r="J477" s="3">
        <v>10</v>
      </c>
      <c r="K477" s="3">
        <v>1</v>
      </c>
      <c r="M477" s="2">
        <v>43408.806921296295</v>
      </c>
      <c r="N477" s="2">
        <v>43408.816030092596</v>
      </c>
      <c r="O477" s="3" t="s">
        <v>37</v>
      </c>
      <c r="P477" s="3" t="s">
        <v>38</v>
      </c>
      <c r="Q477" s="3" t="s">
        <v>41</v>
      </c>
      <c r="R477" s="3" t="s">
        <v>42</v>
      </c>
      <c r="S477" s="2">
        <v>43408.811041666668</v>
      </c>
      <c r="T477" s="2">
        <v>43408.811041666668</v>
      </c>
      <c r="U477" s="2">
        <v>43408.822175925925</v>
      </c>
      <c r="V477" s="2">
        <v>43408.822175925925</v>
      </c>
      <c r="X477" s="2">
        <f t="shared" si="192"/>
        <v>43408.801053240742</v>
      </c>
      <c r="Y477" s="33">
        <f t="shared" si="193"/>
        <v>9.1087963010068052E-3</v>
      </c>
      <c r="Z477" s="33">
        <f t="shared" si="194"/>
        <v>9.1087963010068052E-3</v>
      </c>
      <c r="AA477" s="30"/>
      <c r="AB477" s="30">
        <f t="shared" si="195"/>
        <v>0</v>
      </c>
      <c r="AC477" s="30">
        <f t="shared" si="196"/>
        <v>5.8680555521277711E-3</v>
      </c>
      <c r="AD477" s="30"/>
      <c r="AE477" s="30"/>
      <c r="AF477" s="73">
        <f t="shared" si="184"/>
        <v>43408.800694444442</v>
      </c>
      <c r="AG477" s="73">
        <f t="shared" si="185"/>
        <v>43408.815972222219</v>
      </c>
      <c r="AH477" s="26" t="str">
        <f t="shared" si="186"/>
        <v>43408.800694444443408.8159722222</v>
      </c>
      <c r="AI477" s="26" t="e">
        <f>VLOOKUP(AH477,simple_survey!$N$1081:$O$1529,2,FALSE)</f>
        <v>#N/A</v>
      </c>
    </row>
    <row r="478" spans="1:35" s="3" customFormat="1" x14ac:dyDescent="0.4">
      <c r="A478" s="16" t="str">
        <f t="shared" si="197"/>
        <v>-</v>
      </c>
      <c r="B478" s="16" t="str">
        <f t="shared" si="198"/>
        <v>-</v>
      </c>
      <c r="C478" s="7">
        <v>19</v>
      </c>
      <c r="D478" s="2">
        <v>43408.803032407406</v>
      </c>
      <c r="E478" s="3" t="s">
        <v>468</v>
      </c>
      <c r="F478" s="3">
        <v>9828</v>
      </c>
      <c r="G478" s="3" t="s">
        <v>33</v>
      </c>
      <c r="H478" s="3">
        <v>2902</v>
      </c>
      <c r="I478" s="3">
        <v>23</v>
      </c>
      <c r="J478" s="3">
        <v>6</v>
      </c>
      <c r="K478" s="3">
        <v>1</v>
      </c>
      <c r="M478" s="2">
        <v>43408.804270833331</v>
      </c>
      <c r="N478" s="2">
        <v>43408.807199074072</v>
      </c>
      <c r="O478" s="3" t="s">
        <v>31</v>
      </c>
      <c r="P478" s="3" t="s">
        <v>32</v>
      </c>
      <c r="Q478" s="3" t="s">
        <v>37</v>
      </c>
      <c r="R478" s="3" t="s">
        <v>38</v>
      </c>
      <c r="S478" s="2">
        <v>43408.804432870369</v>
      </c>
      <c r="T478" s="2">
        <v>43408.804432870369</v>
      </c>
      <c r="U478" s="2">
        <v>43408.8128125</v>
      </c>
      <c r="V478" s="2">
        <v>43408.8128125</v>
      </c>
      <c r="X478" s="2">
        <f t="shared" si="192"/>
        <v>43408.803032407406</v>
      </c>
      <c r="Y478" s="33">
        <f t="shared" si="193"/>
        <v>2.9282407413120382E-3</v>
      </c>
      <c r="Z478" s="33">
        <f t="shared" si="194"/>
        <v>2.9282407413120382E-3</v>
      </c>
      <c r="AA478" s="30"/>
      <c r="AB478" s="30">
        <f t="shared" si="195"/>
        <v>0</v>
      </c>
      <c r="AC478" s="30">
        <f t="shared" si="196"/>
        <v>1.2384259243845008E-3</v>
      </c>
      <c r="AD478" s="30"/>
      <c r="AE478" s="30"/>
      <c r="AF478" s="73">
        <f t="shared" si="184"/>
        <v>43408.802777777775</v>
      </c>
      <c r="AG478" s="73">
        <f t="shared" si="185"/>
        <v>43408.806944444441</v>
      </c>
      <c r="AH478" s="26" t="str">
        <f t="shared" si="186"/>
        <v>43408.802777777843408.8069444444</v>
      </c>
      <c r="AI478" s="26" t="str">
        <f>VLOOKUP(AH478,simple_survey!$N$1081:$O$1529,2,FALSE)</f>
        <v>肯定的</v>
      </c>
    </row>
    <row r="479" spans="1:35" s="3" customFormat="1" x14ac:dyDescent="0.4">
      <c r="A479" s="16" t="str">
        <f t="shared" si="197"/>
        <v>-</v>
      </c>
      <c r="B479" s="16" t="str">
        <f t="shared" si="198"/>
        <v>-</v>
      </c>
      <c r="C479" s="7">
        <v>19</v>
      </c>
      <c r="D479" s="2">
        <v>43408.805439814816</v>
      </c>
      <c r="E479" s="3" t="s">
        <v>248</v>
      </c>
      <c r="F479" s="3">
        <v>9829</v>
      </c>
      <c r="G479" s="3" t="s">
        <v>18</v>
      </c>
      <c r="H479" s="3">
        <v>4980</v>
      </c>
      <c r="I479" s="3">
        <v>853</v>
      </c>
      <c r="J479" s="3">
        <v>3</v>
      </c>
      <c r="K479" s="3">
        <v>3</v>
      </c>
      <c r="M479" s="2">
        <v>43408.812210648146</v>
      </c>
      <c r="N479" s="2">
        <v>43408.817280092589</v>
      </c>
      <c r="O479" s="3" t="s">
        <v>45</v>
      </c>
      <c r="P479" s="3" t="s">
        <v>92</v>
      </c>
      <c r="Q479" s="3" t="s">
        <v>25</v>
      </c>
      <c r="R479" s="3" t="s">
        <v>26</v>
      </c>
      <c r="S479" s="2">
        <v>43408.814687500002</v>
      </c>
      <c r="T479" s="2">
        <v>43408.814687500002</v>
      </c>
      <c r="U479" s="2">
        <v>43408.822731481479</v>
      </c>
      <c r="V479" s="2">
        <v>43408.822731481479</v>
      </c>
      <c r="X479" s="2">
        <f t="shared" si="192"/>
        <v>43408.805439814816</v>
      </c>
      <c r="Y479" s="33">
        <f t="shared" si="193"/>
        <v>5.0694444435066544E-3</v>
      </c>
      <c r="Z479" s="33">
        <f t="shared" si="194"/>
        <v>1.5208333330519963E-2</v>
      </c>
      <c r="AA479" s="30"/>
      <c r="AB479" s="30">
        <f t="shared" si="195"/>
        <v>0</v>
      </c>
      <c r="AC479" s="30">
        <f t="shared" si="196"/>
        <v>6.7708333299378864E-3</v>
      </c>
      <c r="AD479" s="30"/>
      <c r="AE479" s="30"/>
      <c r="AF479" s="73">
        <f t="shared" si="184"/>
        <v>43408.804861111108</v>
      </c>
      <c r="AG479" s="73">
        <f t="shared" si="185"/>
        <v>43408.816666666666</v>
      </c>
      <c r="AH479" s="26" t="str">
        <f t="shared" si="186"/>
        <v>43408.804861111143408.8166666667</v>
      </c>
      <c r="AI479" s="26" t="e">
        <f>VLOOKUP(AH479,simple_survey!$N$1081:$O$1529,2,FALSE)</f>
        <v>#N/A</v>
      </c>
    </row>
    <row r="480" spans="1:35" s="3" customFormat="1" x14ac:dyDescent="0.4">
      <c r="A480" s="16" t="str">
        <f t="shared" si="197"/>
        <v>-</v>
      </c>
      <c r="B480" s="16" t="str">
        <f t="shared" si="198"/>
        <v>-</v>
      </c>
      <c r="C480" s="7">
        <v>19</v>
      </c>
      <c r="D480" s="2">
        <v>43408.809502314813</v>
      </c>
      <c r="E480" s="3" t="s">
        <v>469</v>
      </c>
      <c r="F480" s="3">
        <v>9830</v>
      </c>
      <c r="G480" s="3" t="s">
        <v>18</v>
      </c>
      <c r="H480" s="3">
        <v>5082</v>
      </c>
      <c r="I480" s="3">
        <v>351</v>
      </c>
      <c r="J480" s="3">
        <v>6</v>
      </c>
      <c r="K480" s="3">
        <v>4</v>
      </c>
      <c r="M480" s="2">
        <v>43408.811956018515</v>
      </c>
      <c r="N480" s="2">
        <v>43408.816331018519</v>
      </c>
      <c r="O480" s="3" t="s">
        <v>25</v>
      </c>
      <c r="P480" s="3" t="s">
        <v>26</v>
      </c>
      <c r="Q480" s="3" t="s">
        <v>70</v>
      </c>
      <c r="R480" s="3" t="s">
        <v>71</v>
      </c>
      <c r="S480" s="2">
        <v>43408.813842592594</v>
      </c>
      <c r="T480" s="2">
        <v>43408.813842592594</v>
      </c>
      <c r="U480" s="2">
        <v>43408.824629629627</v>
      </c>
      <c r="V480" s="2">
        <v>43408.824629629627</v>
      </c>
      <c r="X480" s="2">
        <f t="shared" si="192"/>
        <v>43408.809502314813</v>
      </c>
      <c r="Y480" s="33">
        <f t="shared" si="193"/>
        <v>4.3750000040745363E-3</v>
      </c>
      <c r="Z480" s="33">
        <f t="shared" si="194"/>
        <v>1.7500000016298145E-2</v>
      </c>
      <c r="AA480" s="30"/>
      <c r="AB480" s="30">
        <f t="shared" si="195"/>
        <v>0</v>
      </c>
      <c r="AC480" s="30">
        <f t="shared" si="196"/>
        <v>2.4537037024856545E-3</v>
      </c>
      <c r="AD480" s="30"/>
      <c r="AE480" s="30"/>
      <c r="AF480" s="73">
        <f t="shared" si="184"/>
        <v>43408.809027777781</v>
      </c>
      <c r="AG480" s="73">
        <f t="shared" si="185"/>
        <v>43408.815972222219</v>
      </c>
      <c r="AH480" s="26" t="str">
        <f t="shared" si="186"/>
        <v>43408.809027777843408.8159722222</v>
      </c>
      <c r="AI480" s="26" t="e">
        <f>VLOOKUP(AH480,simple_survey!$N$1081:$O$1529,2,FALSE)</f>
        <v>#N/A</v>
      </c>
    </row>
    <row r="481" spans="1:35" s="3" customFormat="1" x14ac:dyDescent="0.4">
      <c r="A481" s="16" t="str">
        <f t="shared" si="197"/>
        <v>-</v>
      </c>
      <c r="B481" s="16" t="str">
        <f t="shared" si="198"/>
        <v>-</v>
      </c>
      <c r="C481" s="7">
        <v>19</v>
      </c>
      <c r="D481" s="2">
        <v>43408.813923611109</v>
      </c>
      <c r="E481" s="3" t="s">
        <v>454</v>
      </c>
      <c r="F481" s="3">
        <v>9832</v>
      </c>
      <c r="G481" s="3" t="s">
        <v>33</v>
      </c>
      <c r="H481" s="3">
        <v>2535</v>
      </c>
      <c r="I481" s="3">
        <v>560</v>
      </c>
      <c r="J481" s="3">
        <v>4</v>
      </c>
      <c r="K481" s="3">
        <v>1</v>
      </c>
      <c r="M481" s="2">
        <v>43408.816388888888</v>
      </c>
      <c r="N481" s="2">
        <v>43408.821122685185</v>
      </c>
      <c r="O481" s="3" t="s">
        <v>29</v>
      </c>
      <c r="P481" s="3" t="s">
        <v>30</v>
      </c>
      <c r="Q481" s="3" t="s">
        <v>31</v>
      </c>
      <c r="R481" s="3" t="s">
        <v>32</v>
      </c>
      <c r="S481" s="2">
        <v>43408.816689814812</v>
      </c>
      <c r="T481" s="2">
        <v>43408.816689814812</v>
      </c>
      <c r="U481" s="2">
        <v>43408.821608796294</v>
      </c>
      <c r="V481" s="2">
        <v>43408.821608796294</v>
      </c>
      <c r="X481" s="2">
        <f t="shared" si="192"/>
        <v>43408.813923611109</v>
      </c>
      <c r="Y481" s="33">
        <f t="shared" si="193"/>
        <v>4.7337962969322689E-3</v>
      </c>
      <c r="Z481" s="33">
        <f t="shared" si="194"/>
        <v>4.7337962969322689E-3</v>
      </c>
      <c r="AA481" s="30"/>
      <c r="AB481" s="30">
        <f t="shared" si="195"/>
        <v>0</v>
      </c>
      <c r="AC481" s="30">
        <f t="shared" si="196"/>
        <v>2.4652777792653069E-3</v>
      </c>
      <c r="AD481" s="30"/>
      <c r="AE481" s="30"/>
      <c r="AF481" s="73">
        <f t="shared" si="184"/>
        <v>43408.813888888886</v>
      </c>
      <c r="AG481" s="73">
        <f t="shared" si="185"/>
        <v>43408.820833333331</v>
      </c>
      <c r="AH481" s="26" t="str">
        <f t="shared" si="186"/>
        <v>43408.813888888943408.8208333333</v>
      </c>
      <c r="AI481" s="26" t="str">
        <f>VLOOKUP(AH481,simple_survey!$N$1081:$O$1529,2,FALSE)</f>
        <v>肯定的</v>
      </c>
    </row>
    <row r="482" spans="1:35" s="3" customFormat="1" x14ac:dyDescent="0.4">
      <c r="A482" s="16" t="str">
        <f t="shared" si="197"/>
        <v>-</v>
      </c>
      <c r="B482" s="16" t="str">
        <f t="shared" si="198"/>
        <v>-</v>
      </c>
      <c r="C482" s="7">
        <v>19</v>
      </c>
      <c r="D482" s="2">
        <v>43408.813969907409</v>
      </c>
      <c r="E482" s="3" t="s">
        <v>471</v>
      </c>
      <c r="F482" s="3">
        <v>9833</v>
      </c>
      <c r="G482" s="3" t="s">
        <v>33</v>
      </c>
      <c r="H482" s="3">
        <v>3537</v>
      </c>
      <c r="I482" s="3">
        <v>553</v>
      </c>
      <c r="J482" s="3">
        <v>7</v>
      </c>
      <c r="K482" s="3">
        <v>1</v>
      </c>
      <c r="M482" s="2">
        <v>43408.819201388891</v>
      </c>
      <c r="N482" s="2">
        <v>43408.822916666664</v>
      </c>
      <c r="O482" s="3" t="s">
        <v>21</v>
      </c>
      <c r="P482" s="3" t="s">
        <v>22</v>
      </c>
      <c r="Q482" s="3" t="s">
        <v>19</v>
      </c>
      <c r="R482" s="3" t="s">
        <v>20</v>
      </c>
      <c r="S482" s="2">
        <v>43408.820277777777</v>
      </c>
      <c r="T482" s="2">
        <v>43408.820277777777</v>
      </c>
      <c r="U482" s="2">
        <v>43408.827175925922</v>
      </c>
      <c r="V482" s="2">
        <v>43408.828877314816</v>
      </c>
      <c r="X482" s="2">
        <f t="shared" si="192"/>
        <v>43408.813969907409</v>
      </c>
      <c r="Y482" s="33">
        <f t="shared" si="193"/>
        <v>3.7152777731535025E-3</v>
      </c>
      <c r="Z482" s="33">
        <f t="shared" si="194"/>
        <v>3.7152777731535025E-3</v>
      </c>
      <c r="AA482" s="30"/>
      <c r="AB482" s="30">
        <f t="shared" si="195"/>
        <v>0</v>
      </c>
      <c r="AC482" s="30">
        <f t="shared" si="196"/>
        <v>5.2314814820419997E-3</v>
      </c>
      <c r="AD482" s="30"/>
      <c r="AE482" s="30"/>
      <c r="AF482" s="73">
        <f t="shared" si="184"/>
        <v>43408.813888888886</v>
      </c>
      <c r="AG482" s="73">
        <f t="shared" si="185"/>
        <v>43408.822916666664</v>
      </c>
      <c r="AH482" s="26" t="str">
        <f t="shared" si="186"/>
        <v>43408.813888888943408.8229166667</v>
      </c>
      <c r="AI482" s="26" t="e">
        <f>VLOOKUP(AH482,simple_survey!$N$1081:$O$1529,2,FALSE)</f>
        <v>#N/A</v>
      </c>
    </row>
    <row r="483" spans="1:35" s="3" customFormat="1" x14ac:dyDescent="0.4">
      <c r="A483" s="16" t="str">
        <f t="shared" si="197"/>
        <v>★</v>
      </c>
      <c r="B483" s="16" t="str">
        <f t="shared" si="198"/>
        <v>-</v>
      </c>
      <c r="C483" s="7">
        <v>19</v>
      </c>
      <c r="D483" s="2">
        <v>43408.814386574071</v>
      </c>
      <c r="E483" s="3" t="s">
        <v>472</v>
      </c>
      <c r="F483" s="3">
        <v>9834</v>
      </c>
      <c r="G483" s="3" t="s">
        <v>33</v>
      </c>
      <c r="H483" s="3">
        <v>2546</v>
      </c>
      <c r="I483" s="3">
        <v>489</v>
      </c>
      <c r="J483" s="3">
        <v>2</v>
      </c>
      <c r="K483" s="3">
        <v>1</v>
      </c>
      <c r="M483" s="2">
        <v>43408.81927083333</v>
      </c>
      <c r="N483" s="2">
        <v>43408.830150462964</v>
      </c>
      <c r="O483" s="3" t="s">
        <v>63</v>
      </c>
      <c r="P483" s="3" t="s">
        <v>64</v>
      </c>
      <c r="Q483" s="3" t="s">
        <v>57</v>
      </c>
      <c r="R483" s="3" t="s">
        <v>58</v>
      </c>
      <c r="S483" s="2">
        <v>43408.821319444447</v>
      </c>
      <c r="T483" s="2">
        <v>43408.821319444447</v>
      </c>
      <c r="U483" s="2">
        <v>43408.830034722225</v>
      </c>
      <c r="V483" s="2">
        <v>43408.832777777781</v>
      </c>
      <c r="W483" s="2">
        <v>43408.821319444447</v>
      </c>
      <c r="X483" s="2">
        <f t="shared" si="192"/>
        <v>43408.821319444447</v>
      </c>
      <c r="Y483" s="33">
        <f t="shared" si="193"/>
        <v>1.0879629633564036E-2</v>
      </c>
      <c r="Z483" s="33">
        <f t="shared" si="194"/>
        <v>1.0879629633564036E-2</v>
      </c>
      <c r="AA483" s="30"/>
      <c r="AB483" s="30">
        <f t="shared" si="195"/>
        <v>0</v>
      </c>
      <c r="AC483" s="30">
        <f t="shared" si="196"/>
        <v>0</v>
      </c>
      <c r="AD483" s="30"/>
      <c r="AE483" s="30"/>
      <c r="AF483" s="73">
        <f t="shared" si="184"/>
        <v>43408.813888888886</v>
      </c>
      <c r="AG483" s="73">
        <f t="shared" si="185"/>
        <v>43408.829861111109</v>
      </c>
      <c r="AH483" s="26" t="str">
        <f t="shared" si="186"/>
        <v>43408.813888888943408.8298611111</v>
      </c>
      <c r="AI483" s="26" t="str">
        <f>VLOOKUP(AH483,simple_survey!$N$1081:$O$1529,2,FALSE)</f>
        <v>肯定的</v>
      </c>
    </row>
    <row r="484" spans="1:35" s="3" customFormat="1" x14ac:dyDescent="0.4">
      <c r="A484" s="16" t="str">
        <f t="shared" si="197"/>
        <v>-</v>
      </c>
      <c r="B484" s="16" t="str">
        <f t="shared" si="198"/>
        <v>-</v>
      </c>
      <c r="C484" s="7">
        <v>19</v>
      </c>
      <c r="D484" s="2">
        <v>43408.815509259257</v>
      </c>
      <c r="E484" s="3" t="s">
        <v>249</v>
      </c>
      <c r="F484" s="3">
        <v>9835</v>
      </c>
      <c r="G484" s="3" t="s">
        <v>33</v>
      </c>
      <c r="H484" s="3">
        <v>3445</v>
      </c>
      <c r="I484" s="3">
        <v>475</v>
      </c>
      <c r="J484" s="3">
        <v>3</v>
      </c>
      <c r="K484" s="3">
        <v>1</v>
      </c>
      <c r="M484" s="2">
        <v>43408.820381944446</v>
      </c>
      <c r="N484" s="2">
        <v>43408.825497685182</v>
      </c>
      <c r="O484" s="3" t="s">
        <v>25</v>
      </c>
      <c r="P484" s="3" t="s">
        <v>26</v>
      </c>
      <c r="Q484" s="3" t="s">
        <v>45</v>
      </c>
      <c r="R484" s="3" t="s">
        <v>92</v>
      </c>
      <c r="S484" s="2">
        <v>43408.820335648146</v>
      </c>
      <c r="T484" s="2">
        <v>43408.820335648146</v>
      </c>
      <c r="U484" s="2">
        <v>43408.828206018516</v>
      </c>
      <c r="V484" s="2">
        <v>43408.828900462962</v>
      </c>
      <c r="X484" s="2">
        <f t="shared" si="192"/>
        <v>43408.815509259257</v>
      </c>
      <c r="Y484" s="33">
        <f t="shared" si="193"/>
        <v>5.1157407360733487E-3</v>
      </c>
      <c r="Z484" s="33">
        <f t="shared" si="194"/>
        <v>5.1157407360733487E-3</v>
      </c>
      <c r="AA484" s="30"/>
      <c r="AB484" s="30">
        <f t="shared" si="195"/>
        <v>4.6296299842651933E-5</v>
      </c>
      <c r="AC484" s="30">
        <f t="shared" si="196"/>
        <v>4.8726851891842671E-3</v>
      </c>
      <c r="AD484" s="30"/>
      <c r="AE484" s="30"/>
      <c r="AF484" s="73">
        <f t="shared" si="184"/>
        <v>43408.81527777778</v>
      </c>
      <c r="AG484" s="73">
        <f t="shared" si="185"/>
        <v>43408.824999999997</v>
      </c>
      <c r="AH484" s="26" t="str">
        <f t="shared" si="186"/>
        <v>43408.815277777843408.825</v>
      </c>
      <c r="AI484" s="26" t="e">
        <f>VLOOKUP(AH484,simple_survey!$N$1081:$O$1529,2,FALSE)</f>
        <v>#N/A</v>
      </c>
    </row>
    <row r="485" spans="1:35" s="3" customFormat="1" x14ac:dyDescent="0.4">
      <c r="A485" s="16" t="str">
        <f t="shared" si="197"/>
        <v>-</v>
      </c>
      <c r="B485" s="16" t="str">
        <f t="shared" si="198"/>
        <v>-</v>
      </c>
      <c r="C485" s="7">
        <v>19</v>
      </c>
      <c r="D485" s="2">
        <v>43408.815509259257</v>
      </c>
      <c r="E485" s="3" t="s">
        <v>441</v>
      </c>
      <c r="F485" s="3">
        <v>9836</v>
      </c>
      <c r="G485" s="3" t="s">
        <v>33</v>
      </c>
      <c r="H485" s="3">
        <v>3750</v>
      </c>
      <c r="I485" s="3">
        <v>433</v>
      </c>
      <c r="J485" s="3">
        <v>3</v>
      </c>
      <c r="K485" s="3">
        <v>1</v>
      </c>
      <c r="M485" s="2">
        <v>43408.820289351854</v>
      </c>
      <c r="N485" s="2">
        <v>43408.825601851851</v>
      </c>
      <c r="O485" s="3" t="s">
        <v>25</v>
      </c>
      <c r="P485" s="3" t="s">
        <v>26</v>
      </c>
      <c r="Q485" s="3" t="s">
        <v>45</v>
      </c>
      <c r="R485" s="3" t="s">
        <v>92</v>
      </c>
      <c r="S485" s="2">
        <v>43408.82068287037</v>
      </c>
      <c r="T485" s="2">
        <v>43408.82068287037</v>
      </c>
      <c r="U485" s="2">
        <v>43408.828553240739</v>
      </c>
      <c r="V485" s="2">
        <v>43408.828553240739</v>
      </c>
      <c r="X485" s="2">
        <f t="shared" si="192"/>
        <v>43408.815509259257</v>
      </c>
      <c r="Y485" s="33">
        <f t="shared" si="193"/>
        <v>5.3124999976716936E-3</v>
      </c>
      <c r="Z485" s="33">
        <f t="shared" si="194"/>
        <v>5.3124999976716936E-3</v>
      </c>
      <c r="AA485" s="30"/>
      <c r="AB485" s="30">
        <f t="shared" si="195"/>
        <v>0</v>
      </c>
      <c r="AC485" s="30">
        <f t="shared" si="196"/>
        <v>4.7800925967749208E-3</v>
      </c>
      <c r="AD485" s="30"/>
      <c r="AE485" s="30"/>
      <c r="AF485" s="73">
        <f t="shared" si="184"/>
        <v>43408.81527777778</v>
      </c>
      <c r="AG485" s="73">
        <f t="shared" si="185"/>
        <v>43408.824999999997</v>
      </c>
      <c r="AH485" s="26" t="str">
        <f t="shared" si="186"/>
        <v>43408.815277777843408.825</v>
      </c>
      <c r="AI485" s="26" t="e">
        <f>VLOOKUP(AH485,simple_survey!$N$1081:$O$1529,2,FALSE)</f>
        <v>#N/A</v>
      </c>
    </row>
    <row r="486" spans="1:35" s="3" customFormat="1" x14ac:dyDescent="0.4">
      <c r="A486" s="16" t="str">
        <f t="shared" si="197"/>
        <v>-</v>
      </c>
      <c r="B486" s="16" t="str">
        <f t="shared" si="198"/>
        <v>-</v>
      </c>
      <c r="C486" s="7">
        <v>19</v>
      </c>
      <c r="D486" s="2">
        <v>43408.815671296295</v>
      </c>
      <c r="E486" s="3" t="s">
        <v>470</v>
      </c>
      <c r="F486" s="3">
        <v>9837</v>
      </c>
      <c r="G486" s="3" t="s">
        <v>33</v>
      </c>
      <c r="H486" s="3">
        <v>2934</v>
      </c>
      <c r="I486" s="3">
        <v>466</v>
      </c>
      <c r="J486" s="3">
        <v>2</v>
      </c>
      <c r="K486" s="3">
        <v>1</v>
      </c>
      <c r="M486" s="2">
        <v>43408.820821759262</v>
      </c>
      <c r="N486" s="2">
        <v>43408.825775462959</v>
      </c>
      <c r="O486" s="3" t="s">
        <v>65</v>
      </c>
      <c r="P486" s="3" t="s">
        <v>66</v>
      </c>
      <c r="Q486" s="3" t="s">
        <v>74</v>
      </c>
      <c r="R486" s="3" t="s">
        <v>75</v>
      </c>
      <c r="S486" s="2">
        <v>43408.822939814818</v>
      </c>
      <c r="T486" s="2">
        <v>43408.822939814818</v>
      </c>
      <c r="U486" s="2">
        <v>43408.829513888886</v>
      </c>
      <c r="V486" s="2">
        <v>43408.829513888886</v>
      </c>
      <c r="X486" s="2">
        <f t="shared" si="192"/>
        <v>43408.815671296295</v>
      </c>
      <c r="Y486" s="33">
        <f t="shared" si="193"/>
        <v>4.9537036975380033E-3</v>
      </c>
      <c r="Z486" s="33">
        <f t="shared" si="194"/>
        <v>4.9537036975380033E-3</v>
      </c>
      <c r="AA486" s="30"/>
      <c r="AB486" s="30">
        <f t="shared" si="195"/>
        <v>0</v>
      </c>
      <c r="AC486" s="30">
        <f t="shared" si="196"/>
        <v>5.1504629664123058E-3</v>
      </c>
      <c r="AD486" s="30"/>
      <c r="AE486" s="30"/>
      <c r="AF486" s="73">
        <f t="shared" si="184"/>
        <v>43408.81527777778</v>
      </c>
      <c r="AG486" s="73">
        <f t="shared" si="185"/>
        <v>43408.825694444444</v>
      </c>
      <c r="AH486" s="26" t="str">
        <f t="shared" si="186"/>
        <v>43408.815277777843408.8256944444</v>
      </c>
      <c r="AI486" s="26" t="e">
        <f>VLOOKUP(AH486,simple_survey!$N$1081:$O$1529,2,FALSE)</f>
        <v>#N/A</v>
      </c>
    </row>
    <row r="487" spans="1:35" s="3" customFormat="1" x14ac:dyDescent="0.4">
      <c r="A487" s="16" t="str">
        <f t="shared" si="197"/>
        <v>-</v>
      </c>
      <c r="B487" s="16" t="str">
        <f t="shared" si="198"/>
        <v>-</v>
      </c>
      <c r="C487" s="7">
        <v>19</v>
      </c>
      <c r="D487" s="2">
        <v>43408.81722222222</v>
      </c>
      <c r="E487" s="3" t="s">
        <v>473</v>
      </c>
      <c r="F487" s="3">
        <v>9838</v>
      </c>
      <c r="G487" s="3" t="s">
        <v>113</v>
      </c>
      <c r="H487" s="3">
        <v>0</v>
      </c>
      <c r="I487" s="3">
        <v>889</v>
      </c>
      <c r="J487" s="3">
        <v>4</v>
      </c>
      <c r="K487" s="3">
        <v>2</v>
      </c>
      <c r="M487" s="2">
        <v>43408.821296296293</v>
      </c>
      <c r="N487" s="2">
        <v>43408.82309027778</v>
      </c>
      <c r="O487" s="3" t="s">
        <v>31</v>
      </c>
      <c r="P487" s="3" t="s">
        <v>32</v>
      </c>
      <c r="Q487" s="3" t="s">
        <v>25</v>
      </c>
      <c r="R487" s="3" t="s">
        <v>26</v>
      </c>
      <c r="S487" s="2">
        <v>43408.821273148147</v>
      </c>
      <c r="T487" s="2">
        <v>43408.822013888886</v>
      </c>
      <c r="U487" s="2">
        <v>43408.825312499997</v>
      </c>
      <c r="V487" s="2">
        <v>43408.826053240744</v>
      </c>
      <c r="X487" s="2">
        <f t="shared" si="192"/>
        <v>43408.81722222222</v>
      </c>
      <c r="Y487" s="33">
        <f t="shared" si="193"/>
        <v>1.793981486116536E-3</v>
      </c>
      <c r="Z487" s="33">
        <f t="shared" si="194"/>
        <v>3.5879629722330719E-3</v>
      </c>
      <c r="AA487" s="30"/>
      <c r="AB487" s="30">
        <f t="shared" si="195"/>
        <v>2.314814628334716E-5</v>
      </c>
      <c r="AC487" s="30">
        <f t="shared" si="196"/>
        <v>4.0740740732871927E-3</v>
      </c>
      <c r="AD487" s="30"/>
      <c r="AE487" s="30"/>
      <c r="AF487" s="73">
        <f t="shared" si="184"/>
        <v>43408.816666666666</v>
      </c>
      <c r="AG487" s="73">
        <f t="shared" si="185"/>
        <v>43408.822916666664</v>
      </c>
      <c r="AH487" s="26" t="str">
        <f t="shared" si="186"/>
        <v>43408.816666666743408.8229166667</v>
      </c>
      <c r="AI487" s="26" t="e">
        <f>VLOOKUP(AH487,simple_survey!$N$1081:$O$1529,2,FALSE)</f>
        <v>#N/A</v>
      </c>
    </row>
    <row r="488" spans="1:35" s="3" customFormat="1" x14ac:dyDescent="0.4">
      <c r="A488" s="16" t="str">
        <f t="shared" si="197"/>
        <v>★</v>
      </c>
      <c r="B488" s="16" t="str">
        <f t="shared" si="198"/>
        <v>-</v>
      </c>
      <c r="C488" s="7">
        <v>19</v>
      </c>
      <c r="D488" s="2">
        <v>43408.817916666667</v>
      </c>
      <c r="E488" s="3" t="s">
        <v>331</v>
      </c>
      <c r="F488" s="3">
        <v>9839</v>
      </c>
      <c r="G488" s="3" t="s">
        <v>18</v>
      </c>
      <c r="H488" s="3">
        <v>2669</v>
      </c>
      <c r="I488" s="3">
        <v>744</v>
      </c>
      <c r="J488" s="3">
        <v>6</v>
      </c>
      <c r="K488" s="3">
        <v>1</v>
      </c>
      <c r="M488" s="2">
        <v>43408.821759259263</v>
      </c>
      <c r="N488" s="2">
        <v>43408.823912037034</v>
      </c>
      <c r="O488" s="3" t="s">
        <v>19</v>
      </c>
      <c r="P488" s="3" t="s">
        <v>20</v>
      </c>
      <c r="Q488" s="3" t="s">
        <v>68</v>
      </c>
      <c r="R488" s="3" t="s">
        <v>69</v>
      </c>
      <c r="S488" s="2">
        <v>43408.824837962966</v>
      </c>
      <c r="T488" s="2">
        <v>43408.824837962966</v>
      </c>
      <c r="U488" s="2">
        <v>43408.828090277777</v>
      </c>
      <c r="V488" s="2">
        <v>43408.828090277777</v>
      </c>
      <c r="W488" s="2">
        <v>43408.824837962966</v>
      </c>
      <c r="X488" s="2">
        <f t="shared" si="192"/>
        <v>43408.824837962966</v>
      </c>
      <c r="Y488" s="33">
        <f t="shared" si="193"/>
        <v>2.152777771698311E-3</v>
      </c>
      <c r="Z488" s="33">
        <f t="shared" si="194"/>
        <v>2.152777771698311E-3</v>
      </c>
      <c r="AA488" s="30"/>
      <c r="AB488" s="30">
        <f t="shared" si="195"/>
        <v>0</v>
      </c>
      <c r="AC488" s="30">
        <f t="shared" si="196"/>
        <v>0</v>
      </c>
      <c r="AD488" s="30"/>
      <c r="AE488" s="30"/>
      <c r="AF488" s="73">
        <f t="shared" si="184"/>
        <v>43408.817361111112</v>
      </c>
      <c r="AG488" s="73">
        <f t="shared" si="185"/>
        <v>43408.823611111111</v>
      </c>
      <c r="AH488" s="26" t="str">
        <f t="shared" si="186"/>
        <v>43408.817361111143408.8236111111</v>
      </c>
      <c r="AI488" s="26" t="str">
        <f>VLOOKUP(AH488,simple_survey!$N$1081:$O$1529,2,FALSE)</f>
        <v>肯定的</v>
      </c>
    </row>
    <row r="489" spans="1:35" s="3" customFormat="1" x14ac:dyDescent="0.4">
      <c r="A489" s="16" t="str">
        <f t="shared" si="197"/>
        <v>★</v>
      </c>
      <c r="B489" s="16" t="str">
        <f t="shared" si="198"/>
        <v>-</v>
      </c>
      <c r="C489" s="7">
        <v>19</v>
      </c>
      <c r="D489" s="2">
        <v>43408.818124999998</v>
      </c>
      <c r="E489" s="3" t="s">
        <v>474</v>
      </c>
      <c r="F489" s="3">
        <v>9840</v>
      </c>
      <c r="G489" s="3" t="s">
        <v>18</v>
      </c>
      <c r="H489" s="3">
        <v>4967</v>
      </c>
      <c r="I489" s="3">
        <v>682</v>
      </c>
      <c r="J489" s="3">
        <v>5</v>
      </c>
      <c r="K489" s="3">
        <v>1</v>
      </c>
      <c r="M489" s="2">
        <v>43408.822858796295</v>
      </c>
      <c r="N489" s="2">
        <v>43408.828298611108</v>
      </c>
      <c r="O489" s="3" t="s">
        <v>41</v>
      </c>
      <c r="P489" s="3" t="s">
        <v>42</v>
      </c>
      <c r="Q489" s="3" t="s">
        <v>31</v>
      </c>
      <c r="R489" s="3" t="s">
        <v>32</v>
      </c>
      <c r="S489" s="2">
        <v>43408.825057870374</v>
      </c>
      <c r="T489" s="2">
        <v>43408.825057870374</v>
      </c>
      <c r="U489" s="2">
        <v>43408.832488425927</v>
      </c>
      <c r="V489" s="2">
        <v>43408.832488425927</v>
      </c>
      <c r="W489" s="2">
        <v>43408.825057870374</v>
      </c>
      <c r="X489" s="2">
        <f t="shared" si="192"/>
        <v>43408.825057870374</v>
      </c>
      <c r="Y489" s="33">
        <f t="shared" si="193"/>
        <v>5.4398148131440394E-3</v>
      </c>
      <c r="Z489" s="33">
        <f t="shared" si="194"/>
        <v>5.4398148131440394E-3</v>
      </c>
      <c r="AA489" s="30"/>
      <c r="AB489" s="30">
        <f t="shared" si="195"/>
        <v>0</v>
      </c>
      <c r="AC489" s="30">
        <f t="shared" si="196"/>
        <v>0</v>
      </c>
      <c r="AD489" s="30"/>
      <c r="AE489" s="30"/>
      <c r="AF489" s="73">
        <f t="shared" si="184"/>
        <v>43408.818055555559</v>
      </c>
      <c r="AG489" s="73">
        <f t="shared" si="185"/>
        <v>43408.827777777777</v>
      </c>
      <c r="AH489" s="26" t="str">
        <f t="shared" si="186"/>
        <v>43408.818055555643408.8277777778</v>
      </c>
      <c r="AI489" s="26" t="e">
        <f>VLOOKUP(AH489,simple_survey!$N$1081:$O$1529,2,FALSE)</f>
        <v>#N/A</v>
      </c>
    </row>
    <row r="490" spans="1:35" s="3" customFormat="1" x14ac:dyDescent="0.4">
      <c r="A490" s="16" t="str">
        <f t="shared" si="197"/>
        <v>-</v>
      </c>
      <c r="B490" s="16" t="str">
        <f t="shared" si="198"/>
        <v>-</v>
      </c>
      <c r="C490" s="7">
        <v>19</v>
      </c>
      <c r="D490" s="2">
        <v>43408.81927083333</v>
      </c>
      <c r="E490" s="3" t="s">
        <v>317</v>
      </c>
      <c r="F490" s="3">
        <v>9841</v>
      </c>
      <c r="G490" s="3" t="s">
        <v>33</v>
      </c>
      <c r="H490" s="3">
        <v>2512</v>
      </c>
      <c r="I490" s="3">
        <v>122</v>
      </c>
      <c r="J490" s="3">
        <v>7</v>
      </c>
      <c r="K490" s="3">
        <v>1</v>
      </c>
      <c r="M490" s="2">
        <v>43408.826701388891</v>
      </c>
      <c r="N490" s="2">
        <v>43408.829895833333</v>
      </c>
      <c r="O490" s="3" t="s">
        <v>31</v>
      </c>
      <c r="P490" s="3" t="s">
        <v>32</v>
      </c>
      <c r="Q490" s="3" t="s">
        <v>19</v>
      </c>
      <c r="R490" s="3" t="s">
        <v>20</v>
      </c>
      <c r="S490" s="2">
        <v>43408.821747685186</v>
      </c>
      <c r="T490" s="2">
        <v>43408.821747685186</v>
      </c>
      <c r="U490" s="2">
        <v>43408.828530092593</v>
      </c>
      <c r="V490" s="2">
        <v>43408.828530092593</v>
      </c>
      <c r="X490" s="2">
        <f t="shared" si="192"/>
        <v>43408.81927083333</v>
      </c>
      <c r="Y490" s="33">
        <f t="shared" si="193"/>
        <v>3.1944444417604245E-3</v>
      </c>
      <c r="Z490" s="33">
        <f t="shared" si="194"/>
        <v>3.1944444417604245E-3</v>
      </c>
      <c r="AA490" s="30"/>
      <c r="AB490" s="30">
        <f t="shared" si="195"/>
        <v>4.9537037048139609E-3</v>
      </c>
      <c r="AC490" s="30">
        <f t="shared" si="196"/>
        <v>7.4305555608589202E-3</v>
      </c>
      <c r="AD490" s="30"/>
      <c r="AE490" s="30"/>
      <c r="AF490" s="73">
        <f t="shared" si="184"/>
        <v>43408.818749999999</v>
      </c>
      <c r="AG490" s="73">
        <f t="shared" si="185"/>
        <v>43408.829861111109</v>
      </c>
      <c r="AH490" s="26" t="str">
        <f t="shared" si="186"/>
        <v>43408.8187543408.8298611111</v>
      </c>
      <c r="AI490" s="26" t="e">
        <f>VLOOKUP(AH490,simple_survey!$N$1081:$O$1529,2,FALSE)</f>
        <v>#N/A</v>
      </c>
    </row>
    <row r="491" spans="1:35" s="3" customFormat="1" x14ac:dyDescent="0.4">
      <c r="A491" s="16" t="str">
        <f t="shared" si="197"/>
        <v>-</v>
      </c>
      <c r="B491" s="16" t="str">
        <f t="shared" si="198"/>
        <v>-</v>
      </c>
      <c r="C491" s="7">
        <v>19</v>
      </c>
      <c r="D491" s="2">
        <v>43408.825254629628</v>
      </c>
      <c r="E491" s="3" t="s">
        <v>454</v>
      </c>
      <c r="F491" s="3">
        <v>9844</v>
      </c>
      <c r="G491" s="3" t="s">
        <v>33</v>
      </c>
      <c r="H491" s="3">
        <v>2535</v>
      </c>
      <c r="I491" s="3">
        <v>610</v>
      </c>
      <c r="J491" s="3">
        <v>5</v>
      </c>
      <c r="K491" s="3">
        <v>1</v>
      </c>
      <c r="M491" s="2">
        <v>43408.828402777777</v>
      </c>
      <c r="N491" s="2">
        <v>43408.834826388891</v>
      </c>
      <c r="O491" s="3" t="s">
        <v>31</v>
      </c>
      <c r="P491" s="3" t="s">
        <v>32</v>
      </c>
      <c r="Q491" s="3" t="s">
        <v>55</v>
      </c>
      <c r="R491" s="3" t="s">
        <v>56</v>
      </c>
      <c r="S491" s="2">
        <v>43408.828321759262</v>
      </c>
      <c r="T491" s="2">
        <v>43408.828321759262</v>
      </c>
      <c r="U491" s="2">
        <v>43408.835312499999</v>
      </c>
      <c r="V491" s="2">
        <v>43408.835312499999</v>
      </c>
      <c r="X491" s="2">
        <f t="shared" si="192"/>
        <v>43408.825254629628</v>
      </c>
      <c r="Y491" s="33">
        <f t="shared" si="193"/>
        <v>6.4236111138598062E-3</v>
      </c>
      <c r="Z491" s="33">
        <f t="shared" si="194"/>
        <v>6.4236111138598062E-3</v>
      </c>
      <c r="AA491" s="30"/>
      <c r="AB491" s="30">
        <f t="shared" si="195"/>
        <v>8.1018515629693866E-5</v>
      </c>
      <c r="AC491" s="30">
        <f t="shared" si="196"/>
        <v>3.1481481491937302E-3</v>
      </c>
      <c r="AD491" s="30"/>
      <c r="AE491" s="30"/>
      <c r="AF491" s="73">
        <f t="shared" si="184"/>
        <v>43408.824999999997</v>
      </c>
      <c r="AG491" s="73">
        <f t="shared" si="185"/>
        <v>43408.834722222222</v>
      </c>
      <c r="AH491" s="26" t="str">
        <f t="shared" si="186"/>
        <v>43408.82543408.8347222222</v>
      </c>
      <c r="AI491" s="26" t="str">
        <f>VLOOKUP(AH491,simple_survey!$N$1081:$O$1529,2,FALSE)</f>
        <v>肯定的</v>
      </c>
    </row>
    <row r="492" spans="1:35" s="3" customFormat="1" x14ac:dyDescent="0.4">
      <c r="A492" s="16" t="str">
        <f t="shared" si="197"/>
        <v>-</v>
      </c>
      <c r="B492" s="16" t="str">
        <f t="shared" si="198"/>
        <v>-</v>
      </c>
      <c r="C492" s="7">
        <v>19</v>
      </c>
      <c r="D492" s="2">
        <v>43408.825590277775</v>
      </c>
      <c r="E492" s="3" t="s">
        <v>476</v>
      </c>
      <c r="F492" s="3">
        <v>9845</v>
      </c>
      <c r="G492" s="3" t="s">
        <v>33</v>
      </c>
      <c r="H492" s="3">
        <v>5086</v>
      </c>
      <c r="I492" s="3">
        <v>847</v>
      </c>
      <c r="J492" s="3">
        <v>3</v>
      </c>
      <c r="K492" s="3">
        <v>1</v>
      </c>
      <c r="M492" s="2">
        <v>43408.827384259261</v>
      </c>
      <c r="N492" s="2">
        <v>43408.831446759257</v>
      </c>
      <c r="O492" s="3" t="s">
        <v>45</v>
      </c>
      <c r="P492" s="3" t="s">
        <v>92</v>
      </c>
      <c r="Q492" s="3" t="s">
        <v>19</v>
      </c>
      <c r="R492" s="3" t="s">
        <v>20</v>
      </c>
      <c r="S492" s="2">
        <v>43408.827893518515</v>
      </c>
      <c r="T492" s="2">
        <v>43408.827893518515</v>
      </c>
      <c r="U492" s="2">
        <v>43408.834444444445</v>
      </c>
      <c r="V492" s="2">
        <v>43408.834444444445</v>
      </c>
      <c r="X492" s="2">
        <f t="shared" si="192"/>
        <v>43408.825590277775</v>
      </c>
      <c r="Y492" s="33">
        <f t="shared" si="193"/>
        <v>4.0624999965075403E-3</v>
      </c>
      <c r="Z492" s="33">
        <f t="shared" si="194"/>
        <v>4.0624999965075403E-3</v>
      </c>
      <c r="AA492" s="30"/>
      <c r="AB492" s="30">
        <f t="shared" si="195"/>
        <v>0</v>
      </c>
      <c r="AC492" s="30">
        <f t="shared" si="196"/>
        <v>1.793981486116536E-3</v>
      </c>
      <c r="AD492" s="30"/>
      <c r="AE492" s="30"/>
      <c r="AF492" s="73">
        <f t="shared" si="184"/>
        <v>43408.824999999997</v>
      </c>
      <c r="AG492" s="73">
        <f t="shared" si="185"/>
        <v>43408.831250000003</v>
      </c>
      <c r="AH492" s="26" t="str">
        <f t="shared" si="186"/>
        <v>43408.82543408.83125</v>
      </c>
      <c r="AI492" s="26" t="e">
        <f>VLOOKUP(AH492,simple_survey!$N$1081:$O$1529,2,FALSE)</f>
        <v>#N/A</v>
      </c>
    </row>
    <row r="493" spans="1:35" s="3" customFormat="1" x14ac:dyDescent="0.4">
      <c r="A493" s="16" t="str">
        <f t="shared" si="197"/>
        <v>-</v>
      </c>
      <c r="B493" s="16" t="str">
        <f t="shared" si="198"/>
        <v>-</v>
      </c>
      <c r="C493" s="7">
        <v>19</v>
      </c>
      <c r="D493" s="2">
        <v>43408.827199074076</v>
      </c>
      <c r="E493" s="3" t="s">
        <v>385</v>
      </c>
      <c r="F493" s="3">
        <v>9846</v>
      </c>
      <c r="G493" s="3" t="s">
        <v>33</v>
      </c>
      <c r="H493" s="3">
        <v>2433</v>
      </c>
      <c r="I493" s="3">
        <v>973</v>
      </c>
      <c r="J493" s="3">
        <v>2</v>
      </c>
      <c r="K493" s="3">
        <v>2</v>
      </c>
      <c r="M493" s="2">
        <v>43408.83384259259</v>
      </c>
      <c r="N493" s="2">
        <v>43408.838946759257</v>
      </c>
      <c r="O493" s="3" t="s">
        <v>70</v>
      </c>
      <c r="P493" s="3" t="s">
        <v>71</v>
      </c>
      <c r="Q493" s="3" t="s">
        <v>34</v>
      </c>
      <c r="R493" s="3" t="s">
        <v>35</v>
      </c>
      <c r="S493" s="2">
        <v>43408.832152777781</v>
      </c>
      <c r="T493" s="2">
        <v>43408.832152777781</v>
      </c>
      <c r="U493" s="2">
        <v>43408.841099537036</v>
      </c>
      <c r="V493" s="2">
        <v>43408.841099537036</v>
      </c>
      <c r="X493" s="2">
        <f t="shared" si="192"/>
        <v>43408.827199074076</v>
      </c>
      <c r="Y493" s="33">
        <f t="shared" si="193"/>
        <v>5.1041666665696539E-3</v>
      </c>
      <c r="Z493" s="33">
        <f t="shared" si="194"/>
        <v>1.0208333333139308E-2</v>
      </c>
      <c r="AA493" s="30"/>
      <c r="AB493" s="30">
        <f t="shared" si="195"/>
        <v>1.6898148096515797E-3</v>
      </c>
      <c r="AC493" s="30">
        <f t="shared" si="196"/>
        <v>6.6435185144655406E-3</v>
      </c>
      <c r="AD493" s="30"/>
      <c r="AE493" s="30"/>
      <c r="AF493" s="73">
        <f t="shared" si="184"/>
        <v>43408.82708333333</v>
      </c>
      <c r="AG493" s="73">
        <f t="shared" si="185"/>
        <v>43408.838888888888</v>
      </c>
      <c r="AH493" s="26" t="str">
        <f t="shared" si="186"/>
        <v>43408.827083333343408.8388888889</v>
      </c>
      <c r="AI493" s="26" t="e">
        <f>VLOOKUP(AH493,simple_survey!$N$1081:$O$1529,2,FALSE)</f>
        <v>#N/A</v>
      </c>
    </row>
    <row r="494" spans="1:35" s="3" customFormat="1" x14ac:dyDescent="0.4">
      <c r="A494" s="16" t="str">
        <f t="shared" si="197"/>
        <v>-</v>
      </c>
      <c r="B494" s="16" t="str">
        <f t="shared" si="198"/>
        <v>-</v>
      </c>
      <c r="C494" s="7">
        <v>19</v>
      </c>
      <c r="D494" s="2">
        <v>43408.830266203702</v>
      </c>
      <c r="E494" s="3" t="s">
        <v>331</v>
      </c>
      <c r="F494" s="3">
        <v>9847</v>
      </c>
      <c r="G494" s="3" t="s">
        <v>18</v>
      </c>
      <c r="H494" s="3">
        <v>2669</v>
      </c>
      <c r="I494" s="3">
        <v>904</v>
      </c>
      <c r="J494" s="3">
        <v>7</v>
      </c>
      <c r="K494" s="3">
        <v>1</v>
      </c>
      <c r="M494" s="2">
        <v>43408.832858796297</v>
      </c>
      <c r="N494" s="2">
        <v>43408.835752314815</v>
      </c>
      <c r="O494" s="3" t="s">
        <v>74</v>
      </c>
      <c r="P494" s="3" t="s">
        <v>75</v>
      </c>
      <c r="Q494" s="3" t="s">
        <v>50</v>
      </c>
      <c r="R494" s="3" t="s">
        <v>51</v>
      </c>
      <c r="S494" s="2">
        <v>43408.832974537036</v>
      </c>
      <c r="T494" s="2">
        <v>43408.832974537036</v>
      </c>
      <c r="U494" s="2">
        <v>43408.836504629631</v>
      </c>
      <c r="V494" s="2">
        <v>43408.836504629631</v>
      </c>
      <c r="X494" s="2">
        <f t="shared" si="192"/>
        <v>43408.830266203702</v>
      </c>
      <c r="Y494" s="33">
        <f t="shared" si="193"/>
        <v>2.8935185182490386E-3</v>
      </c>
      <c r="Z494" s="33">
        <f t="shared" si="194"/>
        <v>2.8935185182490386E-3</v>
      </c>
      <c r="AA494" s="30"/>
      <c r="AB494" s="30">
        <f t="shared" si="195"/>
        <v>0</v>
      </c>
      <c r="AC494" s="30">
        <f t="shared" si="196"/>
        <v>2.5925925947376527E-3</v>
      </c>
      <c r="AD494" s="30"/>
      <c r="AE494" s="30"/>
      <c r="AF494" s="73">
        <f t="shared" si="184"/>
        <v>43408.829861111109</v>
      </c>
      <c r="AG494" s="73">
        <f t="shared" si="185"/>
        <v>43408.835416666669</v>
      </c>
      <c r="AH494" s="26" t="str">
        <f t="shared" si="186"/>
        <v>43408.829861111143408.8354166667</v>
      </c>
      <c r="AI494" s="26" t="str">
        <f>VLOOKUP(AH494,simple_survey!$N$1081:$O$1529,2,FALSE)</f>
        <v>肯定的</v>
      </c>
    </row>
    <row r="495" spans="1:35" s="3" customFormat="1" x14ac:dyDescent="0.4">
      <c r="A495" s="16" t="str">
        <f t="shared" si="197"/>
        <v>-</v>
      </c>
      <c r="B495" s="16" t="str">
        <f t="shared" si="198"/>
        <v>-</v>
      </c>
      <c r="C495" s="7">
        <v>19</v>
      </c>
      <c r="D495" s="2">
        <v>43408.831875000003</v>
      </c>
      <c r="E495" s="3" t="s">
        <v>446</v>
      </c>
      <c r="F495" s="3">
        <v>9848</v>
      </c>
      <c r="G495" s="3" t="s">
        <v>33</v>
      </c>
      <c r="H495" s="3">
        <v>5074</v>
      </c>
      <c r="I495" s="3">
        <v>665</v>
      </c>
      <c r="J495" s="3">
        <v>1</v>
      </c>
      <c r="K495" s="3">
        <v>1</v>
      </c>
      <c r="M495" s="2">
        <v>43408.845219907409</v>
      </c>
      <c r="N495" s="2">
        <v>43408.858472222222</v>
      </c>
      <c r="O495" s="3" t="s">
        <v>70</v>
      </c>
      <c r="P495" s="3" t="s">
        <v>71</v>
      </c>
      <c r="Q495" s="3" t="s">
        <v>34</v>
      </c>
      <c r="R495" s="3" t="s">
        <v>35</v>
      </c>
      <c r="S495" s="2">
        <v>43408.833483796298</v>
      </c>
      <c r="T495" s="2">
        <v>43408.844456018516</v>
      </c>
      <c r="U495" s="2">
        <v>43408.841736111113</v>
      </c>
      <c r="V495" s="2">
        <v>43408.85496527778</v>
      </c>
      <c r="X495" s="2">
        <f t="shared" si="192"/>
        <v>43408.831875000003</v>
      </c>
      <c r="Y495" s="33">
        <f t="shared" si="193"/>
        <v>1.3252314813144039E-2</v>
      </c>
      <c r="Z495" s="33">
        <f t="shared" si="194"/>
        <v>1.3252314813144039E-2</v>
      </c>
      <c r="AA495" s="30"/>
      <c r="AB495" s="30">
        <f t="shared" si="195"/>
        <v>1.17361111115315E-2</v>
      </c>
      <c r="AC495" s="30">
        <f t="shared" si="196"/>
        <v>1.3344907405553386E-2</v>
      </c>
      <c r="AD495" s="30"/>
      <c r="AE495" s="30"/>
      <c r="AF495" s="73">
        <f t="shared" si="184"/>
        <v>43408.831250000003</v>
      </c>
      <c r="AG495" s="73">
        <f t="shared" si="185"/>
        <v>43408.85833333333</v>
      </c>
      <c r="AH495" s="26" t="str">
        <f t="shared" si="186"/>
        <v>43408.8312543408.8583333333</v>
      </c>
      <c r="AI495" s="26" t="e">
        <f>VLOOKUP(AH495,simple_survey!$N$1081:$O$1529,2,FALSE)</f>
        <v>#N/A</v>
      </c>
    </row>
    <row r="496" spans="1:35" s="3" customFormat="1" x14ac:dyDescent="0.4">
      <c r="A496" s="16" t="str">
        <f t="shared" ref="A496:A505" si="199">IF(W496&gt;0, "★", "-")</f>
        <v>-</v>
      </c>
      <c r="B496" s="16" t="str">
        <f t="shared" ref="B496:B505" si="200">IF(L496&gt;0, "☆", "-")</f>
        <v>☆</v>
      </c>
      <c r="C496" s="7">
        <v>19</v>
      </c>
      <c r="D496" s="2">
        <v>43408.796400462961</v>
      </c>
      <c r="E496" s="3" t="s">
        <v>454</v>
      </c>
      <c r="F496" s="3">
        <v>9815</v>
      </c>
      <c r="G496" s="3" t="s">
        <v>33</v>
      </c>
      <c r="H496" s="3">
        <v>2535</v>
      </c>
      <c r="I496" s="3">
        <v>351</v>
      </c>
      <c r="J496" s="3">
        <v>4</v>
      </c>
      <c r="K496" s="3">
        <v>1</v>
      </c>
      <c r="L496" s="2">
        <v>43408.799432870372</v>
      </c>
      <c r="O496" s="3" t="s">
        <v>29</v>
      </c>
      <c r="P496" s="3" t="s">
        <v>30</v>
      </c>
      <c r="Q496" s="3" t="s">
        <v>31</v>
      </c>
      <c r="R496" s="3" t="s">
        <v>32</v>
      </c>
      <c r="S496" s="2">
        <v>43408.803761574076</v>
      </c>
      <c r="U496" s="2">
        <v>43408.808680555558</v>
      </c>
      <c r="X496" s="2">
        <f t="shared" ref="X496:X505" si="201">IF(W496&gt;0,W496,D496)</f>
        <v>43408.796400462961</v>
      </c>
      <c r="Y496" s="33">
        <f t="shared" ref="Y496:Y505" si="202">N496-M496</f>
        <v>0</v>
      </c>
      <c r="Z496" s="33">
        <f t="shared" ref="Z496:Z505" si="203">Y496*K496</f>
        <v>0</v>
      </c>
      <c r="AA496" s="30"/>
      <c r="AB496" s="30">
        <f t="shared" ref="AB496:AB505" si="204">IF(IF(A496="☆",L496-S496,M496-S496)&lt;0,0,IF(A496="☆",L496-S496,M496-S496))</f>
        <v>0</v>
      </c>
      <c r="AC496" s="30">
        <f>IF(IF(B496="☆",(IF(L496&gt;S496,L496-X496,S496-X496)),M496-X496)&lt;0,0,IF(B496="☆",(IF(L496&gt;S496,L496-X496,S496-X496)),M496-X496))</f>
        <v>7.3611111147329211E-3</v>
      </c>
      <c r="AD496" s="30"/>
      <c r="AE496" s="30"/>
      <c r="AF496" s="73">
        <f t="shared" si="184"/>
        <v>43408.79583333333</v>
      </c>
      <c r="AG496" s="73">
        <f t="shared" si="185"/>
        <v>0</v>
      </c>
      <c r="AH496" s="26" t="str">
        <f t="shared" si="186"/>
        <v>43408.79583333330</v>
      </c>
      <c r="AI496" s="26" t="e">
        <f>VLOOKUP(AH496,simple_survey!$N$1081:$O$1529,2,FALSE)</f>
        <v>#N/A</v>
      </c>
    </row>
    <row r="497" spans="1:37" s="3" customFormat="1" x14ac:dyDescent="0.4">
      <c r="A497" s="16" t="str">
        <f t="shared" si="199"/>
        <v>-</v>
      </c>
      <c r="B497" s="16" t="str">
        <f t="shared" si="200"/>
        <v>☆</v>
      </c>
      <c r="C497" s="7">
        <v>19</v>
      </c>
      <c r="D497" s="2">
        <v>43408.797962962963</v>
      </c>
      <c r="E497" s="3" t="s">
        <v>465</v>
      </c>
      <c r="F497" s="3">
        <v>9817</v>
      </c>
      <c r="G497" s="3" t="s">
        <v>18</v>
      </c>
      <c r="H497" s="3">
        <v>5083</v>
      </c>
      <c r="I497" s="3">
        <v>518</v>
      </c>
      <c r="J497" s="3">
        <v>10</v>
      </c>
      <c r="K497" s="3">
        <v>4</v>
      </c>
      <c r="L497" s="2">
        <v>43408.799872685187</v>
      </c>
      <c r="O497" s="3" t="s">
        <v>25</v>
      </c>
      <c r="P497" s="3" t="s">
        <v>26</v>
      </c>
      <c r="Q497" s="3" t="s">
        <v>70</v>
      </c>
      <c r="R497" s="3" t="s">
        <v>71</v>
      </c>
      <c r="S497" s="2">
        <v>43408.805891203701</v>
      </c>
      <c r="U497" s="2">
        <v>43408.816678240742</v>
      </c>
      <c r="X497" s="2">
        <f t="shared" si="201"/>
        <v>43408.797962962963</v>
      </c>
      <c r="Y497" s="33">
        <f t="shared" si="202"/>
        <v>0</v>
      </c>
      <c r="Z497" s="33">
        <f t="shared" si="203"/>
        <v>0</v>
      </c>
      <c r="AA497" s="30"/>
      <c r="AB497" s="30">
        <f t="shared" si="204"/>
        <v>0</v>
      </c>
      <c r="AC497" s="30">
        <f>IF(IF(B497="☆",(IF(L497&gt;S497,L497-X497,S497-X497)),M497-X497)&lt;0,0,IF(B497="☆",(IF(L497&gt;S497,L497-X497,S497-X497)),M497-X497))</f>
        <v>7.9282407386926934E-3</v>
      </c>
      <c r="AD497" s="30"/>
      <c r="AE497" s="30"/>
      <c r="AF497" s="73">
        <f t="shared" si="184"/>
        <v>43408.79791666667</v>
      </c>
      <c r="AG497" s="73">
        <f t="shared" si="185"/>
        <v>0</v>
      </c>
      <c r="AH497" s="26" t="str">
        <f t="shared" si="186"/>
        <v>43408.79791666670</v>
      </c>
      <c r="AI497" s="26" t="e">
        <f>VLOOKUP(AH497,simple_survey!$N$1081:$O$1529,2,FALSE)</f>
        <v>#N/A</v>
      </c>
    </row>
    <row r="498" spans="1:37" s="3" customFormat="1" x14ac:dyDescent="0.4">
      <c r="A498" s="16" t="str">
        <f t="shared" si="199"/>
        <v>-</v>
      </c>
      <c r="B498" s="16" t="str">
        <f t="shared" si="200"/>
        <v>☆</v>
      </c>
      <c r="C498" s="7">
        <v>19</v>
      </c>
      <c r="D498" s="2">
        <v>43408.799317129633</v>
      </c>
      <c r="E498" s="3" t="s">
        <v>441</v>
      </c>
      <c r="F498" s="3">
        <v>9819</v>
      </c>
      <c r="G498" s="3" t="s">
        <v>33</v>
      </c>
      <c r="H498" s="3">
        <v>3750</v>
      </c>
      <c r="I498" s="3">
        <v>424</v>
      </c>
      <c r="J498" s="3">
        <v>9</v>
      </c>
      <c r="K498" s="3">
        <v>1</v>
      </c>
      <c r="L498" s="2">
        <v>43408.799826388888</v>
      </c>
      <c r="O498" s="3" t="s">
        <v>37</v>
      </c>
      <c r="P498" s="3" t="s">
        <v>38</v>
      </c>
      <c r="Q498" s="3" t="s">
        <v>25</v>
      </c>
      <c r="R498" s="3" t="s">
        <v>26</v>
      </c>
      <c r="S498" s="2">
        <v>43408.804837962962</v>
      </c>
      <c r="U498" s="2">
        <v>43408.812280092592</v>
      </c>
      <c r="X498" s="2">
        <f t="shared" si="201"/>
        <v>43408.799317129633</v>
      </c>
      <c r="Y498" s="33">
        <f t="shared" si="202"/>
        <v>0</v>
      </c>
      <c r="Z498" s="33">
        <f t="shared" si="203"/>
        <v>0</v>
      </c>
      <c r="AA498" s="30"/>
      <c r="AB498" s="30">
        <f t="shared" si="204"/>
        <v>0</v>
      </c>
      <c r="AC498" s="30">
        <f>IF(IF(B498="☆",(IF(L498&gt;S498,L498-X498,S498-X498)),M498-X498)&lt;0,0,IF(B498="☆",(IF(L498&gt;S498,L498-X498,S498-X498)),M498-X498))</f>
        <v>5.5208333287737332E-3</v>
      </c>
      <c r="AD498" s="30"/>
      <c r="AE498" s="30"/>
      <c r="AF498" s="73">
        <f t="shared" si="184"/>
        <v>43408.799305555556</v>
      </c>
      <c r="AG498" s="73">
        <f t="shared" si="185"/>
        <v>0</v>
      </c>
      <c r="AH498" s="26" t="str">
        <f t="shared" si="186"/>
        <v>43408.79930555560</v>
      </c>
      <c r="AI498" s="26" t="e">
        <f>VLOOKUP(AH498,simple_survey!$N$1081:$O$1529,2,FALSE)</f>
        <v>#N/A</v>
      </c>
    </row>
    <row r="499" spans="1:37" s="3" customFormat="1" x14ac:dyDescent="0.4">
      <c r="A499" s="16" t="str">
        <f t="shared" si="199"/>
        <v>-</v>
      </c>
      <c r="B499" s="16" t="str">
        <f t="shared" si="200"/>
        <v>☆</v>
      </c>
      <c r="C499" s="7">
        <v>19</v>
      </c>
      <c r="D499" s="2">
        <v>43408.799317129633</v>
      </c>
      <c r="E499" s="3" t="s">
        <v>249</v>
      </c>
      <c r="F499" s="3">
        <v>9820</v>
      </c>
      <c r="G499" s="3" t="s">
        <v>33</v>
      </c>
      <c r="H499" s="3">
        <v>3445</v>
      </c>
      <c r="I499" s="3">
        <v>58</v>
      </c>
      <c r="J499" s="3">
        <v>1</v>
      </c>
      <c r="K499" s="3">
        <v>1</v>
      </c>
      <c r="L499" s="2">
        <v>43408.799467592595</v>
      </c>
      <c r="O499" s="3" t="s">
        <v>37</v>
      </c>
      <c r="P499" s="3" t="s">
        <v>38</v>
      </c>
      <c r="Q499" s="3" t="s">
        <v>25</v>
      </c>
      <c r="R499" s="3" t="s">
        <v>26</v>
      </c>
      <c r="S499" s="2">
        <v>43408.811261574076</v>
      </c>
      <c r="U499" s="2">
        <v>43408.815567129626</v>
      </c>
      <c r="X499" s="2">
        <f t="shared" si="201"/>
        <v>43408.799317129633</v>
      </c>
      <c r="Y499" s="33">
        <f t="shared" si="202"/>
        <v>0</v>
      </c>
      <c r="Z499" s="33">
        <f t="shared" si="203"/>
        <v>0</v>
      </c>
      <c r="AA499" s="30"/>
      <c r="AB499" s="30">
        <f t="shared" si="204"/>
        <v>0</v>
      </c>
      <c r="AC499" s="30">
        <f>IF(IF(B499="☆",(IF(L499&gt;S499,L499-X499,S499-X499)),M499-X499)&lt;0,0,IF(B499="☆",(IF(L499&gt;S499,L499-X499,S499-X499)),M499-X499))</f>
        <v>1.1944444442633539E-2</v>
      </c>
      <c r="AD499" s="30"/>
      <c r="AE499" s="30"/>
      <c r="AF499" s="73">
        <f t="shared" si="184"/>
        <v>43408.799305555556</v>
      </c>
      <c r="AG499" s="73">
        <f t="shared" si="185"/>
        <v>0</v>
      </c>
      <c r="AH499" s="26" t="str">
        <f t="shared" si="186"/>
        <v>43408.79930555560</v>
      </c>
      <c r="AI499" s="26" t="e">
        <f>VLOOKUP(AH499,simple_survey!$N$1081:$O$1529,2,FALSE)</f>
        <v>#N/A</v>
      </c>
    </row>
    <row r="500" spans="1:37" s="3" customFormat="1" x14ac:dyDescent="0.4">
      <c r="A500" s="16" t="str">
        <f t="shared" si="199"/>
        <v>-</v>
      </c>
      <c r="B500" s="16" t="str">
        <f t="shared" si="200"/>
        <v>☆</v>
      </c>
      <c r="C500" s="7">
        <v>19</v>
      </c>
      <c r="D500" s="2">
        <v>43408.799768518518</v>
      </c>
      <c r="E500" s="3" t="s">
        <v>467</v>
      </c>
      <c r="F500" s="3">
        <v>9822</v>
      </c>
      <c r="G500" s="3" t="s">
        <v>18</v>
      </c>
      <c r="H500" s="3">
        <v>5082</v>
      </c>
      <c r="I500" s="3">
        <v>484</v>
      </c>
      <c r="J500" s="3">
        <v>4</v>
      </c>
      <c r="K500" s="3">
        <v>3</v>
      </c>
      <c r="L500" s="2">
        <v>43408.799988425926</v>
      </c>
      <c r="O500" s="3" t="s">
        <v>25</v>
      </c>
      <c r="P500" s="3" t="s">
        <v>26</v>
      </c>
      <c r="Q500" s="3" t="s">
        <v>70</v>
      </c>
      <c r="R500" s="3" t="s">
        <v>71</v>
      </c>
      <c r="S500" s="2">
        <v>43408.806203703702</v>
      </c>
      <c r="U500" s="2">
        <v>43408.820509259262</v>
      </c>
      <c r="X500" s="2">
        <f t="shared" si="201"/>
        <v>43408.799768518518</v>
      </c>
      <c r="Y500" s="33">
        <f t="shared" si="202"/>
        <v>0</v>
      </c>
      <c r="Z500" s="33">
        <f t="shared" si="203"/>
        <v>0</v>
      </c>
      <c r="AA500" s="30"/>
      <c r="AB500" s="30">
        <f t="shared" si="204"/>
        <v>0</v>
      </c>
      <c r="AC500" s="30">
        <f>IF(IF(B500="☆",(IF(L500&gt;S500,L500-X500,S500-X500)),M500-X500)&lt;0,0,IF(B500="☆",(IF(L500&gt;S500,L500-X500,S500-X500)),M500-X500))</f>
        <v>6.435185183363501E-3</v>
      </c>
      <c r="AD500" s="30"/>
      <c r="AE500" s="30"/>
      <c r="AF500" s="73">
        <f t="shared" si="184"/>
        <v>43408.799305555556</v>
      </c>
      <c r="AG500" s="73">
        <f t="shared" si="185"/>
        <v>0</v>
      </c>
      <c r="AH500" s="26" t="str">
        <f t="shared" si="186"/>
        <v>43408.79930555560</v>
      </c>
      <c r="AI500" s="26" t="e">
        <f>VLOOKUP(AH500,simple_survey!$N$1081:$O$1529,2,FALSE)</f>
        <v>#N/A</v>
      </c>
      <c r="AK500" s="3" t="s">
        <v>556</v>
      </c>
    </row>
    <row r="501" spans="1:37" s="3" customFormat="1" x14ac:dyDescent="0.4">
      <c r="A501" s="16" t="str">
        <f t="shared" si="199"/>
        <v>-</v>
      </c>
      <c r="B501" s="16" t="str">
        <f t="shared" si="200"/>
        <v>☆</v>
      </c>
      <c r="C501" s="7">
        <v>19</v>
      </c>
      <c r="D501" s="2">
        <v>43408.800451388888</v>
      </c>
      <c r="E501" s="3" t="s">
        <v>467</v>
      </c>
      <c r="F501" s="3">
        <v>9825</v>
      </c>
      <c r="G501" s="3" t="s">
        <v>18</v>
      </c>
      <c r="H501" s="3">
        <v>5082</v>
      </c>
      <c r="I501" s="3">
        <v>723</v>
      </c>
      <c r="J501" s="3">
        <v>4</v>
      </c>
      <c r="K501" s="3">
        <v>3</v>
      </c>
      <c r="L501" s="2">
        <v>43408.808194444442</v>
      </c>
      <c r="O501" s="3" t="s">
        <v>25</v>
      </c>
      <c r="P501" s="3" t="s">
        <v>26</v>
      </c>
      <c r="Q501" s="3" t="s">
        <v>70</v>
      </c>
      <c r="R501" s="3" t="s">
        <v>71</v>
      </c>
      <c r="S501" s="2">
        <v>43408.80736111111</v>
      </c>
      <c r="U501" s="2">
        <v>43408.821666666663</v>
      </c>
      <c r="X501" s="2">
        <f t="shared" si="201"/>
        <v>43408.800451388888</v>
      </c>
      <c r="Y501" s="33">
        <f t="shared" si="202"/>
        <v>0</v>
      </c>
      <c r="Z501" s="33">
        <f t="shared" si="203"/>
        <v>0</v>
      </c>
      <c r="AA501" s="30"/>
      <c r="AB501" s="30">
        <f t="shared" si="204"/>
        <v>0</v>
      </c>
      <c r="AC501" s="30"/>
      <c r="AD501" s="30"/>
      <c r="AE501" s="30"/>
      <c r="AF501" s="73">
        <f t="shared" si="184"/>
        <v>43408.800000000003</v>
      </c>
      <c r="AG501" s="73">
        <f t="shared" si="185"/>
        <v>0</v>
      </c>
      <c r="AH501" s="26" t="str">
        <f t="shared" si="186"/>
        <v>43408.80</v>
      </c>
      <c r="AI501" s="26" t="e">
        <f>VLOOKUP(AH501,simple_survey!$N$1081:$O$1529,2,FALSE)</f>
        <v>#N/A</v>
      </c>
      <c r="AK501" s="3" t="s">
        <v>555</v>
      </c>
    </row>
    <row r="502" spans="1:37" s="3" customFormat="1" x14ac:dyDescent="0.4">
      <c r="A502" s="16" t="str">
        <f t="shared" si="199"/>
        <v>★</v>
      </c>
      <c r="B502" s="16" t="str">
        <f t="shared" si="200"/>
        <v>☆</v>
      </c>
      <c r="C502" s="7">
        <v>19</v>
      </c>
      <c r="D502" s="2">
        <v>43408.813263888886</v>
      </c>
      <c r="E502" s="3" t="s">
        <v>470</v>
      </c>
      <c r="F502" s="3">
        <v>9831</v>
      </c>
      <c r="G502" s="3" t="s">
        <v>33</v>
      </c>
      <c r="H502" s="3">
        <v>2934</v>
      </c>
      <c r="I502" s="3">
        <v>970</v>
      </c>
      <c r="J502" s="3">
        <v>1</v>
      </c>
      <c r="K502" s="3">
        <v>1</v>
      </c>
      <c r="L502" s="2">
        <v>43408.813414351855</v>
      </c>
      <c r="O502" s="3" t="s">
        <v>65</v>
      </c>
      <c r="P502" s="3" t="s">
        <v>66</v>
      </c>
      <c r="Q502" s="3" t="s">
        <v>27</v>
      </c>
      <c r="R502" s="3" t="s">
        <v>28</v>
      </c>
      <c r="S502" s="2">
        <v>43408.820185185185</v>
      </c>
      <c r="U502" s="2">
        <v>43408.83357638889</v>
      </c>
      <c r="W502" s="2">
        <v>43408.820185185185</v>
      </c>
      <c r="X502" s="2">
        <f t="shared" si="201"/>
        <v>43408.820185185185</v>
      </c>
      <c r="Y502" s="33">
        <f t="shared" si="202"/>
        <v>0</v>
      </c>
      <c r="Z502" s="33">
        <f t="shared" si="203"/>
        <v>0</v>
      </c>
      <c r="AA502" s="30"/>
      <c r="AB502" s="30">
        <f t="shared" si="204"/>
        <v>0</v>
      </c>
      <c r="AC502" s="30">
        <f>IF(IF(B502="☆",(IF(L502&gt;S502,L502-X502,S502-X502)),M502-X502)&lt;0,0,IF(B502="☆",(IF(L502&gt;S502,L502-X502,S502-X502)),M502-X502))</f>
        <v>0</v>
      </c>
      <c r="AD502" s="30"/>
      <c r="AE502" s="30"/>
      <c r="AF502" s="73">
        <f t="shared" si="184"/>
        <v>43408.813194444447</v>
      </c>
      <c r="AG502" s="73">
        <f t="shared" si="185"/>
        <v>0</v>
      </c>
      <c r="AH502" s="26" t="str">
        <f t="shared" si="186"/>
        <v>43408.81319444440</v>
      </c>
      <c r="AI502" s="26" t="e">
        <f>VLOOKUP(AH502,simple_survey!$N$1081:$O$1529,2,FALSE)</f>
        <v>#N/A</v>
      </c>
    </row>
    <row r="503" spans="1:37" s="5" customFormat="1" x14ac:dyDescent="0.4">
      <c r="A503" s="17" t="str">
        <f t="shared" si="199"/>
        <v>-</v>
      </c>
      <c r="B503" s="17" t="str">
        <f t="shared" si="200"/>
        <v>☆</v>
      </c>
      <c r="C503" s="12">
        <v>19</v>
      </c>
      <c r="D503" s="4">
        <v>43408.821828703702</v>
      </c>
      <c r="E503" s="5" t="s">
        <v>454</v>
      </c>
      <c r="F503" s="5">
        <v>9843</v>
      </c>
      <c r="G503" s="5" t="s">
        <v>33</v>
      </c>
      <c r="H503" s="5">
        <v>2535</v>
      </c>
      <c r="I503" s="5">
        <v>742</v>
      </c>
      <c r="J503" s="5">
        <v>3</v>
      </c>
      <c r="K503" s="5">
        <v>1</v>
      </c>
      <c r="L503" s="4">
        <v>43408.825069444443</v>
      </c>
      <c r="O503" s="5" t="s">
        <v>55</v>
      </c>
      <c r="P503" s="5" t="s">
        <v>56</v>
      </c>
      <c r="Q503" s="5" t="s">
        <v>31</v>
      </c>
      <c r="R503" s="5" t="s">
        <v>32</v>
      </c>
      <c r="S503" s="4">
        <v>43408.828981481478</v>
      </c>
      <c r="U503" s="4">
        <v>43408.838194444441</v>
      </c>
      <c r="X503" s="4">
        <f t="shared" si="201"/>
        <v>43408.821828703702</v>
      </c>
      <c r="Y503" s="34">
        <f t="shared" si="202"/>
        <v>0</v>
      </c>
      <c r="Z503" s="34">
        <f t="shared" si="203"/>
        <v>0</v>
      </c>
      <c r="AA503" s="31"/>
      <c r="AB503" s="31">
        <f t="shared" si="204"/>
        <v>0</v>
      </c>
      <c r="AC503" s="31">
        <f>IF(IF(B503="☆",(IF(L503&gt;S503,L503-X503,S503-X503)),M503-X503)&lt;0,0,IF(B503="☆",(IF(L503&gt;S503,L503-X503,S503-X503)),M503-X503))</f>
        <v>7.1527777763549238E-3</v>
      </c>
      <c r="AD503" s="31"/>
      <c r="AE503" s="31"/>
      <c r="AF503" s="73">
        <f t="shared" si="184"/>
        <v>43408.821527777778</v>
      </c>
      <c r="AG503" s="73">
        <f t="shared" si="185"/>
        <v>0</v>
      </c>
      <c r="AH503" s="26" t="str">
        <f t="shared" si="186"/>
        <v>43408.82152777780</v>
      </c>
      <c r="AI503" s="26" t="e">
        <f>VLOOKUP(AH503,simple_survey!$N$1081:$O$1529,2,FALSE)</f>
        <v>#N/A</v>
      </c>
    </row>
    <row r="504" spans="1:37" s="21" customFormat="1" x14ac:dyDescent="0.4">
      <c r="A504" s="20" t="str">
        <f t="shared" si="199"/>
        <v>★</v>
      </c>
      <c r="B504" s="20" t="str">
        <f t="shared" si="200"/>
        <v>-</v>
      </c>
      <c r="C504" s="23">
        <v>20</v>
      </c>
      <c r="D504" s="22">
        <v>43408.832303240742</v>
      </c>
      <c r="E504" s="21" t="s">
        <v>477</v>
      </c>
      <c r="F504" s="21">
        <v>9849</v>
      </c>
      <c r="G504" s="21" t="s">
        <v>113</v>
      </c>
      <c r="H504" s="21">
        <v>0</v>
      </c>
      <c r="I504" s="21">
        <v>713</v>
      </c>
      <c r="J504" s="21">
        <v>6</v>
      </c>
      <c r="K504" s="21">
        <v>1</v>
      </c>
      <c r="M504" s="22">
        <v>43408.839224537034</v>
      </c>
      <c r="N504" s="22">
        <v>43408.841979166667</v>
      </c>
      <c r="O504" s="21" t="s">
        <v>21</v>
      </c>
      <c r="P504" s="21" t="s">
        <v>22</v>
      </c>
      <c r="Q504" s="21" t="s">
        <v>72</v>
      </c>
      <c r="R504" s="21" t="s">
        <v>73</v>
      </c>
      <c r="S504" s="22">
        <v>43408.839155092595</v>
      </c>
      <c r="T504" s="22">
        <v>43408.839155092595</v>
      </c>
      <c r="U504" s="22">
        <v>43408.844988425924</v>
      </c>
      <c r="V504" s="22">
        <v>43408.844988425924</v>
      </c>
      <c r="W504" s="22">
        <v>43408.839155092595</v>
      </c>
      <c r="X504" s="22">
        <f t="shared" si="201"/>
        <v>43408.839155092595</v>
      </c>
      <c r="Y504" s="35">
        <f t="shared" si="202"/>
        <v>2.754629633272998E-3</v>
      </c>
      <c r="Z504" s="35">
        <f t="shared" si="203"/>
        <v>2.754629633272998E-3</v>
      </c>
      <c r="AA504" s="32">
        <f>SUM(Z504:Z536)</f>
        <v>0.2301736111039645</v>
      </c>
      <c r="AB504" s="32">
        <f t="shared" si="204"/>
        <v>6.9444438850041479E-5</v>
      </c>
      <c r="AC504" s="32">
        <f>IF(IF(B504="☆",(IF(L504&gt;S504,L504-X504,S504-X504)),M504-X504)&lt;0,0,IF(B504="☆",(IF(L504&gt;S504,L504-X504,S504-X504)),M504-X504))</f>
        <v>6.9444438850041479E-5</v>
      </c>
      <c r="AD504" s="32">
        <f>AVERAGE(AC504:AC536)</f>
        <v>2.177372685082446E-3</v>
      </c>
      <c r="AE504" s="32">
        <f>MEDIAN(AC504:AC536)</f>
        <v>2.1469907405844424E-3</v>
      </c>
      <c r="AF504" s="73">
        <f t="shared" si="184"/>
        <v>43408.831944444442</v>
      </c>
      <c r="AG504" s="73">
        <f t="shared" si="185"/>
        <v>43408.841666666667</v>
      </c>
      <c r="AH504" s="26" t="str">
        <f t="shared" si="186"/>
        <v>43408.831944444443408.8416666667</v>
      </c>
      <c r="AI504" s="26" t="e">
        <f>VLOOKUP(AH504,simple_survey!$N$1081:$O$1529,2,FALSE)</f>
        <v>#N/A</v>
      </c>
    </row>
    <row r="505" spans="1:37" s="3" customFormat="1" x14ac:dyDescent="0.4">
      <c r="A505" s="16" t="str">
        <f t="shared" si="199"/>
        <v>★</v>
      </c>
      <c r="B505" s="16" t="str">
        <f t="shared" si="200"/>
        <v>-</v>
      </c>
      <c r="C505" s="7">
        <v>20</v>
      </c>
      <c r="D505" s="2">
        <v>43408.832314814812</v>
      </c>
      <c r="E505" s="3" t="s">
        <v>478</v>
      </c>
      <c r="F505" s="3">
        <v>9850</v>
      </c>
      <c r="G505" s="3" t="s">
        <v>18</v>
      </c>
      <c r="H505" s="3">
        <v>4286</v>
      </c>
      <c r="I505" s="3">
        <v>953</v>
      </c>
      <c r="J505" s="3">
        <v>4</v>
      </c>
      <c r="K505" s="3">
        <v>6</v>
      </c>
      <c r="M505" s="2">
        <v>43408.841585648152</v>
      </c>
      <c r="N505" s="2">
        <v>43408.844942129632</v>
      </c>
      <c r="O505" s="3" t="s">
        <v>46</v>
      </c>
      <c r="P505" s="3" t="s">
        <v>47</v>
      </c>
      <c r="Q505" s="3" t="s">
        <v>72</v>
      </c>
      <c r="R505" s="3" t="s">
        <v>73</v>
      </c>
      <c r="S505" s="2">
        <v>43408.839247685188</v>
      </c>
      <c r="T505" s="2">
        <v>43408.839247685188</v>
      </c>
      <c r="U505" s="2">
        <v>43408.847731481481</v>
      </c>
      <c r="V505" s="2">
        <v>43408.847731481481</v>
      </c>
      <c r="W505" s="2">
        <v>43408.839247685188</v>
      </c>
      <c r="X505" s="2">
        <f t="shared" si="201"/>
        <v>43408.839247685188</v>
      </c>
      <c r="Y505" s="33">
        <f t="shared" si="202"/>
        <v>3.3564814802957699E-3</v>
      </c>
      <c r="Z505" s="33">
        <f t="shared" si="203"/>
        <v>2.0138888881774619E-2</v>
      </c>
      <c r="AA505" s="30"/>
      <c r="AB505" s="30">
        <f t="shared" si="204"/>
        <v>2.3379629637929611E-3</v>
      </c>
      <c r="AC505" s="30">
        <f>IF(IF(B505="☆",(IF(L505&gt;S505,L505-X505,S505-X505)),M505-X505)&lt;0,0,IF(B505="☆",(IF(L505&gt;S505,L505-X505,S505-X505)),M505-X505))</f>
        <v>2.3379629637929611E-3</v>
      </c>
      <c r="AD505" s="30"/>
      <c r="AE505" s="30"/>
      <c r="AF505" s="73">
        <f t="shared" si="184"/>
        <v>43408.831944444442</v>
      </c>
      <c r="AG505" s="73">
        <f t="shared" si="185"/>
        <v>43408.844444444447</v>
      </c>
      <c r="AH505" s="26" t="str">
        <f t="shared" si="186"/>
        <v>43408.831944444443408.8444444444</v>
      </c>
      <c r="AI505" s="26" t="e">
        <f>VLOOKUP(AH505,simple_survey!$N$1081:$O$1529,2,FALSE)</f>
        <v>#N/A</v>
      </c>
    </row>
    <row r="506" spans="1:37" s="3" customFormat="1" x14ac:dyDescent="0.4">
      <c r="A506" s="16" t="str">
        <f t="shared" si="197"/>
        <v>★</v>
      </c>
      <c r="B506" s="16" t="str">
        <f t="shared" si="198"/>
        <v>-</v>
      </c>
      <c r="C506" s="7">
        <v>20</v>
      </c>
      <c r="D506" s="2">
        <v>43408.834768518522</v>
      </c>
      <c r="E506" s="3" t="s">
        <v>438</v>
      </c>
      <c r="F506" s="3">
        <v>9851</v>
      </c>
      <c r="G506" s="3" t="s">
        <v>33</v>
      </c>
      <c r="H506" s="3">
        <v>3029</v>
      </c>
      <c r="I506" s="3">
        <v>699</v>
      </c>
      <c r="J506" s="3">
        <v>8</v>
      </c>
      <c r="K506" s="3">
        <v>5</v>
      </c>
      <c r="M506" s="2">
        <v>43408.840451388889</v>
      </c>
      <c r="N506" s="2">
        <v>43408.844618055555</v>
      </c>
      <c r="O506" s="3" t="s">
        <v>25</v>
      </c>
      <c r="P506" s="3" t="s">
        <v>26</v>
      </c>
      <c r="Q506" s="3" t="s">
        <v>43</v>
      </c>
      <c r="R506" s="3" t="s">
        <v>44</v>
      </c>
      <c r="S506" s="2">
        <v>43408.84170138889</v>
      </c>
      <c r="T506" s="2">
        <v>43408.84170138889</v>
      </c>
      <c r="U506" s="2">
        <v>43408.852951388886</v>
      </c>
      <c r="V506" s="2">
        <v>43408.852951388886</v>
      </c>
      <c r="W506" s="2">
        <v>43408.84170138889</v>
      </c>
      <c r="X506" s="2">
        <f t="shared" si="192"/>
        <v>43408.84170138889</v>
      </c>
      <c r="Y506" s="33">
        <f t="shared" si="193"/>
        <v>4.166666665696539E-3</v>
      </c>
      <c r="Z506" s="33">
        <f t="shared" si="194"/>
        <v>2.0833333328482695E-2</v>
      </c>
      <c r="AA506" s="30"/>
      <c r="AB506" s="30">
        <f t="shared" si="195"/>
        <v>0</v>
      </c>
      <c r="AC506" s="30">
        <f t="shared" si="196"/>
        <v>0</v>
      </c>
      <c r="AD506" s="30"/>
      <c r="AE506" s="30"/>
      <c r="AF506" s="73">
        <f t="shared" si="184"/>
        <v>43408.834722222222</v>
      </c>
      <c r="AG506" s="73">
        <f t="shared" si="185"/>
        <v>43408.844444444447</v>
      </c>
      <c r="AH506" s="26" t="str">
        <f t="shared" si="186"/>
        <v>43408.834722222243408.8444444444</v>
      </c>
      <c r="AI506" s="26" t="e">
        <f>VLOOKUP(AH506,simple_survey!$N$1081:$O$1529,2,FALSE)</f>
        <v>#N/A</v>
      </c>
    </row>
    <row r="507" spans="1:37" s="3" customFormat="1" x14ac:dyDescent="0.4">
      <c r="A507" s="16" t="str">
        <f t="shared" si="197"/>
        <v>★</v>
      </c>
      <c r="B507" s="16" t="str">
        <f t="shared" si="198"/>
        <v>-</v>
      </c>
      <c r="C507" s="7">
        <v>20</v>
      </c>
      <c r="D507" s="2">
        <v>43408.83865740741</v>
      </c>
      <c r="E507" s="3" t="s">
        <v>479</v>
      </c>
      <c r="F507" s="3">
        <v>9854</v>
      </c>
      <c r="G507" s="3" t="s">
        <v>33</v>
      </c>
      <c r="H507" s="3">
        <v>5005</v>
      </c>
      <c r="I507" s="3">
        <v>418</v>
      </c>
      <c r="J507" s="3">
        <v>2</v>
      </c>
      <c r="K507" s="3">
        <v>2</v>
      </c>
      <c r="M507" s="2">
        <v>43408.84547453704</v>
      </c>
      <c r="N507" s="2">
        <v>43408.850532407407</v>
      </c>
      <c r="O507" s="3" t="s">
        <v>34</v>
      </c>
      <c r="P507" s="3" t="s">
        <v>35</v>
      </c>
      <c r="Q507" s="3" t="s">
        <v>76</v>
      </c>
      <c r="R507" s="3" t="s">
        <v>77</v>
      </c>
      <c r="S507" s="2">
        <v>43408.845590277779</v>
      </c>
      <c r="T507" s="2">
        <v>43408.845590277779</v>
      </c>
      <c r="U507" s="2">
        <v>43408.852037037039</v>
      </c>
      <c r="V507" s="2">
        <v>43408.852037037039</v>
      </c>
      <c r="W507" s="2">
        <v>43408.845590277779</v>
      </c>
      <c r="X507" s="2">
        <f t="shared" si="192"/>
        <v>43408.845590277779</v>
      </c>
      <c r="Y507" s="33">
        <f t="shared" si="193"/>
        <v>5.057870366727002E-3</v>
      </c>
      <c r="Z507" s="33">
        <f t="shared" si="194"/>
        <v>1.0115740733454004E-2</v>
      </c>
      <c r="AA507" s="30"/>
      <c r="AB507" s="30">
        <f t="shared" si="195"/>
        <v>0</v>
      </c>
      <c r="AC507" s="30">
        <f t="shared" si="196"/>
        <v>0</v>
      </c>
      <c r="AD507" s="30"/>
      <c r="AE507" s="30"/>
      <c r="AF507" s="73">
        <f t="shared" si="184"/>
        <v>43408.838194444441</v>
      </c>
      <c r="AG507" s="73">
        <f t="shared" si="185"/>
        <v>43408.85</v>
      </c>
      <c r="AH507" s="26" t="str">
        <f t="shared" si="186"/>
        <v>43408.838194444443408.85</v>
      </c>
      <c r="AI507" s="26" t="str">
        <f>VLOOKUP(AH507,simple_survey!$N$1081:$O$1529,2,FALSE)</f>
        <v>肯定的</v>
      </c>
    </row>
    <row r="508" spans="1:37" s="3" customFormat="1" x14ac:dyDescent="0.4">
      <c r="A508" s="16" t="str">
        <f t="shared" si="197"/>
        <v>-</v>
      </c>
      <c r="B508" s="16" t="str">
        <f t="shared" si="198"/>
        <v>-</v>
      </c>
      <c r="C508" s="7">
        <v>20</v>
      </c>
      <c r="D508" s="2">
        <v>43408.839363425926</v>
      </c>
      <c r="E508" s="3" t="s">
        <v>480</v>
      </c>
      <c r="F508" s="3">
        <v>9855</v>
      </c>
      <c r="G508" s="3" t="s">
        <v>18</v>
      </c>
      <c r="H508" s="3">
        <v>2351</v>
      </c>
      <c r="I508" s="3">
        <v>785</v>
      </c>
      <c r="J508" s="3">
        <v>9</v>
      </c>
      <c r="K508" s="3">
        <v>2</v>
      </c>
      <c r="M508" s="2">
        <v>43408.84101851852</v>
      </c>
      <c r="N508" s="2">
        <v>43408.845011574071</v>
      </c>
      <c r="O508" s="3" t="s">
        <v>65</v>
      </c>
      <c r="P508" s="3" t="s">
        <v>66</v>
      </c>
      <c r="Q508" s="3" t="s">
        <v>25</v>
      </c>
      <c r="R508" s="3" t="s">
        <v>26</v>
      </c>
      <c r="S508" s="2">
        <v>43408.840439814812</v>
      </c>
      <c r="T508" s="2">
        <v>43408.840439814812</v>
      </c>
      <c r="U508" s="2">
        <v>43408.847962962966</v>
      </c>
      <c r="V508" s="2">
        <v>43408.847962962966</v>
      </c>
      <c r="X508" s="2">
        <f t="shared" si="192"/>
        <v>43408.839363425926</v>
      </c>
      <c r="Y508" s="33">
        <f t="shared" si="193"/>
        <v>3.9930555503815413E-3</v>
      </c>
      <c r="Z508" s="33">
        <f t="shared" si="194"/>
        <v>7.9861111007630825E-3</v>
      </c>
      <c r="AA508" s="30"/>
      <c r="AB508" s="30">
        <f t="shared" si="195"/>
        <v>5.7870370801538229E-4</v>
      </c>
      <c r="AC508" s="30">
        <f t="shared" si="196"/>
        <v>1.6550925938645378E-3</v>
      </c>
      <c r="AD508" s="30"/>
      <c r="AE508" s="30"/>
      <c r="AF508" s="73">
        <f t="shared" si="184"/>
        <v>43408.838888888888</v>
      </c>
      <c r="AG508" s="73">
        <f t="shared" si="185"/>
        <v>43408.844444444447</v>
      </c>
      <c r="AH508" s="26" t="str">
        <f t="shared" si="186"/>
        <v>43408.838888888943408.8444444444</v>
      </c>
      <c r="AI508" s="26" t="e">
        <f>VLOOKUP(AH508,simple_survey!$N$1081:$O$1529,2,FALSE)</f>
        <v>#N/A</v>
      </c>
    </row>
    <row r="509" spans="1:37" s="3" customFormat="1" x14ac:dyDescent="0.4">
      <c r="A509" s="16" t="str">
        <f t="shared" si="197"/>
        <v>-</v>
      </c>
      <c r="B509" s="16" t="str">
        <f t="shared" si="198"/>
        <v>-</v>
      </c>
      <c r="C509" s="7">
        <v>20</v>
      </c>
      <c r="D509" s="2">
        <v>43408.83966435185</v>
      </c>
      <c r="E509" s="3" t="s">
        <v>331</v>
      </c>
      <c r="F509" s="3">
        <v>9856</v>
      </c>
      <c r="G509" s="3" t="s">
        <v>18</v>
      </c>
      <c r="H509" s="3">
        <v>2669</v>
      </c>
      <c r="I509" s="3">
        <v>661</v>
      </c>
      <c r="J509" s="3">
        <v>5</v>
      </c>
      <c r="K509" s="3">
        <v>1</v>
      </c>
      <c r="M509" s="2">
        <v>43408.842569444445</v>
      </c>
      <c r="N509" s="2">
        <v>43408.846631944441</v>
      </c>
      <c r="O509" s="3" t="s">
        <v>50</v>
      </c>
      <c r="P509" s="3" t="s">
        <v>51</v>
      </c>
      <c r="Q509" s="3" t="s">
        <v>80</v>
      </c>
      <c r="R509" s="3" t="s">
        <v>81</v>
      </c>
      <c r="S509" s="2">
        <v>43408.841631944444</v>
      </c>
      <c r="T509" s="2">
        <v>43408.841631944444</v>
      </c>
      <c r="U509" s="2">
        <v>43408.845520833333</v>
      </c>
      <c r="V509" s="2">
        <v>43408.845520833333</v>
      </c>
      <c r="X509" s="2">
        <f t="shared" si="192"/>
        <v>43408.83966435185</v>
      </c>
      <c r="Y509" s="33">
        <f t="shared" si="193"/>
        <v>4.0624999965075403E-3</v>
      </c>
      <c r="Z509" s="33">
        <f t="shared" si="194"/>
        <v>4.0624999965075403E-3</v>
      </c>
      <c r="AA509" s="30"/>
      <c r="AB509" s="30">
        <f t="shared" si="195"/>
        <v>9.3750000087311491E-4</v>
      </c>
      <c r="AC509" s="30">
        <f t="shared" si="196"/>
        <v>2.905092595028691E-3</v>
      </c>
      <c r="AD509" s="30"/>
      <c r="AE509" s="30"/>
      <c r="AF509" s="73">
        <f t="shared" si="184"/>
        <v>43408.839583333334</v>
      </c>
      <c r="AG509" s="73">
        <f t="shared" si="185"/>
        <v>43408.84652777778</v>
      </c>
      <c r="AH509" s="26" t="str">
        <f t="shared" si="186"/>
        <v>43408.839583333343408.8465277778</v>
      </c>
      <c r="AI509" s="26" t="str">
        <f>VLOOKUP(AH509,simple_survey!$N$1081:$O$1529,2,FALSE)</f>
        <v>肯定的</v>
      </c>
    </row>
    <row r="510" spans="1:37" s="3" customFormat="1" x14ac:dyDescent="0.4">
      <c r="A510" s="16" t="str">
        <f t="shared" si="197"/>
        <v>-</v>
      </c>
      <c r="B510" s="16" t="str">
        <f t="shared" si="198"/>
        <v>-</v>
      </c>
      <c r="C510" s="7">
        <v>20</v>
      </c>
      <c r="D510" s="2">
        <v>43408.841446759259</v>
      </c>
      <c r="E510" s="3" t="s">
        <v>454</v>
      </c>
      <c r="F510" s="3">
        <v>9857</v>
      </c>
      <c r="G510" s="3" t="s">
        <v>33</v>
      </c>
      <c r="H510" s="3">
        <v>2535</v>
      </c>
      <c r="I510" s="3">
        <v>324</v>
      </c>
      <c r="J510" s="3">
        <v>1</v>
      </c>
      <c r="K510" s="3">
        <v>1</v>
      </c>
      <c r="M510" s="2">
        <v>43408.845300925925</v>
      </c>
      <c r="N510" s="2">
        <v>43408.852303240739</v>
      </c>
      <c r="O510" s="3" t="s">
        <v>70</v>
      </c>
      <c r="P510" s="3" t="s">
        <v>71</v>
      </c>
      <c r="Q510" s="3" t="s">
        <v>27</v>
      </c>
      <c r="R510" s="3" t="s">
        <v>28</v>
      </c>
      <c r="S510" s="2">
        <v>43408.84480324074</v>
      </c>
      <c r="T510" s="2">
        <v>43408.84480324074</v>
      </c>
      <c r="U510" s="2">
        <v>43408.850474537037</v>
      </c>
      <c r="V510" s="2">
        <v>43408.850474537037</v>
      </c>
      <c r="X510" s="2">
        <f t="shared" si="192"/>
        <v>43408.841446759259</v>
      </c>
      <c r="Y510" s="33">
        <f t="shared" si="193"/>
        <v>7.0023148145992309E-3</v>
      </c>
      <c r="Z510" s="33">
        <f t="shared" si="194"/>
        <v>7.0023148145992309E-3</v>
      </c>
      <c r="AA510" s="30"/>
      <c r="AB510" s="30">
        <f t="shared" si="195"/>
        <v>4.9768518510973081E-4</v>
      </c>
      <c r="AC510" s="30">
        <f t="shared" si="196"/>
        <v>3.8541666654055007E-3</v>
      </c>
      <c r="AD510" s="30"/>
      <c r="AE510" s="30"/>
      <c r="AF510" s="73">
        <f t="shared" si="184"/>
        <v>43408.84097222222</v>
      </c>
      <c r="AG510" s="73">
        <f t="shared" si="185"/>
        <v>43408.852083333331</v>
      </c>
      <c r="AH510" s="26" t="str">
        <f t="shared" si="186"/>
        <v>43408.840972222243408.8520833333</v>
      </c>
      <c r="AI510" s="26" t="str">
        <f>VLOOKUP(AH510,simple_survey!$N$1081:$O$1529,2,FALSE)</f>
        <v>肯定的</v>
      </c>
    </row>
    <row r="511" spans="1:37" s="3" customFormat="1" x14ac:dyDescent="0.4">
      <c r="A511" s="16" t="str">
        <f t="shared" si="197"/>
        <v>★</v>
      </c>
      <c r="B511" s="16" t="str">
        <f t="shared" si="198"/>
        <v>-</v>
      </c>
      <c r="C511" s="7">
        <v>20</v>
      </c>
      <c r="D511" s="2">
        <v>43408.841990740744</v>
      </c>
      <c r="E511" s="3" t="s">
        <v>421</v>
      </c>
      <c r="F511" s="3">
        <v>9858</v>
      </c>
      <c r="G511" s="3" t="s">
        <v>18</v>
      </c>
      <c r="H511" s="3">
        <v>5045</v>
      </c>
      <c r="I511" s="3">
        <v>631</v>
      </c>
      <c r="J511" s="3">
        <v>7</v>
      </c>
      <c r="K511" s="3">
        <v>2</v>
      </c>
      <c r="M511" s="2">
        <v>43408.847083333334</v>
      </c>
      <c r="N511" s="2">
        <v>43408.849942129629</v>
      </c>
      <c r="O511" s="3" t="s">
        <v>23</v>
      </c>
      <c r="P511" s="3" t="s">
        <v>24</v>
      </c>
      <c r="Q511" s="3" t="s">
        <v>37</v>
      </c>
      <c r="R511" s="3" t="s">
        <v>38</v>
      </c>
      <c r="S511" s="2">
        <v>43408.848923611113</v>
      </c>
      <c r="T511" s="2">
        <v>43408.848923611113</v>
      </c>
      <c r="U511" s="2">
        <v>43408.85659722222</v>
      </c>
      <c r="V511" s="2">
        <v>43408.85659722222</v>
      </c>
      <c r="W511" s="2">
        <v>43408.848923611113</v>
      </c>
      <c r="X511" s="2">
        <f t="shared" si="192"/>
        <v>43408.848923611113</v>
      </c>
      <c r="Y511" s="33">
        <f t="shared" si="193"/>
        <v>2.8587962951860391E-3</v>
      </c>
      <c r="Z511" s="33">
        <f t="shared" si="194"/>
        <v>5.7175925903720781E-3</v>
      </c>
      <c r="AA511" s="30"/>
      <c r="AB511" s="30">
        <f t="shared" si="195"/>
        <v>0</v>
      </c>
      <c r="AC511" s="30">
        <f t="shared" si="196"/>
        <v>0</v>
      </c>
      <c r="AD511" s="30"/>
      <c r="AE511" s="30"/>
      <c r="AF511" s="73">
        <f t="shared" si="184"/>
        <v>43408.841666666667</v>
      </c>
      <c r="AG511" s="73">
        <f t="shared" si="185"/>
        <v>43408.849305555559</v>
      </c>
      <c r="AH511" s="26" t="str">
        <f t="shared" si="186"/>
        <v>43408.841666666743408.8493055556</v>
      </c>
      <c r="AI511" s="26" t="e">
        <f>VLOOKUP(AH511,simple_survey!$N$1081:$O$1529,2,FALSE)</f>
        <v>#N/A</v>
      </c>
    </row>
    <row r="512" spans="1:37" s="3" customFormat="1" x14ac:dyDescent="0.4">
      <c r="A512" s="16" t="str">
        <f t="shared" si="197"/>
        <v>-</v>
      </c>
      <c r="B512" s="16" t="str">
        <f t="shared" si="198"/>
        <v>-</v>
      </c>
      <c r="C512" s="7">
        <v>20</v>
      </c>
      <c r="D512" s="2">
        <v>43408.845925925925</v>
      </c>
      <c r="E512" s="3" t="s">
        <v>248</v>
      </c>
      <c r="F512" s="3">
        <v>9859</v>
      </c>
      <c r="G512" s="3" t="s">
        <v>18</v>
      </c>
      <c r="H512" s="3">
        <v>4980</v>
      </c>
      <c r="I512" s="3">
        <v>918</v>
      </c>
      <c r="J512" s="3">
        <v>3</v>
      </c>
      <c r="K512" s="3">
        <v>3</v>
      </c>
      <c r="M512" s="2">
        <v>43408.848530092589</v>
      </c>
      <c r="N512" s="2">
        <v>43408.854421296295</v>
      </c>
      <c r="O512" s="3" t="s">
        <v>25</v>
      </c>
      <c r="P512" s="3" t="s">
        <v>26</v>
      </c>
      <c r="Q512" s="3" t="s">
        <v>45</v>
      </c>
      <c r="R512" s="3" t="s">
        <v>92</v>
      </c>
      <c r="S512" s="2">
        <v>43408.84778935185</v>
      </c>
      <c r="T512" s="2">
        <v>43408.84778935185</v>
      </c>
      <c r="U512" s="2">
        <v>43408.857048611113</v>
      </c>
      <c r="V512" s="2">
        <v>43408.857048611113</v>
      </c>
      <c r="X512" s="2">
        <f t="shared" si="192"/>
        <v>43408.845925925925</v>
      </c>
      <c r="Y512" s="33">
        <f t="shared" si="193"/>
        <v>5.8912037056870759E-3</v>
      </c>
      <c r="Z512" s="33">
        <f t="shared" si="194"/>
        <v>1.7673611117061228E-2</v>
      </c>
      <c r="AA512" s="30"/>
      <c r="AB512" s="30">
        <f t="shared" si="195"/>
        <v>7.4074073927477002E-4</v>
      </c>
      <c r="AC512" s="30">
        <f t="shared" si="196"/>
        <v>2.6041666642413475E-3</v>
      </c>
      <c r="AD512" s="30"/>
      <c r="AE512" s="30"/>
      <c r="AF512" s="73">
        <f t="shared" si="184"/>
        <v>43408.845833333333</v>
      </c>
      <c r="AG512" s="73">
        <f t="shared" si="185"/>
        <v>43408.854166666664</v>
      </c>
      <c r="AH512" s="26" t="str">
        <f t="shared" si="186"/>
        <v>43408.845833333343408.8541666667</v>
      </c>
      <c r="AI512" s="26" t="e">
        <f>VLOOKUP(AH512,simple_survey!$N$1081:$O$1529,2,FALSE)</f>
        <v>#N/A</v>
      </c>
    </row>
    <row r="513" spans="1:35" s="3" customFormat="1" x14ac:dyDescent="0.4">
      <c r="A513" s="16" t="str">
        <f t="shared" si="197"/>
        <v>★</v>
      </c>
      <c r="B513" s="16" t="str">
        <f t="shared" si="198"/>
        <v>-</v>
      </c>
      <c r="C513" s="7">
        <v>20</v>
      </c>
      <c r="D513" s="2">
        <v>43408.847303240742</v>
      </c>
      <c r="E513" s="3" t="s">
        <v>481</v>
      </c>
      <c r="F513" s="3">
        <v>9860</v>
      </c>
      <c r="G513" s="3" t="s">
        <v>113</v>
      </c>
      <c r="H513" s="3">
        <v>0</v>
      </c>
      <c r="I513" s="3">
        <v>666</v>
      </c>
      <c r="J513" s="3">
        <v>9</v>
      </c>
      <c r="K513" s="3">
        <v>1</v>
      </c>
      <c r="M513" s="2">
        <v>43408.853321759256</v>
      </c>
      <c r="N513" s="2">
        <v>43408.862002314818</v>
      </c>
      <c r="O513" s="3" t="s">
        <v>31</v>
      </c>
      <c r="P513" s="3" t="s">
        <v>32</v>
      </c>
      <c r="Q513" s="3" t="s">
        <v>19</v>
      </c>
      <c r="R513" s="3" t="s">
        <v>20</v>
      </c>
      <c r="S513" s="2">
        <v>43408.854074074072</v>
      </c>
      <c r="T513" s="2">
        <v>43408.854074074072</v>
      </c>
      <c r="U513" s="2">
        <v>43408.860856481479</v>
      </c>
      <c r="V513" s="2">
        <v>43408.867337962962</v>
      </c>
      <c r="W513" s="2">
        <v>43408.854074074072</v>
      </c>
      <c r="X513" s="2">
        <f t="shared" si="192"/>
        <v>43408.854074074072</v>
      </c>
      <c r="Y513" s="33">
        <f t="shared" si="193"/>
        <v>8.6805555620230734E-3</v>
      </c>
      <c r="Z513" s="33">
        <f t="shared" si="194"/>
        <v>8.6805555620230734E-3</v>
      </c>
      <c r="AA513" s="30"/>
      <c r="AB513" s="30">
        <f t="shared" si="195"/>
        <v>0</v>
      </c>
      <c r="AC513" s="30">
        <f t="shared" si="196"/>
        <v>0</v>
      </c>
      <c r="AD513" s="30"/>
      <c r="AE513" s="30"/>
      <c r="AF513" s="73">
        <f t="shared" si="184"/>
        <v>43408.847222222219</v>
      </c>
      <c r="AG513" s="73">
        <f t="shared" si="185"/>
        <v>43408.861805555556</v>
      </c>
      <c r="AH513" s="26" t="str">
        <f t="shared" si="186"/>
        <v>43408.847222222243408.8618055556</v>
      </c>
      <c r="AI513" s="26" t="e">
        <f>VLOOKUP(AH513,simple_survey!$N$1081:$O$1529,2,FALSE)</f>
        <v>#N/A</v>
      </c>
    </row>
    <row r="514" spans="1:35" s="3" customFormat="1" x14ac:dyDescent="0.4">
      <c r="A514" s="16" t="str">
        <f t="shared" si="197"/>
        <v>★</v>
      </c>
      <c r="B514" s="16" t="str">
        <f t="shared" si="198"/>
        <v>-</v>
      </c>
      <c r="C514" s="7">
        <v>20</v>
      </c>
      <c r="D514" s="2">
        <v>43408.847754629627</v>
      </c>
      <c r="E514" s="3" t="s">
        <v>470</v>
      </c>
      <c r="F514" s="3">
        <v>9861</v>
      </c>
      <c r="G514" s="3" t="s">
        <v>33</v>
      </c>
      <c r="H514" s="3">
        <v>2934</v>
      </c>
      <c r="I514" s="3">
        <v>498</v>
      </c>
      <c r="J514" s="3">
        <v>5</v>
      </c>
      <c r="K514" s="3">
        <v>1</v>
      </c>
      <c r="M514" s="2">
        <v>43408.851064814815</v>
      </c>
      <c r="N514" s="2">
        <v>43408.856828703705</v>
      </c>
      <c r="O514" s="3" t="s">
        <v>27</v>
      </c>
      <c r="P514" s="3" t="s">
        <v>28</v>
      </c>
      <c r="Q514" s="3" t="s">
        <v>65</v>
      </c>
      <c r="R514" s="3" t="s">
        <v>66</v>
      </c>
      <c r="S514" s="2">
        <v>43408.854675925926</v>
      </c>
      <c r="T514" s="2">
        <v>43408.854675925926</v>
      </c>
      <c r="U514" s="2">
        <v>43408.862604166665</v>
      </c>
      <c r="V514" s="2">
        <v>43408.862604166665</v>
      </c>
      <c r="W514" s="2">
        <v>43408.854675925926</v>
      </c>
      <c r="X514" s="2">
        <f t="shared" si="192"/>
        <v>43408.854675925926</v>
      </c>
      <c r="Y514" s="33">
        <f t="shared" si="193"/>
        <v>5.7638888902147301E-3</v>
      </c>
      <c r="Z514" s="33">
        <f t="shared" si="194"/>
        <v>5.7638888902147301E-3</v>
      </c>
      <c r="AA514" s="30"/>
      <c r="AB514" s="30">
        <f t="shared" si="195"/>
        <v>0</v>
      </c>
      <c r="AC514" s="30">
        <f t="shared" si="196"/>
        <v>0</v>
      </c>
      <c r="AD514" s="30"/>
      <c r="AE514" s="30"/>
      <c r="AF514" s="73">
        <f t="shared" si="184"/>
        <v>43408.847222222219</v>
      </c>
      <c r="AG514" s="73">
        <f t="shared" si="185"/>
        <v>43408.856249999997</v>
      </c>
      <c r="AH514" s="26" t="str">
        <f t="shared" si="186"/>
        <v>43408.847222222243408.85625</v>
      </c>
      <c r="AI514" s="26" t="e">
        <f>VLOOKUP(AH514,simple_survey!$N$1081:$O$1529,2,FALSE)</f>
        <v>#N/A</v>
      </c>
    </row>
    <row r="515" spans="1:35" s="3" customFormat="1" x14ac:dyDescent="0.4">
      <c r="A515" s="16" t="str">
        <f t="shared" si="197"/>
        <v>-</v>
      </c>
      <c r="B515" s="16" t="str">
        <f t="shared" si="198"/>
        <v>-</v>
      </c>
      <c r="C515" s="7">
        <v>20</v>
      </c>
      <c r="D515" s="2">
        <v>43408.849004629628</v>
      </c>
      <c r="E515" s="3" t="s">
        <v>331</v>
      </c>
      <c r="F515" s="3">
        <v>9862</v>
      </c>
      <c r="G515" s="3" t="s">
        <v>33</v>
      </c>
      <c r="H515" s="3">
        <v>2669</v>
      </c>
      <c r="I515" s="3">
        <v>910</v>
      </c>
      <c r="J515" s="3">
        <v>10</v>
      </c>
      <c r="K515" s="3">
        <v>1</v>
      </c>
      <c r="M515" s="2">
        <v>43408.849965277775</v>
      </c>
      <c r="N515" s="2">
        <v>43408.851273148146</v>
      </c>
      <c r="O515" s="3" t="s">
        <v>80</v>
      </c>
      <c r="P515" s="3" t="s">
        <v>81</v>
      </c>
      <c r="Q515" s="3" t="s">
        <v>61</v>
      </c>
      <c r="R515" s="3" t="s">
        <v>62</v>
      </c>
      <c r="S515" s="2">
        <v>43408.851493055554</v>
      </c>
      <c r="T515" s="2">
        <v>43408.851493055554</v>
      </c>
      <c r="U515" s="2">
        <v>43408.853483796294</v>
      </c>
      <c r="V515" s="2">
        <v>43408.853483796294</v>
      </c>
      <c r="X515" s="2">
        <f t="shared" si="192"/>
        <v>43408.849004629628</v>
      </c>
      <c r="Y515" s="33">
        <f t="shared" si="193"/>
        <v>1.3078703705104999E-3</v>
      </c>
      <c r="Z515" s="33">
        <f t="shared" si="194"/>
        <v>1.3078703705104999E-3</v>
      </c>
      <c r="AA515" s="30"/>
      <c r="AB515" s="30">
        <f t="shared" si="195"/>
        <v>0</v>
      </c>
      <c r="AC515" s="30">
        <f t="shared" si="196"/>
        <v>9.6064814715646207E-4</v>
      </c>
      <c r="AD515" s="30"/>
      <c r="AE515" s="30"/>
      <c r="AF515" s="73">
        <f t="shared" ref="AF515:AF536" si="205">INT(D515*1440)/1440</f>
        <v>43408.848611111112</v>
      </c>
      <c r="AG515" s="73">
        <f t="shared" ref="AG515:AG536" si="206">INT(N515*1440)/1440</f>
        <v>43408.850694444445</v>
      </c>
      <c r="AH515" s="26" t="str">
        <f t="shared" ref="AH515:AH536" si="207">CONCATENATE(AF515,AG515)</f>
        <v>43408.848611111143408.8506944444</v>
      </c>
      <c r="AI515" s="26" t="str">
        <f>VLOOKUP(AH515,simple_survey!$N$1081:$O$1529,2,FALSE)</f>
        <v>肯定的</v>
      </c>
    </row>
    <row r="516" spans="1:35" s="3" customFormat="1" x14ac:dyDescent="0.4">
      <c r="A516" s="16" t="str">
        <f t="shared" si="197"/>
        <v>-</v>
      </c>
      <c r="B516" s="16" t="str">
        <f t="shared" si="198"/>
        <v>-</v>
      </c>
      <c r="C516" s="7">
        <v>20</v>
      </c>
      <c r="D516" s="2">
        <v>43408.854328703703</v>
      </c>
      <c r="E516" s="3" t="s">
        <v>483</v>
      </c>
      <c r="F516" s="3">
        <v>9864</v>
      </c>
      <c r="G516" s="3" t="s">
        <v>33</v>
      </c>
      <c r="H516" s="3">
        <v>5021</v>
      </c>
      <c r="I516" s="3">
        <v>889</v>
      </c>
      <c r="J516" s="3">
        <v>4</v>
      </c>
      <c r="K516" s="3">
        <v>1</v>
      </c>
      <c r="M516" s="2">
        <v>43408.858206018522</v>
      </c>
      <c r="N516" s="2">
        <v>43408.870254629626</v>
      </c>
      <c r="O516" s="3" t="s">
        <v>78</v>
      </c>
      <c r="P516" s="3" t="s">
        <v>79</v>
      </c>
      <c r="Q516" s="3" t="s">
        <v>63</v>
      </c>
      <c r="R516" s="3" t="s">
        <v>64</v>
      </c>
      <c r="S516" s="2">
        <v>43408.857268518521</v>
      </c>
      <c r="T516" s="2">
        <v>43408.857268518521</v>
      </c>
      <c r="U516" s="2">
        <v>43408.869467592594</v>
      </c>
      <c r="V516" s="2">
        <v>43408.869467592594</v>
      </c>
      <c r="X516" s="2">
        <f t="shared" si="192"/>
        <v>43408.854328703703</v>
      </c>
      <c r="Y516" s="33">
        <f t="shared" si="193"/>
        <v>1.204861110454658E-2</v>
      </c>
      <c r="Z516" s="33">
        <f t="shared" si="194"/>
        <v>1.204861110454658E-2</v>
      </c>
      <c r="AA516" s="30"/>
      <c r="AB516" s="30">
        <f t="shared" si="195"/>
        <v>9.3750000087311491E-4</v>
      </c>
      <c r="AC516" s="30">
        <f t="shared" si="196"/>
        <v>3.8773148189648055E-3</v>
      </c>
      <c r="AD516" s="30"/>
      <c r="AE516" s="30"/>
      <c r="AF516" s="73">
        <f t="shared" si="205"/>
        <v>43408.854166666664</v>
      </c>
      <c r="AG516" s="73">
        <f t="shared" si="206"/>
        <v>43408.870138888888</v>
      </c>
      <c r="AH516" s="26" t="str">
        <f t="shared" si="207"/>
        <v>43408.854166666743408.8701388889</v>
      </c>
      <c r="AI516" s="26" t="e">
        <f>VLOOKUP(AH516,simple_survey!$N$1081:$O$1529,2,FALSE)</f>
        <v>#N/A</v>
      </c>
    </row>
    <row r="517" spans="1:35" s="3" customFormat="1" x14ac:dyDescent="0.4">
      <c r="A517" s="16" t="str">
        <f t="shared" si="197"/>
        <v>-</v>
      </c>
      <c r="B517" s="16" t="str">
        <f t="shared" si="198"/>
        <v>-</v>
      </c>
      <c r="C517" s="7">
        <v>20</v>
      </c>
      <c r="D517" s="2">
        <v>43408.854548611111</v>
      </c>
      <c r="E517" s="3" t="s">
        <v>331</v>
      </c>
      <c r="F517" s="3">
        <v>9865</v>
      </c>
      <c r="G517" s="3" t="s">
        <v>33</v>
      </c>
      <c r="H517" s="3">
        <v>2669</v>
      </c>
      <c r="I517" s="3">
        <v>611</v>
      </c>
      <c r="J517" s="3">
        <v>3</v>
      </c>
      <c r="K517" s="3">
        <v>1</v>
      </c>
      <c r="M517" s="2">
        <v>43408.856435185182</v>
      </c>
      <c r="N517" s="2">
        <v>43408.868819444448</v>
      </c>
      <c r="O517" s="3" t="s">
        <v>78</v>
      </c>
      <c r="P517" s="3" t="s">
        <v>79</v>
      </c>
      <c r="Q517" s="3" t="s">
        <v>37</v>
      </c>
      <c r="R517" s="3" t="s">
        <v>38</v>
      </c>
      <c r="S517" s="2">
        <v>43408.857268518521</v>
      </c>
      <c r="T517" s="2">
        <v>43408.857268518521</v>
      </c>
      <c r="U517" s="2">
        <v>43408.869421296295</v>
      </c>
      <c r="V517" s="2">
        <v>43408.869421296295</v>
      </c>
      <c r="X517" s="2">
        <f t="shared" si="192"/>
        <v>43408.854548611111</v>
      </c>
      <c r="Y517" s="33">
        <f t="shared" si="193"/>
        <v>1.2384259265672881E-2</v>
      </c>
      <c r="Z517" s="33">
        <f t="shared" si="194"/>
        <v>1.2384259265672881E-2</v>
      </c>
      <c r="AA517" s="30"/>
      <c r="AB517" s="30">
        <f t="shared" si="195"/>
        <v>0</v>
      </c>
      <c r="AC517" s="30">
        <f t="shared" si="196"/>
        <v>1.8865740712499246E-3</v>
      </c>
      <c r="AD517" s="30"/>
      <c r="AE517" s="30"/>
      <c r="AF517" s="73">
        <f t="shared" si="205"/>
        <v>43408.854166666664</v>
      </c>
      <c r="AG517" s="73">
        <f t="shared" si="206"/>
        <v>43408.868750000001</v>
      </c>
      <c r="AH517" s="26" t="str">
        <f t="shared" si="207"/>
        <v>43408.854166666743408.86875</v>
      </c>
      <c r="AI517" s="26" t="str">
        <f>VLOOKUP(AH517,simple_survey!$N$1081:$O$1529,2,FALSE)</f>
        <v>肯定的</v>
      </c>
    </row>
    <row r="518" spans="1:35" s="3" customFormat="1" x14ac:dyDescent="0.4">
      <c r="A518" s="16" t="str">
        <f t="shared" si="197"/>
        <v>-</v>
      </c>
      <c r="B518" s="16" t="str">
        <f t="shared" si="198"/>
        <v>-</v>
      </c>
      <c r="C518" s="7">
        <v>20</v>
      </c>
      <c r="D518" s="2">
        <v>43408.855358796296</v>
      </c>
      <c r="E518" s="3" t="s">
        <v>480</v>
      </c>
      <c r="F518" s="3">
        <v>9867</v>
      </c>
      <c r="G518" s="3" t="s">
        <v>33</v>
      </c>
      <c r="H518" s="3">
        <v>2351</v>
      </c>
      <c r="I518" s="3">
        <v>458</v>
      </c>
      <c r="J518" s="3">
        <v>6</v>
      </c>
      <c r="K518" s="3">
        <v>2</v>
      </c>
      <c r="M518" s="2">
        <v>43408.857812499999</v>
      </c>
      <c r="N518" s="2">
        <v>43408.860914351855</v>
      </c>
      <c r="O518" s="3" t="s">
        <v>25</v>
      </c>
      <c r="P518" s="3" t="s">
        <v>26</v>
      </c>
      <c r="Q518" s="3" t="s">
        <v>65</v>
      </c>
      <c r="R518" s="3" t="s">
        <v>66</v>
      </c>
      <c r="S518" s="2">
        <v>43408.857268518521</v>
      </c>
      <c r="T518" s="2">
        <v>43408.857268518521</v>
      </c>
      <c r="U518" s="2">
        <v>43408.863738425927</v>
      </c>
      <c r="V518" s="2">
        <v>43408.863738425927</v>
      </c>
      <c r="X518" s="2">
        <f t="shared" si="192"/>
        <v>43408.855358796296</v>
      </c>
      <c r="Y518" s="33">
        <f t="shared" si="193"/>
        <v>3.1018518566270359E-3</v>
      </c>
      <c r="Z518" s="33">
        <f t="shared" si="194"/>
        <v>6.2037037132540718E-3</v>
      </c>
      <c r="AA518" s="30"/>
      <c r="AB518" s="30">
        <f t="shared" si="195"/>
        <v>5.4398147767642513E-4</v>
      </c>
      <c r="AC518" s="30">
        <f t="shared" si="196"/>
        <v>2.4537037024856545E-3</v>
      </c>
      <c r="AD518" s="30"/>
      <c r="AE518" s="30"/>
      <c r="AF518" s="73">
        <f t="shared" si="205"/>
        <v>43408.854861111111</v>
      </c>
      <c r="AG518" s="73">
        <f t="shared" si="206"/>
        <v>43408.86041666667</v>
      </c>
      <c r="AH518" s="26" t="str">
        <f t="shared" si="207"/>
        <v>43408.854861111143408.8604166667</v>
      </c>
      <c r="AI518" s="26" t="e">
        <f>VLOOKUP(AH518,simple_survey!$N$1081:$O$1529,2,FALSE)</f>
        <v>#N/A</v>
      </c>
    </row>
    <row r="519" spans="1:35" s="3" customFormat="1" x14ac:dyDescent="0.4">
      <c r="A519" s="16" t="str">
        <f t="shared" si="197"/>
        <v>-</v>
      </c>
      <c r="B519" s="16" t="str">
        <f t="shared" si="198"/>
        <v>-</v>
      </c>
      <c r="C519" s="7">
        <v>20</v>
      </c>
      <c r="D519" s="2">
        <v>43408.85564814815</v>
      </c>
      <c r="E519" s="3" t="s">
        <v>368</v>
      </c>
      <c r="F519" s="3">
        <v>9868</v>
      </c>
      <c r="G519" s="3" t="s">
        <v>18</v>
      </c>
      <c r="H519" s="3">
        <v>3162</v>
      </c>
      <c r="I519" s="3">
        <v>871</v>
      </c>
      <c r="J519" s="3">
        <v>10</v>
      </c>
      <c r="K519" s="3">
        <v>1</v>
      </c>
      <c r="M519" s="2">
        <v>43408.858506944445</v>
      </c>
      <c r="N519" s="2">
        <v>43408.866550925923</v>
      </c>
      <c r="O519" s="3" t="s">
        <v>41</v>
      </c>
      <c r="P519" s="3" t="s">
        <v>42</v>
      </c>
      <c r="Q519" s="3" t="s">
        <v>63</v>
      </c>
      <c r="R519" s="3" t="s">
        <v>64</v>
      </c>
      <c r="S519" s="2">
        <v>43408.856979166667</v>
      </c>
      <c r="T519" s="2">
        <v>43408.856979166667</v>
      </c>
      <c r="U519" s="2">
        <v>43408.868078703701</v>
      </c>
      <c r="V519" s="2">
        <v>43408.868078703701</v>
      </c>
      <c r="X519" s="2">
        <f t="shared" si="192"/>
        <v>43408.85564814815</v>
      </c>
      <c r="Y519" s="33">
        <f t="shared" si="193"/>
        <v>8.0439814773853868E-3</v>
      </c>
      <c r="Z519" s="33">
        <f t="shared" si="194"/>
        <v>8.0439814773853868E-3</v>
      </c>
      <c r="AA519" s="30"/>
      <c r="AB519" s="30">
        <f t="shared" si="195"/>
        <v>1.527777778392192E-3</v>
      </c>
      <c r="AC519" s="30">
        <f t="shared" si="196"/>
        <v>2.8587962951860391E-3</v>
      </c>
      <c r="AD519" s="30"/>
      <c r="AE519" s="30"/>
      <c r="AF519" s="73">
        <f t="shared" si="205"/>
        <v>43408.855555555558</v>
      </c>
      <c r="AG519" s="73">
        <f t="shared" si="206"/>
        <v>43408.865972222222</v>
      </c>
      <c r="AH519" s="26" t="str">
        <f t="shared" si="207"/>
        <v>43408.855555555643408.8659722222</v>
      </c>
      <c r="AI519" s="26" t="e">
        <f>VLOOKUP(AH519,simple_survey!$N$1081:$O$1529,2,FALSE)</f>
        <v>#N/A</v>
      </c>
    </row>
    <row r="520" spans="1:35" s="3" customFormat="1" x14ac:dyDescent="0.4">
      <c r="A520" s="16" t="str">
        <f t="shared" si="197"/>
        <v>-</v>
      </c>
      <c r="B520" s="16" t="str">
        <f t="shared" si="198"/>
        <v>-</v>
      </c>
      <c r="C520" s="7">
        <v>20</v>
      </c>
      <c r="D520" s="2">
        <v>43408.857233796298</v>
      </c>
      <c r="E520" s="3" t="s">
        <v>349</v>
      </c>
      <c r="F520" s="3">
        <v>9869</v>
      </c>
      <c r="G520" s="3" t="s">
        <v>33</v>
      </c>
      <c r="H520" s="3">
        <v>1727</v>
      </c>
      <c r="I520" s="3">
        <v>145</v>
      </c>
      <c r="J520" s="3">
        <v>8</v>
      </c>
      <c r="K520" s="3">
        <v>1</v>
      </c>
      <c r="M520" s="2">
        <v>43408.862500000003</v>
      </c>
      <c r="N520" s="2">
        <v>43408.868310185186</v>
      </c>
      <c r="O520" s="3" t="s">
        <v>41</v>
      </c>
      <c r="P520" s="3" t="s">
        <v>42</v>
      </c>
      <c r="Q520" s="3" t="s">
        <v>27</v>
      </c>
      <c r="R520" s="3" t="s">
        <v>28</v>
      </c>
      <c r="S520" s="2">
        <v>43408.863645833335</v>
      </c>
      <c r="T520" s="2">
        <v>43408.863645833335</v>
      </c>
      <c r="U520" s="2">
        <v>43408.869467592594</v>
      </c>
      <c r="V520" s="2">
        <v>43408.869467592594</v>
      </c>
      <c r="X520" s="2">
        <f t="shared" si="192"/>
        <v>43408.857233796298</v>
      </c>
      <c r="Y520" s="33">
        <f t="shared" si="193"/>
        <v>5.8101851827814244E-3</v>
      </c>
      <c r="Z520" s="33">
        <f t="shared" si="194"/>
        <v>5.8101851827814244E-3</v>
      </c>
      <c r="AA520" s="30"/>
      <c r="AB520" s="30">
        <f t="shared" si="195"/>
        <v>0</v>
      </c>
      <c r="AC520" s="30">
        <f t="shared" si="196"/>
        <v>5.2662037051049992E-3</v>
      </c>
      <c r="AD520" s="30"/>
      <c r="AE520" s="30"/>
      <c r="AF520" s="73">
        <f t="shared" si="205"/>
        <v>43408.856944444444</v>
      </c>
      <c r="AG520" s="73">
        <f t="shared" si="206"/>
        <v>43408.868055555555</v>
      </c>
      <c r="AH520" s="26" t="str">
        <f t="shared" si="207"/>
        <v>43408.856944444443408.8680555556</v>
      </c>
      <c r="AI520" s="26" t="e">
        <f>VLOOKUP(AH520,simple_survey!$N$1081:$O$1529,2,FALSE)</f>
        <v>#N/A</v>
      </c>
    </row>
    <row r="521" spans="1:35" s="3" customFormat="1" x14ac:dyDescent="0.4">
      <c r="A521" s="16" t="str">
        <f t="shared" si="197"/>
        <v>★</v>
      </c>
      <c r="B521" s="16" t="str">
        <f t="shared" si="198"/>
        <v>-</v>
      </c>
      <c r="C521" s="7">
        <v>20</v>
      </c>
      <c r="D521" s="2">
        <v>43408.858703703707</v>
      </c>
      <c r="E521" s="3" t="s">
        <v>249</v>
      </c>
      <c r="F521" s="3">
        <v>9870</v>
      </c>
      <c r="G521" s="3" t="s">
        <v>33</v>
      </c>
      <c r="H521" s="3">
        <v>3445</v>
      </c>
      <c r="I521" s="3">
        <v>823</v>
      </c>
      <c r="J521" s="3">
        <v>3</v>
      </c>
      <c r="K521" s="3">
        <v>1</v>
      </c>
      <c r="M521" s="2">
        <v>43408.863437499997</v>
      </c>
      <c r="N521" s="2">
        <v>43408.867442129631</v>
      </c>
      <c r="O521" s="3" t="s">
        <v>45</v>
      </c>
      <c r="P521" s="3" t="s">
        <v>92</v>
      </c>
      <c r="Q521" s="3" t="s">
        <v>25</v>
      </c>
      <c r="R521" s="3" t="s">
        <v>26</v>
      </c>
      <c r="S521" s="2">
        <v>43408.865648148145</v>
      </c>
      <c r="T521" s="2">
        <v>43408.865648148145</v>
      </c>
      <c r="U521" s="2">
        <v>43408.872303240743</v>
      </c>
      <c r="V521" s="2">
        <v>43408.872303240743</v>
      </c>
      <c r="W521" s="2">
        <v>43408.865648148145</v>
      </c>
      <c r="X521" s="2">
        <f t="shared" si="192"/>
        <v>43408.865648148145</v>
      </c>
      <c r="Y521" s="33">
        <f t="shared" si="193"/>
        <v>4.0046296344371513E-3</v>
      </c>
      <c r="Z521" s="33">
        <f t="shared" si="194"/>
        <v>4.0046296344371513E-3</v>
      </c>
      <c r="AA521" s="30"/>
      <c r="AB521" s="30">
        <f t="shared" si="195"/>
        <v>0</v>
      </c>
      <c r="AC521" s="30">
        <f t="shared" si="196"/>
        <v>0</v>
      </c>
      <c r="AD521" s="30"/>
      <c r="AE521" s="30"/>
      <c r="AF521" s="73">
        <f t="shared" si="205"/>
        <v>43408.85833333333</v>
      </c>
      <c r="AG521" s="73">
        <f t="shared" si="206"/>
        <v>43408.867361111108</v>
      </c>
      <c r="AH521" s="26" t="str">
        <f t="shared" si="207"/>
        <v>43408.858333333343408.8673611111</v>
      </c>
      <c r="AI521" s="26" t="e">
        <f>VLOOKUP(AH521,simple_survey!$N$1081:$O$1529,2,FALSE)</f>
        <v>#N/A</v>
      </c>
    </row>
    <row r="522" spans="1:35" s="3" customFormat="1" x14ac:dyDescent="0.4">
      <c r="A522" s="16" t="str">
        <f t="shared" si="197"/>
        <v>★</v>
      </c>
      <c r="B522" s="16" t="str">
        <f t="shared" si="198"/>
        <v>-</v>
      </c>
      <c r="C522" s="7">
        <v>20</v>
      </c>
      <c r="D522" s="2">
        <v>43408.858715277776</v>
      </c>
      <c r="E522" s="3" t="s">
        <v>441</v>
      </c>
      <c r="F522" s="3">
        <v>9871</v>
      </c>
      <c r="G522" s="3" t="s">
        <v>33</v>
      </c>
      <c r="H522" s="3">
        <v>3750</v>
      </c>
      <c r="I522" s="3">
        <v>764</v>
      </c>
      <c r="J522" s="3">
        <v>4</v>
      </c>
      <c r="K522" s="3">
        <v>1</v>
      </c>
      <c r="M522" s="2">
        <v>43408.863206018519</v>
      </c>
      <c r="N522" s="2">
        <v>43408.867118055554</v>
      </c>
      <c r="O522" s="3" t="s">
        <v>45</v>
      </c>
      <c r="P522" s="3" t="s">
        <v>92</v>
      </c>
      <c r="Q522" s="3" t="s">
        <v>25</v>
      </c>
      <c r="R522" s="3" t="s">
        <v>26</v>
      </c>
      <c r="S522" s="2">
        <v>43408.865648148145</v>
      </c>
      <c r="T522" s="2">
        <v>43408.865648148145</v>
      </c>
      <c r="U522" s="2">
        <v>43408.872303240743</v>
      </c>
      <c r="V522" s="2">
        <v>43408.872303240743</v>
      </c>
      <c r="W522" s="2">
        <v>43408.865648148145</v>
      </c>
      <c r="X522" s="2">
        <f t="shared" si="192"/>
        <v>43408.865648148145</v>
      </c>
      <c r="Y522" s="33">
        <f t="shared" si="193"/>
        <v>3.9120370347518474E-3</v>
      </c>
      <c r="Z522" s="33">
        <f t="shared" si="194"/>
        <v>3.9120370347518474E-3</v>
      </c>
      <c r="AA522" s="30"/>
      <c r="AB522" s="30">
        <f t="shared" si="195"/>
        <v>0</v>
      </c>
      <c r="AC522" s="30">
        <f t="shared" si="196"/>
        <v>0</v>
      </c>
      <c r="AD522" s="30"/>
      <c r="AE522" s="30"/>
      <c r="AF522" s="73">
        <f t="shared" si="205"/>
        <v>43408.85833333333</v>
      </c>
      <c r="AG522" s="73">
        <f t="shared" si="206"/>
        <v>43408.866666666669</v>
      </c>
      <c r="AH522" s="26" t="str">
        <f t="shared" si="207"/>
        <v>43408.858333333343408.8666666667</v>
      </c>
      <c r="AI522" s="26" t="e">
        <f>VLOOKUP(AH522,simple_survey!$N$1081:$O$1529,2,FALSE)</f>
        <v>#N/A</v>
      </c>
    </row>
    <row r="523" spans="1:35" s="3" customFormat="1" x14ac:dyDescent="0.4">
      <c r="A523" s="16" t="str">
        <f t="shared" si="197"/>
        <v>-</v>
      </c>
      <c r="B523" s="16" t="str">
        <f t="shared" si="198"/>
        <v>-</v>
      </c>
      <c r="C523" s="7">
        <v>20</v>
      </c>
      <c r="D523" s="2">
        <v>43408.864317129628</v>
      </c>
      <c r="E523" s="3" t="s">
        <v>484</v>
      </c>
      <c r="F523" s="3">
        <v>9872</v>
      </c>
      <c r="G523" s="3" t="s">
        <v>18</v>
      </c>
      <c r="H523" s="3">
        <v>1312</v>
      </c>
      <c r="I523" s="3">
        <v>118</v>
      </c>
      <c r="J523" s="3">
        <v>9</v>
      </c>
      <c r="K523" s="3">
        <v>1</v>
      </c>
      <c r="M523" s="2">
        <v>43408.865613425929</v>
      </c>
      <c r="N523" s="2">
        <v>43408.869247685187</v>
      </c>
      <c r="O523" s="3" t="s">
        <v>46</v>
      </c>
      <c r="P523" s="3" t="s">
        <v>47</v>
      </c>
      <c r="Q523" s="3" t="s">
        <v>19</v>
      </c>
      <c r="R523" s="3" t="s">
        <v>20</v>
      </c>
      <c r="S523" s="2">
        <v>43408.865358796298</v>
      </c>
      <c r="T523" s="2">
        <v>43408.865358796298</v>
      </c>
      <c r="U523" s="2">
        <v>43408.871423611112</v>
      </c>
      <c r="V523" s="2">
        <v>43408.871423611112</v>
      </c>
      <c r="X523" s="2">
        <f t="shared" si="192"/>
        <v>43408.864317129628</v>
      </c>
      <c r="Y523" s="33">
        <f t="shared" si="193"/>
        <v>3.6342592575238086E-3</v>
      </c>
      <c r="Z523" s="33">
        <f t="shared" si="194"/>
        <v>3.6342592575238086E-3</v>
      </c>
      <c r="AA523" s="30"/>
      <c r="AB523" s="30">
        <f t="shared" si="195"/>
        <v>2.546296309446916E-4</v>
      </c>
      <c r="AC523" s="30">
        <f t="shared" si="196"/>
        <v>1.2962963010068052E-3</v>
      </c>
      <c r="AD523" s="30"/>
      <c r="AE523" s="30"/>
      <c r="AF523" s="73">
        <f t="shared" si="205"/>
        <v>43408.863888888889</v>
      </c>
      <c r="AG523" s="73">
        <f t="shared" si="206"/>
        <v>43408.868750000001</v>
      </c>
      <c r="AH523" s="26" t="str">
        <f t="shared" si="207"/>
        <v>43408.863888888943408.86875</v>
      </c>
      <c r="AI523" s="26" t="e">
        <f>VLOOKUP(AH523,simple_survey!$N$1081:$O$1529,2,FALSE)</f>
        <v>#N/A</v>
      </c>
    </row>
    <row r="524" spans="1:35" s="3" customFormat="1" x14ac:dyDescent="0.4">
      <c r="A524" s="16" t="str">
        <f t="shared" si="197"/>
        <v>-</v>
      </c>
      <c r="B524" s="16" t="str">
        <f t="shared" si="198"/>
        <v>-</v>
      </c>
      <c r="C524" s="7">
        <v>20</v>
      </c>
      <c r="D524" s="2">
        <v>43408.86440972222</v>
      </c>
      <c r="E524" s="3" t="s">
        <v>482</v>
      </c>
      <c r="F524" s="3">
        <v>9873</v>
      </c>
      <c r="G524" s="3" t="s">
        <v>18</v>
      </c>
      <c r="H524" s="3">
        <v>4019</v>
      </c>
      <c r="I524" s="3">
        <v>114</v>
      </c>
      <c r="J524" s="3">
        <v>6</v>
      </c>
      <c r="K524" s="3">
        <v>2</v>
      </c>
      <c r="M524" s="2">
        <v>43408.866388888891</v>
      </c>
      <c r="N524" s="2">
        <v>43408.870625000003</v>
      </c>
      <c r="O524" s="3" t="s">
        <v>21</v>
      </c>
      <c r="P524" s="3" t="s">
        <v>22</v>
      </c>
      <c r="Q524" s="3" t="s">
        <v>19</v>
      </c>
      <c r="R524" s="3" t="s">
        <v>20</v>
      </c>
      <c r="S524" s="2">
        <v>43408.865937499999</v>
      </c>
      <c r="T524" s="2">
        <v>43408.865937499999</v>
      </c>
      <c r="U524" s="2">
        <v>43408.873530092591</v>
      </c>
      <c r="V524" s="2">
        <v>43408.873530092591</v>
      </c>
      <c r="X524" s="2">
        <f t="shared" si="192"/>
        <v>43408.86440972222</v>
      </c>
      <c r="Y524" s="33">
        <f t="shared" si="193"/>
        <v>4.2361111118225381E-3</v>
      </c>
      <c r="Z524" s="33">
        <f t="shared" si="194"/>
        <v>8.4722222236450762E-3</v>
      </c>
      <c r="AA524" s="30"/>
      <c r="AB524" s="30">
        <f t="shared" si="195"/>
        <v>4.5138889254303649E-4</v>
      </c>
      <c r="AC524" s="30">
        <f t="shared" si="196"/>
        <v>1.9791666709352285E-3</v>
      </c>
      <c r="AD524" s="30"/>
      <c r="AE524" s="30"/>
      <c r="AF524" s="73">
        <f t="shared" si="205"/>
        <v>43408.863888888889</v>
      </c>
      <c r="AG524" s="73">
        <f t="shared" si="206"/>
        <v>43408.870138888888</v>
      </c>
      <c r="AH524" s="26" t="str">
        <f t="shared" si="207"/>
        <v>43408.863888888943408.8701388889</v>
      </c>
      <c r="AI524" s="26" t="e">
        <f>VLOOKUP(AH524,simple_survey!$N$1081:$O$1529,2,FALSE)</f>
        <v>#N/A</v>
      </c>
    </row>
    <row r="525" spans="1:35" s="3" customFormat="1" x14ac:dyDescent="0.4">
      <c r="A525" s="16" t="str">
        <f t="shared" si="197"/>
        <v>-</v>
      </c>
      <c r="B525" s="16" t="str">
        <f t="shared" si="198"/>
        <v>-</v>
      </c>
      <c r="C525" s="7">
        <v>20</v>
      </c>
      <c r="D525" s="2">
        <v>43408.866180555553</v>
      </c>
      <c r="E525" s="3" t="s">
        <v>485</v>
      </c>
      <c r="F525" s="3">
        <v>9874</v>
      </c>
      <c r="G525" s="3" t="s">
        <v>113</v>
      </c>
      <c r="H525" s="3">
        <v>0</v>
      </c>
      <c r="I525" s="3">
        <v>745</v>
      </c>
      <c r="J525" s="3">
        <v>1</v>
      </c>
      <c r="K525" s="3">
        <v>1</v>
      </c>
      <c r="M525" s="2">
        <v>43408.871793981481</v>
      </c>
      <c r="N525" s="2">
        <v>43408.877627314818</v>
      </c>
      <c r="O525" s="3" t="s">
        <v>53</v>
      </c>
      <c r="P525" s="3" t="s">
        <v>54</v>
      </c>
      <c r="Q525" s="3" t="s">
        <v>65</v>
      </c>
      <c r="R525" s="3" t="s">
        <v>66</v>
      </c>
      <c r="S525" s="2">
        <v>43408.87222222222</v>
      </c>
      <c r="T525" s="2">
        <v>43408.87222222222</v>
      </c>
      <c r="U525" s="2">
        <v>43408.882106481484</v>
      </c>
      <c r="V525" s="2">
        <v>43408.882106481484</v>
      </c>
      <c r="X525" s="2">
        <f t="shared" si="192"/>
        <v>43408.866180555553</v>
      </c>
      <c r="Y525" s="33">
        <f t="shared" si="193"/>
        <v>5.8333333363407291E-3</v>
      </c>
      <c r="Z525" s="33">
        <f t="shared" si="194"/>
        <v>5.8333333363407291E-3</v>
      </c>
      <c r="AA525" s="30"/>
      <c r="AB525" s="30">
        <f t="shared" si="195"/>
        <v>0</v>
      </c>
      <c r="AC525" s="30">
        <f t="shared" si="196"/>
        <v>5.6134259284590371E-3</v>
      </c>
      <c r="AD525" s="30"/>
      <c r="AE525" s="30"/>
      <c r="AF525" s="73">
        <f t="shared" si="205"/>
        <v>43408.865972222222</v>
      </c>
      <c r="AG525" s="73">
        <f t="shared" si="206"/>
        <v>43408.877083333333</v>
      </c>
      <c r="AH525" s="26" t="str">
        <f t="shared" si="207"/>
        <v>43408.865972222243408.8770833333</v>
      </c>
      <c r="AI525" s="26" t="e">
        <f>VLOOKUP(AH525,simple_survey!$N$1081:$O$1529,2,FALSE)</f>
        <v>#N/A</v>
      </c>
    </row>
    <row r="526" spans="1:35" s="3" customFormat="1" x14ac:dyDescent="0.4">
      <c r="A526" s="16" t="str">
        <f t="shared" si="197"/>
        <v>-</v>
      </c>
      <c r="B526" s="16" t="str">
        <f t="shared" si="198"/>
        <v>-</v>
      </c>
      <c r="C526" s="7">
        <v>20</v>
      </c>
      <c r="D526" s="2">
        <v>43408.866215277776</v>
      </c>
      <c r="E526" s="3" t="s">
        <v>462</v>
      </c>
      <c r="F526" s="3">
        <v>9875</v>
      </c>
      <c r="G526" s="3" t="s">
        <v>33</v>
      </c>
      <c r="H526" s="3">
        <v>3333</v>
      </c>
      <c r="I526" s="3">
        <v>990</v>
      </c>
      <c r="J526" s="3">
        <v>2</v>
      </c>
      <c r="K526" s="3">
        <v>4</v>
      </c>
      <c r="M526" s="2">
        <v>43408.870138888888</v>
      </c>
      <c r="N526" s="2">
        <v>43408.876643518517</v>
      </c>
      <c r="O526" s="3" t="s">
        <v>19</v>
      </c>
      <c r="P526" s="3" t="s">
        <v>20</v>
      </c>
      <c r="Q526" s="3" t="s">
        <v>23</v>
      </c>
      <c r="R526" s="3" t="s">
        <v>24</v>
      </c>
      <c r="S526" s="2">
        <v>43408.871215277781</v>
      </c>
      <c r="T526" s="2">
        <v>43408.871215277781</v>
      </c>
      <c r="U526" s="2">
        <v>43408.880659722221</v>
      </c>
      <c r="V526" s="2">
        <v>43408.880659722221</v>
      </c>
      <c r="X526" s="2">
        <f t="shared" si="192"/>
        <v>43408.866215277776</v>
      </c>
      <c r="Y526" s="33">
        <f t="shared" si="193"/>
        <v>6.5046296294895001E-3</v>
      </c>
      <c r="Z526" s="33">
        <f t="shared" si="194"/>
        <v>2.6018518517958E-2</v>
      </c>
      <c r="AA526" s="30"/>
      <c r="AB526" s="30">
        <f t="shared" si="195"/>
        <v>0</v>
      </c>
      <c r="AC526" s="30">
        <f t="shared" si="196"/>
        <v>3.9236111115314998E-3</v>
      </c>
      <c r="AD526" s="30"/>
      <c r="AE526" s="30"/>
      <c r="AF526" s="73">
        <f t="shared" si="205"/>
        <v>43408.865972222222</v>
      </c>
      <c r="AG526" s="73">
        <f t="shared" si="206"/>
        <v>43408.876388888886</v>
      </c>
      <c r="AH526" s="26" t="str">
        <f t="shared" si="207"/>
        <v>43408.865972222243408.8763888889</v>
      </c>
      <c r="AI526" s="26" t="e">
        <f>VLOOKUP(AH526,simple_survey!$N$1081:$O$1529,2,FALSE)</f>
        <v>#N/A</v>
      </c>
    </row>
    <row r="527" spans="1:35" s="3" customFormat="1" x14ac:dyDescent="0.4">
      <c r="A527" s="16" t="str">
        <f t="shared" si="197"/>
        <v>-</v>
      </c>
      <c r="B527" s="16" t="str">
        <f t="shared" si="198"/>
        <v>-</v>
      </c>
      <c r="C527" s="7">
        <v>20</v>
      </c>
      <c r="D527" s="2">
        <v>43408.870312500003</v>
      </c>
      <c r="E527" s="3" t="s">
        <v>486</v>
      </c>
      <c r="F527" s="3">
        <v>9876</v>
      </c>
      <c r="G527" s="3" t="s">
        <v>33</v>
      </c>
      <c r="H527" s="3">
        <v>3462</v>
      </c>
      <c r="I527" s="3">
        <v>71</v>
      </c>
      <c r="J527" s="3">
        <v>9</v>
      </c>
      <c r="K527" s="3">
        <v>1</v>
      </c>
      <c r="M527" s="2">
        <v>43408.874212962961</v>
      </c>
      <c r="N527" s="2">
        <v>43408.880486111113</v>
      </c>
      <c r="O527" s="3" t="s">
        <v>50</v>
      </c>
      <c r="P527" s="3" t="s">
        <v>51</v>
      </c>
      <c r="Q527" s="3" t="s">
        <v>65</v>
      </c>
      <c r="R527" s="3" t="s">
        <v>66</v>
      </c>
      <c r="S527" s="2">
        <v>43408.875347222223</v>
      </c>
      <c r="T527" s="2">
        <v>43408.875347222223</v>
      </c>
      <c r="U527" s="2">
        <v>43408.885370370372</v>
      </c>
      <c r="V527" s="2">
        <v>43408.885370370372</v>
      </c>
      <c r="X527" s="2">
        <f t="shared" si="192"/>
        <v>43408.870312500003</v>
      </c>
      <c r="Y527" s="33">
        <f t="shared" si="193"/>
        <v>6.2731481521041133E-3</v>
      </c>
      <c r="Z527" s="33">
        <f t="shared" si="194"/>
        <v>6.2731481521041133E-3</v>
      </c>
      <c r="AA527" s="30"/>
      <c r="AB527" s="30">
        <f t="shared" si="195"/>
        <v>0</v>
      </c>
      <c r="AC527" s="30">
        <f t="shared" si="196"/>
        <v>3.900462957972195E-3</v>
      </c>
      <c r="AD527" s="30"/>
      <c r="AE527" s="30"/>
      <c r="AF527" s="73">
        <f t="shared" si="205"/>
        <v>43408.870138888888</v>
      </c>
      <c r="AG527" s="73">
        <f t="shared" si="206"/>
        <v>43408.879861111112</v>
      </c>
      <c r="AH527" s="26" t="str">
        <f t="shared" si="207"/>
        <v>43408.870138888943408.8798611111</v>
      </c>
      <c r="AI527" s="26" t="e">
        <f>VLOOKUP(AH527,simple_survey!$N$1081:$O$1529,2,FALSE)</f>
        <v>#N/A</v>
      </c>
    </row>
    <row r="528" spans="1:35" s="3" customFormat="1" x14ac:dyDescent="0.4">
      <c r="A528" s="16" t="str">
        <f t="shared" si="197"/>
        <v>-</v>
      </c>
      <c r="B528" s="16" t="str">
        <f t="shared" si="198"/>
        <v>-</v>
      </c>
      <c r="C528" s="7">
        <v>20</v>
      </c>
      <c r="D528" s="2">
        <v>43408.870810185188</v>
      </c>
      <c r="E528" s="3" t="s">
        <v>331</v>
      </c>
      <c r="F528" s="3">
        <v>9877</v>
      </c>
      <c r="G528" s="3" t="s">
        <v>33</v>
      </c>
      <c r="H528" s="3">
        <v>2669</v>
      </c>
      <c r="I528" s="3">
        <v>408</v>
      </c>
      <c r="J528" s="3">
        <v>8</v>
      </c>
      <c r="K528" s="3">
        <v>1</v>
      </c>
      <c r="M528" s="2">
        <v>43408.873865740738</v>
      </c>
      <c r="N528" s="2">
        <v>43408.876840277779</v>
      </c>
      <c r="O528" s="3" t="s">
        <v>37</v>
      </c>
      <c r="P528" s="3" t="s">
        <v>38</v>
      </c>
      <c r="Q528" s="3" t="s">
        <v>34</v>
      </c>
      <c r="R528" s="3" t="s">
        <v>35</v>
      </c>
      <c r="S528" s="2">
        <v>43408.875069444446</v>
      </c>
      <c r="T528" s="2">
        <v>43408.875069444446</v>
      </c>
      <c r="U528" s="2">
        <v>43408.880393518521</v>
      </c>
      <c r="V528" s="2">
        <v>43408.880393518521</v>
      </c>
      <c r="X528" s="2">
        <f t="shared" si="192"/>
        <v>43408.870810185188</v>
      </c>
      <c r="Y528" s="33">
        <f t="shared" si="193"/>
        <v>2.9745370411546901E-3</v>
      </c>
      <c r="Z528" s="33">
        <f t="shared" si="194"/>
        <v>2.9745370411546901E-3</v>
      </c>
      <c r="AA528" s="30"/>
      <c r="AB528" s="30">
        <f t="shared" si="195"/>
        <v>0</v>
      </c>
      <c r="AC528" s="30">
        <f t="shared" si="196"/>
        <v>3.0555555495084263E-3</v>
      </c>
      <c r="AD528" s="30"/>
      <c r="AE528" s="30"/>
      <c r="AF528" s="73">
        <f t="shared" si="205"/>
        <v>43408.870138888888</v>
      </c>
      <c r="AG528" s="73">
        <f t="shared" si="206"/>
        <v>43408.876388888886</v>
      </c>
      <c r="AH528" s="26" t="str">
        <f t="shared" si="207"/>
        <v>43408.870138888943408.8763888889</v>
      </c>
      <c r="AI528" s="26" t="str">
        <f>VLOOKUP(AH528,simple_survey!$N$1081:$O$1529,2,FALSE)</f>
        <v>肯定的</v>
      </c>
    </row>
    <row r="529" spans="1:37" s="3" customFormat="1" x14ac:dyDescent="0.4">
      <c r="A529" s="16" t="str">
        <f t="shared" si="197"/>
        <v>-</v>
      </c>
      <c r="B529" s="16" t="str">
        <f t="shared" si="198"/>
        <v>-</v>
      </c>
      <c r="C529" s="7">
        <v>20</v>
      </c>
      <c r="D529" s="2">
        <v>43408.871678240743</v>
      </c>
      <c r="E529" s="3" t="s">
        <v>487</v>
      </c>
      <c r="F529" s="3">
        <v>9878</v>
      </c>
      <c r="G529" s="3" t="s">
        <v>18</v>
      </c>
      <c r="H529" s="3">
        <v>2400</v>
      </c>
      <c r="I529" s="3">
        <v>899</v>
      </c>
      <c r="J529" s="3">
        <v>3</v>
      </c>
      <c r="K529" s="3">
        <v>2</v>
      </c>
      <c r="M529" s="2">
        <v>43408.876446759263</v>
      </c>
      <c r="N529" s="2">
        <v>43408.88076388889</v>
      </c>
      <c r="O529" s="3" t="s">
        <v>46</v>
      </c>
      <c r="P529" s="3" t="s">
        <v>47</v>
      </c>
      <c r="Q529" s="3" t="s">
        <v>19</v>
      </c>
      <c r="R529" s="3" t="s">
        <v>20</v>
      </c>
      <c r="S529" s="2">
        <v>43408.875439814816</v>
      </c>
      <c r="T529" s="2">
        <v>43408.875439814816</v>
      </c>
      <c r="U529" s="2">
        <v>43408.882199074076</v>
      </c>
      <c r="V529" s="2">
        <v>43408.882199074076</v>
      </c>
      <c r="X529" s="2">
        <f t="shared" ref="X529:X530" si="208">IF(W529&gt;0,W529,D529)</f>
        <v>43408.871678240743</v>
      </c>
      <c r="Y529" s="33">
        <f t="shared" ref="Y529:Y530" si="209">N529-M529</f>
        <v>4.3171296274522319E-3</v>
      </c>
      <c r="Z529" s="33">
        <f t="shared" ref="Z529:Z530" si="210">Y529*K529</f>
        <v>8.6342592549044639E-3</v>
      </c>
      <c r="AA529" s="30"/>
      <c r="AB529" s="30">
        <f t="shared" ref="AB529:AB530" si="211">IF(IF(A529="☆",L529-S529,M529-S529)&lt;0,0,IF(A529="☆",L529-S529,M529-S529))</f>
        <v>1.006944446999114E-3</v>
      </c>
      <c r="AC529" s="30">
        <f t="shared" ref="AC529:AC530" si="212">IF(IF(B529="☆",(IF(L529&gt;S529,L529-X529,S529-X529)),M529-X529)&lt;0,0,IF(B529="☆",(IF(L529&gt;S529,L529-X529,S529-X529)),M529-X529))</f>
        <v>4.7685185199952684E-3</v>
      </c>
      <c r="AD529" s="30"/>
      <c r="AE529" s="30"/>
      <c r="AF529" s="73">
        <f t="shared" si="205"/>
        <v>43408.871527777781</v>
      </c>
      <c r="AG529" s="73">
        <f t="shared" si="206"/>
        <v>43408.880555555559</v>
      </c>
      <c r="AH529" s="26" t="str">
        <f t="shared" si="207"/>
        <v>43408.871527777843408.8805555556</v>
      </c>
      <c r="AI529" s="26" t="e">
        <f>VLOOKUP(AH529,simple_survey!$N$1081:$O$1529,2,FALSE)</f>
        <v>#N/A</v>
      </c>
    </row>
    <row r="530" spans="1:37" s="3" customFormat="1" x14ac:dyDescent="0.4">
      <c r="A530" s="16" t="str">
        <f t="shared" si="197"/>
        <v>-</v>
      </c>
      <c r="B530" s="16" t="str">
        <f t="shared" si="198"/>
        <v>-</v>
      </c>
      <c r="C530" s="7">
        <v>20</v>
      </c>
      <c r="D530" s="2">
        <v>43408.874421296299</v>
      </c>
      <c r="E530" s="3" t="s">
        <v>488</v>
      </c>
      <c r="F530" s="3">
        <v>9879</v>
      </c>
      <c r="G530" s="3" t="s">
        <v>18</v>
      </c>
      <c r="H530" s="3">
        <v>3839</v>
      </c>
      <c r="I530" s="3">
        <v>712</v>
      </c>
      <c r="J530" s="3">
        <v>10</v>
      </c>
      <c r="K530" s="3">
        <v>1</v>
      </c>
      <c r="M530" s="2">
        <v>43408.879675925928</v>
      </c>
      <c r="N530" s="2">
        <v>43408.883564814816</v>
      </c>
      <c r="O530" s="3" t="s">
        <v>21</v>
      </c>
      <c r="P530" s="3" t="s">
        <v>22</v>
      </c>
      <c r="Q530" s="3" t="s">
        <v>72</v>
      </c>
      <c r="R530" s="3" t="s">
        <v>73</v>
      </c>
      <c r="S530" s="2">
        <v>43408.878483796296</v>
      </c>
      <c r="T530" s="2">
        <v>43408.878483796296</v>
      </c>
      <c r="U530" s="2">
        <v>43408.884317129632</v>
      </c>
      <c r="V530" s="2">
        <v>43408.884317129632</v>
      </c>
      <c r="X530" s="2">
        <f t="shared" si="208"/>
        <v>43408.874421296299</v>
      </c>
      <c r="Y530" s="33">
        <f t="shared" si="209"/>
        <v>3.8888888884685002E-3</v>
      </c>
      <c r="Z530" s="33">
        <f t="shared" si="210"/>
        <v>3.8888888884685002E-3</v>
      </c>
      <c r="AA530" s="30"/>
      <c r="AB530" s="30">
        <f t="shared" si="211"/>
        <v>1.1921296318178065E-3</v>
      </c>
      <c r="AC530" s="30">
        <f t="shared" si="212"/>
        <v>5.2546296283253469E-3</v>
      </c>
      <c r="AD530" s="30"/>
      <c r="AE530" s="30"/>
      <c r="AF530" s="73">
        <f t="shared" si="205"/>
        <v>43408.874305555553</v>
      </c>
      <c r="AG530" s="73">
        <f t="shared" si="206"/>
        <v>43408.883333333331</v>
      </c>
      <c r="AH530" s="26" t="str">
        <f t="shared" si="207"/>
        <v>43408.874305555643408.8833333333</v>
      </c>
      <c r="AI530" s="26" t="e">
        <f>VLOOKUP(AH530,simple_survey!$N$1081:$O$1529,2,FALSE)</f>
        <v>#N/A</v>
      </c>
    </row>
    <row r="531" spans="1:37" s="3" customFormat="1" x14ac:dyDescent="0.4">
      <c r="A531" s="16" t="str">
        <f t="shared" ref="A531:A536" si="213">IF(W531&gt;0, "★", "-")</f>
        <v>★</v>
      </c>
      <c r="B531" s="16" t="str">
        <f t="shared" ref="B531:B536" si="214">IF(L531&gt;0, "☆", "-")</f>
        <v>☆</v>
      </c>
      <c r="C531" s="7">
        <v>20</v>
      </c>
      <c r="D531" s="2">
        <v>43408.820243055554</v>
      </c>
      <c r="E531" s="3" t="s">
        <v>475</v>
      </c>
      <c r="F531" s="3">
        <v>9842</v>
      </c>
      <c r="G531" s="3" t="s">
        <v>33</v>
      </c>
      <c r="H531" s="3">
        <v>3029</v>
      </c>
      <c r="I531" s="3">
        <v>856</v>
      </c>
      <c r="J531" s="3">
        <v>4</v>
      </c>
      <c r="K531" s="3">
        <v>1</v>
      </c>
      <c r="L531" s="2">
        <v>43408.820405092592</v>
      </c>
      <c r="O531" s="3" t="s">
        <v>25</v>
      </c>
      <c r="P531" s="3" t="s">
        <v>26</v>
      </c>
      <c r="Q531" s="3" t="s">
        <v>43</v>
      </c>
      <c r="R531" s="3" t="s">
        <v>44</v>
      </c>
      <c r="S531" s="2">
        <v>43408.861898148149</v>
      </c>
      <c r="U531" s="2">
        <v>43408.870370370372</v>
      </c>
      <c r="W531" s="2">
        <v>43408.861898148149</v>
      </c>
      <c r="X531" s="2">
        <f t="shared" ref="X531:X536" si="215">IF(W531&gt;0,W531,D531)</f>
        <v>43408.861898148149</v>
      </c>
      <c r="Y531" s="33">
        <f t="shared" ref="Y531:Y536" si="216">N531-M531</f>
        <v>0</v>
      </c>
      <c r="Z531" s="33">
        <f t="shared" ref="Z531:Z536" si="217">Y531*K531</f>
        <v>0</v>
      </c>
      <c r="AA531" s="30"/>
      <c r="AB531" s="30">
        <f t="shared" ref="AB531:AB536" si="218">IF(IF(A531="☆",L531-S531,M531-S531)&lt;0,0,IF(A531="☆",L531-S531,M531-S531))</f>
        <v>0</v>
      </c>
      <c r="AC531" s="30">
        <f>IF(IF(B531="☆",(IF(L531&gt;S531,L531-X531,S531-X531)),M531-X531)&lt;0,0,IF(B531="☆",(IF(L531&gt;S531,L531-X531,S531-X531)),M531-X531))</f>
        <v>0</v>
      </c>
      <c r="AD531" s="30"/>
      <c r="AE531" s="30"/>
      <c r="AF531" s="73">
        <f t="shared" si="205"/>
        <v>43408.820138888892</v>
      </c>
      <c r="AG531" s="73">
        <f t="shared" si="206"/>
        <v>0</v>
      </c>
      <c r="AH531" s="26" t="str">
        <f t="shared" si="207"/>
        <v>43408.82013888890</v>
      </c>
      <c r="AI531" s="26" t="e">
        <f>VLOOKUP(AH531,simple_survey!$N$1081:$O$1529,2,FALSE)</f>
        <v>#N/A</v>
      </c>
    </row>
    <row r="532" spans="1:37" s="3" customFormat="1" x14ac:dyDescent="0.4">
      <c r="A532" s="16" t="str">
        <f t="shared" si="213"/>
        <v>-</v>
      </c>
      <c r="B532" s="16" t="str">
        <f t="shared" si="214"/>
        <v>☆</v>
      </c>
      <c r="C532" s="7">
        <v>20</v>
      </c>
      <c r="D532" s="2">
        <v>43408.837962962964</v>
      </c>
      <c r="E532" s="3" t="s">
        <v>454</v>
      </c>
      <c r="F532" s="3">
        <v>9852</v>
      </c>
      <c r="G532" s="3" t="s">
        <v>33</v>
      </c>
      <c r="H532" s="3">
        <v>2535</v>
      </c>
      <c r="I532" s="3">
        <v>944</v>
      </c>
      <c r="J532" s="3">
        <v>7</v>
      </c>
      <c r="K532" s="3">
        <v>1</v>
      </c>
      <c r="L532" s="2">
        <v>43408.838101851848</v>
      </c>
      <c r="O532" s="3" t="s">
        <v>70</v>
      </c>
      <c r="P532" s="3" t="s">
        <v>71</v>
      </c>
      <c r="Q532" s="3" t="s">
        <v>27</v>
      </c>
      <c r="R532" s="3" t="s">
        <v>28</v>
      </c>
      <c r="S532" s="2">
        <v>43408.840046296296</v>
      </c>
      <c r="U532" s="2">
        <v>43408.845717592594</v>
      </c>
      <c r="X532" s="2">
        <f t="shared" si="215"/>
        <v>43408.837962962964</v>
      </c>
      <c r="Y532" s="33">
        <f t="shared" si="216"/>
        <v>0</v>
      </c>
      <c r="Z532" s="33">
        <f t="shared" si="217"/>
        <v>0</v>
      </c>
      <c r="AA532" s="30"/>
      <c r="AB532" s="30">
        <f t="shared" si="218"/>
        <v>0</v>
      </c>
      <c r="AC532" s="30">
        <f>IF(IF(B532="☆",(IF(L532&gt;S532,L532-X532,S532-X532)),M532-X532)&lt;0,0,IF(B532="☆",(IF(L532&gt;S532,L532-X532,S532-X532)),M532-X532))</f>
        <v>2.0833333328482695E-3</v>
      </c>
      <c r="AD532" s="30"/>
      <c r="AE532" s="30"/>
      <c r="AF532" s="73">
        <f t="shared" si="205"/>
        <v>43408.837500000001</v>
      </c>
      <c r="AG532" s="73">
        <f t="shared" si="206"/>
        <v>0</v>
      </c>
      <c r="AH532" s="26" t="str">
        <f t="shared" si="207"/>
        <v>43408.83750</v>
      </c>
      <c r="AI532" s="26" t="e">
        <f>VLOOKUP(AH532,simple_survey!$N$1081:$O$1529,2,FALSE)</f>
        <v>#N/A</v>
      </c>
      <c r="AK532" s="3" t="s">
        <v>557</v>
      </c>
    </row>
    <row r="533" spans="1:37" s="3" customFormat="1" x14ac:dyDescent="0.4">
      <c r="A533" s="16" t="str">
        <f t="shared" si="213"/>
        <v>-</v>
      </c>
      <c r="B533" s="16" t="str">
        <f t="shared" si="214"/>
        <v>☆</v>
      </c>
      <c r="C533" s="7">
        <v>20</v>
      </c>
      <c r="D533" s="2">
        <v>43408.838553240741</v>
      </c>
      <c r="E533" s="3" t="s">
        <v>454</v>
      </c>
      <c r="F533" s="3">
        <v>9853</v>
      </c>
      <c r="G533" s="3" t="s">
        <v>33</v>
      </c>
      <c r="H533" s="3">
        <v>2535</v>
      </c>
      <c r="I533" s="3">
        <v>111</v>
      </c>
      <c r="J533" s="3">
        <v>7</v>
      </c>
      <c r="K533" s="3">
        <v>1</v>
      </c>
      <c r="L533" s="2">
        <v>43408.83865740741</v>
      </c>
      <c r="O533" s="3" t="s">
        <v>55</v>
      </c>
      <c r="P533" s="3" t="s">
        <v>56</v>
      </c>
      <c r="Q533" s="3" t="s">
        <v>27</v>
      </c>
      <c r="R533" s="3" t="s">
        <v>28</v>
      </c>
      <c r="S533" s="2">
        <v>43408.841458333336</v>
      </c>
      <c r="U533" s="2">
        <v>43408.84752314815</v>
      </c>
      <c r="X533" s="2">
        <f t="shared" si="215"/>
        <v>43408.838553240741</v>
      </c>
      <c r="Y533" s="33">
        <f t="shared" si="216"/>
        <v>0</v>
      </c>
      <c r="Z533" s="33">
        <f t="shared" si="217"/>
        <v>0</v>
      </c>
      <c r="AA533" s="30"/>
      <c r="AB533" s="30">
        <f t="shared" si="218"/>
        <v>0</v>
      </c>
      <c r="AC533" s="30"/>
      <c r="AD533" s="30"/>
      <c r="AE533" s="30"/>
      <c r="AF533" s="73">
        <f t="shared" si="205"/>
        <v>43408.838194444441</v>
      </c>
      <c r="AG533" s="73">
        <f t="shared" si="206"/>
        <v>0</v>
      </c>
      <c r="AH533" s="26" t="str">
        <f t="shared" si="207"/>
        <v>43408.83819444440</v>
      </c>
      <c r="AI533" s="26" t="e">
        <f>VLOOKUP(AH533,simple_survey!$N$1081:$O$1529,2,FALSE)</f>
        <v>#N/A</v>
      </c>
      <c r="AK533" s="3" t="s">
        <v>558</v>
      </c>
    </row>
    <row r="534" spans="1:37" s="3" customFormat="1" x14ac:dyDescent="0.4">
      <c r="A534" s="16" t="str">
        <f t="shared" si="213"/>
        <v>★</v>
      </c>
      <c r="B534" s="16" t="str">
        <f t="shared" si="214"/>
        <v>☆</v>
      </c>
      <c r="C534" s="7">
        <v>20</v>
      </c>
      <c r="D534" s="2">
        <v>43408.790277777778</v>
      </c>
      <c r="E534" s="3" t="s">
        <v>451</v>
      </c>
      <c r="F534" s="3">
        <v>9809</v>
      </c>
      <c r="G534" s="3" t="s">
        <v>33</v>
      </c>
      <c r="H534" s="3">
        <v>5078</v>
      </c>
      <c r="I534" s="3">
        <v>346</v>
      </c>
      <c r="J534" s="3">
        <v>2</v>
      </c>
      <c r="K534" s="3">
        <v>2</v>
      </c>
      <c r="L534" s="2">
        <v>43408.793587962966</v>
      </c>
      <c r="O534" s="3" t="s">
        <v>48</v>
      </c>
      <c r="P534" s="3" t="s">
        <v>49</v>
      </c>
      <c r="Q534" s="3" t="s">
        <v>21</v>
      </c>
      <c r="R534" s="3" t="s">
        <v>22</v>
      </c>
      <c r="S534" s="2">
        <v>43408.799421296295</v>
      </c>
      <c r="U534" s="2">
        <v>43408.806932870371</v>
      </c>
      <c r="W534" s="2">
        <v>43408.797210648147</v>
      </c>
      <c r="X534" s="2">
        <f t="shared" si="215"/>
        <v>43408.797210648147</v>
      </c>
      <c r="Y534" s="33">
        <f t="shared" si="216"/>
        <v>0</v>
      </c>
      <c r="Z534" s="33">
        <f t="shared" si="217"/>
        <v>0</v>
      </c>
      <c r="AA534" s="30"/>
      <c r="AB534" s="30">
        <f t="shared" si="218"/>
        <v>0</v>
      </c>
      <c r="AC534" s="30">
        <f>IF(IF(B534="☆",(IF(L534&gt;S534,L534-X534,S534-X534)),M534-X534)&lt;0,0,IF(B534="☆",(IF(L534&gt;S534,L534-X534,S534-X534)),M534-X534))</f>
        <v>2.2106481483206153E-3</v>
      </c>
      <c r="AD534" s="30"/>
      <c r="AE534" s="30"/>
      <c r="AF534" s="73">
        <f t="shared" si="205"/>
        <v>43408.790277777778</v>
      </c>
      <c r="AG534" s="73">
        <f t="shared" si="206"/>
        <v>0</v>
      </c>
      <c r="AH534" s="26" t="str">
        <f t="shared" si="207"/>
        <v>43408.79027777780</v>
      </c>
      <c r="AI534" s="26" t="e">
        <f>VLOOKUP(AH534,simple_survey!$N$1081:$O$1529,2,FALSE)</f>
        <v>#N/A</v>
      </c>
    </row>
    <row r="535" spans="1:37" s="3" customFormat="1" x14ac:dyDescent="0.4">
      <c r="A535" s="16" t="str">
        <f t="shared" si="213"/>
        <v>★</v>
      </c>
      <c r="B535" s="16" t="str">
        <f t="shared" si="214"/>
        <v>☆</v>
      </c>
      <c r="C535" s="7">
        <v>20</v>
      </c>
      <c r="D535" s="2">
        <v>43408.853159722225</v>
      </c>
      <c r="E535" s="3" t="s">
        <v>482</v>
      </c>
      <c r="F535" s="3">
        <v>9863</v>
      </c>
      <c r="G535" s="3" t="s">
        <v>18</v>
      </c>
      <c r="H535" s="3">
        <v>4019</v>
      </c>
      <c r="I535" s="3">
        <v>854</v>
      </c>
      <c r="J535" s="3">
        <v>9</v>
      </c>
      <c r="K535" s="3">
        <v>2</v>
      </c>
      <c r="L535" s="2">
        <v>43408.858958333331</v>
      </c>
      <c r="O535" s="3" t="s">
        <v>21</v>
      </c>
      <c r="P535" s="3" t="s">
        <v>22</v>
      </c>
      <c r="Q535" s="3" t="s">
        <v>19</v>
      </c>
      <c r="R535" s="3" t="s">
        <v>20</v>
      </c>
      <c r="S535" s="2">
        <v>43408.860092592593</v>
      </c>
      <c r="U535" s="2">
        <v>43408.868032407408</v>
      </c>
      <c r="W535" s="2">
        <v>43408.860092592593</v>
      </c>
      <c r="X535" s="2">
        <f t="shared" si="215"/>
        <v>43408.860092592593</v>
      </c>
      <c r="Y535" s="33">
        <f t="shared" si="216"/>
        <v>0</v>
      </c>
      <c r="Z535" s="33">
        <f t="shared" si="217"/>
        <v>0</v>
      </c>
      <c r="AA535" s="30"/>
      <c r="AB535" s="30">
        <f t="shared" si="218"/>
        <v>0</v>
      </c>
      <c r="AC535" s="30">
        <f>IF(IF(B535="☆",(IF(L535&gt;S535,L535-X535,S535-X535)),M535-X535)&lt;0,0,IF(B535="☆",(IF(L535&gt;S535,L535-X535,S535-X535)),M535-X535))</f>
        <v>0</v>
      </c>
      <c r="AD535" s="30"/>
      <c r="AE535" s="30"/>
      <c r="AF535" s="73">
        <f t="shared" si="205"/>
        <v>43408.852777777778</v>
      </c>
      <c r="AG535" s="73">
        <f t="shared" si="206"/>
        <v>0</v>
      </c>
      <c r="AH535" s="26" t="str">
        <f t="shared" si="207"/>
        <v>43408.85277777780</v>
      </c>
      <c r="AI535" s="26" t="e">
        <f>VLOOKUP(AH535,simple_survey!$N$1081:$O$1529,2,FALSE)</f>
        <v>#N/A</v>
      </c>
    </row>
    <row r="536" spans="1:37" s="5" customFormat="1" x14ac:dyDescent="0.4">
      <c r="A536" s="17" t="str">
        <f t="shared" si="213"/>
        <v>-</v>
      </c>
      <c r="B536" s="17" t="str">
        <f t="shared" si="214"/>
        <v>☆</v>
      </c>
      <c r="C536" s="12">
        <v>20</v>
      </c>
      <c r="D536" s="4">
        <v>43408.85491898148</v>
      </c>
      <c r="E536" s="5" t="s">
        <v>454</v>
      </c>
      <c r="F536" s="5">
        <v>9866</v>
      </c>
      <c r="G536" s="5" t="s">
        <v>33</v>
      </c>
      <c r="H536" s="5">
        <v>2535</v>
      </c>
      <c r="I536" s="5">
        <v>481</v>
      </c>
      <c r="J536" s="5">
        <v>10</v>
      </c>
      <c r="K536" s="5">
        <v>1</v>
      </c>
      <c r="L536" s="4">
        <v>43408.855057870373</v>
      </c>
      <c r="O536" s="5" t="s">
        <v>27</v>
      </c>
      <c r="P536" s="5" t="s">
        <v>28</v>
      </c>
      <c r="Q536" s="5" t="s">
        <v>34</v>
      </c>
      <c r="R536" s="5" t="s">
        <v>35</v>
      </c>
      <c r="S536" s="4">
        <v>43408.859780092593</v>
      </c>
      <c r="U536" s="4">
        <v>43408.864618055559</v>
      </c>
      <c r="X536" s="4">
        <f t="shared" si="215"/>
        <v>43408.85491898148</v>
      </c>
      <c r="Y536" s="34">
        <f t="shared" si="216"/>
        <v>0</v>
      </c>
      <c r="Z536" s="34">
        <f t="shared" si="217"/>
        <v>0</v>
      </c>
      <c r="AA536" s="31"/>
      <c r="AB536" s="31">
        <f t="shared" si="218"/>
        <v>0</v>
      </c>
      <c r="AC536" s="31">
        <f>IF(IF(B536="☆",(IF(L536&gt;S536,L536-X536,S536-X536)),M536-X536)&lt;0,0,IF(B536="☆",(IF(L536&gt;S536,L536-X536,S536-X536)),M536-X536))</f>
        <v>4.8611111124046147E-3</v>
      </c>
      <c r="AD536" s="31"/>
      <c r="AE536" s="31"/>
      <c r="AF536" s="73">
        <f t="shared" si="205"/>
        <v>43408.854861111111</v>
      </c>
      <c r="AG536" s="73">
        <f t="shared" si="206"/>
        <v>0</v>
      </c>
      <c r="AH536" s="26" t="str">
        <f t="shared" si="207"/>
        <v>43408.85486111110</v>
      </c>
      <c r="AI536" s="26" t="e">
        <f>VLOOKUP(AH536,simple_survey!$N$1081:$O$1529,2,FALSE)</f>
        <v>#N/A</v>
      </c>
    </row>
    <row r="538" spans="1:37" x14ac:dyDescent="0.4">
      <c r="H538">
        <f>SUMPRODUCT(1/COUNTIF(H2:H536,H2:H536))-1</f>
        <v>154.00000000000031</v>
      </c>
      <c r="AI538" s="74">
        <f>SUBTOTAL(3,AI2:AI536)</f>
        <v>535</v>
      </c>
    </row>
  </sheetData>
  <autoFilter ref="A1:AL536"/>
  <phoneticPr fontId="18"/>
  <conditionalFormatting sqref="A537:AI537 A2:AE536 A539:AI346306 A538:AH538">
    <cfRule type="expression" dxfId="10" priority="4">
      <formula>$B2="☆"</formula>
    </cfRule>
  </conditionalFormatting>
  <conditionalFormatting sqref="AF2:AI536">
    <cfRule type="expression" dxfId="9" priority="1">
      <formula>$B2="☆"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37"/>
  <sheetViews>
    <sheetView topLeftCell="Y1" zoomScale="80" zoomScaleNormal="80" workbookViewId="0">
      <pane ySplit="1" topLeftCell="A316" activePane="bottomLeft" state="frozen"/>
      <selection activeCell="O1" sqref="O1"/>
      <selection pane="bottomLeft" activeCell="AI337" sqref="AI337"/>
    </sheetView>
  </sheetViews>
  <sheetFormatPr defaultColWidth="16" defaultRowHeight="18.75" x14ac:dyDescent="0.4"/>
  <cols>
    <col min="1" max="2" width="7.125" style="11" customWidth="1"/>
    <col min="3" max="3" width="6.125" customWidth="1"/>
    <col min="4" max="4" width="18.625" bestFit="1" customWidth="1"/>
    <col min="5" max="5" width="13.875" bestFit="1" customWidth="1"/>
    <col min="6" max="6" width="13.875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9" width="9.375" bestFit="1" customWidth="1"/>
    <col min="30" max="30" width="17.625" style="6" bestFit="1" customWidth="1"/>
    <col min="31" max="31" width="19.625" style="6" bestFit="1" customWidth="1"/>
    <col min="32" max="35" width="19.625" style="6" customWidth="1"/>
    <col min="37" max="37" width="18.625" bestFit="1" customWidth="1"/>
  </cols>
  <sheetData>
    <row r="1" spans="1:39" x14ac:dyDescent="0.4">
      <c r="A1" s="27"/>
      <c r="B1" s="27"/>
      <c r="C1" s="27"/>
      <c r="D1" t="s">
        <v>0</v>
      </c>
      <c r="E1" t="s">
        <v>559</v>
      </c>
      <c r="F1" t="s">
        <v>1</v>
      </c>
      <c r="G1" t="s">
        <v>2</v>
      </c>
      <c r="H1" t="s">
        <v>3</v>
      </c>
      <c r="I1" t="s">
        <v>87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89</v>
      </c>
      <c r="Y1" s="14" t="s">
        <v>82</v>
      </c>
      <c r="Z1" s="15" t="s">
        <v>83</v>
      </c>
      <c r="AA1" s="15" t="s">
        <v>85</v>
      </c>
      <c r="AB1" s="15" t="s">
        <v>88</v>
      </c>
      <c r="AC1" s="15" t="s">
        <v>84</v>
      </c>
      <c r="AD1" s="15" t="s">
        <v>86</v>
      </c>
      <c r="AE1" s="15" t="s">
        <v>90</v>
      </c>
      <c r="AF1" s="15" t="s">
        <v>1170</v>
      </c>
      <c r="AG1" s="15" t="s">
        <v>1171</v>
      </c>
      <c r="AH1" s="15" t="s">
        <v>1172</v>
      </c>
      <c r="AI1" s="15" t="s">
        <v>1173</v>
      </c>
      <c r="AJ1" s="15"/>
    </row>
    <row r="2" spans="1:39" s="23" customFormat="1" x14ac:dyDescent="0.4">
      <c r="A2" s="20" t="str">
        <f t="shared" ref="A2" si="0">IF(W2&gt;0, "★", "-")</f>
        <v>-</v>
      </c>
      <c r="B2" s="20" t="str">
        <f t="shared" ref="B2" si="1">IF(L2&gt;0, "☆", "-")</f>
        <v>-</v>
      </c>
      <c r="C2" s="23">
        <v>10</v>
      </c>
      <c r="D2" s="22">
        <v>43409.404027777775</v>
      </c>
      <c r="E2" s="21" t="s">
        <v>561</v>
      </c>
      <c r="F2" s="21">
        <v>9885</v>
      </c>
      <c r="G2" s="21" t="s">
        <v>18</v>
      </c>
      <c r="H2" s="21">
        <v>5100</v>
      </c>
      <c r="I2" s="21">
        <v>52</v>
      </c>
      <c r="J2" s="21">
        <v>2</v>
      </c>
      <c r="K2" s="21">
        <v>2</v>
      </c>
      <c r="L2" s="21"/>
      <c r="M2" s="22">
        <v>43409.427499999998</v>
      </c>
      <c r="N2" s="22">
        <v>43409.433356481481</v>
      </c>
      <c r="O2" s="21" t="s">
        <v>74</v>
      </c>
      <c r="P2" s="21" t="s">
        <v>75</v>
      </c>
      <c r="Q2" s="21" t="s">
        <v>76</v>
      </c>
      <c r="R2" s="21" t="s">
        <v>77</v>
      </c>
      <c r="S2" s="22">
        <v>43409.422743055555</v>
      </c>
      <c r="T2" s="22">
        <v>43409.422743055555</v>
      </c>
      <c r="U2" s="22">
        <v>43409.431064814817</v>
      </c>
      <c r="V2" s="22">
        <v>43409.431064814817</v>
      </c>
      <c r="W2" s="21"/>
      <c r="X2" s="24">
        <f t="shared" ref="X2" si="2">IF(W2&gt;0,W2,D2)</f>
        <v>43409.404027777775</v>
      </c>
      <c r="Y2" s="25">
        <f t="shared" ref="Y2:Y67" si="3">N2-M2</f>
        <v>5.8564814826240763E-3</v>
      </c>
      <c r="Z2" s="25">
        <f t="shared" ref="Z2:Z67" si="4">Y2*K2</f>
        <v>1.1712962965248153E-2</v>
      </c>
      <c r="AA2" s="32">
        <f>SUM(Z2:Z32)</f>
        <v>0.1161226851909305</v>
      </c>
      <c r="AB2" s="26">
        <f t="shared" ref="AB2:AB67" si="5">IF(IF(A2="☆",L2-S2,M2-S2)&lt;0,0,IF(A2="☆",L2-S2,M2-S2))</f>
        <v>4.756944443215616E-3</v>
      </c>
      <c r="AC2" s="26">
        <f>M2-AK2</f>
        <v>1.0833333333721384E-2</v>
      </c>
      <c r="AD2" s="26">
        <f>AVERAGE(AC2:AC32)</f>
        <v>3.2403273809385219E-3</v>
      </c>
      <c r="AE2" s="26">
        <f>MEDIAN(AC2:AC32)</f>
        <v>2.0138888867222704E-3</v>
      </c>
      <c r="AF2" s="73">
        <f>INT(D2*1440)/1440</f>
        <v>43409.40347222222</v>
      </c>
      <c r="AG2" s="73">
        <f>INT(N2*1440)/1440</f>
        <v>43409.433333333334</v>
      </c>
      <c r="AH2" s="26" t="str">
        <f t="shared" ref="AH2" si="6">CONCATENATE(AF2,AG2)</f>
        <v>43409.403472222243409.4333333333</v>
      </c>
      <c r="AI2" s="26" t="e">
        <f>VLOOKUP(AH2,simple_survey!$N$1081:$O$1529,2,FALSE)</f>
        <v>#N/A</v>
      </c>
      <c r="AK2" s="8">
        <v>43409.416666666664</v>
      </c>
      <c r="AL2" s="7" t="s">
        <v>96</v>
      </c>
    </row>
    <row r="3" spans="1:39" s="7" customFormat="1" x14ac:dyDescent="0.4">
      <c r="A3" s="16" t="str">
        <f>IF(W3&gt;0, "★", "-")</f>
        <v>-</v>
      </c>
      <c r="B3" s="16" t="str">
        <f>IF(L3&gt;0, "☆", "-")</f>
        <v>-</v>
      </c>
      <c r="C3" s="7">
        <v>10</v>
      </c>
      <c r="D3" s="2">
        <v>43409.411562499998</v>
      </c>
      <c r="E3" s="3" t="s">
        <v>562</v>
      </c>
      <c r="F3" s="3">
        <v>9886</v>
      </c>
      <c r="G3" s="3" t="s">
        <v>113</v>
      </c>
      <c r="H3" s="3">
        <v>0</v>
      </c>
      <c r="I3" s="3">
        <v>97</v>
      </c>
      <c r="J3" s="3">
        <v>8</v>
      </c>
      <c r="K3" s="3">
        <v>1</v>
      </c>
      <c r="L3" s="3"/>
      <c r="M3" s="2">
        <v>43409.427141203705</v>
      </c>
      <c r="N3" s="2">
        <v>43409.432106481479</v>
      </c>
      <c r="O3" s="3" t="s">
        <v>61</v>
      </c>
      <c r="P3" s="3" t="s">
        <v>62</v>
      </c>
      <c r="Q3" s="3" t="s">
        <v>19</v>
      </c>
      <c r="R3" s="3" t="s">
        <v>20</v>
      </c>
      <c r="S3" s="2">
        <v>43409.426400462966</v>
      </c>
      <c r="T3" s="2">
        <v>43409.429861111108</v>
      </c>
      <c r="U3" s="2">
        <v>43409.434236111112</v>
      </c>
      <c r="V3" s="2">
        <v>43409.437696759262</v>
      </c>
      <c r="W3" s="3"/>
      <c r="X3" s="8">
        <f>IF(W3&gt;0,W3,D3)</f>
        <v>43409.411562499998</v>
      </c>
      <c r="Y3" s="9">
        <f t="shared" si="3"/>
        <v>4.9652777743176557E-3</v>
      </c>
      <c r="Z3" s="9">
        <f t="shared" si="4"/>
        <v>4.9652777743176557E-3</v>
      </c>
      <c r="AA3" s="10"/>
      <c r="AB3" s="10">
        <f t="shared" si="5"/>
        <v>7.4074073927477002E-4</v>
      </c>
      <c r="AC3" s="10">
        <f>M3-AK3</f>
        <v>1.0474537040863652E-2</v>
      </c>
      <c r="AD3" s="10"/>
      <c r="AE3" s="10"/>
      <c r="AF3" s="73">
        <f t="shared" ref="AF3:AF66" si="7">INT(D3*1440)/1440</f>
        <v>43409.411111111112</v>
      </c>
      <c r="AG3" s="73">
        <f t="shared" ref="AG3:AG66" si="8">INT(N3*1440)/1440</f>
        <v>43409.431944444441</v>
      </c>
      <c r="AH3" s="26" t="str">
        <f t="shared" ref="AH3:AH66" si="9">CONCATENATE(AF3,AG3)</f>
        <v>43409.411111111143409.4319444444</v>
      </c>
      <c r="AI3" s="26" t="e">
        <f>VLOOKUP(AH3,simple_survey!$N$1081:$O$1529,2,FALSE)</f>
        <v>#N/A</v>
      </c>
      <c r="AK3" s="8">
        <v>43409.416666666664</v>
      </c>
      <c r="AL3" s="7" t="s">
        <v>96</v>
      </c>
    </row>
    <row r="4" spans="1:39" s="7" customFormat="1" x14ac:dyDescent="0.4">
      <c r="A4" s="16" t="str">
        <f>IF(W4&gt;0, "★", "-")</f>
        <v>★</v>
      </c>
      <c r="B4" s="16" t="str">
        <f>IF(L4&gt;0, "☆", "-")</f>
        <v>-</v>
      </c>
      <c r="C4" s="7">
        <v>10</v>
      </c>
      <c r="D4" s="2">
        <v>43409.415925925925</v>
      </c>
      <c r="E4" s="3" t="s">
        <v>563</v>
      </c>
      <c r="F4" s="3">
        <v>9887</v>
      </c>
      <c r="G4" s="3" t="s">
        <v>18</v>
      </c>
      <c r="H4" s="3">
        <v>2314</v>
      </c>
      <c r="I4" s="3">
        <v>622</v>
      </c>
      <c r="J4" s="3">
        <v>3</v>
      </c>
      <c r="K4" s="3">
        <v>1</v>
      </c>
      <c r="L4" s="3"/>
      <c r="M4" s="2">
        <v>43409.422569444447</v>
      </c>
      <c r="N4" s="2">
        <v>43409.424710648149</v>
      </c>
      <c r="O4" s="3" t="s">
        <v>65</v>
      </c>
      <c r="P4" s="3" t="s">
        <v>66</v>
      </c>
      <c r="Q4" s="3" t="s">
        <v>72</v>
      </c>
      <c r="R4" s="3" t="s">
        <v>73</v>
      </c>
      <c r="S4" s="2">
        <v>43409.42287037037</v>
      </c>
      <c r="T4" s="2">
        <v>43409.42287037037</v>
      </c>
      <c r="U4" s="2">
        <v>43409.427939814814</v>
      </c>
      <c r="V4" s="2">
        <v>43409.4294212963</v>
      </c>
      <c r="W4" s="2">
        <v>43409.42287037037</v>
      </c>
      <c r="X4" s="8">
        <f>IF(W4&gt;0,W4,D4)</f>
        <v>43409.42287037037</v>
      </c>
      <c r="Y4" s="9">
        <f t="shared" si="3"/>
        <v>2.1412037021946162E-3</v>
      </c>
      <c r="Z4" s="9">
        <f t="shared" si="4"/>
        <v>2.1412037021946162E-3</v>
      </c>
      <c r="AA4" s="10"/>
      <c r="AB4" s="10">
        <f t="shared" si="5"/>
        <v>0</v>
      </c>
      <c r="AC4" s="10">
        <f t="shared" ref="AC4:AC67" si="10">IF(IF(B4="☆",(IF(L4&gt;S4,L4-X4,S4-X4)),M4-X4)&lt;0,0,IF(B4="☆",(IF(L4&gt;S4,L4-X4,S4-X4)),M4-X4))</f>
        <v>0</v>
      </c>
      <c r="AD4" s="10"/>
      <c r="AE4" s="10"/>
      <c r="AF4" s="73">
        <f t="shared" si="7"/>
        <v>43409.415277777778</v>
      </c>
      <c r="AG4" s="73">
        <f t="shared" si="8"/>
        <v>43409.424305555556</v>
      </c>
      <c r="AH4" s="26" t="str">
        <f t="shared" si="9"/>
        <v>43409.415277777843409.4243055556</v>
      </c>
      <c r="AI4" s="26" t="e">
        <f>VLOOKUP(AH4,simple_survey!$N$1081:$O$1529,2,FALSE)</f>
        <v>#N/A</v>
      </c>
      <c r="AK4" s="8">
        <v>43409.416666666664</v>
      </c>
      <c r="AL4" s="7" t="s">
        <v>96</v>
      </c>
    </row>
    <row r="5" spans="1:39" s="7" customFormat="1" x14ac:dyDescent="0.4">
      <c r="A5" s="16" t="str">
        <f>IF(W5&gt;0, "★", "-")</f>
        <v>★</v>
      </c>
      <c r="B5" s="16" t="str">
        <f>IF(L5&gt;0, "☆", "-")</f>
        <v>-</v>
      </c>
      <c r="C5" s="7">
        <v>10</v>
      </c>
      <c r="D5" s="2">
        <v>43409.41741898148</v>
      </c>
      <c r="E5" s="3" t="s">
        <v>564</v>
      </c>
      <c r="F5" s="3">
        <v>9888</v>
      </c>
      <c r="G5" s="3" t="s">
        <v>33</v>
      </c>
      <c r="H5" s="3">
        <v>2306</v>
      </c>
      <c r="I5" s="3">
        <v>140</v>
      </c>
      <c r="J5" s="3">
        <v>3</v>
      </c>
      <c r="K5" s="3">
        <v>1</v>
      </c>
      <c r="L5" s="3"/>
      <c r="M5" s="2">
        <v>43409.422673611109</v>
      </c>
      <c r="N5" s="2">
        <v>43409.43068287037</v>
      </c>
      <c r="O5" s="3" t="s">
        <v>65</v>
      </c>
      <c r="P5" s="3" t="s">
        <v>66</v>
      </c>
      <c r="Q5" s="3" t="s">
        <v>41</v>
      </c>
      <c r="R5" s="3" t="s">
        <v>42</v>
      </c>
      <c r="S5" s="2">
        <v>43409.424351851849</v>
      </c>
      <c r="T5" s="2">
        <v>43409.424351851849</v>
      </c>
      <c r="U5" s="2">
        <v>43409.434120370373</v>
      </c>
      <c r="V5" s="2">
        <v>43409.434120370373</v>
      </c>
      <c r="W5" s="2">
        <v>43409.424351851849</v>
      </c>
      <c r="X5" s="8">
        <f>IF(W5&gt;0,W5,D5)</f>
        <v>43409.424351851849</v>
      </c>
      <c r="Y5" s="9">
        <f t="shared" si="3"/>
        <v>8.0092592615983449E-3</v>
      </c>
      <c r="Z5" s="9">
        <f t="shared" si="4"/>
        <v>8.0092592615983449E-3</v>
      </c>
      <c r="AA5" s="10"/>
      <c r="AB5" s="10">
        <f t="shared" si="5"/>
        <v>0</v>
      </c>
      <c r="AC5" s="10">
        <f>IF(IF(B5="☆",(IF(L5&gt;S5,L5-X5,S5-X5)),M5-X5)&lt;0,0,IF(B5="☆",(IF(L5&gt;S5,L5-X5,S5-X5)),M5-X5))</f>
        <v>0</v>
      </c>
      <c r="AD5" s="10"/>
      <c r="AE5" s="10"/>
      <c r="AF5" s="73">
        <f t="shared" si="7"/>
        <v>43409.417361111111</v>
      </c>
      <c r="AG5" s="73">
        <f t="shared" si="8"/>
        <v>43409.430555555555</v>
      </c>
      <c r="AH5" s="26" t="str">
        <f t="shared" si="9"/>
        <v>43409.417361111143409.4305555556</v>
      </c>
      <c r="AI5" s="26" t="str">
        <f>VLOOKUP(AH5,simple_survey!$N$1081:$O$1529,2,FALSE)</f>
        <v>肯定的</v>
      </c>
    </row>
    <row r="6" spans="1:39" s="7" customFormat="1" x14ac:dyDescent="0.4">
      <c r="A6" s="16" t="str">
        <f>IF(W6&gt;0, "★", "-")</f>
        <v>-</v>
      </c>
      <c r="B6" s="16" t="str">
        <f>IF(L6&gt;0, "☆", "-")</f>
        <v>-</v>
      </c>
      <c r="C6" s="7">
        <v>10</v>
      </c>
      <c r="D6" s="2">
        <v>43409.420115740744</v>
      </c>
      <c r="E6" s="3" t="s">
        <v>565</v>
      </c>
      <c r="F6" s="3">
        <v>9889</v>
      </c>
      <c r="G6" s="3" t="s">
        <v>33</v>
      </c>
      <c r="H6" s="3">
        <v>2171</v>
      </c>
      <c r="I6" s="3">
        <v>651</v>
      </c>
      <c r="J6" s="3">
        <v>6</v>
      </c>
      <c r="K6" s="3">
        <v>1</v>
      </c>
      <c r="L6" s="3"/>
      <c r="M6" s="2">
        <v>43409.422500000001</v>
      </c>
      <c r="N6" s="2">
        <v>43409.436365740738</v>
      </c>
      <c r="O6" s="3" t="s">
        <v>65</v>
      </c>
      <c r="P6" s="3" t="s">
        <v>66</v>
      </c>
      <c r="Q6" s="3" t="s">
        <v>70</v>
      </c>
      <c r="R6" s="3" t="s">
        <v>71</v>
      </c>
      <c r="S6" s="2">
        <v>43409.421157407407</v>
      </c>
      <c r="T6" s="2">
        <v>43409.421550925923</v>
      </c>
      <c r="U6" s="2">
        <v>43409.431319444448</v>
      </c>
      <c r="V6" s="2">
        <v>43409.437025462961</v>
      </c>
      <c r="W6" s="3"/>
      <c r="X6" s="8">
        <f>IF(W6&gt;0,W6,D6)</f>
        <v>43409.420115740744</v>
      </c>
      <c r="Y6" s="9">
        <f t="shared" si="3"/>
        <v>1.3865740736946464E-2</v>
      </c>
      <c r="Z6" s="9">
        <f t="shared" si="4"/>
        <v>1.3865740736946464E-2</v>
      </c>
      <c r="AA6" s="10"/>
      <c r="AB6" s="10">
        <f t="shared" si="5"/>
        <v>1.3425925935734995E-3</v>
      </c>
      <c r="AC6" s="10">
        <f t="shared" si="10"/>
        <v>2.3842592563596554E-3</v>
      </c>
      <c r="AD6" s="10"/>
      <c r="AE6" s="10"/>
      <c r="AF6" s="73">
        <f t="shared" si="7"/>
        <v>43409.419444444444</v>
      </c>
      <c r="AG6" s="73">
        <f t="shared" si="8"/>
        <v>43409.436111111114</v>
      </c>
      <c r="AH6" s="26" t="str">
        <f t="shared" si="9"/>
        <v>43409.419444444443409.4361111111</v>
      </c>
      <c r="AI6" s="26" t="e">
        <f>VLOOKUP(AH6,simple_survey!$N$1081:$O$1529,2,FALSE)</f>
        <v>#N/A</v>
      </c>
    </row>
    <row r="7" spans="1:39" s="7" customFormat="1" x14ac:dyDescent="0.4">
      <c r="A7" s="16" t="str">
        <f t="shared" ref="A7" si="11">IF(W7&gt;0, "★", "-")</f>
        <v>★</v>
      </c>
      <c r="B7" s="16" t="str">
        <f t="shared" ref="B7" si="12">IF(L7&gt;0, "☆", "-")</f>
        <v>-</v>
      </c>
      <c r="C7" s="7">
        <v>10</v>
      </c>
      <c r="D7" s="2">
        <v>43409.420671296299</v>
      </c>
      <c r="E7" s="3" t="s">
        <v>567</v>
      </c>
      <c r="F7" s="3">
        <v>9891</v>
      </c>
      <c r="G7" s="3" t="s">
        <v>114</v>
      </c>
      <c r="H7" s="3">
        <v>0</v>
      </c>
      <c r="I7" s="3">
        <v>299</v>
      </c>
      <c r="J7" s="3">
        <v>6</v>
      </c>
      <c r="K7" s="3">
        <v>2</v>
      </c>
      <c r="L7" s="3"/>
      <c r="M7" s="2">
        <v>43409.427465277775</v>
      </c>
      <c r="N7" s="2">
        <v>43409.432442129626</v>
      </c>
      <c r="O7" s="3" t="s">
        <v>68</v>
      </c>
      <c r="P7" s="3" t="s">
        <v>69</v>
      </c>
      <c r="Q7" s="3" t="s">
        <v>41</v>
      </c>
      <c r="R7" s="3" t="s">
        <v>42</v>
      </c>
      <c r="S7" s="2">
        <v>43409.427337962959</v>
      </c>
      <c r="T7" s="2">
        <v>43409.427337962959</v>
      </c>
      <c r="U7" s="2">
        <v>43409.43273148148</v>
      </c>
      <c r="V7" s="2">
        <v>43409.43273148148</v>
      </c>
      <c r="W7" s="2">
        <v>43409.427337962959</v>
      </c>
      <c r="X7" s="8">
        <f t="shared" ref="X7" si="13">IF(W7&gt;0,W7,D7)</f>
        <v>43409.427337962959</v>
      </c>
      <c r="Y7" s="9">
        <f t="shared" si="3"/>
        <v>4.9768518510973081E-3</v>
      </c>
      <c r="Z7" s="9">
        <f t="shared" si="4"/>
        <v>9.9537037021946162E-3</v>
      </c>
      <c r="AA7" s="10"/>
      <c r="AB7" s="10">
        <f t="shared" si="5"/>
        <v>1.273148154723458E-4</v>
      </c>
      <c r="AC7" s="10">
        <f t="shared" si="10"/>
        <v>1.273148154723458E-4</v>
      </c>
      <c r="AD7" s="10"/>
      <c r="AE7" s="10"/>
      <c r="AF7" s="73">
        <f t="shared" si="7"/>
        <v>43409.420138888891</v>
      </c>
      <c r="AG7" s="73">
        <f t="shared" si="8"/>
        <v>43409.431944444441</v>
      </c>
      <c r="AH7" s="26" t="str">
        <f t="shared" si="9"/>
        <v>43409.420138888943409.4319444444</v>
      </c>
      <c r="AI7" s="26" t="e">
        <f>VLOOKUP(AH7,simple_survey!$N$1081:$O$1529,2,FALSE)</f>
        <v>#N/A</v>
      </c>
    </row>
    <row r="8" spans="1:39" s="7" customFormat="1" x14ac:dyDescent="0.4">
      <c r="A8" s="16" t="str">
        <f t="shared" ref="A8:A49" si="14">IF(W8&gt;0, "★", "-")</f>
        <v>-</v>
      </c>
      <c r="B8" s="16" t="str">
        <f t="shared" ref="B8:B49" si="15">IF(L8&gt;0, "☆", "-")</f>
        <v>-</v>
      </c>
      <c r="C8" s="7">
        <v>10</v>
      </c>
      <c r="D8" s="2">
        <v>43409.421273148146</v>
      </c>
      <c r="E8" s="3" t="s">
        <v>568</v>
      </c>
      <c r="F8" s="3">
        <v>9892</v>
      </c>
      <c r="G8" s="3" t="s">
        <v>113</v>
      </c>
      <c r="H8" s="3">
        <v>0</v>
      </c>
      <c r="I8" s="3">
        <v>57</v>
      </c>
      <c r="J8" s="3">
        <v>4</v>
      </c>
      <c r="K8" s="3">
        <v>4</v>
      </c>
      <c r="L8" s="3"/>
      <c r="M8" s="2">
        <v>43409.427245370367</v>
      </c>
      <c r="N8" s="2">
        <v>43409.434606481482</v>
      </c>
      <c r="O8" s="3" t="s">
        <v>50</v>
      </c>
      <c r="P8" s="3" t="s">
        <v>51</v>
      </c>
      <c r="Q8" s="3" t="s">
        <v>48</v>
      </c>
      <c r="R8" s="3" t="s">
        <v>49</v>
      </c>
      <c r="S8" s="2">
        <v>43409.429398148146</v>
      </c>
      <c r="T8" s="2">
        <v>43409.429398148146</v>
      </c>
      <c r="U8" s="2">
        <v>43409.441180555557</v>
      </c>
      <c r="V8" s="2">
        <v>43409.441180555557</v>
      </c>
      <c r="W8" s="3"/>
      <c r="X8" s="8">
        <f t="shared" ref="X8:X49" si="16">IF(W8&gt;0,W8,D8)</f>
        <v>43409.421273148146</v>
      </c>
      <c r="Y8" s="9">
        <f t="shared" si="3"/>
        <v>7.3611111147329211E-3</v>
      </c>
      <c r="Z8" s="9">
        <f t="shared" si="4"/>
        <v>2.9444444458931684E-2</v>
      </c>
      <c r="AA8" s="10"/>
      <c r="AB8" s="10">
        <f t="shared" si="5"/>
        <v>0</v>
      </c>
      <c r="AC8" s="10">
        <f>IF(IF(B8="☆",(IF(L8&gt;S8,L8-X8,S8-X8)),M8-X8)&lt;0,0,IF(B8="☆",(IF(L8&gt;S8,L8-X8,S8-X8)),M8-X8))</f>
        <v>5.9722222213167697E-3</v>
      </c>
      <c r="AD8" s="10"/>
      <c r="AE8" s="10"/>
      <c r="AF8" s="73">
        <f t="shared" si="7"/>
        <v>43409.42083333333</v>
      </c>
      <c r="AG8" s="73">
        <f t="shared" si="8"/>
        <v>43409.434027777781</v>
      </c>
      <c r="AH8" s="26" t="str">
        <f t="shared" si="9"/>
        <v>43409.420833333343409.4340277778</v>
      </c>
      <c r="AI8" s="26" t="str">
        <f>VLOOKUP(AH8,simple_survey!$N$1081:$O$1529,2,FALSE)</f>
        <v>肯定的</v>
      </c>
    </row>
    <row r="9" spans="1:39" s="7" customFormat="1" x14ac:dyDescent="0.4">
      <c r="A9" s="16" t="str">
        <f t="shared" ref="A9:A37" si="17">IF(W9&gt;0, "★", "-")</f>
        <v>-</v>
      </c>
      <c r="B9" s="16" t="str">
        <f t="shared" ref="B9:B38" si="18">IF(L9&gt;0, "☆", "-")</f>
        <v>-</v>
      </c>
      <c r="C9" s="7">
        <v>10</v>
      </c>
      <c r="D9" s="2">
        <v>43409.423483796294</v>
      </c>
      <c r="E9" s="3" t="s">
        <v>484</v>
      </c>
      <c r="F9" s="3">
        <v>9897</v>
      </c>
      <c r="G9" s="3" t="s">
        <v>18</v>
      </c>
      <c r="H9" s="3">
        <v>1312</v>
      </c>
      <c r="I9" s="3">
        <v>738</v>
      </c>
      <c r="J9" s="3">
        <v>5</v>
      </c>
      <c r="K9" s="3">
        <v>1</v>
      </c>
      <c r="L9" s="3"/>
      <c r="M9" s="2">
        <v>43409.42560185185</v>
      </c>
      <c r="N9" s="2">
        <v>43409.429351851853</v>
      </c>
      <c r="O9" s="3" t="s">
        <v>19</v>
      </c>
      <c r="P9" s="3" t="s">
        <v>20</v>
      </c>
      <c r="Q9" s="3" t="s">
        <v>21</v>
      </c>
      <c r="R9" s="3" t="s">
        <v>22</v>
      </c>
      <c r="S9" s="2">
        <v>43409.426446759258</v>
      </c>
      <c r="T9" s="2">
        <v>43409.426446759258</v>
      </c>
      <c r="U9" s="2">
        <v>43409.432581018518</v>
      </c>
      <c r="V9" s="2">
        <v>43409.432581018518</v>
      </c>
      <c r="W9" s="3"/>
      <c r="X9" s="8">
        <f t="shared" ref="X9:X38" si="19">IF(W9&gt;0,W9,D9)</f>
        <v>43409.423483796294</v>
      </c>
      <c r="Y9" s="9">
        <f t="shared" si="3"/>
        <v>3.7500000034924597E-3</v>
      </c>
      <c r="Z9" s="9">
        <f t="shared" si="4"/>
        <v>3.7500000034924597E-3</v>
      </c>
      <c r="AA9" s="10"/>
      <c r="AB9" s="10">
        <f t="shared" si="5"/>
        <v>0</v>
      </c>
      <c r="AC9" s="10">
        <f t="shared" si="10"/>
        <v>2.118055555911269E-3</v>
      </c>
      <c r="AD9" s="10"/>
      <c r="AE9" s="10"/>
      <c r="AF9" s="73">
        <f t="shared" si="7"/>
        <v>43409.42291666667</v>
      </c>
      <c r="AG9" s="73">
        <f t="shared" si="8"/>
        <v>43409.429166666669</v>
      </c>
      <c r="AH9" s="26" t="str">
        <f t="shared" si="9"/>
        <v>43409.422916666743409.4291666667</v>
      </c>
      <c r="AI9" s="26" t="e">
        <f>VLOOKUP(AH9,simple_survey!$N$1081:$O$1529,2,FALSE)</f>
        <v>#N/A</v>
      </c>
    </row>
    <row r="10" spans="1:39" s="7" customFormat="1" x14ac:dyDescent="0.4">
      <c r="A10" s="16" t="str">
        <f t="shared" si="17"/>
        <v>-</v>
      </c>
      <c r="B10" s="16" t="str">
        <f t="shared" si="18"/>
        <v>-</v>
      </c>
      <c r="C10" s="7">
        <v>10</v>
      </c>
      <c r="D10" s="2">
        <v>43409.425428240742</v>
      </c>
      <c r="E10" s="3" t="s">
        <v>234</v>
      </c>
      <c r="F10" s="3">
        <v>9898</v>
      </c>
      <c r="G10" s="3" t="s">
        <v>18</v>
      </c>
      <c r="H10" s="3">
        <v>1888</v>
      </c>
      <c r="I10" s="3">
        <v>285</v>
      </c>
      <c r="J10" s="3">
        <v>10</v>
      </c>
      <c r="K10" s="3">
        <v>1</v>
      </c>
      <c r="L10" s="3"/>
      <c r="M10" s="2">
        <v>43409.428043981483</v>
      </c>
      <c r="N10" s="2">
        <v>43409.431655092594</v>
      </c>
      <c r="O10" s="3" t="s">
        <v>65</v>
      </c>
      <c r="P10" s="3" t="s">
        <v>66</v>
      </c>
      <c r="Q10" s="3" t="s">
        <v>76</v>
      </c>
      <c r="R10" s="3" t="s">
        <v>77</v>
      </c>
      <c r="S10" s="2">
        <v>43409.42732638889</v>
      </c>
      <c r="T10" s="2">
        <v>43409.42732638889</v>
      </c>
      <c r="U10" s="2">
        <v>43409.431655092594</v>
      </c>
      <c r="V10" s="2">
        <v>43409.431655092594</v>
      </c>
      <c r="W10" s="3"/>
      <c r="X10" s="8">
        <f t="shared" si="19"/>
        <v>43409.425428240742</v>
      </c>
      <c r="Y10" s="9">
        <f t="shared" si="3"/>
        <v>3.6111111112404615E-3</v>
      </c>
      <c r="Z10" s="9">
        <f t="shared" si="4"/>
        <v>3.6111111112404615E-3</v>
      </c>
      <c r="AA10" s="10"/>
      <c r="AB10" s="10">
        <f t="shared" si="5"/>
        <v>7.1759259299142286E-4</v>
      </c>
      <c r="AC10" s="10">
        <f t="shared" si="10"/>
        <v>2.6157407410209998E-3</v>
      </c>
      <c r="AD10" s="10"/>
      <c r="AE10" s="10"/>
      <c r="AF10" s="73">
        <f t="shared" si="7"/>
        <v>43409.425000000003</v>
      </c>
      <c r="AG10" s="73">
        <f t="shared" si="8"/>
        <v>43409.431250000001</v>
      </c>
      <c r="AH10" s="26" t="str">
        <f t="shared" si="9"/>
        <v>43409.42543409.43125</v>
      </c>
      <c r="AI10" s="26" t="e">
        <f>VLOOKUP(AH10,simple_survey!$N$1081:$O$1529,2,FALSE)</f>
        <v>#N/A</v>
      </c>
    </row>
    <row r="11" spans="1:39" s="7" customFormat="1" x14ac:dyDescent="0.4">
      <c r="A11" s="16" t="str">
        <f t="shared" ref="A11:A13" si="20">IF(W11&gt;0, "★", "-")</f>
        <v>-</v>
      </c>
      <c r="B11" s="16" t="str">
        <f t="shared" ref="B11:B13" si="21">IF(L11&gt;0, "☆", "-")</f>
        <v>-</v>
      </c>
      <c r="C11" s="7">
        <v>10</v>
      </c>
      <c r="D11" s="2">
        <v>43409.431226851855</v>
      </c>
      <c r="E11" s="3" t="s">
        <v>232</v>
      </c>
      <c r="F11" s="3">
        <v>9902</v>
      </c>
      <c r="G11" s="3" t="s">
        <v>33</v>
      </c>
      <c r="H11" s="3">
        <v>1885</v>
      </c>
      <c r="I11" s="3">
        <v>318</v>
      </c>
      <c r="J11" s="3">
        <v>1</v>
      </c>
      <c r="K11" s="3">
        <v>1</v>
      </c>
      <c r="L11" s="3"/>
      <c r="M11" s="2">
        <v>43409.435196759259</v>
      </c>
      <c r="N11" s="2">
        <v>43409.442164351851</v>
      </c>
      <c r="O11" s="3" t="s">
        <v>65</v>
      </c>
      <c r="P11" s="3" t="s">
        <v>66</v>
      </c>
      <c r="Q11" s="3" t="s">
        <v>27</v>
      </c>
      <c r="R11" s="3" t="s">
        <v>28</v>
      </c>
      <c r="S11" s="2">
        <v>43409.434895833336</v>
      </c>
      <c r="T11" s="2">
        <v>43409.434895833336</v>
      </c>
      <c r="U11" s="2">
        <v>43409.442685185182</v>
      </c>
      <c r="V11" s="2">
        <v>43409.442685185182</v>
      </c>
      <c r="W11" s="3"/>
      <c r="X11" s="8">
        <f t="shared" ref="X11:X13" si="22">IF(W11&gt;0,W11,D11)</f>
        <v>43409.431226851855</v>
      </c>
      <c r="Y11" s="9">
        <f t="shared" si="3"/>
        <v>6.9675925915362313E-3</v>
      </c>
      <c r="Z11" s="9">
        <f t="shared" si="4"/>
        <v>6.9675925915362313E-3</v>
      </c>
      <c r="AA11" s="10"/>
      <c r="AB11" s="10">
        <f t="shared" si="5"/>
        <v>3.0092592351138592E-4</v>
      </c>
      <c r="AC11" s="10">
        <f t="shared" si="10"/>
        <v>3.9699074040981941E-3</v>
      </c>
      <c r="AD11" s="10"/>
      <c r="AE11" s="10"/>
      <c r="AF11" s="73">
        <f t="shared" si="7"/>
        <v>43409.430555555555</v>
      </c>
      <c r="AG11" s="73">
        <f t="shared" si="8"/>
        <v>43409.441666666666</v>
      </c>
      <c r="AH11" s="26" t="str">
        <f t="shared" si="9"/>
        <v>43409.430555555643409.4416666667</v>
      </c>
      <c r="AI11" s="26" t="str">
        <f>VLOOKUP(AH11,simple_survey!$N$1081:$O$1529,2,FALSE)</f>
        <v>肯定的</v>
      </c>
    </row>
    <row r="12" spans="1:39" s="7" customFormat="1" x14ac:dyDescent="0.4">
      <c r="A12" s="16" t="str">
        <f t="shared" si="20"/>
        <v>-</v>
      </c>
      <c r="B12" s="16" t="str">
        <f t="shared" si="21"/>
        <v>-</v>
      </c>
      <c r="C12" s="7">
        <v>10</v>
      </c>
      <c r="D12" s="2">
        <v>43409.438206018516</v>
      </c>
      <c r="E12" s="3" t="s">
        <v>560</v>
      </c>
      <c r="F12" s="3">
        <v>9904</v>
      </c>
      <c r="G12" s="3" t="s">
        <v>33</v>
      </c>
      <c r="H12" s="3">
        <v>2550</v>
      </c>
      <c r="I12" s="3">
        <v>256</v>
      </c>
      <c r="J12" s="3">
        <v>10</v>
      </c>
      <c r="K12" s="3">
        <v>1</v>
      </c>
      <c r="L12" s="3"/>
      <c r="M12" s="2">
        <v>43409.440092592595</v>
      </c>
      <c r="N12" s="2">
        <v>43409.446331018517</v>
      </c>
      <c r="O12" s="3" t="s">
        <v>80</v>
      </c>
      <c r="P12" s="3" t="s">
        <v>81</v>
      </c>
      <c r="Q12" s="3" t="s">
        <v>65</v>
      </c>
      <c r="R12" s="3" t="s">
        <v>66</v>
      </c>
      <c r="S12" s="2">
        <v>43409.43949074074</v>
      </c>
      <c r="T12" s="2">
        <v>43409.43949074074</v>
      </c>
      <c r="U12" s="2">
        <v>43409.449421296296</v>
      </c>
      <c r="V12" s="2">
        <v>43409.449421296296</v>
      </c>
      <c r="W12" s="3"/>
      <c r="X12" s="8">
        <f t="shared" si="22"/>
        <v>43409.438206018516</v>
      </c>
      <c r="Y12" s="9">
        <f t="shared" si="3"/>
        <v>6.2384259217651561E-3</v>
      </c>
      <c r="Z12" s="9">
        <f t="shared" si="4"/>
        <v>6.2384259217651561E-3</v>
      </c>
      <c r="AA12" s="10"/>
      <c r="AB12" s="10">
        <f t="shared" si="5"/>
        <v>6.0185185429872945E-4</v>
      </c>
      <c r="AC12" s="10">
        <f t="shared" si="10"/>
        <v>1.8865740785258822E-3</v>
      </c>
      <c r="AD12" s="10"/>
      <c r="AE12" s="10"/>
      <c r="AF12" s="73">
        <f t="shared" si="7"/>
        <v>43409.438194444447</v>
      </c>
      <c r="AG12" s="73">
        <f t="shared" si="8"/>
        <v>43409.445833333331</v>
      </c>
      <c r="AH12" s="26" t="str">
        <f t="shared" si="9"/>
        <v>43409.438194444443409.4458333333</v>
      </c>
      <c r="AI12" s="26" t="e">
        <f>VLOOKUP(AH12,simple_survey!$N$1081:$O$1529,2,FALSE)</f>
        <v>#N/A</v>
      </c>
    </row>
    <row r="13" spans="1:39" s="7" customFormat="1" x14ac:dyDescent="0.4">
      <c r="A13" s="16" t="str">
        <f t="shared" si="20"/>
        <v>★</v>
      </c>
      <c r="B13" s="16" t="str">
        <f t="shared" si="21"/>
        <v>-</v>
      </c>
      <c r="C13" s="7">
        <v>10</v>
      </c>
      <c r="D13" s="2">
        <v>43409.450636574074</v>
      </c>
      <c r="E13" s="3" t="s">
        <v>574</v>
      </c>
      <c r="F13" s="3">
        <v>9908</v>
      </c>
      <c r="G13" s="3" t="s">
        <v>114</v>
      </c>
      <c r="H13" s="3">
        <v>0</v>
      </c>
      <c r="I13" s="3">
        <v>261</v>
      </c>
      <c r="J13" s="3">
        <v>5</v>
      </c>
      <c r="K13" s="3">
        <v>1</v>
      </c>
      <c r="L13" s="3"/>
      <c r="M13" s="2">
        <v>43409.454745370371</v>
      </c>
      <c r="N13" s="2">
        <v>43409.45925925926</v>
      </c>
      <c r="O13" s="3" t="s">
        <v>41</v>
      </c>
      <c r="P13" s="3" t="s">
        <v>42</v>
      </c>
      <c r="Q13" s="3" t="s">
        <v>45</v>
      </c>
      <c r="R13" s="3" t="s">
        <v>92</v>
      </c>
      <c r="S13" s="2">
        <v>43409.457430555558</v>
      </c>
      <c r="T13" s="2">
        <v>43409.457430555558</v>
      </c>
      <c r="U13" s="2">
        <v>43409.461296296293</v>
      </c>
      <c r="V13" s="2">
        <v>43409.461296296293</v>
      </c>
      <c r="W13" s="2">
        <v>43409.457430555558</v>
      </c>
      <c r="X13" s="8">
        <f t="shared" si="22"/>
        <v>43409.457430555558</v>
      </c>
      <c r="Y13" s="9">
        <f t="shared" si="3"/>
        <v>4.5138888890505768E-3</v>
      </c>
      <c r="Z13" s="9">
        <f t="shared" si="4"/>
        <v>4.5138888890505768E-3</v>
      </c>
      <c r="AA13" s="10"/>
      <c r="AB13" s="10">
        <f t="shared" si="5"/>
        <v>0</v>
      </c>
      <c r="AC13" s="10">
        <f t="shared" si="10"/>
        <v>0</v>
      </c>
      <c r="AD13" s="10"/>
      <c r="AE13" s="10"/>
      <c r="AF13" s="73">
        <f t="shared" si="7"/>
        <v>43409.45</v>
      </c>
      <c r="AG13" s="73">
        <f t="shared" si="8"/>
        <v>43409.459027777775</v>
      </c>
      <c r="AH13" s="26" t="str">
        <f t="shared" si="9"/>
        <v>43409.4543409.4590277778</v>
      </c>
      <c r="AI13" s="26" t="str">
        <f>VLOOKUP(AH13,simple_survey!$N$1081:$O$1529,2,FALSE)</f>
        <v>肯定的</v>
      </c>
    </row>
    <row r="14" spans="1:39" s="7" customFormat="1" x14ac:dyDescent="0.4">
      <c r="A14" s="16" t="str">
        <f t="shared" ref="A14:A36" si="23">IF(W14&gt;0, "★", "-")</f>
        <v>-</v>
      </c>
      <c r="B14" s="16" t="str">
        <f t="shared" ref="B14:B36" si="24">IF(L14&gt;0, "☆", "-")</f>
        <v>-</v>
      </c>
      <c r="C14" s="7">
        <v>10</v>
      </c>
      <c r="D14" s="2">
        <v>43409.453796296293</v>
      </c>
      <c r="E14" s="3" t="s">
        <v>577</v>
      </c>
      <c r="F14" s="3">
        <v>9911</v>
      </c>
      <c r="G14" s="3" t="s">
        <v>114</v>
      </c>
      <c r="H14" s="3">
        <v>0</v>
      </c>
      <c r="I14" s="3">
        <v>901</v>
      </c>
      <c r="J14" s="3">
        <v>7</v>
      </c>
      <c r="K14" s="3">
        <v>2</v>
      </c>
      <c r="L14" s="3"/>
      <c r="M14" s="2">
        <v>43409.456446759257</v>
      </c>
      <c r="N14" s="2">
        <v>43409.458935185183</v>
      </c>
      <c r="O14" s="3" t="s">
        <v>59</v>
      </c>
      <c r="P14" s="3" t="s">
        <v>60</v>
      </c>
      <c r="Q14" s="3" t="s">
        <v>76</v>
      </c>
      <c r="R14" s="3" t="s">
        <v>77</v>
      </c>
      <c r="S14" s="2">
        <v>43409.45716435185</v>
      </c>
      <c r="T14" s="2">
        <v>43409.45716435185</v>
      </c>
      <c r="U14" s="2">
        <v>43409.461446759262</v>
      </c>
      <c r="V14" s="2">
        <v>43409.461446759262</v>
      </c>
      <c r="W14" s="3"/>
      <c r="X14" s="8">
        <f t="shared" ref="X14:X36" si="25">IF(W14&gt;0,W14,D14)</f>
        <v>43409.453796296293</v>
      </c>
      <c r="Y14" s="9">
        <f t="shared" si="3"/>
        <v>2.488425925548654E-3</v>
      </c>
      <c r="Z14" s="9">
        <f t="shared" si="4"/>
        <v>4.9768518510973081E-3</v>
      </c>
      <c r="AA14" s="10"/>
      <c r="AB14" s="10">
        <f t="shared" si="5"/>
        <v>0</v>
      </c>
      <c r="AC14" s="10">
        <f t="shared" si="10"/>
        <v>2.6504629640839994E-3</v>
      </c>
      <c r="AD14" s="10"/>
      <c r="AE14" s="10"/>
      <c r="AF14" s="73">
        <f t="shared" si="7"/>
        <v>43409.453472222223</v>
      </c>
      <c r="AG14" s="73">
        <f t="shared" si="8"/>
        <v>43409.458333333336</v>
      </c>
      <c r="AH14" s="26" t="str">
        <f t="shared" si="9"/>
        <v>43409.453472222243409.4583333333</v>
      </c>
      <c r="AI14" s="26" t="e">
        <f>VLOOKUP(AH14,simple_survey!$N$1081:$O$1529,2,FALSE)</f>
        <v>#N/A</v>
      </c>
    </row>
    <row r="15" spans="1:39" s="7" customFormat="1" x14ac:dyDescent="0.4">
      <c r="A15" s="16" t="str">
        <f t="shared" si="23"/>
        <v>-</v>
      </c>
      <c r="B15" s="16" t="str">
        <f t="shared" si="24"/>
        <v>-</v>
      </c>
      <c r="C15" s="7">
        <v>10</v>
      </c>
      <c r="D15" s="2">
        <v>43409.457291666666</v>
      </c>
      <c r="E15" s="3" t="s">
        <v>329</v>
      </c>
      <c r="F15" s="3">
        <v>9914</v>
      </c>
      <c r="G15" s="3" t="s">
        <v>18</v>
      </c>
      <c r="H15" s="3">
        <v>3587</v>
      </c>
      <c r="I15" s="3">
        <v>801</v>
      </c>
      <c r="J15" s="3">
        <v>6</v>
      </c>
      <c r="K15" s="3">
        <v>1</v>
      </c>
      <c r="L15" s="3"/>
      <c r="M15" s="2">
        <v>43409.458865740744</v>
      </c>
      <c r="N15" s="2">
        <v>43409.464837962965</v>
      </c>
      <c r="O15" s="3" t="s">
        <v>19</v>
      </c>
      <c r="P15" s="3" t="s">
        <v>20</v>
      </c>
      <c r="Q15" s="3" t="s">
        <v>55</v>
      </c>
      <c r="R15" s="3" t="s">
        <v>56</v>
      </c>
      <c r="S15" s="2">
        <v>43409.459166666667</v>
      </c>
      <c r="T15" s="2">
        <v>43409.459166666667</v>
      </c>
      <c r="U15" s="2">
        <v>43409.466944444444</v>
      </c>
      <c r="V15" s="2">
        <v>43409.466944444444</v>
      </c>
      <c r="W15" s="3"/>
      <c r="X15" s="8">
        <f t="shared" si="25"/>
        <v>43409.457291666666</v>
      </c>
      <c r="Y15" s="9">
        <f t="shared" si="3"/>
        <v>5.9722222213167697E-3</v>
      </c>
      <c r="Z15" s="9">
        <f t="shared" si="4"/>
        <v>5.9722222213167697E-3</v>
      </c>
      <c r="AA15" s="10"/>
      <c r="AB15" s="10">
        <f t="shared" si="5"/>
        <v>0</v>
      </c>
      <c r="AC15" s="10">
        <f t="shared" si="10"/>
        <v>1.5740740782348439E-3</v>
      </c>
      <c r="AD15" s="10"/>
      <c r="AE15" s="10"/>
      <c r="AF15" s="73">
        <f t="shared" si="7"/>
        <v>43409.456944444442</v>
      </c>
      <c r="AG15" s="73">
        <f t="shared" si="8"/>
        <v>43409.464583333334</v>
      </c>
      <c r="AH15" s="26" t="str">
        <f t="shared" si="9"/>
        <v>43409.456944444443409.4645833333</v>
      </c>
      <c r="AI15" s="26" t="str">
        <f>VLOOKUP(AH15,simple_survey!$N$1081:$O$1529,2,FALSE)</f>
        <v>肯定的</v>
      </c>
    </row>
    <row r="16" spans="1:39" s="7" customFormat="1" x14ac:dyDescent="0.4">
      <c r="A16" s="16" t="str">
        <f t="shared" ref="A16:A35" si="26">IF(W16&gt;0, "★", "-")</f>
        <v>★</v>
      </c>
      <c r="B16" s="16" t="str">
        <f t="shared" ref="B16:B35" si="27">IF(L16&gt;0, "☆", "-")</f>
        <v>☆</v>
      </c>
      <c r="C16" s="7">
        <v>10</v>
      </c>
      <c r="D16" s="2">
        <v>43409.38349537037</v>
      </c>
      <c r="E16" s="3" t="s">
        <v>560</v>
      </c>
      <c r="F16" s="3">
        <v>9880</v>
      </c>
      <c r="G16" s="3" t="s">
        <v>18</v>
      </c>
      <c r="H16" s="3">
        <v>2550</v>
      </c>
      <c r="I16" s="3">
        <v>793</v>
      </c>
      <c r="J16" s="3">
        <v>6</v>
      </c>
      <c r="K16" s="3">
        <v>1</v>
      </c>
      <c r="L16" s="2">
        <v>43409.383680555555</v>
      </c>
      <c r="M16" s="3"/>
      <c r="N16" s="3"/>
      <c r="O16" s="3" t="s">
        <v>65</v>
      </c>
      <c r="P16" s="3" t="s">
        <v>66</v>
      </c>
      <c r="Q16" s="3" t="s">
        <v>45</v>
      </c>
      <c r="R16" s="3" t="s">
        <v>92</v>
      </c>
      <c r="S16" s="2">
        <v>43409.41746527778</v>
      </c>
      <c r="T16" s="3"/>
      <c r="U16" s="2">
        <v>43409.426782407405</v>
      </c>
      <c r="V16" s="3"/>
      <c r="W16" s="2">
        <v>43409.390428240738</v>
      </c>
      <c r="X16" s="8">
        <f t="shared" ref="X16:X35" si="28">IF(W16&gt;0,W16,D16)</f>
        <v>43409.390428240738</v>
      </c>
      <c r="Y16" s="9">
        <f>N16-M16</f>
        <v>0</v>
      </c>
      <c r="Z16" s="9">
        <f>Y16*K16</f>
        <v>0</v>
      </c>
      <c r="AA16" s="10"/>
      <c r="AB16" s="10">
        <f>IF(IF(A16="☆",L16-S16,M16-S16)&lt;0,0,IF(A16="☆",L16-S16,M16-S16))</f>
        <v>0</v>
      </c>
      <c r="AC16" s="10">
        <f>AK16-AK16</f>
        <v>0</v>
      </c>
      <c r="AD16" s="10"/>
      <c r="AE16" s="10"/>
      <c r="AF16" s="73">
        <f t="shared" si="7"/>
        <v>43409.383333333331</v>
      </c>
      <c r="AG16" s="73">
        <f t="shared" si="8"/>
        <v>0</v>
      </c>
      <c r="AH16" s="26" t="str">
        <f t="shared" si="9"/>
        <v>43409.38333333330</v>
      </c>
      <c r="AI16" s="26" t="e">
        <f>VLOOKUP(AH16,simple_survey!$N$1081:$O$1529,2,FALSE)</f>
        <v>#N/A</v>
      </c>
      <c r="AK16" s="8">
        <v>43409.416666666664</v>
      </c>
      <c r="AL16" s="7" t="s">
        <v>96</v>
      </c>
      <c r="AM16" s="7" t="s">
        <v>110</v>
      </c>
    </row>
    <row r="17" spans="1:39" s="7" customFormat="1" x14ac:dyDescent="0.4">
      <c r="A17" s="16" t="str">
        <f t="shared" si="26"/>
        <v>-</v>
      </c>
      <c r="B17" s="16" t="str">
        <f t="shared" si="27"/>
        <v>☆</v>
      </c>
      <c r="C17" s="7">
        <v>10</v>
      </c>
      <c r="D17" s="2">
        <v>43409.385115740741</v>
      </c>
      <c r="E17" s="3" t="s">
        <v>560</v>
      </c>
      <c r="F17" s="3">
        <v>9881</v>
      </c>
      <c r="G17" s="3" t="s">
        <v>18</v>
      </c>
      <c r="H17" s="3">
        <v>2550</v>
      </c>
      <c r="I17" s="3">
        <v>777</v>
      </c>
      <c r="J17" s="3">
        <v>6</v>
      </c>
      <c r="K17" s="3">
        <v>1</v>
      </c>
      <c r="L17" s="2">
        <v>43409.385358796295</v>
      </c>
      <c r="M17" s="3"/>
      <c r="N17" s="3"/>
      <c r="O17" s="3" t="s">
        <v>65</v>
      </c>
      <c r="P17" s="3" t="s">
        <v>66</v>
      </c>
      <c r="Q17" s="3" t="s">
        <v>45</v>
      </c>
      <c r="R17" s="3" t="s">
        <v>92</v>
      </c>
      <c r="S17" s="2">
        <v>43409.41746527778</v>
      </c>
      <c r="T17" s="3"/>
      <c r="U17" s="2">
        <v>43409.426782407405</v>
      </c>
      <c r="V17" s="3"/>
      <c r="W17" s="3"/>
      <c r="X17" s="8">
        <f t="shared" si="28"/>
        <v>43409.385115740741</v>
      </c>
      <c r="Y17" s="9">
        <f>N17-M17</f>
        <v>0</v>
      </c>
      <c r="Z17" s="9">
        <f>Y17*K17</f>
        <v>0</v>
      </c>
      <c r="AA17" s="10"/>
      <c r="AB17" s="10">
        <f>IF(IF(A17="☆",L17-S17,M17-S17)&lt;0,0,IF(A17="☆",L17-S17,M17-S17))</f>
        <v>0</v>
      </c>
      <c r="AC17" s="10">
        <f t="shared" ref="AC17:AC20" si="29">AK17-AK17</f>
        <v>0</v>
      </c>
      <c r="AD17" s="10"/>
      <c r="AE17" s="10"/>
      <c r="AF17" s="73">
        <f t="shared" si="7"/>
        <v>43409.384722222225</v>
      </c>
      <c r="AG17" s="73">
        <f t="shared" si="8"/>
        <v>0</v>
      </c>
      <c r="AH17" s="26" t="str">
        <f t="shared" si="9"/>
        <v>43409.38472222220</v>
      </c>
      <c r="AI17" s="26" t="e">
        <f>VLOOKUP(AH17,simple_survey!$N$1081:$O$1529,2,FALSE)</f>
        <v>#N/A</v>
      </c>
      <c r="AK17" s="8">
        <v>43409.416666666664</v>
      </c>
      <c r="AL17" s="7" t="s">
        <v>96</v>
      </c>
      <c r="AM17" s="7" t="s">
        <v>110</v>
      </c>
    </row>
    <row r="18" spans="1:39" s="7" customFormat="1" x14ac:dyDescent="0.4">
      <c r="A18" s="16" t="str">
        <f t="shared" si="26"/>
        <v>★</v>
      </c>
      <c r="B18" s="16" t="str">
        <f t="shared" si="27"/>
        <v>☆</v>
      </c>
      <c r="C18" s="7">
        <v>10</v>
      </c>
      <c r="D18" s="2">
        <v>43409.385752314818</v>
      </c>
      <c r="E18" s="3" t="s">
        <v>560</v>
      </c>
      <c r="F18" s="3">
        <v>9882</v>
      </c>
      <c r="G18" s="3" t="s">
        <v>18</v>
      </c>
      <c r="H18" s="3">
        <v>2550</v>
      </c>
      <c r="I18" s="3">
        <v>784</v>
      </c>
      <c r="J18" s="3">
        <v>6</v>
      </c>
      <c r="K18" s="3">
        <v>1</v>
      </c>
      <c r="L18" s="2">
        <v>43409.385844907411</v>
      </c>
      <c r="M18" s="3"/>
      <c r="N18" s="3"/>
      <c r="O18" s="3" t="s">
        <v>63</v>
      </c>
      <c r="P18" s="3" t="s">
        <v>64</v>
      </c>
      <c r="Q18" s="3" t="s">
        <v>45</v>
      </c>
      <c r="R18" s="3" t="s">
        <v>92</v>
      </c>
      <c r="S18" s="2">
        <v>43409.418321759258</v>
      </c>
      <c r="T18" s="3"/>
      <c r="U18" s="2">
        <v>43409.42832175926</v>
      </c>
      <c r="V18" s="3"/>
      <c r="W18" s="2">
        <v>43409.392696759256</v>
      </c>
      <c r="X18" s="8">
        <f t="shared" si="28"/>
        <v>43409.392696759256</v>
      </c>
      <c r="Y18" s="9">
        <f t="shared" ref="Y18" si="30">N18-M18</f>
        <v>0</v>
      </c>
      <c r="Z18" s="9">
        <f t="shared" ref="Z18" si="31">Y18*K18</f>
        <v>0</v>
      </c>
      <c r="AA18" s="10"/>
      <c r="AB18" s="10">
        <f t="shared" ref="AB18" si="32">IF(IF(A18="☆",L18-S18,M18-S18)&lt;0,0,IF(A18="☆",L18-S18,M18-S18))</f>
        <v>0</v>
      </c>
      <c r="AC18" s="10">
        <f t="shared" si="29"/>
        <v>0</v>
      </c>
      <c r="AD18" s="10"/>
      <c r="AE18" s="10"/>
      <c r="AF18" s="73">
        <f t="shared" si="7"/>
        <v>43409.385416666664</v>
      </c>
      <c r="AG18" s="73">
        <f t="shared" si="8"/>
        <v>0</v>
      </c>
      <c r="AH18" s="26" t="str">
        <f t="shared" si="9"/>
        <v>43409.38541666670</v>
      </c>
      <c r="AI18" s="26" t="e">
        <f>VLOOKUP(AH18,simple_survey!$N$1081:$O$1529,2,FALSE)</f>
        <v>#N/A</v>
      </c>
      <c r="AK18" s="8">
        <v>43409.416666666664</v>
      </c>
      <c r="AL18" s="7" t="s">
        <v>96</v>
      </c>
      <c r="AM18" s="7" t="s">
        <v>110</v>
      </c>
    </row>
    <row r="19" spans="1:39" s="7" customFormat="1" x14ac:dyDescent="0.4">
      <c r="A19" s="16" t="str">
        <f t="shared" si="26"/>
        <v>★</v>
      </c>
      <c r="B19" s="16" t="str">
        <f t="shared" si="27"/>
        <v>☆</v>
      </c>
      <c r="C19" s="7">
        <v>10</v>
      </c>
      <c r="D19" s="2">
        <v>43409.389062499999</v>
      </c>
      <c r="E19" s="3" t="s">
        <v>560</v>
      </c>
      <c r="F19" s="3">
        <v>9883</v>
      </c>
      <c r="G19" s="3" t="s">
        <v>18</v>
      </c>
      <c r="H19" s="3">
        <v>2550</v>
      </c>
      <c r="I19" s="3">
        <v>66</v>
      </c>
      <c r="J19" s="3">
        <v>2</v>
      </c>
      <c r="K19" s="3">
        <v>1</v>
      </c>
      <c r="L19" s="2">
        <v>43409.389293981483</v>
      </c>
      <c r="M19" s="3"/>
      <c r="N19" s="3"/>
      <c r="O19" s="3" t="s">
        <v>37</v>
      </c>
      <c r="P19" s="3" t="s">
        <v>38</v>
      </c>
      <c r="Q19" s="3" t="s">
        <v>45</v>
      </c>
      <c r="R19" s="3" t="s">
        <v>92</v>
      </c>
      <c r="S19" s="2">
        <v>43409.420995370368</v>
      </c>
      <c r="T19" s="3"/>
      <c r="U19" s="2">
        <v>43409.429131944446</v>
      </c>
      <c r="V19" s="3"/>
      <c r="W19" s="2">
        <v>43409.396006944444</v>
      </c>
      <c r="X19" s="8">
        <f t="shared" si="28"/>
        <v>43409.396006944444</v>
      </c>
      <c r="Y19" s="9">
        <f t="shared" ref="Y19:Y35" si="33">N19-M19</f>
        <v>0</v>
      </c>
      <c r="Z19" s="9">
        <f t="shared" ref="Z19:Z35" si="34">Y19*K19</f>
        <v>0</v>
      </c>
      <c r="AA19" s="10"/>
      <c r="AB19" s="10">
        <f t="shared" ref="AB19:AB35" si="35">IF(IF(A19="☆",L19-S19,M19-S19)&lt;0,0,IF(A19="☆",L19-S19,M19-S19))</f>
        <v>0</v>
      </c>
      <c r="AC19" s="10">
        <f t="shared" si="29"/>
        <v>0</v>
      </c>
      <c r="AD19" s="10"/>
      <c r="AE19" s="10"/>
      <c r="AF19" s="73">
        <f t="shared" si="7"/>
        <v>43409.388888888891</v>
      </c>
      <c r="AG19" s="73">
        <f t="shared" si="8"/>
        <v>0</v>
      </c>
      <c r="AH19" s="26" t="str">
        <f t="shared" si="9"/>
        <v>43409.38888888890</v>
      </c>
      <c r="AI19" s="26" t="e">
        <f>VLOOKUP(AH19,simple_survey!$N$1081:$O$1529,2,FALSE)</f>
        <v>#N/A</v>
      </c>
      <c r="AK19" s="8">
        <v>43409.416666666664</v>
      </c>
      <c r="AL19" s="7" t="s">
        <v>96</v>
      </c>
      <c r="AM19" s="7" t="s">
        <v>110</v>
      </c>
    </row>
    <row r="20" spans="1:39" s="7" customFormat="1" x14ac:dyDescent="0.4">
      <c r="A20" s="16" t="str">
        <f t="shared" si="26"/>
        <v>★</v>
      </c>
      <c r="B20" s="16" t="str">
        <f t="shared" si="27"/>
        <v>☆</v>
      </c>
      <c r="C20" s="7">
        <v>10</v>
      </c>
      <c r="D20" s="2">
        <v>43409.403379629628</v>
      </c>
      <c r="E20" s="3" t="s">
        <v>561</v>
      </c>
      <c r="F20" s="3">
        <v>9884</v>
      </c>
      <c r="G20" s="3" t="s">
        <v>18</v>
      </c>
      <c r="H20" s="3">
        <v>5100</v>
      </c>
      <c r="I20" s="3">
        <v>201</v>
      </c>
      <c r="J20" s="3">
        <v>2</v>
      </c>
      <c r="K20" s="3">
        <v>2</v>
      </c>
      <c r="L20" s="2">
        <v>43409.403645833336</v>
      </c>
      <c r="M20" s="3"/>
      <c r="N20" s="3"/>
      <c r="O20" s="3" t="s">
        <v>74</v>
      </c>
      <c r="P20" s="3" t="s">
        <v>75</v>
      </c>
      <c r="Q20" s="3" t="s">
        <v>76</v>
      </c>
      <c r="R20" s="3" t="s">
        <v>77</v>
      </c>
      <c r="S20" s="2">
        <v>43409.422743055555</v>
      </c>
      <c r="T20" s="3"/>
      <c r="U20" s="2">
        <v>43409.431064814817</v>
      </c>
      <c r="V20" s="3"/>
      <c r="W20" s="2">
        <v>43409.410312499997</v>
      </c>
      <c r="X20" s="8">
        <f t="shared" si="28"/>
        <v>43409.410312499997</v>
      </c>
      <c r="Y20" s="9">
        <f t="shared" si="33"/>
        <v>0</v>
      </c>
      <c r="Z20" s="9">
        <f t="shared" si="34"/>
        <v>0</v>
      </c>
      <c r="AA20" s="10"/>
      <c r="AB20" s="10">
        <f t="shared" si="35"/>
        <v>0</v>
      </c>
      <c r="AC20" s="10">
        <f t="shared" si="29"/>
        <v>0</v>
      </c>
      <c r="AD20" s="10"/>
      <c r="AE20" s="10"/>
      <c r="AF20" s="73">
        <f t="shared" si="7"/>
        <v>43409.402777777781</v>
      </c>
      <c r="AG20" s="73">
        <f t="shared" si="8"/>
        <v>0</v>
      </c>
      <c r="AH20" s="26" t="str">
        <f t="shared" si="9"/>
        <v>43409.40277777780</v>
      </c>
      <c r="AI20" s="26" t="e">
        <f>VLOOKUP(AH20,simple_survey!$N$1081:$O$1529,2,FALSE)</f>
        <v>#N/A</v>
      </c>
      <c r="AK20" s="8">
        <v>43409.416666666664</v>
      </c>
      <c r="AL20" s="7" t="s">
        <v>96</v>
      </c>
    </row>
    <row r="21" spans="1:39" s="7" customFormat="1" x14ac:dyDescent="0.4">
      <c r="A21" s="16" t="str">
        <f t="shared" si="26"/>
        <v>-</v>
      </c>
      <c r="B21" s="16" t="str">
        <f t="shared" si="27"/>
        <v>☆</v>
      </c>
      <c r="C21" s="7">
        <v>10</v>
      </c>
      <c r="D21" s="2">
        <v>43409.420451388891</v>
      </c>
      <c r="E21" s="3" t="s">
        <v>566</v>
      </c>
      <c r="F21" s="3">
        <v>9890</v>
      </c>
      <c r="G21" s="3" t="s">
        <v>113</v>
      </c>
      <c r="H21" s="3">
        <v>0</v>
      </c>
      <c r="I21" s="3">
        <v>785</v>
      </c>
      <c r="J21" s="3">
        <v>7</v>
      </c>
      <c r="K21" s="3">
        <v>2</v>
      </c>
      <c r="L21" s="2">
        <v>43409.422615740739</v>
      </c>
      <c r="M21" s="3"/>
      <c r="N21" s="3"/>
      <c r="O21" s="3" t="s">
        <v>41</v>
      </c>
      <c r="P21" s="3" t="s">
        <v>42</v>
      </c>
      <c r="Q21" s="3" t="s">
        <v>31</v>
      </c>
      <c r="R21" s="3" t="s">
        <v>32</v>
      </c>
      <c r="S21" s="2">
        <v>43409.429375</v>
      </c>
      <c r="T21" s="3"/>
      <c r="U21" s="2">
        <v>43409.4375</v>
      </c>
      <c r="V21" s="3"/>
      <c r="W21" s="3"/>
      <c r="X21" s="8">
        <f t="shared" si="28"/>
        <v>43409.420451388891</v>
      </c>
      <c r="Y21" s="9">
        <f t="shared" si="33"/>
        <v>0</v>
      </c>
      <c r="Z21" s="9">
        <f t="shared" si="34"/>
        <v>0</v>
      </c>
      <c r="AA21" s="10"/>
      <c r="AB21" s="10">
        <f t="shared" si="35"/>
        <v>0</v>
      </c>
      <c r="AC21" s="10">
        <f>IF(IF(B21="☆",(IF(L21&gt;S21,L21-X21,S21-X21)),M21-X21)&lt;0,0,IF(B21="☆",(IF(L21&gt;S21,L21-X21,S21-X21)),M21-X21))</f>
        <v>8.923611108912155E-3</v>
      </c>
      <c r="AD21" s="10"/>
      <c r="AE21" s="10"/>
      <c r="AF21" s="73">
        <f t="shared" si="7"/>
        <v>43409.420138888891</v>
      </c>
      <c r="AG21" s="73">
        <f t="shared" si="8"/>
        <v>0</v>
      </c>
      <c r="AH21" s="26" t="str">
        <f t="shared" si="9"/>
        <v>43409.42013888890</v>
      </c>
      <c r="AI21" s="26" t="e">
        <f>VLOOKUP(AH21,simple_survey!$N$1081:$O$1529,2,FALSE)</f>
        <v>#N/A</v>
      </c>
    </row>
    <row r="22" spans="1:39" s="7" customFormat="1" x14ac:dyDescent="0.4">
      <c r="A22" s="16" t="str">
        <f t="shared" si="26"/>
        <v>-</v>
      </c>
      <c r="B22" s="16" t="str">
        <f t="shared" si="27"/>
        <v>☆</v>
      </c>
      <c r="C22" s="7">
        <v>10</v>
      </c>
      <c r="D22" s="2">
        <v>43409.421284722222</v>
      </c>
      <c r="E22" s="3" t="s">
        <v>455</v>
      </c>
      <c r="F22" s="3">
        <v>9893</v>
      </c>
      <c r="G22" s="3" t="s">
        <v>18</v>
      </c>
      <c r="H22" s="3">
        <v>5102</v>
      </c>
      <c r="I22" s="3">
        <v>473</v>
      </c>
      <c r="J22" s="3">
        <v>9</v>
      </c>
      <c r="K22" s="3">
        <v>1</v>
      </c>
      <c r="L22" s="2">
        <v>43409.4218287037</v>
      </c>
      <c r="M22" s="3"/>
      <c r="N22" s="3"/>
      <c r="O22" s="3" t="s">
        <v>19</v>
      </c>
      <c r="P22" s="3" t="s">
        <v>20</v>
      </c>
      <c r="Q22" s="3" t="s">
        <v>31</v>
      </c>
      <c r="R22" s="3" t="s">
        <v>32</v>
      </c>
      <c r="S22" s="2">
        <v>43409.42523148148</v>
      </c>
      <c r="T22" s="3"/>
      <c r="U22" s="2">
        <v>43409.431504629632</v>
      </c>
      <c r="V22" s="3"/>
      <c r="W22" s="3"/>
      <c r="X22" s="8">
        <f t="shared" si="28"/>
        <v>43409.421284722222</v>
      </c>
      <c r="Y22" s="9">
        <f t="shared" si="33"/>
        <v>0</v>
      </c>
      <c r="Z22" s="9">
        <f t="shared" si="34"/>
        <v>0</v>
      </c>
      <c r="AA22" s="10"/>
      <c r="AB22" s="10">
        <f t="shared" si="35"/>
        <v>0</v>
      </c>
      <c r="AC22" s="10">
        <f>IF(IF(B22="☆",(IF(L22&gt;S22,L22-X22,S22-X22)),M22-X22)&lt;0,0,IF(B22="☆",(IF(L22&gt;S22,L22-X22,S22-X22)),M22-X22))</f>
        <v>3.9467592578148469E-3</v>
      </c>
      <c r="AD22" s="10"/>
      <c r="AE22" s="10"/>
      <c r="AF22" s="73">
        <f t="shared" si="7"/>
        <v>43409.42083333333</v>
      </c>
      <c r="AG22" s="73">
        <f t="shared" si="8"/>
        <v>0</v>
      </c>
      <c r="AH22" s="26" t="str">
        <f t="shared" si="9"/>
        <v>43409.42083333330</v>
      </c>
      <c r="AI22" s="26" t="e">
        <f>VLOOKUP(AH22,simple_survey!$N$1081:$O$1529,2,FALSE)</f>
        <v>#N/A</v>
      </c>
    </row>
    <row r="23" spans="1:39" s="7" customFormat="1" x14ac:dyDescent="0.4">
      <c r="A23" s="16" t="str">
        <f t="shared" si="26"/>
        <v>-</v>
      </c>
      <c r="B23" s="16" t="str">
        <f t="shared" si="27"/>
        <v>☆</v>
      </c>
      <c r="C23" s="7">
        <v>10</v>
      </c>
      <c r="D23" s="2">
        <v>43409.421782407408</v>
      </c>
      <c r="E23" s="3" t="s">
        <v>484</v>
      </c>
      <c r="F23" s="3">
        <v>9894</v>
      </c>
      <c r="G23" s="3" t="s">
        <v>18</v>
      </c>
      <c r="H23" s="3">
        <v>1312</v>
      </c>
      <c r="I23" s="3">
        <v>844</v>
      </c>
      <c r="J23" s="3">
        <v>10</v>
      </c>
      <c r="K23" s="3">
        <v>1</v>
      </c>
      <c r="L23" s="2">
        <v>43409.422280092593</v>
      </c>
      <c r="M23" s="3"/>
      <c r="N23" s="3"/>
      <c r="O23" s="3" t="s">
        <v>19</v>
      </c>
      <c r="P23" s="3" t="s">
        <v>20</v>
      </c>
      <c r="Q23" s="3" t="s">
        <v>21</v>
      </c>
      <c r="R23" s="3" t="s">
        <v>22</v>
      </c>
      <c r="S23" s="2">
        <v>43409.425752314812</v>
      </c>
      <c r="T23" s="3"/>
      <c r="U23" s="2">
        <v>43409.431886574072</v>
      </c>
      <c r="V23" s="3"/>
      <c r="W23" s="3"/>
      <c r="X23" s="8">
        <f t="shared" si="28"/>
        <v>43409.421782407408</v>
      </c>
      <c r="Y23" s="9">
        <f t="shared" si="33"/>
        <v>0</v>
      </c>
      <c r="Z23" s="9">
        <f t="shared" si="34"/>
        <v>0</v>
      </c>
      <c r="AA23" s="10"/>
      <c r="AB23" s="10">
        <f t="shared" si="35"/>
        <v>0</v>
      </c>
      <c r="AC23" s="10">
        <f>IF(IF(B23="☆",(IF(L23&gt;S23,L23-X23,S23-X23)),M23-X23)&lt;0,0,IF(B23="☆",(IF(L23&gt;S23,L23-X23,S23-X23)),M23-X23))</f>
        <v>3.9699074040981941E-3</v>
      </c>
      <c r="AD23" s="10"/>
      <c r="AE23" s="10"/>
      <c r="AF23" s="73">
        <f t="shared" si="7"/>
        <v>43409.421527777777</v>
      </c>
      <c r="AG23" s="73">
        <f t="shared" si="8"/>
        <v>0</v>
      </c>
      <c r="AH23" s="26" t="str">
        <f t="shared" si="9"/>
        <v>43409.42152777780</v>
      </c>
      <c r="AI23" s="26" t="e">
        <f>VLOOKUP(AH23,simple_survey!$N$1081:$O$1529,2,FALSE)</f>
        <v>#N/A</v>
      </c>
      <c r="AK23" s="7" t="s">
        <v>735</v>
      </c>
    </row>
    <row r="24" spans="1:39" s="7" customFormat="1" x14ac:dyDescent="0.4">
      <c r="A24" s="16" t="str">
        <f t="shared" si="26"/>
        <v>-</v>
      </c>
      <c r="B24" s="16" t="str">
        <f t="shared" si="27"/>
        <v>☆</v>
      </c>
      <c r="C24" s="7">
        <v>10</v>
      </c>
      <c r="D24" s="2">
        <v>43409.42255787037</v>
      </c>
      <c r="E24" s="3" t="s">
        <v>484</v>
      </c>
      <c r="F24" s="3">
        <v>9896</v>
      </c>
      <c r="G24" s="3" t="s">
        <v>18</v>
      </c>
      <c r="H24" s="3">
        <v>1312</v>
      </c>
      <c r="I24" s="3">
        <v>9</v>
      </c>
      <c r="J24" s="3">
        <v>5</v>
      </c>
      <c r="K24" s="3">
        <v>1</v>
      </c>
      <c r="L24" s="2">
        <v>43409.423078703701</v>
      </c>
      <c r="M24" s="3"/>
      <c r="N24" s="3"/>
      <c r="O24" s="3" t="s">
        <v>72</v>
      </c>
      <c r="P24" s="3" t="s">
        <v>73</v>
      </c>
      <c r="Q24" s="3" t="s">
        <v>21</v>
      </c>
      <c r="R24" s="3" t="s">
        <v>22</v>
      </c>
      <c r="S24" s="2">
        <v>43409.426562499997</v>
      </c>
      <c r="T24" s="3"/>
      <c r="U24" s="2">
        <v>43409.431168981479</v>
      </c>
      <c r="V24" s="3"/>
      <c r="W24" s="3"/>
      <c r="X24" s="8">
        <f t="shared" si="28"/>
        <v>43409.42255787037</v>
      </c>
      <c r="Y24" s="9">
        <f t="shared" si="33"/>
        <v>0</v>
      </c>
      <c r="Z24" s="9">
        <f t="shared" si="34"/>
        <v>0</v>
      </c>
      <c r="AA24" s="10"/>
      <c r="AB24" s="10">
        <f t="shared" si="35"/>
        <v>0</v>
      </c>
      <c r="AC24" s="10"/>
      <c r="AD24" s="10"/>
      <c r="AE24" s="10"/>
      <c r="AF24" s="73">
        <f t="shared" si="7"/>
        <v>43409.422222222223</v>
      </c>
      <c r="AG24" s="73">
        <f t="shared" si="8"/>
        <v>0</v>
      </c>
      <c r="AH24" s="26" t="str">
        <f t="shared" si="9"/>
        <v>43409.42222222220</v>
      </c>
      <c r="AI24" s="26" t="e">
        <f>VLOOKUP(AH24,simple_survey!$N$1081:$O$1529,2,FALSE)</f>
        <v>#N/A</v>
      </c>
      <c r="AK24" s="7" t="s">
        <v>736</v>
      </c>
    </row>
    <row r="25" spans="1:39" s="7" customFormat="1" x14ac:dyDescent="0.4">
      <c r="A25" s="16" t="str">
        <f t="shared" si="26"/>
        <v>-</v>
      </c>
      <c r="B25" s="16" t="str">
        <f t="shared" si="27"/>
        <v>☆</v>
      </c>
      <c r="C25" s="7">
        <v>10</v>
      </c>
      <c r="D25" s="2">
        <v>43409.428587962961</v>
      </c>
      <c r="E25" s="3" t="s">
        <v>232</v>
      </c>
      <c r="F25" s="3">
        <v>9899</v>
      </c>
      <c r="G25" s="3" t="s">
        <v>33</v>
      </c>
      <c r="H25" s="3">
        <v>1885</v>
      </c>
      <c r="I25" s="3">
        <v>860</v>
      </c>
      <c r="J25" s="3">
        <v>1</v>
      </c>
      <c r="K25" s="3">
        <v>1</v>
      </c>
      <c r="L25" s="2">
        <v>43409.430266203701</v>
      </c>
      <c r="M25" s="3"/>
      <c r="N25" s="3"/>
      <c r="O25" s="3" t="s">
        <v>65</v>
      </c>
      <c r="P25" s="3" t="s">
        <v>66</v>
      </c>
      <c r="Q25" s="3" t="s">
        <v>27</v>
      </c>
      <c r="R25" s="3" t="s">
        <v>28</v>
      </c>
      <c r="S25" s="2">
        <v>43409.431574074071</v>
      </c>
      <c r="T25" s="3"/>
      <c r="U25" s="2">
        <v>43409.439363425925</v>
      </c>
      <c r="V25" s="3"/>
      <c r="W25" s="3"/>
      <c r="X25" s="8">
        <f t="shared" si="28"/>
        <v>43409.428587962961</v>
      </c>
      <c r="Y25" s="9">
        <f t="shared" si="33"/>
        <v>0</v>
      </c>
      <c r="Z25" s="9">
        <f t="shared" si="34"/>
        <v>0</v>
      </c>
      <c r="AA25" s="10"/>
      <c r="AB25" s="10">
        <f t="shared" si="35"/>
        <v>0</v>
      </c>
      <c r="AC25" s="10"/>
      <c r="AD25" s="10"/>
      <c r="AE25" s="10"/>
      <c r="AF25" s="73">
        <f t="shared" si="7"/>
        <v>43409.428472222222</v>
      </c>
      <c r="AG25" s="73">
        <f t="shared" si="8"/>
        <v>0</v>
      </c>
      <c r="AH25" s="26" t="str">
        <f t="shared" si="9"/>
        <v>43409.42847222220</v>
      </c>
      <c r="AI25" s="26" t="e">
        <f>VLOOKUP(AH25,simple_survey!$N$1081:$O$1529,2,FALSE)</f>
        <v>#N/A</v>
      </c>
      <c r="AK25" s="7" t="s">
        <v>737</v>
      </c>
    </row>
    <row r="26" spans="1:39" s="7" customFormat="1" x14ac:dyDescent="0.4">
      <c r="A26" s="16" t="str">
        <f t="shared" si="26"/>
        <v>-</v>
      </c>
      <c r="B26" s="16" t="str">
        <f t="shared" si="27"/>
        <v>☆</v>
      </c>
      <c r="C26" s="7">
        <v>10</v>
      </c>
      <c r="D26" s="2">
        <v>43409.43041666667</v>
      </c>
      <c r="E26" s="3" t="s">
        <v>232</v>
      </c>
      <c r="F26" s="3">
        <v>9900</v>
      </c>
      <c r="G26" s="3" t="s">
        <v>33</v>
      </c>
      <c r="H26" s="3">
        <v>1885</v>
      </c>
      <c r="I26" s="3">
        <v>7</v>
      </c>
      <c r="J26" s="3">
        <v>1</v>
      </c>
      <c r="K26" s="3">
        <v>1</v>
      </c>
      <c r="L26" s="2">
        <v>43409.430532407408</v>
      </c>
      <c r="M26" s="3"/>
      <c r="N26" s="3"/>
      <c r="O26" s="3" t="s">
        <v>65</v>
      </c>
      <c r="P26" s="3" t="s">
        <v>66</v>
      </c>
      <c r="Q26" s="3" t="s">
        <v>27</v>
      </c>
      <c r="R26" s="3" t="s">
        <v>28</v>
      </c>
      <c r="S26" s="2">
        <v>43409.434837962966</v>
      </c>
      <c r="T26" s="3"/>
      <c r="U26" s="2">
        <v>43409.442627314813</v>
      </c>
      <c r="V26" s="3"/>
      <c r="W26" s="3"/>
      <c r="X26" s="8">
        <f t="shared" si="28"/>
        <v>43409.43041666667</v>
      </c>
      <c r="Y26" s="9">
        <f t="shared" si="33"/>
        <v>0</v>
      </c>
      <c r="Z26" s="9">
        <f t="shared" si="34"/>
        <v>0</v>
      </c>
      <c r="AA26" s="10"/>
      <c r="AB26" s="10">
        <f t="shared" si="35"/>
        <v>0</v>
      </c>
      <c r="AC26" s="10"/>
      <c r="AD26" s="10"/>
      <c r="AE26" s="10"/>
      <c r="AF26" s="73">
        <f t="shared" si="7"/>
        <v>43409.429861111108</v>
      </c>
      <c r="AG26" s="73">
        <f t="shared" si="8"/>
        <v>0</v>
      </c>
      <c r="AH26" s="26" t="str">
        <f t="shared" si="9"/>
        <v>43409.42986111110</v>
      </c>
      <c r="AI26" s="26" t="e">
        <f>VLOOKUP(AH26,simple_survey!$N$1081:$O$1529,2,FALSE)</f>
        <v>#N/A</v>
      </c>
      <c r="AK26" s="7" t="s">
        <v>738</v>
      </c>
    </row>
    <row r="27" spans="1:39" s="7" customFormat="1" x14ac:dyDescent="0.4">
      <c r="A27" s="16" t="str">
        <f t="shared" si="26"/>
        <v>-</v>
      </c>
      <c r="B27" s="16" t="str">
        <f t="shared" si="27"/>
        <v>☆</v>
      </c>
      <c r="C27" s="7">
        <v>10</v>
      </c>
      <c r="D27" s="2">
        <v>43409.430706018517</v>
      </c>
      <c r="E27" s="3" t="s">
        <v>232</v>
      </c>
      <c r="F27" s="3">
        <v>9901</v>
      </c>
      <c r="G27" s="3" t="s">
        <v>33</v>
      </c>
      <c r="H27" s="3">
        <v>1885</v>
      </c>
      <c r="I27" s="3">
        <v>538</v>
      </c>
      <c r="J27" s="3">
        <v>1</v>
      </c>
      <c r="K27" s="3">
        <v>1</v>
      </c>
      <c r="L27" s="2">
        <v>43409.431064814817</v>
      </c>
      <c r="M27" s="3"/>
      <c r="N27" s="3"/>
      <c r="O27" s="3" t="s">
        <v>65</v>
      </c>
      <c r="P27" s="3" t="s">
        <v>66</v>
      </c>
      <c r="Q27" s="3" t="s">
        <v>27</v>
      </c>
      <c r="R27" s="3" t="s">
        <v>28</v>
      </c>
      <c r="S27" s="2">
        <v>43409.435983796298</v>
      </c>
      <c r="T27" s="3"/>
      <c r="U27" s="2">
        <v>43409.443773148145</v>
      </c>
      <c r="V27" s="3"/>
      <c r="W27" s="3"/>
      <c r="X27" s="8">
        <f t="shared" si="28"/>
        <v>43409.430706018517</v>
      </c>
      <c r="Y27" s="9">
        <f t="shared" si="33"/>
        <v>0</v>
      </c>
      <c r="Z27" s="9">
        <f t="shared" si="34"/>
        <v>0</v>
      </c>
      <c r="AA27" s="10"/>
      <c r="AB27" s="10">
        <f t="shared" si="35"/>
        <v>0</v>
      </c>
      <c r="AC27" s="10">
        <f t="shared" ref="AC27:AC35" si="36">IF(IF(B27="☆",(IF(L27&gt;S27,L27-X27,S27-X27)),M27-X27)&lt;0,0,IF(B27="☆",(IF(L27&gt;S27,L27-X27,S27-X27)),M27-X27))</f>
        <v>5.2777777818846516E-3</v>
      </c>
      <c r="AD27" s="10"/>
      <c r="AE27" s="10"/>
      <c r="AF27" s="73">
        <f t="shared" si="7"/>
        <v>43409.430555555555</v>
      </c>
      <c r="AG27" s="73">
        <f t="shared" si="8"/>
        <v>0</v>
      </c>
      <c r="AH27" s="26" t="str">
        <f t="shared" si="9"/>
        <v>43409.43055555560</v>
      </c>
      <c r="AI27" s="26" t="e">
        <f>VLOOKUP(AH27,simple_survey!$N$1081:$O$1529,2,FALSE)</f>
        <v>#N/A</v>
      </c>
      <c r="AK27" s="7" t="s">
        <v>739</v>
      </c>
    </row>
    <row r="28" spans="1:39" s="7" customFormat="1" x14ac:dyDescent="0.4">
      <c r="A28" s="16" t="str">
        <f t="shared" si="26"/>
        <v>-</v>
      </c>
      <c r="B28" s="16" t="str">
        <f t="shared" si="27"/>
        <v>☆</v>
      </c>
      <c r="C28" s="7">
        <v>10</v>
      </c>
      <c r="D28" s="2">
        <v>43409.437881944446</v>
      </c>
      <c r="E28" s="3" t="s">
        <v>570</v>
      </c>
      <c r="F28" s="3">
        <v>9903</v>
      </c>
      <c r="G28" s="3" t="s">
        <v>115</v>
      </c>
      <c r="H28" s="3">
        <v>5111</v>
      </c>
      <c r="I28" s="3">
        <v>271</v>
      </c>
      <c r="J28" s="3">
        <v>7</v>
      </c>
      <c r="K28" s="3">
        <v>1</v>
      </c>
      <c r="L28" s="2">
        <v>43409.438067129631</v>
      </c>
      <c r="M28" s="3"/>
      <c r="N28" s="3"/>
      <c r="O28" s="3" t="s">
        <v>27</v>
      </c>
      <c r="P28" s="3" t="s">
        <v>28</v>
      </c>
      <c r="Q28" s="3" t="s">
        <v>41</v>
      </c>
      <c r="R28" s="3" t="s">
        <v>42</v>
      </c>
      <c r="S28" s="2">
        <v>43409.439791666664</v>
      </c>
      <c r="T28" s="3"/>
      <c r="U28" s="2">
        <v>43409.445636574077</v>
      </c>
      <c r="V28" s="3"/>
      <c r="W28" s="3"/>
      <c r="X28" s="8">
        <f t="shared" si="28"/>
        <v>43409.437881944446</v>
      </c>
      <c r="Y28" s="9">
        <f t="shared" si="33"/>
        <v>0</v>
      </c>
      <c r="Z28" s="9">
        <f t="shared" si="34"/>
        <v>0</v>
      </c>
      <c r="AA28" s="10"/>
      <c r="AB28" s="10">
        <f t="shared" si="35"/>
        <v>0</v>
      </c>
      <c r="AC28" s="10">
        <f t="shared" si="36"/>
        <v>1.9097222175332718E-3</v>
      </c>
      <c r="AD28" s="10"/>
      <c r="AE28" s="10"/>
      <c r="AF28" s="73">
        <f t="shared" si="7"/>
        <v>43409.4375</v>
      </c>
      <c r="AG28" s="73">
        <f t="shared" si="8"/>
        <v>0</v>
      </c>
      <c r="AH28" s="26" t="str">
        <f t="shared" si="9"/>
        <v>43409.43750</v>
      </c>
      <c r="AI28" s="26" t="e">
        <f>VLOOKUP(AH28,simple_survey!$N$1081:$O$1529,2,FALSE)</f>
        <v>#N/A</v>
      </c>
    </row>
    <row r="29" spans="1:39" s="7" customFormat="1" x14ac:dyDescent="0.4">
      <c r="A29" s="16" t="str">
        <f t="shared" si="26"/>
        <v>-</v>
      </c>
      <c r="B29" s="16" t="str">
        <f t="shared" si="27"/>
        <v>☆</v>
      </c>
      <c r="C29" s="7">
        <v>10</v>
      </c>
      <c r="D29" s="2">
        <v>43409.441006944442</v>
      </c>
      <c r="E29" s="3" t="s">
        <v>571</v>
      </c>
      <c r="F29" s="3">
        <v>9905</v>
      </c>
      <c r="G29" s="3" t="s">
        <v>52</v>
      </c>
      <c r="H29" s="3">
        <v>4566</v>
      </c>
      <c r="I29" s="3">
        <v>176</v>
      </c>
      <c r="J29" s="3">
        <v>6</v>
      </c>
      <c r="K29" s="3">
        <v>1</v>
      </c>
      <c r="L29" s="2">
        <v>43409.44122685185</v>
      </c>
      <c r="M29" s="3"/>
      <c r="N29" s="3"/>
      <c r="O29" s="3" t="s">
        <v>50</v>
      </c>
      <c r="P29" s="3" t="s">
        <v>51</v>
      </c>
      <c r="Q29" s="3" t="s">
        <v>31</v>
      </c>
      <c r="R29" s="3" t="s">
        <v>32</v>
      </c>
      <c r="S29" s="2">
        <v>43409.442430555559</v>
      </c>
      <c r="T29" s="3"/>
      <c r="U29" s="2">
        <v>43409.450254629628</v>
      </c>
      <c r="V29" s="3"/>
      <c r="W29" s="3"/>
      <c r="X29" s="8">
        <f t="shared" si="28"/>
        <v>43409.441006944442</v>
      </c>
      <c r="Y29" s="9">
        <f t="shared" si="33"/>
        <v>0</v>
      </c>
      <c r="Z29" s="9">
        <f t="shared" si="34"/>
        <v>0</v>
      </c>
      <c r="AA29" s="10"/>
      <c r="AB29" s="10">
        <f t="shared" si="35"/>
        <v>0</v>
      </c>
      <c r="AC29" s="10">
        <f t="shared" si="36"/>
        <v>1.423611116479151E-3</v>
      </c>
      <c r="AD29" s="10"/>
      <c r="AE29" s="10"/>
      <c r="AF29" s="73">
        <f t="shared" si="7"/>
        <v>43409.440972222219</v>
      </c>
      <c r="AG29" s="73">
        <f t="shared" si="8"/>
        <v>0</v>
      </c>
      <c r="AH29" s="26" t="str">
        <f t="shared" si="9"/>
        <v>43409.44097222220</v>
      </c>
      <c r="AI29" s="26" t="e">
        <f>VLOOKUP(AH29,simple_survey!$N$1081:$O$1529,2,FALSE)</f>
        <v>#N/A</v>
      </c>
    </row>
    <row r="30" spans="1:39" s="7" customFormat="1" x14ac:dyDescent="0.4">
      <c r="A30" s="16" t="str">
        <f t="shared" si="26"/>
        <v>★</v>
      </c>
      <c r="B30" s="16" t="str">
        <f t="shared" si="27"/>
        <v>☆</v>
      </c>
      <c r="C30" s="7">
        <v>10</v>
      </c>
      <c r="D30" s="2">
        <v>43409.442361111112</v>
      </c>
      <c r="E30" s="3" t="s">
        <v>572</v>
      </c>
      <c r="F30" s="3">
        <v>9906</v>
      </c>
      <c r="G30" s="3" t="s">
        <v>18</v>
      </c>
      <c r="H30" s="3">
        <v>2867</v>
      </c>
      <c r="I30" s="3">
        <v>899</v>
      </c>
      <c r="J30" s="3">
        <v>7</v>
      </c>
      <c r="K30" s="3">
        <v>1</v>
      </c>
      <c r="L30" s="2">
        <v>43409.442604166667</v>
      </c>
      <c r="M30" s="3"/>
      <c r="N30" s="3"/>
      <c r="O30" s="3" t="s">
        <v>19</v>
      </c>
      <c r="P30" s="3" t="s">
        <v>20</v>
      </c>
      <c r="Q30" s="3" t="s">
        <v>41</v>
      </c>
      <c r="R30" s="3" t="s">
        <v>42</v>
      </c>
      <c r="S30" s="2">
        <v>43409.449293981481</v>
      </c>
      <c r="T30" s="3"/>
      <c r="U30" s="2">
        <v>43409.45585648148</v>
      </c>
      <c r="V30" s="3"/>
      <c r="W30" s="2">
        <v>43409.449293981481</v>
      </c>
      <c r="X30" s="8">
        <f t="shared" si="28"/>
        <v>43409.449293981481</v>
      </c>
      <c r="Y30" s="9">
        <f t="shared" si="33"/>
        <v>0</v>
      </c>
      <c r="Z30" s="9">
        <f t="shared" si="34"/>
        <v>0</v>
      </c>
      <c r="AA30" s="10"/>
      <c r="AB30" s="10">
        <f t="shared" si="35"/>
        <v>0</v>
      </c>
      <c r="AC30" s="10">
        <f t="shared" si="36"/>
        <v>0</v>
      </c>
      <c r="AD30" s="10"/>
      <c r="AE30" s="10"/>
      <c r="AF30" s="73">
        <f t="shared" si="7"/>
        <v>43409.442361111112</v>
      </c>
      <c r="AG30" s="73">
        <f t="shared" si="8"/>
        <v>0</v>
      </c>
      <c r="AH30" s="26" t="str">
        <f t="shared" si="9"/>
        <v>43409.44236111110</v>
      </c>
      <c r="AI30" s="26" t="e">
        <f>VLOOKUP(AH30,simple_survey!$N$1081:$O$1529,2,FALSE)</f>
        <v>#N/A</v>
      </c>
    </row>
    <row r="31" spans="1:39" s="7" customFormat="1" x14ac:dyDescent="0.4">
      <c r="A31" s="16" t="str">
        <f t="shared" si="26"/>
        <v>★</v>
      </c>
      <c r="B31" s="16" t="str">
        <f t="shared" si="27"/>
        <v>☆</v>
      </c>
      <c r="C31" s="7">
        <v>10</v>
      </c>
      <c r="D31" s="2">
        <v>43409.446053240739</v>
      </c>
      <c r="E31" s="3" t="s">
        <v>573</v>
      </c>
      <c r="F31" s="3">
        <v>9907</v>
      </c>
      <c r="G31" s="3" t="s">
        <v>52</v>
      </c>
      <c r="H31" s="3">
        <v>5112</v>
      </c>
      <c r="I31" s="3">
        <v>264</v>
      </c>
      <c r="J31" s="3">
        <v>3</v>
      </c>
      <c r="K31" s="3">
        <v>3</v>
      </c>
      <c r="L31" s="2">
        <v>43409.470949074072</v>
      </c>
      <c r="M31" s="3"/>
      <c r="N31" s="3"/>
      <c r="O31" s="3" t="s">
        <v>19</v>
      </c>
      <c r="P31" s="3" t="s">
        <v>20</v>
      </c>
      <c r="Q31" s="3" t="s">
        <v>45</v>
      </c>
      <c r="R31" s="3" t="s">
        <v>92</v>
      </c>
      <c r="S31" s="2">
        <v>43409.452777777777</v>
      </c>
      <c r="T31" s="3"/>
      <c r="U31" s="2">
        <v>43409.460636574076</v>
      </c>
      <c r="V31" s="3"/>
      <c r="W31" s="2">
        <v>43409.452777777777</v>
      </c>
      <c r="X31" s="8">
        <f t="shared" si="28"/>
        <v>43409.452777777777</v>
      </c>
      <c r="Y31" s="9">
        <f t="shared" si="33"/>
        <v>0</v>
      </c>
      <c r="Z31" s="9">
        <f t="shared" si="34"/>
        <v>0</v>
      </c>
      <c r="AA31" s="10"/>
      <c r="AB31" s="10">
        <f t="shared" si="35"/>
        <v>0</v>
      </c>
      <c r="AC31" s="10">
        <f t="shared" si="36"/>
        <v>1.8171296294895001E-2</v>
      </c>
      <c r="AD31" s="10"/>
      <c r="AE31" s="10"/>
      <c r="AF31" s="73">
        <f t="shared" si="7"/>
        <v>43409.445833333331</v>
      </c>
      <c r="AG31" s="73">
        <f t="shared" si="8"/>
        <v>0</v>
      </c>
      <c r="AH31" s="26" t="str">
        <f t="shared" si="9"/>
        <v>43409.44583333330</v>
      </c>
      <c r="AI31" s="26" t="e">
        <f>VLOOKUP(AH31,simple_survey!$N$1081:$O$1529,2,FALSE)</f>
        <v>#N/A</v>
      </c>
    </row>
    <row r="32" spans="1:39" s="12" customFormat="1" x14ac:dyDescent="0.4">
      <c r="A32" s="17" t="str">
        <f t="shared" si="26"/>
        <v>-</v>
      </c>
      <c r="B32" s="17" t="str">
        <f t="shared" si="27"/>
        <v>☆</v>
      </c>
      <c r="C32" s="12">
        <v>10</v>
      </c>
      <c r="D32" s="4">
        <v>43409.453321759262</v>
      </c>
      <c r="E32" s="5" t="s">
        <v>575</v>
      </c>
      <c r="F32" s="5">
        <v>9909</v>
      </c>
      <c r="G32" s="5" t="s">
        <v>52</v>
      </c>
      <c r="H32" s="5">
        <v>5113</v>
      </c>
      <c r="I32" s="5">
        <v>855</v>
      </c>
      <c r="J32" s="5">
        <v>6</v>
      </c>
      <c r="K32" s="5">
        <v>1</v>
      </c>
      <c r="L32" s="4">
        <v>43409.453622685185</v>
      </c>
      <c r="M32" s="5"/>
      <c r="N32" s="5"/>
      <c r="O32" s="5" t="s">
        <v>27</v>
      </c>
      <c r="P32" s="5" t="s">
        <v>28</v>
      </c>
      <c r="Q32" s="5" t="s">
        <v>31</v>
      </c>
      <c r="R32" s="5" t="s">
        <v>32</v>
      </c>
      <c r="S32" s="4">
        <v>43409.455821759257</v>
      </c>
      <c r="T32" s="5"/>
      <c r="U32" s="4">
        <v>43409.462581018517</v>
      </c>
      <c r="V32" s="5"/>
      <c r="W32" s="5"/>
      <c r="X32" s="13">
        <f t="shared" si="28"/>
        <v>43409.453321759262</v>
      </c>
      <c r="Y32" s="18">
        <f t="shared" si="33"/>
        <v>0</v>
      </c>
      <c r="Z32" s="18">
        <f t="shared" si="34"/>
        <v>0</v>
      </c>
      <c r="AA32" s="19"/>
      <c r="AB32" s="19">
        <f t="shared" si="35"/>
        <v>0</v>
      </c>
      <c r="AC32" s="19">
        <f t="shared" si="36"/>
        <v>2.4999999950523488E-3</v>
      </c>
      <c r="AD32" s="19"/>
      <c r="AE32" s="19"/>
      <c r="AF32" s="73">
        <f t="shared" si="7"/>
        <v>43409.452777777777</v>
      </c>
      <c r="AG32" s="73">
        <f t="shared" si="8"/>
        <v>0</v>
      </c>
      <c r="AH32" s="26" t="str">
        <f t="shared" si="9"/>
        <v>43409.45277777780</v>
      </c>
      <c r="AI32" s="26" t="e">
        <f>VLOOKUP(AH32,simple_survey!$N$1081:$O$1529,2,FALSE)</f>
        <v>#N/A</v>
      </c>
    </row>
    <row r="33" spans="1:35" s="23" customFormat="1" x14ac:dyDescent="0.4">
      <c r="A33" s="20" t="str">
        <f t="shared" si="26"/>
        <v>★</v>
      </c>
      <c r="B33" s="20" t="str">
        <f t="shared" si="27"/>
        <v>-</v>
      </c>
      <c r="C33" s="23">
        <v>11</v>
      </c>
      <c r="D33" s="22">
        <v>43409.422546296293</v>
      </c>
      <c r="E33" s="21" t="s">
        <v>569</v>
      </c>
      <c r="F33" s="21">
        <v>9895</v>
      </c>
      <c r="G33" s="21" t="s">
        <v>113</v>
      </c>
      <c r="H33" s="21">
        <v>0</v>
      </c>
      <c r="I33" s="21">
        <v>861</v>
      </c>
      <c r="J33" s="21">
        <v>8</v>
      </c>
      <c r="K33" s="21">
        <v>1</v>
      </c>
      <c r="L33" s="21"/>
      <c r="M33" s="22">
        <v>43409.45821759259</v>
      </c>
      <c r="N33" s="22">
        <v>43409.465069444443</v>
      </c>
      <c r="O33" s="21" t="s">
        <v>68</v>
      </c>
      <c r="P33" s="21" t="s">
        <v>69</v>
      </c>
      <c r="Q33" s="21" t="s">
        <v>41</v>
      </c>
      <c r="R33" s="21" t="s">
        <v>42</v>
      </c>
      <c r="S33" s="22">
        <v>43409.463692129626</v>
      </c>
      <c r="T33" s="22">
        <v>43409.463692129626</v>
      </c>
      <c r="U33" s="22">
        <v>43409.468391203707</v>
      </c>
      <c r="V33" s="22">
        <v>43409.468391203707</v>
      </c>
      <c r="W33" s="22">
        <v>43409.463692129626</v>
      </c>
      <c r="X33" s="24">
        <f t="shared" si="28"/>
        <v>43409.463692129626</v>
      </c>
      <c r="Y33" s="25">
        <f t="shared" si="33"/>
        <v>6.8518518528435379E-3</v>
      </c>
      <c r="Z33" s="25">
        <f t="shared" si="34"/>
        <v>6.8518518528435379E-3</v>
      </c>
      <c r="AA33" s="26">
        <f>SUM(Z33:Z59)</f>
        <v>0.19973379631119315</v>
      </c>
      <c r="AB33" s="26">
        <f t="shared" si="35"/>
        <v>0</v>
      </c>
      <c r="AC33" s="26">
        <f t="shared" si="36"/>
        <v>0</v>
      </c>
      <c r="AD33" s="26">
        <f>AVERAGE(AC33:AC59)</f>
        <v>2.4648491084075497E-3</v>
      </c>
      <c r="AE33" s="26">
        <f>MEDIAN(AC33:AC59)</f>
        <v>2.2800925944466144E-3</v>
      </c>
      <c r="AF33" s="73">
        <f t="shared" si="7"/>
        <v>43409.422222222223</v>
      </c>
      <c r="AG33" s="73">
        <f t="shared" si="8"/>
        <v>43409.464583333334</v>
      </c>
      <c r="AH33" s="26" t="str">
        <f t="shared" si="9"/>
        <v>43409.422222222243409.4645833333</v>
      </c>
      <c r="AI33" s="26" t="e">
        <f>VLOOKUP(AH33,simple_survey!$N$1081:$O$1529,2,FALSE)</f>
        <v>#N/A</v>
      </c>
    </row>
    <row r="34" spans="1:35" s="7" customFormat="1" x14ac:dyDescent="0.4">
      <c r="A34" s="16" t="str">
        <f t="shared" si="26"/>
        <v>★</v>
      </c>
      <c r="B34" s="16" t="str">
        <f t="shared" si="27"/>
        <v>-</v>
      </c>
      <c r="C34" s="7">
        <v>11</v>
      </c>
      <c r="D34" s="2">
        <v>43409.454965277779</v>
      </c>
      <c r="E34" s="3" t="s">
        <v>578</v>
      </c>
      <c r="F34" s="3">
        <v>9912</v>
      </c>
      <c r="G34" s="3" t="s">
        <v>52</v>
      </c>
      <c r="H34" s="3">
        <v>5114</v>
      </c>
      <c r="I34" s="3">
        <v>517</v>
      </c>
      <c r="J34" s="3">
        <v>1</v>
      </c>
      <c r="K34" s="3">
        <v>2</v>
      </c>
      <c r="L34" s="3"/>
      <c r="M34" s="2">
        <v>43409.458437499998</v>
      </c>
      <c r="N34" s="2">
        <v>43409.462881944448</v>
      </c>
      <c r="O34" s="3" t="s">
        <v>19</v>
      </c>
      <c r="P34" s="3" t="s">
        <v>20</v>
      </c>
      <c r="Q34" s="3" t="s">
        <v>76</v>
      </c>
      <c r="R34" s="3" t="s">
        <v>77</v>
      </c>
      <c r="S34" s="2">
        <v>43409.461805555555</v>
      </c>
      <c r="T34" s="2">
        <v>43409.461805555555</v>
      </c>
      <c r="U34" s="2">
        <v>43409.469849537039</v>
      </c>
      <c r="V34" s="2">
        <v>43409.469849537039</v>
      </c>
      <c r="W34" s="2">
        <v>43409.461805555555</v>
      </c>
      <c r="X34" s="8">
        <f t="shared" si="28"/>
        <v>43409.461805555555</v>
      </c>
      <c r="Y34" s="9">
        <f t="shared" si="33"/>
        <v>4.4444444502005354E-3</v>
      </c>
      <c r="Z34" s="9">
        <f t="shared" si="34"/>
        <v>8.8888889004010707E-3</v>
      </c>
      <c r="AA34" s="10"/>
      <c r="AB34" s="10">
        <f t="shared" si="35"/>
        <v>0</v>
      </c>
      <c r="AC34" s="10">
        <f t="shared" si="36"/>
        <v>0</v>
      </c>
      <c r="AD34" s="10"/>
      <c r="AE34" s="10"/>
      <c r="AF34" s="73">
        <f t="shared" si="7"/>
        <v>43409.454861111109</v>
      </c>
      <c r="AG34" s="73">
        <f t="shared" si="8"/>
        <v>43409.462500000001</v>
      </c>
      <c r="AH34" s="26" t="str">
        <f t="shared" si="9"/>
        <v>43409.454861111143409.4625</v>
      </c>
      <c r="AI34" s="26" t="e">
        <f>VLOOKUP(AH34,simple_survey!$N$1081:$O$1529,2,FALSE)</f>
        <v>#N/A</v>
      </c>
    </row>
    <row r="35" spans="1:35" s="7" customFormat="1" x14ac:dyDescent="0.4">
      <c r="A35" s="16" t="str">
        <f t="shared" si="26"/>
        <v>★</v>
      </c>
      <c r="B35" s="16" t="str">
        <f t="shared" si="27"/>
        <v>-</v>
      </c>
      <c r="C35" s="7">
        <v>11</v>
      </c>
      <c r="D35" s="2">
        <v>43409.456250000003</v>
      </c>
      <c r="E35" s="3" t="s">
        <v>572</v>
      </c>
      <c r="F35" s="3">
        <v>9913</v>
      </c>
      <c r="G35" s="3" t="s">
        <v>33</v>
      </c>
      <c r="H35" s="3">
        <v>2867</v>
      </c>
      <c r="I35" s="3">
        <v>547</v>
      </c>
      <c r="J35" s="3">
        <v>6</v>
      </c>
      <c r="K35" s="3">
        <v>1</v>
      </c>
      <c r="L35" s="3"/>
      <c r="M35" s="2">
        <v>43409.498090277775</v>
      </c>
      <c r="N35" s="2">
        <v>43409.502222222225</v>
      </c>
      <c r="O35" s="3" t="s">
        <v>19</v>
      </c>
      <c r="P35" s="3" t="s">
        <v>20</v>
      </c>
      <c r="Q35" s="3" t="s">
        <v>41</v>
      </c>
      <c r="R35" s="3" t="s">
        <v>42</v>
      </c>
      <c r="S35" s="2">
        <v>43409.497916666667</v>
      </c>
      <c r="T35" s="2">
        <v>43409.497916666667</v>
      </c>
      <c r="U35" s="2">
        <v>43409.504479166666</v>
      </c>
      <c r="V35" s="2">
        <v>43409.504479166666</v>
      </c>
      <c r="W35" s="2">
        <v>43409.497916666667</v>
      </c>
      <c r="X35" s="8">
        <f t="shared" si="28"/>
        <v>43409.497916666667</v>
      </c>
      <c r="Y35" s="9">
        <f t="shared" si="33"/>
        <v>4.1319444499094971E-3</v>
      </c>
      <c r="Z35" s="9">
        <f t="shared" si="34"/>
        <v>4.1319444499094971E-3</v>
      </c>
      <c r="AA35" s="10"/>
      <c r="AB35" s="10">
        <f t="shared" si="35"/>
        <v>1.7361110803904012E-4</v>
      </c>
      <c r="AC35" s="10">
        <f t="shared" si="36"/>
        <v>1.7361110803904012E-4</v>
      </c>
      <c r="AD35" s="10"/>
      <c r="AE35" s="10"/>
      <c r="AF35" s="73">
        <f t="shared" si="7"/>
        <v>43409.456250000003</v>
      </c>
      <c r="AG35" s="73">
        <f t="shared" si="8"/>
        <v>43409.502083333333</v>
      </c>
      <c r="AH35" s="26" t="str">
        <f t="shared" si="9"/>
        <v>43409.4562543409.5020833333</v>
      </c>
      <c r="AI35" s="26" t="e">
        <f>VLOOKUP(AH35,simple_survey!$N$1081:$O$1529,2,FALSE)</f>
        <v>#N/A</v>
      </c>
    </row>
    <row r="36" spans="1:35" s="7" customFormat="1" x14ac:dyDescent="0.4">
      <c r="A36" s="16" t="str">
        <f t="shared" si="23"/>
        <v>-</v>
      </c>
      <c r="B36" s="16" t="str">
        <f t="shared" si="24"/>
        <v>-</v>
      </c>
      <c r="C36" s="7">
        <v>11</v>
      </c>
      <c r="D36" s="2">
        <v>43409.459398148145</v>
      </c>
      <c r="E36" s="3" t="s">
        <v>575</v>
      </c>
      <c r="F36" s="3">
        <v>9915</v>
      </c>
      <c r="G36" s="3" t="s">
        <v>115</v>
      </c>
      <c r="H36" s="3">
        <v>5113</v>
      </c>
      <c r="I36" s="3">
        <v>766</v>
      </c>
      <c r="J36" s="3">
        <v>4</v>
      </c>
      <c r="K36" s="3">
        <v>1</v>
      </c>
      <c r="L36" s="3"/>
      <c r="M36" s="2">
        <v>43409.462453703702</v>
      </c>
      <c r="N36" s="2">
        <v>43409.468518518515</v>
      </c>
      <c r="O36" s="3" t="s">
        <v>27</v>
      </c>
      <c r="P36" s="3" t="s">
        <v>28</v>
      </c>
      <c r="Q36" s="3" t="s">
        <v>31</v>
      </c>
      <c r="R36" s="3" t="s">
        <v>32</v>
      </c>
      <c r="S36" s="2">
        <v>43409.462094907409</v>
      </c>
      <c r="T36" s="2">
        <v>43409.462094907409</v>
      </c>
      <c r="U36" s="2">
        <v>43409.468854166669</v>
      </c>
      <c r="V36" s="2">
        <v>43409.468854166669</v>
      </c>
      <c r="W36" s="3"/>
      <c r="X36" s="8">
        <f t="shared" si="25"/>
        <v>43409.459398148145</v>
      </c>
      <c r="Y36" s="9">
        <f t="shared" si="3"/>
        <v>6.064814813726116E-3</v>
      </c>
      <c r="Z36" s="9">
        <f t="shared" si="4"/>
        <v>6.064814813726116E-3</v>
      </c>
      <c r="AA36" s="10"/>
      <c r="AB36" s="10">
        <f t="shared" si="5"/>
        <v>3.5879629285773262E-4</v>
      </c>
      <c r="AC36" s="10">
        <f t="shared" si="10"/>
        <v>3.055555556784384E-3</v>
      </c>
      <c r="AD36" s="10"/>
      <c r="AE36" s="10"/>
      <c r="AF36" s="73">
        <f t="shared" si="7"/>
        <v>43409.459027777775</v>
      </c>
      <c r="AG36" s="73">
        <f t="shared" si="8"/>
        <v>43409.468055555553</v>
      </c>
      <c r="AH36" s="26" t="str">
        <f t="shared" si="9"/>
        <v>43409.459027777843409.4680555556</v>
      </c>
      <c r="AI36" s="26" t="str">
        <f>VLOOKUP(AH36,simple_survey!$N$1081:$O$1529,2,FALSE)</f>
        <v>肯定的</v>
      </c>
    </row>
    <row r="37" spans="1:35" s="7" customFormat="1" x14ac:dyDescent="0.4">
      <c r="A37" s="16" t="str">
        <f t="shared" si="17"/>
        <v>-</v>
      </c>
      <c r="B37" s="16" t="str">
        <f t="shared" si="18"/>
        <v>-</v>
      </c>
      <c r="C37" s="7">
        <v>11</v>
      </c>
      <c r="D37" s="2">
        <v>43409.459699074076</v>
      </c>
      <c r="E37" s="3" t="s">
        <v>580</v>
      </c>
      <c r="F37" s="3">
        <v>9917</v>
      </c>
      <c r="G37" s="3" t="s">
        <v>18</v>
      </c>
      <c r="H37" s="3">
        <v>4256</v>
      </c>
      <c r="I37" s="3">
        <v>841</v>
      </c>
      <c r="J37" s="3">
        <v>2</v>
      </c>
      <c r="K37" s="3">
        <v>1</v>
      </c>
      <c r="L37" s="3"/>
      <c r="M37" s="2">
        <v>43409.46197916667</v>
      </c>
      <c r="N37" s="2">
        <v>43409.471689814818</v>
      </c>
      <c r="O37" s="3" t="s">
        <v>55</v>
      </c>
      <c r="P37" s="3" t="s">
        <v>56</v>
      </c>
      <c r="Q37" s="3" t="s">
        <v>63</v>
      </c>
      <c r="R37" s="3" t="s">
        <v>64</v>
      </c>
      <c r="S37" s="2">
        <v>43409.461851851855</v>
      </c>
      <c r="T37" s="2">
        <v>43409.461851851855</v>
      </c>
      <c r="U37" s="2">
        <v>43409.474432870367</v>
      </c>
      <c r="V37" s="2">
        <v>43409.474432870367</v>
      </c>
      <c r="W37" s="3"/>
      <c r="X37" s="8">
        <f t="shared" si="19"/>
        <v>43409.459699074076</v>
      </c>
      <c r="Y37" s="9">
        <f t="shared" si="3"/>
        <v>9.710648148029577E-3</v>
      </c>
      <c r="Z37" s="9">
        <f t="shared" si="4"/>
        <v>9.710648148029577E-3</v>
      </c>
      <c r="AA37" s="10"/>
      <c r="AB37" s="10">
        <f t="shared" si="5"/>
        <v>1.273148154723458E-4</v>
      </c>
      <c r="AC37" s="10">
        <f t="shared" si="10"/>
        <v>2.2800925944466144E-3</v>
      </c>
      <c r="AD37" s="10"/>
      <c r="AE37" s="10"/>
      <c r="AF37" s="73">
        <f t="shared" si="7"/>
        <v>43409.459027777775</v>
      </c>
      <c r="AG37" s="73">
        <f t="shared" si="8"/>
        <v>43409.47152777778</v>
      </c>
      <c r="AH37" s="26" t="str">
        <f t="shared" si="9"/>
        <v>43409.459027777843409.4715277778</v>
      </c>
      <c r="AI37" s="26" t="str">
        <f>VLOOKUP(AH37,simple_survey!$N$1081:$O$1529,2,FALSE)</f>
        <v>肯定的</v>
      </c>
    </row>
    <row r="38" spans="1:35" s="7" customFormat="1" x14ac:dyDescent="0.4">
      <c r="A38" s="16" t="str">
        <f t="shared" si="14"/>
        <v>-</v>
      </c>
      <c r="B38" s="16" t="str">
        <f t="shared" si="18"/>
        <v>-</v>
      </c>
      <c r="C38" s="7">
        <v>11</v>
      </c>
      <c r="D38" s="2">
        <v>43409.460081018522</v>
      </c>
      <c r="E38" s="3" t="s">
        <v>581</v>
      </c>
      <c r="F38" s="3">
        <v>9918</v>
      </c>
      <c r="G38" s="3" t="s">
        <v>114</v>
      </c>
      <c r="H38" s="3">
        <v>0</v>
      </c>
      <c r="I38" s="3">
        <v>112</v>
      </c>
      <c r="J38" s="3">
        <v>10</v>
      </c>
      <c r="K38" s="3">
        <v>2</v>
      </c>
      <c r="L38" s="3"/>
      <c r="M38" s="2">
        <v>43409.463090277779</v>
      </c>
      <c r="N38" s="2">
        <v>43409.479837962965</v>
      </c>
      <c r="O38" s="3" t="s">
        <v>65</v>
      </c>
      <c r="P38" s="3" t="s">
        <v>66</v>
      </c>
      <c r="Q38" s="3" t="s">
        <v>70</v>
      </c>
      <c r="R38" s="3" t="s">
        <v>71</v>
      </c>
      <c r="S38" s="2">
        <v>43409.463067129633</v>
      </c>
      <c r="T38" s="2">
        <v>43409.463067129633</v>
      </c>
      <c r="U38" s="2">
        <v>43409.473923611113</v>
      </c>
      <c r="V38" s="2">
        <v>43409.473923611113</v>
      </c>
      <c r="W38" s="3"/>
      <c r="X38" s="8">
        <f t="shared" si="19"/>
        <v>43409.460081018522</v>
      </c>
      <c r="Y38" s="9">
        <f t="shared" si="3"/>
        <v>1.6747685185691807E-2</v>
      </c>
      <c r="Z38" s="9">
        <f t="shared" si="4"/>
        <v>3.3495370371383615E-2</v>
      </c>
      <c r="AA38" s="10"/>
      <c r="AB38" s="10">
        <f t="shared" si="5"/>
        <v>2.314814628334716E-5</v>
      </c>
      <c r="AC38" s="10">
        <f t="shared" si="10"/>
        <v>3.009259256941732E-3</v>
      </c>
      <c r="AD38" s="10"/>
      <c r="AE38" s="10"/>
      <c r="AF38" s="73">
        <f t="shared" si="7"/>
        <v>43409.459722222222</v>
      </c>
      <c r="AG38" s="73">
        <f t="shared" si="8"/>
        <v>43409.479166666664</v>
      </c>
      <c r="AH38" s="26" t="str">
        <f t="shared" si="9"/>
        <v>43409.459722222243409.4791666667</v>
      </c>
      <c r="AI38" s="26" t="e">
        <f>VLOOKUP(AH38,simple_survey!$N$1081:$O$1529,2,FALSE)</f>
        <v>#N/A</v>
      </c>
    </row>
    <row r="39" spans="1:35" s="7" customFormat="1" x14ac:dyDescent="0.4">
      <c r="A39" s="16" t="str">
        <f t="shared" si="14"/>
        <v>-</v>
      </c>
      <c r="B39" s="16" t="str">
        <f t="shared" si="15"/>
        <v>-</v>
      </c>
      <c r="C39" s="7">
        <v>11</v>
      </c>
      <c r="D39" s="2">
        <v>43409.460740740738</v>
      </c>
      <c r="E39" s="3" t="s">
        <v>582</v>
      </c>
      <c r="F39" s="3">
        <v>9919</v>
      </c>
      <c r="G39" s="3" t="s">
        <v>113</v>
      </c>
      <c r="H39" s="3">
        <v>0</v>
      </c>
      <c r="I39" s="3">
        <v>891</v>
      </c>
      <c r="J39" s="3">
        <v>7</v>
      </c>
      <c r="K39" s="3">
        <v>1</v>
      </c>
      <c r="L39" s="3"/>
      <c r="M39" s="2">
        <v>43409.464675925927</v>
      </c>
      <c r="N39" s="2">
        <v>43409.470416666663</v>
      </c>
      <c r="O39" s="3" t="s">
        <v>63</v>
      </c>
      <c r="P39" s="3" t="s">
        <v>64</v>
      </c>
      <c r="Q39" s="3" t="s">
        <v>53</v>
      </c>
      <c r="R39" s="3" t="s">
        <v>54</v>
      </c>
      <c r="S39" s="2">
        <v>43409.467604166668</v>
      </c>
      <c r="T39" s="2">
        <v>43409.467604166668</v>
      </c>
      <c r="U39" s="2">
        <v>43409.476585648146</v>
      </c>
      <c r="V39" s="2">
        <v>43409.476585648146</v>
      </c>
      <c r="W39" s="3"/>
      <c r="X39" s="8">
        <f t="shared" si="16"/>
        <v>43409.460740740738</v>
      </c>
      <c r="Y39" s="9">
        <f t="shared" si="3"/>
        <v>5.7407407366554253E-3</v>
      </c>
      <c r="Z39" s="9">
        <f t="shared" si="4"/>
        <v>5.7407407366554253E-3</v>
      </c>
      <c r="AA39" s="10"/>
      <c r="AB39" s="10">
        <f t="shared" si="5"/>
        <v>0</v>
      </c>
      <c r="AC39" s="10">
        <f t="shared" si="10"/>
        <v>3.9351851883111522E-3</v>
      </c>
      <c r="AD39" s="10"/>
      <c r="AE39" s="10"/>
      <c r="AF39" s="73">
        <f t="shared" si="7"/>
        <v>43409.460416666669</v>
      </c>
      <c r="AG39" s="73">
        <f t="shared" si="8"/>
        <v>43409.470138888886</v>
      </c>
      <c r="AH39" s="26" t="str">
        <f t="shared" si="9"/>
        <v>43409.460416666743409.4701388889</v>
      </c>
      <c r="AI39" s="26" t="e">
        <f>VLOOKUP(AH39,simple_survey!$N$1081:$O$1529,2,FALSE)</f>
        <v>#N/A</v>
      </c>
    </row>
    <row r="40" spans="1:35" s="7" customFormat="1" x14ac:dyDescent="0.4">
      <c r="A40" s="16" t="str">
        <f>IF(W40&gt;0, "★", "-")</f>
        <v>-</v>
      </c>
      <c r="B40" s="16" t="str">
        <f>IF(L40&gt;0, "☆", "-")</f>
        <v>-</v>
      </c>
      <c r="C40" s="7">
        <v>11</v>
      </c>
      <c r="D40" s="2">
        <v>43409.461504629631</v>
      </c>
      <c r="E40" s="3" t="s">
        <v>583</v>
      </c>
      <c r="F40" s="3">
        <v>9921</v>
      </c>
      <c r="G40" s="3" t="s">
        <v>33</v>
      </c>
      <c r="H40" s="3">
        <v>4073</v>
      </c>
      <c r="I40" s="3">
        <v>494</v>
      </c>
      <c r="J40" s="3">
        <v>3</v>
      </c>
      <c r="K40" s="3">
        <v>1</v>
      </c>
      <c r="L40" s="3"/>
      <c r="M40" s="2">
        <v>43409.468032407407</v>
      </c>
      <c r="N40" s="2">
        <v>43409.47246527778</v>
      </c>
      <c r="O40" s="3" t="s">
        <v>19</v>
      </c>
      <c r="P40" s="3" t="s">
        <v>20</v>
      </c>
      <c r="Q40" s="3" t="s">
        <v>57</v>
      </c>
      <c r="R40" s="3" t="s">
        <v>58</v>
      </c>
      <c r="S40" s="2">
        <v>43409.463240740741</v>
      </c>
      <c r="T40" s="2">
        <v>43409.463240740741</v>
      </c>
      <c r="U40" s="2">
        <v>43409.4684375</v>
      </c>
      <c r="V40" s="2">
        <v>43409.4684375</v>
      </c>
      <c r="W40" s="3"/>
      <c r="X40" s="8">
        <f>IF(W40&gt;0,W40,D40)</f>
        <v>43409.461504629631</v>
      </c>
      <c r="Y40" s="9">
        <f t="shared" si="3"/>
        <v>4.432870373420883E-3</v>
      </c>
      <c r="Z40" s="9">
        <f t="shared" si="4"/>
        <v>4.432870373420883E-3</v>
      </c>
      <c r="AA40" s="10"/>
      <c r="AB40" s="10">
        <f t="shared" si="5"/>
        <v>4.7916666662786156E-3</v>
      </c>
      <c r="AC40" s="10">
        <f t="shared" si="10"/>
        <v>6.5277777757728472E-3</v>
      </c>
      <c r="AD40" s="10"/>
      <c r="AE40" s="10"/>
      <c r="AF40" s="73">
        <f t="shared" si="7"/>
        <v>43409.461111111108</v>
      </c>
      <c r="AG40" s="73">
        <f t="shared" si="8"/>
        <v>43409.472222222219</v>
      </c>
      <c r="AH40" s="26" t="str">
        <f t="shared" si="9"/>
        <v>43409.461111111143409.4722222222</v>
      </c>
      <c r="AI40" s="26" t="e">
        <f>VLOOKUP(AH40,simple_survey!$N$1081:$O$1529,2,FALSE)</f>
        <v>#N/A</v>
      </c>
    </row>
    <row r="41" spans="1:35" s="7" customFormat="1" x14ac:dyDescent="0.4">
      <c r="A41" s="16" t="str">
        <f>IF(W41&gt;0, "★", "-")</f>
        <v>-</v>
      </c>
      <c r="B41" s="16" t="str">
        <f>IF(L41&gt;0, "☆", "-")</f>
        <v>-</v>
      </c>
      <c r="C41" s="7">
        <v>11</v>
      </c>
      <c r="D41" s="2">
        <v>43409.463240740741</v>
      </c>
      <c r="E41" s="3" t="s">
        <v>584</v>
      </c>
      <c r="F41" s="3">
        <v>9922</v>
      </c>
      <c r="G41" s="3" t="s">
        <v>33</v>
      </c>
      <c r="H41" s="3">
        <v>2051</v>
      </c>
      <c r="I41" s="3">
        <v>195</v>
      </c>
      <c r="J41" s="3">
        <v>1</v>
      </c>
      <c r="K41" s="3">
        <v>1</v>
      </c>
      <c r="L41" s="3"/>
      <c r="M41" s="2">
        <v>43409.468414351853</v>
      </c>
      <c r="N41" s="2">
        <v>43409.471967592595</v>
      </c>
      <c r="O41" s="3" t="s">
        <v>65</v>
      </c>
      <c r="P41" s="3" t="s">
        <v>66</v>
      </c>
      <c r="Q41" s="3" t="s">
        <v>76</v>
      </c>
      <c r="R41" s="3" t="s">
        <v>77</v>
      </c>
      <c r="S41" s="2">
        <v>43409.467858796299</v>
      </c>
      <c r="T41" s="2">
        <v>43409.467858796299</v>
      </c>
      <c r="U41" s="2">
        <v>43409.472187500003</v>
      </c>
      <c r="V41" s="2">
        <v>43409.472187500003</v>
      </c>
      <c r="W41" s="3"/>
      <c r="X41" s="8">
        <f>IF(W41&gt;0,W41,D41)</f>
        <v>43409.463240740741</v>
      </c>
      <c r="Y41" s="9">
        <f t="shared" si="3"/>
        <v>3.5532407418941148E-3</v>
      </c>
      <c r="Z41" s="9">
        <f t="shared" si="4"/>
        <v>3.5532407418941148E-3</v>
      </c>
      <c r="AA41" s="10"/>
      <c r="AB41" s="10">
        <f t="shared" si="5"/>
        <v>5.5555555445607752E-4</v>
      </c>
      <c r="AC41" s="10">
        <f t="shared" si="10"/>
        <v>5.173611112695653E-3</v>
      </c>
      <c r="AD41" s="10"/>
      <c r="AE41" s="10"/>
      <c r="AF41" s="73">
        <f t="shared" si="7"/>
        <v>43409.463194444441</v>
      </c>
      <c r="AG41" s="73">
        <f t="shared" si="8"/>
        <v>43409.47152777778</v>
      </c>
      <c r="AH41" s="26" t="str">
        <f t="shared" si="9"/>
        <v>43409.463194444443409.4715277778</v>
      </c>
      <c r="AI41" s="26" t="str">
        <f>VLOOKUP(AH41,simple_survey!$N$1081:$O$1529,2,FALSE)</f>
        <v>肯定的</v>
      </c>
    </row>
    <row r="42" spans="1:35" s="7" customFormat="1" x14ac:dyDescent="0.4">
      <c r="A42" s="16" t="str">
        <f t="shared" si="14"/>
        <v>-</v>
      </c>
      <c r="B42" s="16" t="str">
        <f t="shared" si="15"/>
        <v>-</v>
      </c>
      <c r="C42" s="7">
        <v>11</v>
      </c>
      <c r="D42" s="2">
        <v>43409.463333333333</v>
      </c>
      <c r="E42" s="3" t="s">
        <v>563</v>
      </c>
      <c r="F42" s="3">
        <v>9923</v>
      </c>
      <c r="G42" s="3" t="s">
        <v>18</v>
      </c>
      <c r="H42" s="3">
        <v>2314</v>
      </c>
      <c r="I42" s="3">
        <v>733</v>
      </c>
      <c r="J42" s="3">
        <v>9</v>
      </c>
      <c r="K42" s="3">
        <v>1</v>
      </c>
      <c r="L42" s="3"/>
      <c r="M42" s="2">
        <v>43409.466620370367</v>
      </c>
      <c r="N42" s="2">
        <v>43409.47152777778</v>
      </c>
      <c r="O42" s="3" t="s">
        <v>74</v>
      </c>
      <c r="P42" s="3" t="s">
        <v>75</v>
      </c>
      <c r="Q42" s="3" t="s">
        <v>53</v>
      </c>
      <c r="R42" s="3" t="s">
        <v>54</v>
      </c>
      <c r="S42" s="2">
        <v>43409.465798611112</v>
      </c>
      <c r="T42" s="2">
        <v>43409.465798611112</v>
      </c>
      <c r="U42" s="2">
        <v>43409.470034722224</v>
      </c>
      <c r="V42" s="2">
        <v>43409.470034722224</v>
      </c>
      <c r="W42" s="3"/>
      <c r="X42" s="8">
        <f t="shared" si="16"/>
        <v>43409.463333333333</v>
      </c>
      <c r="Y42" s="9">
        <f t="shared" si="3"/>
        <v>4.9074074122472666E-3</v>
      </c>
      <c r="Z42" s="9">
        <f t="shared" si="4"/>
        <v>4.9074074122472666E-3</v>
      </c>
      <c r="AA42" s="10"/>
      <c r="AB42" s="10">
        <f t="shared" si="5"/>
        <v>8.2175925490446389E-4</v>
      </c>
      <c r="AC42" s="10">
        <f t="shared" si="10"/>
        <v>3.2870370341697708E-3</v>
      </c>
      <c r="AD42" s="10"/>
      <c r="AE42" s="10"/>
      <c r="AF42" s="73">
        <f t="shared" si="7"/>
        <v>43409.463194444441</v>
      </c>
      <c r="AG42" s="73">
        <f t="shared" si="8"/>
        <v>43409.47152777778</v>
      </c>
      <c r="AH42" s="26" t="str">
        <f t="shared" si="9"/>
        <v>43409.463194444443409.4715277778</v>
      </c>
      <c r="AI42" s="26" t="s">
        <v>1174</v>
      </c>
    </row>
    <row r="43" spans="1:35" s="7" customFormat="1" x14ac:dyDescent="0.4">
      <c r="A43" s="16" t="str">
        <f>IF(W43&gt;0, "★", "-")</f>
        <v>★</v>
      </c>
      <c r="B43" s="16" t="str">
        <f>IF(L43&gt;0, "☆", "-")</f>
        <v>-</v>
      </c>
      <c r="C43" s="7">
        <v>11</v>
      </c>
      <c r="D43" s="2">
        <v>43409.464224537034</v>
      </c>
      <c r="E43" s="3" t="s">
        <v>585</v>
      </c>
      <c r="F43" s="3">
        <v>9924</v>
      </c>
      <c r="G43" s="3" t="s">
        <v>52</v>
      </c>
      <c r="H43" s="3">
        <v>5116</v>
      </c>
      <c r="I43" s="3">
        <v>958</v>
      </c>
      <c r="J43" s="3">
        <v>10</v>
      </c>
      <c r="K43" s="3">
        <v>2</v>
      </c>
      <c r="L43" s="3"/>
      <c r="M43" s="2">
        <v>43409.467881944445</v>
      </c>
      <c r="N43" s="2">
        <v>43409.477256944447</v>
      </c>
      <c r="O43" s="3" t="s">
        <v>19</v>
      </c>
      <c r="P43" s="3" t="s">
        <v>20</v>
      </c>
      <c r="Q43" s="3" t="s">
        <v>39</v>
      </c>
      <c r="R43" s="3" t="s">
        <v>40</v>
      </c>
      <c r="S43" s="2">
        <v>43409.470833333333</v>
      </c>
      <c r="T43" s="2">
        <v>43409.470833333333</v>
      </c>
      <c r="U43" s="2">
        <v>43409.47859953704</v>
      </c>
      <c r="V43" s="2">
        <v>43409.47859953704</v>
      </c>
      <c r="W43" s="2">
        <v>43409.470833333333</v>
      </c>
      <c r="X43" s="8">
        <f>IF(W43&gt;0,W43,D43)</f>
        <v>43409.470833333333</v>
      </c>
      <c r="Y43" s="9">
        <f t="shared" si="3"/>
        <v>9.3750000014551915E-3</v>
      </c>
      <c r="Z43" s="9">
        <f t="shared" si="4"/>
        <v>1.8750000002910383E-2</v>
      </c>
      <c r="AA43" s="10"/>
      <c r="AB43" s="10">
        <f t="shared" si="5"/>
        <v>0</v>
      </c>
      <c r="AC43" s="10">
        <f t="shared" si="10"/>
        <v>0</v>
      </c>
      <c r="AD43" s="10"/>
      <c r="AE43" s="10"/>
      <c r="AF43" s="73">
        <f t="shared" si="7"/>
        <v>43409.463888888888</v>
      </c>
      <c r="AG43" s="73">
        <f t="shared" si="8"/>
        <v>43409.477083333331</v>
      </c>
      <c r="AH43" s="26" t="str">
        <f t="shared" si="9"/>
        <v>43409.463888888943409.4770833333</v>
      </c>
      <c r="AI43" s="26" t="e">
        <f>VLOOKUP(AH43,simple_survey!$N$1081:$O$1529,2,FALSE)</f>
        <v>#N/A</v>
      </c>
    </row>
    <row r="44" spans="1:35" s="7" customFormat="1" x14ac:dyDescent="0.4">
      <c r="A44" s="16" t="str">
        <f>IF(W44&gt;0, "★", "-")</f>
        <v>-</v>
      </c>
      <c r="B44" s="16" t="str">
        <f>IF(L44&gt;0, "☆", "-")</f>
        <v>-</v>
      </c>
      <c r="C44" s="7">
        <v>11</v>
      </c>
      <c r="D44" s="2">
        <v>43409.46533564815</v>
      </c>
      <c r="E44" s="3" t="s">
        <v>586</v>
      </c>
      <c r="F44" s="3">
        <v>9925</v>
      </c>
      <c r="G44" s="3" t="s">
        <v>33</v>
      </c>
      <c r="H44" s="3">
        <v>1751</v>
      </c>
      <c r="I44" s="3">
        <v>454</v>
      </c>
      <c r="J44" s="3">
        <v>5</v>
      </c>
      <c r="K44" s="3">
        <v>1</v>
      </c>
      <c r="L44" s="3"/>
      <c r="M44" s="2">
        <v>43409.474131944444</v>
      </c>
      <c r="N44" s="2">
        <v>43409.480057870373</v>
      </c>
      <c r="O44" s="3" t="s">
        <v>65</v>
      </c>
      <c r="P44" s="3" t="s">
        <v>66</v>
      </c>
      <c r="Q44" s="3" t="s">
        <v>39</v>
      </c>
      <c r="R44" s="3" t="s">
        <v>40</v>
      </c>
      <c r="S44" s="2">
        <v>43409.47420138889</v>
      </c>
      <c r="T44" s="2">
        <v>43409.47420138889</v>
      </c>
      <c r="U44" s="2">
        <v>43409.484120370369</v>
      </c>
      <c r="V44" s="2">
        <v>43409.484120370369</v>
      </c>
      <c r="W44" s="3"/>
      <c r="X44" s="8">
        <f>IF(W44&gt;0,W44,D44)</f>
        <v>43409.46533564815</v>
      </c>
      <c r="Y44" s="9">
        <f t="shared" si="3"/>
        <v>5.9259259287500754E-3</v>
      </c>
      <c r="Z44" s="9">
        <f t="shared" si="4"/>
        <v>5.9259259287500754E-3</v>
      </c>
      <c r="AA44" s="10"/>
      <c r="AB44" s="10">
        <f t="shared" si="5"/>
        <v>0</v>
      </c>
      <c r="AC44" s="10">
        <f t="shared" si="10"/>
        <v>8.7962962934398092E-3</v>
      </c>
      <c r="AD44" s="10"/>
      <c r="AE44" s="10"/>
      <c r="AF44" s="73">
        <f t="shared" si="7"/>
        <v>43409.465277777781</v>
      </c>
      <c r="AG44" s="73">
        <f t="shared" si="8"/>
        <v>43409.479861111111</v>
      </c>
      <c r="AH44" s="26" t="str">
        <f t="shared" si="9"/>
        <v>43409.465277777843409.4798611111</v>
      </c>
      <c r="AI44" s="26" t="str">
        <f>VLOOKUP(AH44,simple_survey!$N$1081:$O$1529,2,FALSE)</f>
        <v>肯定的</v>
      </c>
    </row>
    <row r="45" spans="1:35" s="7" customFormat="1" x14ac:dyDescent="0.4">
      <c r="A45" s="16" t="str">
        <f>IF(W45&gt;0, "★", "-")</f>
        <v>-</v>
      </c>
      <c r="B45" s="16" t="str">
        <f>IF(L45&gt;0, "☆", "-")</f>
        <v>-</v>
      </c>
      <c r="C45" s="7">
        <v>11</v>
      </c>
      <c r="D45" s="2">
        <v>43409.467476851853</v>
      </c>
      <c r="E45" s="3" t="s">
        <v>587</v>
      </c>
      <c r="F45" s="3">
        <v>9926</v>
      </c>
      <c r="G45" s="3" t="s">
        <v>113</v>
      </c>
      <c r="H45" s="3">
        <v>0</v>
      </c>
      <c r="I45" s="3">
        <v>917</v>
      </c>
      <c r="J45" s="3">
        <v>4</v>
      </c>
      <c r="K45" s="3">
        <v>2</v>
      </c>
      <c r="L45" s="3"/>
      <c r="M45" s="2">
        <v>43409.472696759258</v>
      </c>
      <c r="N45" s="2">
        <v>43409.475960648146</v>
      </c>
      <c r="O45" s="3" t="s">
        <v>25</v>
      </c>
      <c r="P45" s="3" t="s">
        <v>26</v>
      </c>
      <c r="Q45" s="3" t="s">
        <v>48</v>
      </c>
      <c r="R45" s="3" t="s">
        <v>49</v>
      </c>
      <c r="S45" s="2">
        <v>43409.472638888888</v>
      </c>
      <c r="T45" s="2">
        <v>43409.472638888888</v>
      </c>
      <c r="U45" s="2">
        <v>43409.478900462964</v>
      </c>
      <c r="V45" s="2">
        <v>43409.478900462964</v>
      </c>
      <c r="W45" s="3"/>
      <c r="X45" s="8">
        <f>IF(W45&gt;0,W45,D45)</f>
        <v>43409.467476851853</v>
      </c>
      <c r="Y45" s="9">
        <f t="shared" si="3"/>
        <v>3.2638888878864236E-3</v>
      </c>
      <c r="Z45" s="9">
        <f t="shared" si="4"/>
        <v>6.5277777757728472E-3</v>
      </c>
      <c r="AA45" s="10"/>
      <c r="AB45" s="10">
        <f t="shared" si="5"/>
        <v>5.7870369346346706E-5</v>
      </c>
      <c r="AC45" s="10">
        <f t="shared" si="10"/>
        <v>5.2199074052623473E-3</v>
      </c>
      <c r="AD45" s="10"/>
      <c r="AE45" s="10"/>
      <c r="AF45" s="73">
        <f t="shared" si="7"/>
        <v>43409.467361111114</v>
      </c>
      <c r="AG45" s="73">
        <f t="shared" si="8"/>
        <v>43409.475694444445</v>
      </c>
      <c r="AH45" s="26" t="str">
        <f t="shared" si="9"/>
        <v>43409.467361111143409.4756944444</v>
      </c>
      <c r="AI45" s="26" t="e">
        <f>VLOOKUP(AH45,simple_survey!$N$1081:$O$1529,2,FALSE)</f>
        <v>#N/A</v>
      </c>
    </row>
    <row r="46" spans="1:35" s="7" customFormat="1" x14ac:dyDescent="0.4">
      <c r="A46" s="16" t="str">
        <f t="shared" si="14"/>
        <v>★</v>
      </c>
      <c r="B46" s="16" t="str">
        <f t="shared" si="15"/>
        <v>-</v>
      </c>
      <c r="C46" s="7">
        <v>11</v>
      </c>
      <c r="D46" s="2">
        <v>43409.468715277777</v>
      </c>
      <c r="E46" s="3" t="s">
        <v>588</v>
      </c>
      <c r="F46" s="3">
        <v>9927</v>
      </c>
      <c r="G46" s="3" t="s">
        <v>18</v>
      </c>
      <c r="H46" s="3">
        <v>5117</v>
      </c>
      <c r="I46" s="3">
        <v>295</v>
      </c>
      <c r="J46" s="3">
        <v>2</v>
      </c>
      <c r="K46" s="3">
        <v>2</v>
      </c>
      <c r="L46" s="3"/>
      <c r="M46" s="2">
        <v>43409.472546296296</v>
      </c>
      <c r="N46" s="2">
        <v>43409.480185185188</v>
      </c>
      <c r="O46" s="3" t="s">
        <v>63</v>
      </c>
      <c r="P46" s="3" t="s">
        <v>64</v>
      </c>
      <c r="Q46" s="3" t="s">
        <v>27</v>
      </c>
      <c r="R46" s="3" t="s">
        <v>28</v>
      </c>
      <c r="S46" s="2">
        <v>43409.475624999999</v>
      </c>
      <c r="T46" s="2">
        <v>43409.475624999999</v>
      </c>
      <c r="U46" s="2">
        <v>43409.484780092593</v>
      </c>
      <c r="V46" s="2">
        <v>43409.484780092593</v>
      </c>
      <c r="W46" s="2">
        <v>43409.475624999999</v>
      </c>
      <c r="X46" s="8">
        <f t="shared" si="16"/>
        <v>43409.475624999999</v>
      </c>
      <c r="Y46" s="9">
        <f t="shared" si="3"/>
        <v>7.6388888919609599E-3</v>
      </c>
      <c r="Z46" s="9">
        <f t="shared" si="4"/>
        <v>1.527777778392192E-2</v>
      </c>
      <c r="AA46" s="10"/>
      <c r="AB46" s="10">
        <f t="shared" si="5"/>
        <v>0</v>
      </c>
      <c r="AC46" s="10">
        <f t="shared" si="10"/>
        <v>0</v>
      </c>
      <c r="AD46" s="10"/>
      <c r="AE46" s="10"/>
      <c r="AF46" s="73">
        <f t="shared" si="7"/>
        <v>43409.468055555553</v>
      </c>
      <c r="AG46" s="73">
        <f t="shared" si="8"/>
        <v>43409.479861111111</v>
      </c>
      <c r="AH46" s="26" t="str">
        <f t="shared" si="9"/>
        <v>43409.468055555643409.4798611111</v>
      </c>
      <c r="AI46" s="26" t="e">
        <f>VLOOKUP(AH46,simple_survey!$N$1081:$O$1529,2,FALSE)</f>
        <v>#N/A</v>
      </c>
    </row>
    <row r="47" spans="1:35" s="7" customFormat="1" x14ac:dyDescent="0.4">
      <c r="A47" s="16" t="str">
        <f t="shared" ref="A47:A48" si="37">IF(W47&gt;0, "★", "-")</f>
        <v>★</v>
      </c>
      <c r="B47" s="16" t="str">
        <f>IF(L47&gt;0, "☆", "-")</f>
        <v>-</v>
      </c>
      <c r="C47" s="7">
        <v>11</v>
      </c>
      <c r="D47" s="2">
        <v>43409.470300925925</v>
      </c>
      <c r="E47" s="3" t="s">
        <v>589</v>
      </c>
      <c r="F47" s="3">
        <v>9928</v>
      </c>
      <c r="G47" s="3" t="s">
        <v>113</v>
      </c>
      <c r="H47" s="3">
        <v>0</v>
      </c>
      <c r="I47" s="3">
        <v>93</v>
      </c>
      <c r="J47" s="3">
        <v>10</v>
      </c>
      <c r="K47" s="3">
        <v>2</v>
      </c>
      <c r="L47" s="3"/>
      <c r="M47" s="2">
        <v>43409.472372685188</v>
      </c>
      <c r="N47" s="2">
        <v>43409.47965277778</v>
      </c>
      <c r="O47" s="3" t="s">
        <v>68</v>
      </c>
      <c r="P47" s="3" t="s">
        <v>69</v>
      </c>
      <c r="Q47" s="3" t="s">
        <v>70</v>
      </c>
      <c r="R47" s="3" t="s">
        <v>71</v>
      </c>
      <c r="S47" s="2">
        <v>43409.476493055554</v>
      </c>
      <c r="T47" s="2">
        <v>43409.476493055554</v>
      </c>
      <c r="U47" s="2">
        <v>43409.484583333331</v>
      </c>
      <c r="V47" s="2">
        <v>43409.484583333331</v>
      </c>
      <c r="W47" s="2">
        <v>43409.476493055554</v>
      </c>
      <c r="X47" s="8">
        <f>IF(W47&gt;0,W47,D47)</f>
        <v>43409.476493055554</v>
      </c>
      <c r="Y47" s="9">
        <f t="shared" si="3"/>
        <v>7.2800925918272696E-3</v>
      </c>
      <c r="Z47" s="9">
        <f t="shared" si="4"/>
        <v>1.4560185183654539E-2</v>
      </c>
      <c r="AA47" s="10"/>
      <c r="AB47" s="10">
        <f t="shared" si="5"/>
        <v>0</v>
      </c>
      <c r="AC47" s="10">
        <f t="shared" si="10"/>
        <v>0</v>
      </c>
      <c r="AD47" s="10"/>
      <c r="AE47" s="10"/>
      <c r="AF47" s="73">
        <f t="shared" si="7"/>
        <v>43409.470138888886</v>
      </c>
      <c r="AG47" s="73">
        <f t="shared" si="8"/>
        <v>43409.479166666664</v>
      </c>
      <c r="AH47" s="26" t="str">
        <f t="shared" si="9"/>
        <v>43409.470138888943409.4791666667</v>
      </c>
      <c r="AI47" s="26" t="e">
        <f>VLOOKUP(AH47,simple_survey!$N$1081:$O$1529,2,FALSE)</f>
        <v>#N/A</v>
      </c>
    </row>
    <row r="48" spans="1:35" s="7" customFormat="1" x14ac:dyDescent="0.4">
      <c r="A48" s="16" t="str">
        <f t="shared" si="37"/>
        <v>-</v>
      </c>
      <c r="B48" s="16" t="str">
        <f t="shared" si="15"/>
        <v>-</v>
      </c>
      <c r="C48" s="7">
        <v>11</v>
      </c>
      <c r="D48" s="2">
        <v>43409.477094907408</v>
      </c>
      <c r="E48" s="3" t="s">
        <v>591</v>
      </c>
      <c r="F48" s="3">
        <v>9932</v>
      </c>
      <c r="G48" s="3" t="s">
        <v>33</v>
      </c>
      <c r="H48" s="3">
        <v>5046</v>
      </c>
      <c r="I48" s="3">
        <v>992</v>
      </c>
      <c r="J48" s="3">
        <v>9</v>
      </c>
      <c r="K48" s="3">
        <v>1</v>
      </c>
      <c r="L48" s="3"/>
      <c r="M48" s="2">
        <v>43409.478888888887</v>
      </c>
      <c r="N48" s="2">
        <v>43409.483958333331</v>
      </c>
      <c r="O48" s="3" t="s">
        <v>19</v>
      </c>
      <c r="P48" s="3" t="s">
        <v>20</v>
      </c>
      <c r="Q48" s="3" t="s">
        <v>70</v>
      </c>
      <c r="R48" s="3" t="s">
        <v>71</v>
      </c>
      <c r="S48" s="2">
        <v>43409.478136574071</v>
      </c>
      <c r="T48" s="2">
        <v>43409.478136574071</v>
      </c>
      <c r="U48" s="2">
        <v>43409.485439814816</v>
      </c>
      <c r="V48" s="2">
        <v>43409.485439814816</v>
      </c>
      <c r="W48" s="3"/>
      <c r="X48" s="8">
        <f t="shared" si="16"/>
        <v>43409.477094907408</v>
      </c>
      <c r="Y48" s="9">
        <f t="shared" si="3"/>
        <v>5.0694444435066544E-3</v>
      </c>
      <c r="Z48" s="9">
        <f t="shared" si="4"/>
        <v>5.0694444435066544E-3</v>
      </c>
      <c r="AA48" s="10"/>
      <c r="AB48" s="10">
        <f t="shared" si="5"/>
        <v>7.5231481605442241E-4</v>
      </c>
      <c r="AC48" s="10">
        <f t="shared" si="10"/>
        <v>1.7939814788405783E-3</v>
      </c>
      <c r="AD48" s="10"/>
      <c r="AE48" s="10"/>
      <c r="AF48" s="73">
        <f t="shared" si="7"/>
        <v>43409.477083333331</v>
      </c>
      <c r="AG48" s="73">
        <f t="shared" si="8"/>
        <v>43409.48333333333</v>
      </c>
      <c r="AH48" s="26" t="str">
        <f t="shared" si="9"/>
        <v>43409.477083333343409.4833333333</v>
      </c>
      <c r="AI48" s="26" t="e">
        <f>VLOOKUP(AH48,simple_survey!$N$1081:$O$1529,2,FALSE)</f>
        <v>#N/A</v>
      </c>
    </row>
    <row r="49" spans="1:35" s="7" customFormat="1" x14ac:dyDescent="0.4">
      <c r="A49" s="16" t="str">
        <f t="shared" si="14"/>
        <v>-</v>
      </c>
      <c r="B49" s="16" t="str">
        <f t="shared" si="15"/>
        <v>-</v>
      </c>
      <c r="C49" s="7">
        <v>11</v>
      </c>
      <c r="D49" s="2">
        <v>43409.47923611111</v>
      </c>
      <c r="E49" s="3" t="s">
        <v>592</v>
      </c>
      <c r="F49" s="3">
        <v>9933</v>
      </c>
      <c r="G49" s="3" t="s">
        <v>114</v>
      </c>
      <c r="H49" s="3">
        <v>0</v>
      </c>
      <c r="I49" s="3">
        <v>305</v>
      </c>
      <c r="J49" s="3">
        <v>8</v>
      </c>
      <c r="K49" s="3">
        <v>1</v>
      </c>
      <c r="L49" s="3"/>
      <c r="M49" s="2">
        <v>43409.483229166668</v>
      </c>
      <c r="N49" s="2">
        <v>43409.491030092591</v>
      </c>
      <c r="O49" s="3" t="s">
        <v>37</v>
      </c>
      <c r="P49" s="3" t="s">
        <v>38</v>
      </c>
      <c r="Q49" s="3" t="s">
        <v>55</v>
      </c>
      <c r="R49" s="3" t="s">
        <v>56</v>
      </c>
      <c r="S49" s="2">
        <v>43409.483796296299</v>
      </c>
      <c r="T49" s="2">
        <v>43409.483796296299</v>
      </c>
      <c r="U49" s="2">
        <v>43409.49322916667</v>
      </c>
      <c r="V49" s="2">
        <v>43409.49322916667</v>
      </c>
      <c r="W49" s="3"/>
      <c r="X49" s="8">
        <f t="shared" si="16"/>
        <v>43409.47923611111</v>
      </c>
      <c r="Y49" s="9">
        <f t="shared" si="3"/>
        <v>7.8009259232203476E-3</v>
      </c>
      <c r="Z49" s="9">
        <f t="shared" si="4"/>
        <v>7.8009259232203476E-3</v>
      </c>
      <c r="AA49" s="10"/>
      <c r="AB49" s="10">
        <f t="shared" si="5"/>
        <v>0</v>
      </c>
      <c r="AC49" s="10">
        <f t="shared" si="10"/>
        <v>3.9930555576574989E-3</v>
      </c>
      <c r="AD49" s="10"/>
      <c r="AE49" s="10"/>
      <c r="AF49" s="73">
        <f t="shared" si="7"/>
        <v>43409.479166666664</v>
      </c>
      <c r="AG49" s="73">
        <f t="shared" si="8"/>
        <v>43409.490972222222</v>
      </c>
      <c r="AH49" s="26" t="str">
        <f t="shared" si="9"/>
        <v>43409.479166666743409.4909722222</v>
      </c>
      <c r="AI49" s="26" t="e">
        <f>VLOOKUP(AH49,simple_survey!$N$1081:$O$1529,2,FALSE)</f>
        <v>#N/A</v>
      </c>
    </row>
    <row r="50" spans="1:35" s="7" customFormat="1" x14ac:dyDescent="0.4">
      <c r="A50" s="16" t="str">
        <f t="shared" ref="A50:A102" si="38">IF(W50&gt;0, "★", "-")</f>
        <v>-</v>
      </c>
      <c r="B50" s="16" t="str">
        <f t="shared" ref="B50:B102" si="39">IF(L50&gt;0, "☆", "-")</f>
        <v>-</v>
      </c>
      <c r="C50" s="7">
        <v>11</v>
      </c>
      <c r="D50" s="2">
        <v>43409.487592592595</v>
      </c>
      <c r="E50" s="3" t="s">
        <v>563</v>
      </c>
      <c r="F50" s="3">
        <v>9934</v>
      </c>
      <c r="G50" s="3" t="s">
        <v>18</v>
      </c>
      <c r="H50" s="3">
        <v>2314</v>
      </c>
      <c r="I50" s="3">
        <v>14</v>
      </c>
      <c r="J50" s="3">
        <v>3</v>
      </c>
      <c r="K50" s="3">
        <v>1</v>
      </c>
      <c r="L50" s="3"/>
      <c r="M50" s="2">
        <v>43409.488622685189</v>
      </c>
      <c r="N50" s="2">
        <v>43409.491759259261</v>
      </c>
      <c r="O50" s="3" t="s">
        <v>80</v>
      </c>
      <c r="P50" s="3" t="s">
        <v>81</v>
      </c>
      <c r="Q50" s="3" t="s">
        <v>50</v>
      </c>
      <c r="R50" s="3" t="s">
        <v>51</v>
      </c>
      <c r="S50" s="2">
        <v>43409.488749999997</v>
      </c>
      <c r="T50" s="2">
        <v>43409.488749999997</v>
      </c>
      <c r="U50" s="2">
        <v>43409.491655092592</v>
      </c>
      <c r="V50" s="2">
        <v>43409.491655092592</v>
      </c>
      <c r="W50" s="3"/>
      <c r="X50" s="8">
        <f t="shared" ref="X50:X102" si="40">IF(W50&gt;0,W50,D50)</f>
        <v>43409.487592592595</v>
      </c>
      <c r="Y50" s="9">
        <f t="shared" si="3"/>
        <v>3.1365740724140778E-3</v>
      </c>
      <c r="Z50" s="9">
        <f t="shared" si="4"/>
        <v>3.1365740724140778E-3</v>
      </c>
      <c r="AA50" s="10"/>
      <c r="AB50" s="10">
        <f t="shared" si="5"/>
        <v>0</v>
      </c>
      <c r="AC50" s="10">
        <f t="shared" si="10"/>
        <v>1.0300925932824612E-3</v>
      </c>
      <c r="AD50" s="10"/>
      <c r="AE50" s="10"/>
      <c r="AF50" s="73">
        <f t="shared" si="7"/>
        <v>43409.487500000003</v>
      </c>
      <c r="AG50" s="73">
        <f t="shared" si="8"/>
        <v>43409.491666666669</v>
      </c>
      <c r="AH50" s="26" t="str">
        <f t="shared" si="9"/>
        <v>43409.487543409.4916666667</v>
      </c>
      <c r="AI50" s="26" t="e">
        <f>VLOOKUP(AH50,simple_survey!$N$1081:$O$1529,2,FALSE)</f>
        <v>#N/A</v>
      </c>
    </row>
    <row r="51" spans="1:35" s="7" customFormat="1" x14ac:dyDescent="0.4">
      <c r="A51" s="16" t="str">
        <f t="shared" ref="A51:A64" si="41">IF(W51&gt;0, "★", "-")</f>
        <v>★</v>
      </c>
      <c r="B51" s="16" t="str">
        <f t="shared" ref="B51:B64" si="42">IF(L51&gt;0, "☆", "-")</f>
        <v>-</v>
      </c>
      <c r="C51" s="7">
        <v>11</v>
      </c>
      <c r="D51" s="2">
        <v>43409.487905092596</v>
      </c>
      <c r="E51" s="3" t="s">
        <v>421</v>
      </c>
      <c r="F51" s="3">
        <v>9935</v>
      </c>
      <c r="G51" s="3" t="s">
        <v>18</v>
      </c>
      <c r="H51" s="3">
        <v>5045</v>
      </c>
      <c r="I51" s="3">
        <v>705</v>
      </c>
      <c r="J51" s="3">
        <v>5</v>
      </c>
      <c r="K51" s="3">
        <v>2</v>
      </c>
      <c r="L51" s="3"/>
      <c r="M51" s="2">
        <v>43409.493854166663</v>
      </c>
      <c r="N51" s="2">
        <v>43409.497407407405</v>
      </c>
      <c r="O51" s="3" t="s">
        <v>23</v>
      </c>
      <c r="P51" s="3" t="s">
        <v>24</v>
      </c>
      <c r="Q51" s="3" t="s">
        <v>63</v>
      </c>
      <c r="R51" s="3" t="s">
        <v>64</v>
      </c>
      <c r="S51" s="2">
        <v>43409.494837962964</v>
      </c>
      <c r="T51" s="2">
        <v>43409.494837962964</v>
      </c>
      <c r="U51" s="2">
        <v>43409.499571759261</v>
      </c>
      <c r="V51" s="2">
        <v>43409.499571759261</v>
      </c>
      <c r="W51" s="2">
        <v>43409.494837962964</v>
      </c>
      <c r="X51" s="8">
        <f t="shared" ref="X51:X64" si="43">IF(W51&gt;0,W51,D51)</f>
        <v>43409.494837962964</v>
      </c>
      <c r="Y51" s="9">
        <f t="shared" si="3"/>
        <v>3.5532407418941148E-3</v>
      </c>
      <c r="Z51" s="9">
        <f t="shared" si="4"/>
        <v>7.1064814837882295E-3</v>
      </c>
      <c r="AA51" s="10"/>
      <c r="AB51" s="10">
        <f t="shared" si="5"/>
        <v>0</v>
      </c>
      <c r="AC51" s="10">
        <f t="shared" si="10"/>
        <v>0</v>
      </c>
      <c r="AD51" s="10"/>
      <c r="AE51" s="10"/>
      <c r="AF51" s="73">
        <f t="shared" si="7"/>
        <v>43409.487500000003</v>
      </c>
      <c r="AG51" s="73">
        <f t="shared" si="8"/>
        <v>43409.49722222222</v>
      </c>
      <c r="AH51" s="26" t="str">
        <f t="shared" si="9"/>
        <v>43409.487543409.4972222222</v>
      </c>
      <c r="AI51" s="26" t="e">
        <f>VLOOKUP(AH51,simple_survey!$N$1081:$O$1529,2,FALSE)</f>
        <v>#N/A</v>
      </c>
    </row>
    <row r="52" spans="1:35" s="7" customFormat="1" x14ac:dyDescent="0.4">
      <c r="A52" s="16" t="str">
        <f t="shared" si="41"/>
        <v>-</v>
      </c>
      <c r="B52" s="16" t="str">
        <f t="shared" si="42"/>
        <v>-</v>
      </c>
      <c r="C52" s="7">
        <v>11</v>
      </c>
      <c r="D52" s="2">
        <v>43409.495497685188</v>
      </c>
      <c r="E52" s="3" t="s">
        <v>582</v>
      </c>
      <c r="F52" s="3">
        <v>9936</v>
      </c>
      <c r="G52" s="3" t="s">
        <v>18</v>
      </c>
      <c r="H52" s="3">
        <v>4781</v>
      </c>
      <c r="I52" s="3">
        <v>829</v>
      </c>
      <c r="J52" s="3">
        <v>8</v>
      </c>
      <c r="K52" s="3">
        <v>1</v>
      </c>
      <c r="L52" s="3"/>
      <c r="M52" s="2">
        <v>43409.498425925929</v>
      </c>
      <c r="N52" s="2">
        <v>43409.50409722222</v>
      </c>
      <c r="O52" s="3" t="s">
        <v>41</v>
      </c>
      <c r="P52" s="3" t="s">
        <v>42</v>
      </c>
      <c r="Q52" s="3" t="s">
        <v>70</v>
      </c>
      <c r="R52" s="3" t="s">
        <v>71</v>
      </c>
      <c r="S52" s="2">
        <v>43409.498368055552</v>
      </c>
      <c r="T52" s="2">
        <v>43409.498368055552</v>
      </c>
      <c r="U52" s="2">
        <v>43409.503009259257</v>
      </c>
      <c r="V52" s="2">
        <v>43409.503009259257</v>
      </c>
      <c r="W52" s="3"/>
      <c r="X52" s="8">
        <f t="shared" si="43"/>
        <v>43409.495497685188</v>
      </c>
      <c r="Y52" s="9">
        <f t="shared" si="3"/>
        <v>5.6712962905294262E-3</v>
      </c>
      <c r="Z52" s="9">
        <f t="shared" si="4"/>
        <v>5.6712962905294262E-3</v>
      </c>
      <c r="AA52" s="10"/>
      <c r="AB52" s="10">
        <f t="shared" si="5"/>
        <v>5.787037662230432E-5</v>
      </c>
      <c r="AC52" s="10">
        <f t="shared" si="10"/>
        <v>2.9282407413120382E-3</v>
      </c>
      <c r="AD52" s="10"/>
      <c r="AE52" s="10"/>
      <c r="AF52" s="73">
        <f t="shared" si="7"/>
        <v>43409.495138888888</v>
      </c>
      <c r="AG52" s="73">
        <f t="shared" si="8"/>
        <v>43409.503472222219</v>
      </c>
      <c r="AH52" s="26" t="str">
        <f t="shared" si="9"/>
        <v>43409.495138888943409.5034722222</v>
      </c>
      <c r="AI52" s="26" t="e">
        <f>VLOOKUP(AH52,simple_survey!$N$1081:$O$1529,2,FALSE)</f>
        <v>#N/A</v>
      </c>
    </row>
    <row r="53" spans="1:35" s="7" customFormat="1" x14ac:dyDescent="0.4">
      <c r="A53" s="16" t="str">
        <f t="shared" si="41"/>
        <v>-</v>
      </c>
      <c r="B53" s="16" t="str">
        <f t="shared" si="42"/>
        <v>-</v>
      </c>
      <c r="C53" s="7">
        <v>11</v>
      </c>
      <c r="D53" s="2">
        <v>43409.496759259258</v>
      </c>
      <c r="E53" s="3" t="s">
        <v>591</v>
      </c>
      <c r="F53" s="3">
        <v>9937</v>
      </c>
      <c r="G53" s="3" t="s">
        <v>18</v>
      </c>
      <c r="H53" s="3">
        <v>5046</v>
      </c>
      <c r="I53" s="3">
        <v>852</v>
      </c>
      <c r="J53" s="3">
        <v>4</v>
      </c>
      <c r="K53" s="3">
        <v>1</v>
      </c>
      <c r="L53" s="3"/>
      <c r="M53" s="2">
        <v>43409.500416666669</v>
      </c>
      <c r="N53" s="2">
        <v>43409.508379629631</v>
      </c>
      <c r="O53" s="3" t="s">
        <v>70</v>
      </c>
      <c r="P53" s="3" t="s">
        <v>71</v>
      </c>
      <c r="Q53" s="3" t="s">
        <v>29</v>
      </c>
      <c r="R53" s="3" t="s">
        <v>30</v>
      </c>
      <c r="S53" s="2">
        <v>43409.5</v>
      </c>
      <c r="T53" s="2">
        <v>43409.5</v>
      </c>
      <c r="U53" s="2">
        <v>43409.510115740741</v>
      </c>
      <c r="V53" s="2">
        <v>43409.510115740741</v>
      </c>
      <c r="W53" s="3"/>
      <c r="X53" s="8">
        <f t="shared" si="43"/>
        <v>43409.496759259258</v>
      </c>
      <c r="Y53" s="9">
        <f t="shared" si="3"/>
        <v>7.962962961755693E-3</v>
      </c>
      <c r="Z53" s="9">
        <f t="shared" si="4"/>
        <v>7.962962961755693E-3</v>
      </c>
      <c r="AA53" s="10"/>
      <c r="AB53" s="10">
        <f t="shared" si="5"/>
        <v>4.1666666948003694E-4</v>
      </c>
      <c r="AC53" s="10">
        <f t="shared" si="10"/>
        <v>3.6574074110831134E-3</v>
      </c>
      <c r="AD53" s="10"/>
      <c r="AE53" s="10"/>
      <c r="AF53" s="73">
        <f t="shared" si="7"/>
        <v>43409.496527777781</v>
      </c>
      <c r="AG53" s="73">
        <f t="shared" si="8"/>
        <v>43409.508333333331</v>
      </c>
      <c r="AH53" s="26" t="str">
        <f t="shared" si="9"/>
        <v>43409.496527777843409.5083333333</v>
      </c>
      <c r="AI53" s="26" t="e">
        <f>VLOOKUP(AH53,simple_survey!$N$1081:$O$1529,2,FALSE)</f>
        <v>#N/A</v>
      </c>
    </row>
    <row r="54" spans="1:35" s="7" customFormat="1" ht="18" customHeight="1" x14ac:dyDescent="0.4">
      <c r="A54" s="16" t="str">
        <f t="shared" ref="A54:A61" si="44">IF(W54&gt;0, "★", "-")</f>
        <v>-</v>
      </c>
      <c r="B54" s="16" t="str">
        <f t="shared" ref="B54:B61" si="45">IF(L54&gt;0, "☆", "-")</f>
        <v>-</v>
      </c>
      <c r="C54" s="7">
        <v>11</v>
      </c>
      <c r="D54" s="2">
        <v>43409.4999537037</v>
      </c>
      <c r="E54" s="3" t="s">
        <v>248</v>
      </c>
      <c r="F54" s="3">
        <v>9939</v>
      </c>
      <c r="G54" s="3" t="s">
        <v>33</v>
      </c>
      <c r="H54" s="3">
        <v>4980</v>
      </c>
      <c r="I54" s="3">
        <v>739</v>
      </c>
      <c r="J54" s="3">
        <v>7</v>
      </c>
      <c r="K54" s="3">
        <v>3</v>
      </c>
      <c r="L54" s="3"/>
      <c r="M54" s="2">
        <v>43409.504803240743</v>
      </c>
      <c r="N54" s="2">
        <v>43409.509525462963</v>
      </c>
      <c r="O54" s="3" t="s">
        <v>45</v>
      </c>
      <c r="P54" s="3" t="s">
        <v>92</v>
      </c>
      <c r="Q54" s="3" t="s">
        <v>25</v>
      </c>
      <c r="R54" s="3" t="s">
        <v>26</v>
      </c>
      <c r="S54" s="2">
        <v>43409.503738425927</v>
      </c>
      <c r="T54" s="2">
        <v>43409.503738425927</v>
      </c>
      <c r="U54" s="2">
        <v>43409.511782407404</v>
      </c>
      <c r="V54" s="2">
        <v>43409.511782407404</v>
      </c>
      <c r="W54" s="3"/>
      <c r="X54" s="8">
        <f t="shared" ref="X54:X61" si="46">IF(W54&gt;0,W54,D54)</f>
        <v>43409.4999537037</v>
      </c>
      <c r="Y54" s="9">
        <f t="shared" si="3"/>
        <v>4.7222222201526165E-3</v>
      </c>
      <c r="Z54" s="9">
        <f t="shared" si="4"/>
        <v>1.416666666045785E-2</v>
      </c>
      <c r="AA54" s="10"/>
      <c r="AB54" s="10">
        <f t="shared" si="5"/>
        <v>1.0648148163454607E-3</v>
      </c>
      <c r="AC54" s="10">
        <f t="shared" si="10"/>
        <v>4.8495370429009199E-3</v>
      </c>
      <c r="AD54" s="10"/>
      <c r="AE54" s="10"/>
      <c r="AF54" s="73">
        <f t="shared" si="7"/>
        <v>43409.499305555553</v>
      </c>
      <c r="AG54" s="73">
        <f t="shared" si="8"/>
        <v>43409.509027777778</v>
      </c>
      <c r="AH54" s="26" t="str">
        <f t="shared" si="9"/>
        <v>43409.499305555643409.5090277778</v>
      </c>
      <c r="AI54" s="26" t="e">
        <f>VLOOKUP(AH54,simple_survey!$N$1081:$O$1529,2,FALSE)</f>
        <v>#N/A</v>
      </c>
    </row>
    <row r="55" spans="1:35" s="7" customFormat="1" x14ac:dyDescent="0.4">
      <c r="A55" s="16" t="str">
        <f t="shared" si="44"/>
        <v>★</v>
      </c>
      <c r="B55" s="16" t="str">
        <f t="shared" si="45"/>
        <v>☆</v>
      </c>
      <c r="C55" s="7">
        <v>11</v>
      </c>
      <c r="D55" s="2">
        <v>43409.453726851854</v>
      </c>
      <c r="E55" s="3" t="s">
        <v>576</v>
      </c>
      <c r="F55" s="3">
        <v>9910</v>
      </c>
      <c r="G55" s="3" t="s">
        <v>113</v>
      </c>
      <c r="H55" s="3">
        <v>0</v>
      </c>
      <c r="I55" s="3">
        <v>338</v>
      </c>
      <c r="J55" s="3">
        <v>8</v>
      </c>
      <c r="K55" s="3">
        <v>3</v>
      </c>
      <c r="L55" s="2">
        <v>43409.454305555555</v>
      </c>
      <c r="M55" s="3"/>
      <c r="N55" s="3"/>
      <c r="O55" s="3" t="s">
        <v>41</v>
      </c>
      <c r="P55" s="3" t="s">
        <v>42</v>
      </c>
      <c r="Q55" s="3" t="s">
        <v>19</v>
      </c>
      <c r="R55" s="3" t="s">
        <v>20</v>
      </c>
      <c r="S55" s="2">
        <v>43409.494803240741</v>
      </c>
      <c r="T55" s="3"/>
      <c r="U55" s="2">
        <v>43409.50309027778</v>
      </c>
      <c r="V55" s="3"/>
      <c r="W55" s="2">
        <v>43409.494803240741</v>
      </c>
      <c r="X55" s="8">
        <f t="shared" si="46"/>
        <v>43409.494803240741</v>
      </c>
      <c r="Y55" s="9">
        <f t="shared" ref="Y55:Y61" si="47">N55-M55</f>
        <v>0</v>
      </c>
      <c r="Z55" s="9">
        <f t="shared" ref="Z55:Z61" si="48">Y55*K55</f>
        <v>0</v>
      </c>
      <c r="AA55" s="10"/>
      <c r="AB55" s="10">
        <f t="shared" ref="AB55:AB61" si="49">IF(IF(A55="☆",L55-S55,M55-S55)&lt;0,0,IF(A55="☆",L55-S55,M55-S55))</f>
        <v>0</v>
      </c>
      <c r="AC55" s="10">
        <f t="shared" ref="AC55:AC61" si="50">IF(IF(B55="☆",(IF(L55&gt;S55,L55-X55,S55-X55)),M55-X55)&lt;0,0,IF(B55="☆",(IF(L55&gt;S55,L55-X55,S55-X55)),M55-X55))</f>
        <v>0</v>
      </c>
      <c r="AD55" s="10"/>
      <c r="AE55" s="10"/>
      <c r="AF55" s="73">
        <f t="shared" si="7"/>
        <v>43409.453472222223</v>
      </c>
      <c r="AG55" s="73">
        <f t="shared" si="8"/>
        <v>0</v>
      </c>
      <c r="AH55" s="26" t="str">
        <f t="shared" si="9"/>
        <v>43409.45347222220</v>
      </c>
      <c r="AI55" s="26" t="e">
        <f>VLOOKUP(AH55,simple_survey!$N$1081:$O$1529,2,FALSE)</f>
        <v>#N/A</v>
      </c>
    </row>
    <row r="56" spans="1:35" s="7" customFormat="1" x14ac:dyDescent="0.4">
      <c r="A56" s="16" t="str">
        <f t="shared" si="44"/>
        <v>-</v>
      </c>
      <c r="B56" s="16" t="str">
        <f t="shared" si="45"/>
        <v>☆</v>
      </c>
      <c r="C56" s="7">
        <v>11</v>
      </c>
      <c r="D56" s="2">
        <v>43409.459502314814</v>
      </c>
      <c r="E56" s="3" t="s">
        <v>579</v>
      </c>
      <c r="F56" s="3">
        <v>9916</v>
      </c>
      <c r="G56" s="3" t="s">
        <v>113</v>
      </c>
      <c r="H56" s="3">
        <v>0</v>
      </c>
      <c r="I56" s="3">
        <v>800</v>
      </c>
      <c r="J56" s="3">
        <v>2</v>
      </c>
      <c r="K56" s="3">
        <v>1</v>
      </c>
      <c r="L56" s="2">
        <v>43409.459687499999</v>
      </c>
      <c r="M56" s="3"/>
      <c r="N56" s="3"/>
      <c r="O56" s="3" t="s">
        <v>41</v>
      </c>
      <c r="P56" s="3" t="s">
        <v>42</v>
      </c>
      <c r="Q56" s="3" t="s">
        <v>45</v>
      </c>
      <c r="R56" s="3" t="s">
        <v>92</v>
      </c>
      <c r="S56" s="2">
        <v>43409.461643518516</v>
      </c>
      <c r="T56" s="3"/>
      <c r="U56" s="2">
        <v>43409.465509259258</v>
      </c>
      <c r="V56" s="3"/>
      <c r="W56" s="3"/>
      <c r="X56" s="8">
        <f t="shared" si="46"/>
        <v>43409.459502314814</v>
      </c>
      <c r="Y56" s="9">
        <f t="shared" si="47"/>
        <v>0</v>
      </c>
      <c r="Z56" s="9">
        <f t="shared" si="48"/>
        <v>0</v>
      </c>
      <c r="AA56" s="10"/>
      <c r="AB56" s="10">
        <f t="shared" si="49"/>
        <v>0</v>
      </c>
      <c r="AC56" s="10">
        <f t="shared" si="50"/>
        <v>2.1412037021946162E-3</v>
      </c>
      <c r="AD56" s="10"/>
      <c r="AE56" s="10"/>
      <c r="AF56" s="73">
        <f t="shared" si="7"/>
        <v>43409.459027777775</v>
      </c>
      <c r="AG56" s="73">
        <f t="shared" si="8"/>
        <v>0</v>
      </c>
      <c r="AH56" s="26" t="str">
        <f t="shared" si="9"/>
        <v>43409.45902777780</v>
      </c>
      <c r="AI56" s="26" t="e">
        <f>VLOOKUP(AH56,simple_survey!$N$1081:$O$1529,2,FALSE)</f>
        <v>#N/A</v>
      </c>
    </row>
    <row r="57" spans="1:35" s="7" customFormat="1" x14ac:dyDescent="0.4">
      <c r="A57" s="16" t="str">
        <f t="shared" si="44"/>
        <v>-</v>
      </c>
      <c r="B57" s="16" t="str">
        <f t="shared" si="45"/>
        <v>☆</v>
      </c>
      <c r="C57" s="7">
        <v>11</v>
      </c>
      <c r="D57" s="2">
        <v>43409.473425925928</v>
      </c>
      <c r="E57" s="3" t="s">
        <v>573</v>
      </c>
      <c r="F57" s="3">
        <v>9930</v>
      </c>
      <c r="G57" s="3" t="s">
        <v>52</v>
      </c>
      <c r="H57" s="3">
        <v>5112</v>
      </c>
      <c r="I57" s="3">
        <v>97</v>
      </c>
      <c r="J57" s="3">
        <v>8</v>
      </c>
      <c r="K57" s="3">
        <v>3</v>
      </c>
      <c r="L57" s="2">
        <v>43409.474259259259</v>
      </c>
      <c r="M57" s="3"/>
      <c r="N57" s="3"/>
      <c r="O57" s="3" t="s">
        <v>19</v>
      </c>
      <c r="P57" s="3" t="s">
        <v>20</v>
      </c>
      <c r="Q57" s="3" t="s">
        <v>45</v>
      </c>
      <c r="R57" s="3" t="s">
        <v>92</v>
      </c>
      <c r="S57" s="2">
        <v>43409.474675925929</v>
      </c>
      <c r="T57" s="3"/>
      <c r="U57" s="2">
        <v>43409.482534722221</v>
      </c>
      <c r="V57" s="3"/>
      <c r="W57" s="3"/>
      <c r="X57" s="8">
        <f t="shared" si="46"/>
        <v>43409.473425925928</v>
      </c>
      <c r="Y57" s="9">
        <f t="shared" si="47"/>
        <v>0</v>
      </c>
      <c r="Z57" s="9">
        <f t="shared" si="48"/>
        <v>0</v>
      </c>
      <c r="AA57" s="10"/>
      <c r="AB57" s="10">
        <f t="shared" si="49"/>
        <v>0</v>
      </c>
      <c r="AC57" s="10">
        <f t="shared" si="50"/>
        <v>1.2500000011641532E-3</v>
      </c>
      <c r="AD57" s="10"/>
      <c r="AE57" s="10"/>
      <c r="AF57" s="73">
        <f t="shared" si="7"/>
        <v>43409.472916666666</v>
      </c>
      <c r="AG57" s="73">
        <f t="shared" si="8"/>
        <v>0</v>
      </c>
      <c r="AH57" s="26" t="str">
        <f t="shared" si="9"/>
        <v>43409.47291666670</v>
      </c>
      <c r="AI57" s="26" t="e">
        <f>VLOOKUP(AH57,simple_survey!$N$1081:$O$1529,2,FALSE)</f>
        <v>#N/A</v>
      </c>
    </row>
    <row r="58" spans="1:35" s="7" customFormat="1" x14ac:dyDescent="0.4">
      <c r="A58" s="16" t="str">
        <f t="shared" si="44"/>
        <v>-</v>
      </c>
      <c r="B58" s="16" t="str">
        <f t="shared" si="45"/>
        <v>☆</v>
      </c>
      <c r="C58" s="7">
        <v>11</v>
      </c>
      <c r="D58" s="2">
        <v>43409.476377314815</v>
      </c>
      <c r="E58" s="3" t="s">
        <v>591</v>
      </c>
      <c r="F58" s="3">
        <v>9931</v>
      </c>
      <c r="G58" s="3" t="s">
        <v>18</v>
      </c>
      <c r="H58" s="3">
        <v>5046</v>
      </c>
      <c r="I58" s="3">
        <v>607</v>
      </c>
      <c r="J58" s="3">
        <v>8</v>
      </c>
      <c r="K58" s="3">
        <v>1</v>
      </c>
      <c r="L58" s="2">
        <v>43409.476574074077</v>
      </c>
      <c r="M58" s="3"/>
      <c r="N58" s="3"/>
      <c r="O58" s="3" t="s">
        <v>19</v>
      </c>
      <c r="P58" s="3" t="s">
        <v>20</v>
      </c>
      <c r="Q58" s="3" t="s">
        <v>29</v>
      </c>
      <c r="R58" s="3" t="s">
        <v>30</v>
      </c>
      <c r="S58" s="2">
        <v>43409.477418981478</v>
      </c>
      <c r="T58" s="3"/>
      <c r="U58" s="2">
        <v>43409.483981481484</v>
      </c>
      <c r="V58" s="3"/>
      <c r="W58" s="3"/>
      <c r="X58" s="8">
        <f t="shared" si="46"/>
        <v>43409.476377314815</v>
      </c>
      <c r="Y58" s="9">
        <f t="shared" si="47"/>
        <v>0</v>
      </c>
      <c r="Z58" s="9">
        <f t="shared" si="48"/>
        <v>0</v>
      </c>
      <c r="AA58" s="10"/>
      <c r="AB58" s="10">
        <f t="shared" si="49"/>
        <v>0</v>
      </c>
      <c r="AC58" s="10">
        <f t="shared" si="50"/>
        <v>1.0416666627861559E-3</v>
      </c>
      <c r="AD58" s="10"/>
      <c r="AE58" s="10"/>
      <c r="AF58" s="73">
        <f t="shared" si="7"/>
        <v>43409.475694444445</v>
      </c>
      <c r="AG58" s="73">
        <f t="shared" si="8"/>
        <v>0</v>
      </c>
      <c r="AH58" s="26" t="str">
        <f t="shared" si="9"/>
        <v>43409.47569444440</v>
      </c>
      <c r="AI58" s="26" t="e">
        <f>VLOOKUP(AH58,simple_survey!$N$1081:$O$1529,2,FALSE)</f>
        <v>#N/A</v>
      </c>
    </row>
    <row r="59" spans="1:35" s="12" customFormat="1" x14ac:dyDescent="0.4">
      <c r="A59" s="17" t="str">
        <f t="shared" si="44"/>
        <v>-</v>
      </c>
      <c r="B59" s="17" t="str">
        <f t="shared" si="45"/>
        <v>☆</v>
      </c>
      <c r="C59" s="12">
        <v>11</v>
      </c>
      <c r="D59" s="4">
        <v>43409.49931712963</v>
      </c>
      <c r="E59" s="5" t="s">
        <v>593</v>
      </c>
      <c r="F59" s="5">
        <v>9938</v>
      </c>
      <c r="G59" s="5" t="s">
        <v>18</v>
      </c>
      <c r="H59" s="5">
        <v>5133</v>
      </c>
      <c r="I59" s="5">
        <v>4</v>
      </c>
      <c r="J59" s="5">
        <v>7</v>
      </c>
      <c r="K59" s="5">
        <v>2</v>
      </c>
      <c r="L59" s="4">
        <v>43409.499606481484</v>
      </c>
      <c r="M59" s="5"/>
      <c r="N59" s="5"/>
      <c r="O59" s="5" t="s">
        <v>50</v>
      </c>
      <c r="P59" s="5" t="s">
        <v>51</v>
      </c>
      <c r="Q59" s="5" t="s">
        <v>31</v>
      </c>
      <c r="R59" s="5" t="s">
        <v>32</v>
      </c>
      <c r="S59" s="4">
        <v>43409.50172453704</v>
      </c>
      <c r="T59" s="5"/>
      <c r="U59" s="4">
        <v>43409.510243055556</v>
      </c>
      <c r="V59" s="5"/>
      <c r="W59" s="5"/>
      <c r="X59" s="13">
        <f t="shared" si="46"/>
        <v>43409.49931712963</v>
      </c>
      <c r="Y59" s="18">
        <f t="shared" si="47"/>
        <v>0</v>
      </c>
      <c r="Z59" s="18">
        <f t="shared" si="48"/>
        <v>0</v>
      </c>
      <c r="AA59" s="19"/>
      <c r="AB59" s="19">
        <f t="shared" si="49"/>
        <v>0</v>
      </c>
      <c r="AC59" s="19">
        <f t="shared" si="50"/>
        <v>2.4074074099189602E-3</v>
      </c>
      <c r="AD59" s="19"/>
      <c r="AE59" s="19"/>
      <c r="AF59" s="73">
        <f t="shared" si="7"/>
        <v>43409.499305555553</v>
      </c>
      <c r="AG59" s="73">
        <f t="shared" si="8"/>
        <v>0</v>
      </c>
      <c r="AH59" s="26" t="str">
        <f t="shared" si="9"/>
        <v>43409.49930555560</v>
      </c>
      <c r="AI59" s="26" t="e">
        <f>VLOOKUP(AH59,simple_survey!$N$1081:$O$1529,2,FALSE)</f>
        <v>#N/A</v>
      </c>
    </row>
    <row r="60" spans="1:35" s="23" customFormat="1" x14ac:dyDescent="0.4">
      <c r="A60" s="20" t="str">
        <f t="shared" si="44"/>
        <v>★</v>
      </c>
      <c r="B60" s="20" t="str">
        <f t="shared" si="45"/>
        <v>-</v>
      </c>
      <c r="C60" s="23">
        <v>12</v>
      </c>
      <c r="D60" s="22">
        <v>43409.461388888885</v>
      </c>
      <c r="E60" s="21" t="s">
        <v>574</v>
      </c>
      <c r="F60" s="21">
        <v>9920</v>
      </c>
      <c r="G60" s="21" t="s">
        <v>18</v>
      </c>
      <c r="H60" s="21">
        <v>2953</v>
      </c>
      <c r="I60" s="21">
        <v>962</v>
      </c>
      <c r="J60" s="21">
        <v>10</v>
      </c>
      <c r="K60" s="21">
        <v>1</v>
      </c>
      <c r="L60" s="21"/>
      <c r="M60" s="22">
        <v>43409.501284722224</v>
      </c>
      <c r="N60" s="22">
        <v>43409.50403935185</v>
      </c>
      <c r="O60" s="21" t="s">
        <v>45</v>
      </c>
      <c r="P60" s="21" t="s">
        <v>92</v>
      </c>
      <c r="Q60" s="21" t="s">
        <v>41</v>
      </c>
      <c r="R60" s="21" t="s">
        <v>42</v>
      </c>
      <c r="S60" s="22">
        <v>43409.50304398148</v>
      </c>
      <c r="T60" s="22">
        <v>43409.50304398148</v>
      </c>
      <c r="U60" s="22">
        <v>43409.506805555553</v>
      </c>
      <c r="V60" s="22">
        <v>43409.506805555553</v>
      </c>
      <c r="W60" s="22">
        <v>43409.50304398148</v>
      </c>
      <c r="X60" s="24">
        <f t="shared" si="46"/>
        <v>43409.50304398148</v>
      </c>
      <c r="Y60" s="25">
        <f t="shared" si="47"/>
        <v>2.7546296259970404E-3</v>
      </c>
      <c r="Z60" s="25">
        <f t="shared" si="48"/>
        <v>2.7546296259970404E-3</v>
      </c>
      <c r="AA60" s="26">
        <f>SUM(Z60:Z79)</f>
        <v>0.16575231481692754</v>
      </c>
      <c r="AB60" s="26">
        <f t="shared" si="49"/>
        <v>0</v>
      </c>
      <c r="AC60" s="26">
        <f t="shared" si="50"/>
        <v>0</v>
      </c>
      <c r="AD60" s="26">
        <f>AVERAGE(AC60:AC79)</f>
        <v>3.0133101849060041E-3</v>
      </c>
      <c r="AE60" s="26">
        <f>MEDIAN(AC60:AC79)</f>
        <v>2.7546296296350192E-3</v>
      </c>
      <c r="AF60" s="73">
        <f t="shared" si="7"/>
        <v>43409.461111111108</v>
      </c>
      <c r="AG60" s="73">
        <f t="shared" si="8"/>
        <v>43409.503472222219</v>
      </c>
      <c r="AH60" s="26" t="str">
        <f t="shared" si="9"/>
        <v>43409.461111111143409.5034722222</v>
      </c>
      <c r="AI60" s="26" t="e">
        <f>VLOOKUP(AH60,simple_survey!$N$1081:$O$1529,2,FALSE)</f>
        <v>#N/A</v>
      </c>
    </row>
    <row r="61" spans="1:35" s="7" customFormat="1" x14ac:dyDescent="0.4">
      <c r="A61" s="16" t="str">
        <f t="shared" si="44"/>
        <v>★</v>
      </c>
      <c r="B61" s="16" t="str">
        <f t="shared" si="45"/>
        <v>-</v>
      </c>
      <c r="C61" s="7">
        <v>12</v>
      </c>
      <c r="D61" s="2">
        <v>43409.471377314818</v>
      </c>
      <c r="E61" s="3" t="s">
        <v>590</v>
      </c>
      <c r="F61" s="3">
        <v>9929</v>
      </c>
      <c r="G61" s="3" t="s">
        <v>113</v>
      </c>
      <c r="H61" s="3">
        <v>0</v>
      </c>
      <c r="I61" s="3">
        <v>578</v>
      </c>
      <c r="J61" s="3">
        <v>6</v>
      </c>
      <c r="K61" s="3">
        <v>3</v>
      </c>
      <c r="L61" s="3"/>
      <c r="M61" s="2">
        <v>43409.519502314812</v>
      </c>
      <c r="N61" s="2">
        <v>43409.526087962964</v>
      </c>
      <c r="O61" s="3" t="s">
        <v>41</v>
      </c>
      <c r="P61" s="3" t="s">
        <v>42</v>
      </c>
      <c r="Q61" s="3" t="s">
        <v>19</v>
      </c>
      <c r="R61" s="3" t="s">
        <v>20</v>
      </c>
      <c r="S61" s="2">
        <v>43409.512812499997</v>
      </c>
      <c r="T61" s="2">
        <v>43409.512812499997</v>
      </c>
      <c r="U61" s="2">
        <v>43409.521099537036</v>
      </c>
      <c r="V61" s="2">
        <v>43409.521099537036</v>
      </c>
      <c r="W61" s="2">
        <v>43409.512812499997</v>
      </c>
      <c r="X61" s="8">
        <f t="shared" si="46"/>
        <v>43409.512812499997</v>
      </c>
      <c r="Y61" s="9">
        <f t="shared" si="47"/>
        <v>6.5856481523951516E-3</v>
      </c>
      <c r="Z61" s="9">
        <f t="shared" si="48"/>
        <v>1.9756944457185455E-2</v>
      </c>
      <c r="AA61" s="10"/>
      <c r="AB61" s="10">
        <f t="shared" si="49"/>
        <v>6.6898148143081926E-3</v>
      </c>
      <c r="AC61" s="10">
        <f t="shared" si="50"/>
        <v>6.6898148143081926E-3</v>
      </c>
      <c r="AD61" s="10"/>
      <c r="AE61" s="10"/>
      <c r="AF61" s="73">
        <f t="shared" si="7"/>
        <v>43409.470833333333</v>
      </c>
      <c r="AG61" s="73">
        <f t="shared" si="8"/>
        <v>43409.525694444441</v>
      </c>
      <c r="AH61" s="26" t="str">
        <f t="shared" si="9"/>
        <v>43409.470833333343409.5256944444</v>
      </c>
      <c r="AI61" s="26" t="e">
        <f>VLOOKUP(AH61,simple_survey!$N$1081:$O$1529,2,FALSE)</f>
        <v>#N/A</v>
      </c>
    </row>
    <row r="62" spans="1:35" s="7" customFormat="1" x14ac:dyDescent="0.4">
      <c r="A62" s="16" t="str">
        <f t="shared" si="41"/>
        <v>-</v>
      </c>
      <c r="B62" s="16" t="str">
        <f t="shared" si="42"/>
        <v>-</v>
      </c>
      <c r="C62" s="7">
        <v>12</v>
      </c>
      <c r="D62" s="2">
        <v>43409.503032407411</v>
      </c>
      <c r="E62" s="3" t="s">
        <v>594</v>
      </c>
      <c r="F62" s="3">
        <v>9940</v>
      </c>
      <c r="G62" s="3" t="s">
        <v>113</v>
      </c>
      <c r="H62" s="3">
        <v>0</v>
      </c>
      <c r="I62" s="3">
        <v>497</v>
      </c>
      <c r="J62" s="3">
        <v>10</v>
      </c>
      <c r="K62" s="3">
        <v>1</v>
      </c>
      <c r="L62" s="3"/>
      <c r="M62" s="2">
        <v>43409.507199074076</v>
      </c>
      <c r="N62" s="2">
        <v>43409.516597222224</v>
      </c>
      <c r="O62" s="3" t="s">
        <v>41</v>
      </c>
      <c r="P62" s="3" t="s">
        <v>42</v>
      </c>
      <c r="Q62" s="3" t="s">
        <v>48</v>
      </c>
      <c r="R62" s="3" t="s">
        <v>49</v>
      </c>
      <c r="S62" s="2">
        <v>43409.505601851852</v>
      </c>
      <c r="T62" s="2">
        <v>43409.505601851852</v>
      </c>
      <c r="U62" s="2">
        <v>43409.517835648148</v>
      </c>
      <c r="V62" s="2">
        <v>43409.517835648148</v>
      </c>
      <c r="W62" s="3"/>
      <c r="X62" s="8">
        <f t="shared" si="43"/>
        <v>43409.503032407411</v>
      </c>
      <c r="Y62" s="9">
        <f t="shared" si="3"/>
        <v>9.3981481477385387E-3</v>
      </c>
      <c r="Z62" s="9">
        <f t="shared" si="4"/>
        <v>9.3981481477385387E-3</v>
      </c>
      <c r="AA62" s="10"/>
      <c r="AB62" s="10">
        <f t="shared" si="5"/>
        <v>1.5972222245181911E-3</v>
      </c>
      <c r="AC62" s="10">
        <f t="shared" si="10"/>
        <v>4.166666665696539E-3</v>
      </c>
      <c r="AD62" s="10"/>
      <c r="AE62" s="10"/>
      <c r="AF62" s="73">
        <f t="shared" si="7"/>
        <v>43409.50277777778</v>
      </c>
      <c r="AG62" s="73">
        <f t="shared" si="8"/>
        <v>43409.515972222223</v>
      </c>
      <c r="AH62" s="26" t="str">
        <f t="shared" si="9"/>
        <v>43409.502777777843409.5159722222</v>
      </c>
      <c r="AI62" s="26" t="e">
        <f>VLOOKUP(AH62,simple_survey!$N$1081:$O$1529,2,FALSE)</f>
        <v>#N/A</v>
      </c>
    </row>
    <row r="63" spans="1:35" s="7" customFormat="1" x14ac:dyDescent="0.4">
      <c r="A63" s="16" t="str">
        <f t="shared" si="41"/>
        <v>-</v>
      </c>
      <c r="B63" s="16" t="str">
        <f t="shared" si="42"/>
        <v>-</v>
      </c>
      <c r="C63" s="7">
        <v>12</v>
      </c>
      <c r="D63" s="2">
        <v>43409.503240740742</v>
      </c>
      <c r="E63" s="3" t="s">
        <v>595</v>
      </c>
      <c r="F63" s="3">
        <v>9941</v>
      </c>
      <c r="G63" s="3" t="s">
        <v>18</v>
      </c>
      <c r="H63" s="3">
        <v>5119</v>
      </c>
      <c r="I63" s="3">
        <v>826</v>
      </c>
      <c r="J63" s="3">
        <v>8</v>
      </c>
      <c r="K63" s="3">
        <v>1</v>
      </c>
      <c r="L63" s="3"/>
      <c r="M63" s="2">
        <v>43409.506215277775</v>
      </c>
      <c r="N63" s="2">
        <v>43409.510196759256</v>
      </c>
      <c r="O63" s="3" t="s">
        <v>39</v>
      </c>
      <c r="P63" s="3" t="s">
        <v>40</v>
      </c>
      <c r="Q63" s="3" t="s">
        <v>25</v>
      </c>
      <c r="R63" s="3" t="s">
        <v>26</v>
      </c>
      <c r="S63" s="2">
        <v>43409.507939814815</v>
      </c>
      <c r="T63" s="2">
        <v>43409.507939814815</v>
      </c>
      <c r="U63" s="2">
        <v>43409.51703703704</v>
      </c>
      <c r="V63" s="2">
        <v>43409.51703703704</v>
      </c>
      <c r="W63" s="3"/>
      <c r="X63" s="8">
        <f t="shared" si="43"/>
        <v>43409.503240740742</v>
      </c>
      <c r="Y63" s="9">
        <f t="shared" si="3"/>
        <v>3.9814814808778465E-3</v>
      </c>
      <c r="Z63" s="9">
        <f t="shared" si="4"/>
        <v>3.9814814808778465E-3</v>
      </c>
      <c r="AA63" s="10"/>
      <c r="AB63" s="10">
        <f t="shared" si="5"/>
        <v>0</v>
      </c>
      <c r="AC63" s="10">
        <f t="shared" si="10"/>
        <v>2.9745370338787325E-3</v>
      </c>
      <c r="AD63" s="10"/>
      <c r="AE63" s="10"/>
      <c r="AF63" s="73">
        <f t="shared" si="7"/>
        <v>43409.50277777778</v>
      </c>
      <c r="AG63" s="73">
        <f t="shared" si="8"/>
        <v>43409.509722222225</v>
      </c>
      <c r="AH63" s="26" t="str">
        <f t="shared" si="9"/>
        <v>43409.502777777843409.5097222222</v>
      </c>
      <c r="AI63" s="26" t="str">
        <f>VLOOKUP(AH63,simple_survey!$N$1081:$O$1529,2,FALSE)</f>
        <v>肯定的</v>
      </c>
    </row>
    <row r="64" spans="1:35" s="7" customFormat="1" x14ac:dyDescent="0.4">
      <c r="A64" s="16" t="str">
        <f t="shared" si="41"/>
        <v>-</v>
      </c>
      <c r="B64" s="16" t="str">
        <f t="shared" si="42"/>
        <v>-</v>
      </c>
      <c r="C64" s="7">
        <v>12</v>
      </c>
      <c r="D64" s="2">
        <v>43409.50409722222</v>
      </c>
      <c r="E64" s="3" t="s">
        <v>563</v>
      </c>
      <c r="F64" s="3">
        <v>9942</v>
      </c>
      <c r="G64" s="3" t="s">
        <v>18</v>
      </c>
      <c r="H64" s="3">
        <v>2314</v>
      </c>
      <c r="I64" s="3">
        <v>241</v>
      </c>
      <c r="J64" s="3">
        <v>5</v>
      </c>
      <c r="K64" s="3">
        <v>1</v>
      </c>
      <c r="L64" s="3"/>
      <c r="M64" s="2">
        <v>43409.506504629629</v>
      </c>
      <c r="N64" s="2">
        <v>43409.510081018518</v>
      </c>
      <c r="O64" s="3" t="s">
        <v>50</v>
      </c>
      <c r="P64" s="3" t="s">
        <v>51</v>
      </c>
      <c r="Q64" s="3" t="s">
        <v>39</v>
      </c>
      <c r="R64" s="3" t="s">
        <v>40</v>
      </c>
      <c r="S64" s="2">
        <v>43409.506342592591</v>
      </c>
      <c r="T64" s="2">
        <v>43409.506342592591</v>
      </c>
      <c r="U64" s="2">
        <v>43409.512314814812</v>
      </c>
      <c r="V64" s="2">
        <v>43409.512314814812</v>
      </c>
      <c r="W64" s="3"/>
      <c r="X64" s="8">
        <f t="shared" si="43"/>
        <v>43409.50409722222</v>
      </c>
      <c r="Y64" s="9">
        <f t="shared" si="3"/>
        <v>3.5763888881774619E-3</v>
      </c>
      <c r="Z64" s="9">
        <f t="shared" si="4"/>
        <v>3.5763888881774619E-3</v>
      </c>
      <c r="AA64" s="10"/>
      <c r="AB64" s="10">
        <f t="shared" si="5"/>
        <v>1.6203703853534535E-4</v>
      </c>
      <c r="AC64" s="10">
        <f t="shared" si="10"/>
        <v>2.4074074099189602E-3</v>
      </c>
      <c r="AD64" s="10"/>
      <c r="AE64" s="10"/>
      <c r="AF64" s="73">
        <f t="shared" si="7"/>
        <v>43409.503472222219</v>
      </c>
      <c r="AG64" s="73">
        <f t="shared" si="8"/>
        <v>43409.509722222225</v>
      </c>
      <c r="AH64" s="26" t="str">
        <f t="shared" si="9"/>
        <v>43409.503472222243409.5097222222</v>
      </c>
      <c r="AI64" s="26" t="e">
        <f>VLOOKUP(AH64,simple_survey!$N$1081:$O$1529,2,FALSE)</f>
        <v>#N/A</v>
      </c>
    </row>
    <row r="65" spans="1:35" s="7" customFormat="1" x14ac:dyDescent="0.4">
      <c r="A65" s="16" t="str">
        <f>IF(W65&gt;0, "★", "-")</f>
        <v>★</v>
      </c>
      <c r="B65" s="16" t="str">
        <f>IF(L65&gt;0, "☆", "-")</f>
        <v>-</v>
      </c>
      <c r="C65" s="7">
        <v>12</v>
      </c>
      <c r="D65" s="2">
        <v>43409.507245370369</v>
      </c>
      <c r="E65" s="3" t="s">
        <v>596</v>
      </c>
      <c r="F65" s="3">
        <v>9943</v>
      </c>
      <c r="G65" s="3" t="s">
        <v>113</v>
      </c>
      <c r="H65" s="3">
        <v>0</v>
      </c>
      <c r="I65" s="3">
        <v>5</v>
      </c>
      <c r="J65" s="3">
        <v>9</v>
      </c>
      <c r="K65" s="3">
        <v>2</v>
      </c>
      <c r="L65" s="3"/>
      <c r="M65" s="2">
        <v>43409.512060185189</v>
      </c>
      <c r="N65" s="2">
        <v>43409.519525462965</v>
      </c>
      <c r="O65" s="3" t="s">
        <v>34</v>
      </c>
      <c r="P65" s="3" t="s">
        <v>35</v>
      </c>
      <c r="Q65" s="3" t="s">
        <v>45</v>
      </c>
      <c r="R65" s="3" t="s">
        <v>92</v>
      </c>
      <c r="S65" s="2">
        <v>43409.513981481483</v>
      </c>
      <c r="T65" s="2">
        <v>43409.513981481483</v>
      </c>
      <c r="U65" s="2">
        <v>43409.524548611109</v>
      </c>
      <c r="V65" s="2">
        <v>43409.524548611109</v>
      </c>
      <c r="W65" s="2">
        <v>43409.513981481483</v>
      </c>
      <c r="X65" s="8">
        <f>IF(W65&gt;0,W65,D65)</f>
        <v>43409.513981481483</v>
      </c>
      <c r="Y65" s="9">
        <f t="shared" si="3"/>
        <v>7.4652777766459621E-3</v>
      </c>
      <c r="Z65" s="9">
        <f t="shared" si="4"/>
        <v>1.4930555553291924E-2</v>
      </c>
      <c r="AA65" s="10"/>
      <c r="AB65" s="10">
        <f t="shared" si="5"/>
        <v>0</v>
      </c>
      <c r="AC65" s="10">
        <f t="shared" si="10"/>
        <v>0</v>
      </c>
      <c r="AD65" s="10"/>
      <c r="AE65" s="10"/>
      <c r="AF65" s="73">
        <f t="shared" si="7"/>
        <v>43409.506944444445</v>
      </c>
      <c r="AG65" s="73">
        <f t="shared" si="8"/>
        <v>43409.519444444442</v>
      </c>
      <c r="AH65" s="26" t="str">
        <f t="shared" si="9"/>
        <v>43409.506944444443409.5194444444</v>
      </c>
      <c r="AI65" s="26" t="e">
        <f>VLOOKUP(AH65,simple_survey!$N$1081:$O$1529,2,FALSE)</f>
        <v>#N/A</v>
      </c>
    </row>
    <row r="66" spans="1:35" s="7" customFormat="1" x14ac:dyDescent="0.4">
      <c r="A66" s="16" t="str">
        <f>IF(W66&gt;0, "★", "-")</f>
        <v>-</v>
      </c>
      <c r="B66" s="16" t="str">
        <f>IF(L66&gt;0, "☆", "-")</f>
        <v>-</v>
      </c>
      <c r="C66" s="7">
        <v>12</v>
      </c>
      <c r="D66" s="2">
        <v>43409.509456018517</v>
      </c>
      <c r="E66" s="3" t="s">
        <v>597</v>
      </c>
      <c r="F66" s="3">
        <v>9945</v>
      </c>
      <c r="G66" s="3" t="s">
        <v>113</v>
      </c>
      <c r="H66" s="3">
        <v>0</v>
      </c>
      <c r="I66" s="3">
        <v>990</v>
      </c>
      <c r="J66" s="3">
        <v>1</v>
      </c>
      <c r="K66" s="3">
        <v>2</v>
      </c>
      <c r="L66" s="3"/>
      <c r="M66" s="2">
        <v>43409.515636574077</v>
      </c>
      <c r="N66" s="2">
        <v>43409.528923611113</v>
      </c>
      <c r="O66" s="3" t="s">
        <v>41</v>
      </c>
      <c r="P66" s="3" t="s">
        <v>42</v>
      </c>
      <c r="Q66" s="3" t="s">
        <v>48</v>
      </c>
      <c r="R66" s="3" t="s">
        <v>49</v>
      </c>
      <c r="S66" s="2">
        <v>43409.516134259262</v>
      </c>
      <c r="T66" s="2">
        <v>43409.516134259262</v>
      </c>
      <c r="U66" s="2">
        <v>43409.529062499998</v>
      </c>
      <c r="V66" s="2">
        <v>43409.531770833331</v>
      </c>
      <c r="W66" s="3"/>
      <c r="X66" s="8">
        <f>IF(W66&gt;0,W66,D66)</f>
        <v>43409.509456018517</v>
      </c>
      <c r="Y66" s="9">
        <f t="shared" si="3"/>
        <v>1.3287037036207039E-2</v>
      </c>
      <c r="Z66" s="9">
        <f t="shared" si="4"/>
        <v>2.6574074072414078E-2</v>
      </c>
      <c r="AA66" s="10"/>
      <c r="AB66" s="10">
        <f t="shared" si="5"/>
        <v>0</v>
      </c>
      <c r="AC66" s="10">
        <f t="shared" si="10"/>
        <v>6.180555559694767E-3</v>
      </c>
      <c r="AD66" s="10"/>
      <c r="AE66" s="10"/>
      <c r="AF66" s="73">
        <f t="shared" si="7"/>
        <v>43409.509027777778</v>
      </c>
      <c r="AG66" s="73">
        <f t="shared" si="8"/>
        <v>43409.52847222222</v>
      </c>
      <c r="AH66" s="26" t="str">
        <f t="shared" si="9"/>
        <v>43409.509027777843409.5284722222</v>
      </c>
      <c r="AI66" s="26" t="e">
        <f>VLOOKUP(AH66,simple_survey!$N$1081:$O$1529,2,FALSE)</f>
        <v>#N/A</v>
      </c>
    </row>
    <row r="67" spans="1:35" s="7" customFormat="1" x14ac:dyDescent="0.4">
      <c r="A67" s="16" t="str">
        <f>IF(W67&gt;0, "★", "-")</f>
        <v>-</v>
      </c>
      <c r="B67" s="16" t="str">
        <f>IF(L67&gt;0, "☆", "-")</f>
        <v>-</v>
      </c>
      <c r="C67" s="7">
        <v>12</v>
      </c>
      <c r="D67" s="2">
        <v>43409.50953703704</v>
      </c>
      <c r="E67" s="3" t="s">
        <v>584</v>
      </c>
      <c r="F67" s="3">
        <v>9946</v>
      </c>
      <c r="G67" s="3" t="s">
        <v>33</v>
      </c>
      <c r="H67" s="3">
        <v>2051</v>
      </c>
      <c r="I67" s="3">
        <v>607</v>
      </c>
      <c r="J67" s="3">
        <v>7</v>
      </c>
      <c r="K67" s="3">
        <v>1</v>
      </c>
      <c r="L67" s="3"/>
      <c r="M67" s="2">
        <v>43409.511747685188</v>
      </c>
      <c r="N67" s="2">
        <v>43409.514004629629</v>
      </c>
      <c r="O67" s="3" t="s">
        <v>31</v>
      </c>
      <c r="P67" s="3" t="s">
        <v>32</v>
      </c>
      <c r="Q67" s="3" t="s">
        <v>37</v>
      </c>
      <c r="R67" s="3" t="s">
        <v>38</v>
      </c>
      <c r="S67" s="2">
        <v>43409.513692129629</v>
      </c>
      <c r="T67" s="2">
        <v>43409.513692129629</v>
      </c>
      <c r="U67" s="2">
        <v>43409.523993055554</v>
      </c>
      <c r="V67" s="2">
        <v>43409.523993055554</v>
      </c>
      <c r="W67" s="3"/>
      <c r="X67" s="8">
        <f>IF(W67&gt;0,W67,D67)</f>
        <v>43409.50953703704</v>
      </c>
      <c r="Y67" s="9">
        <f t="shared" si="3"/>
        <v>2.2569444408873096E-3</v>
      </c>
      <c r="Z67" s="9">
        <f t="shared" si="4"/>
        <v>2.2569444408873096E-3</v>
      </c>
      <c r="AA67" s="10"/>
      <c r="AB67" s="10">
        <f t="shared" si="5"/>
        <v>0</v>
      </c>
      <c r="AC67" s="10">
        <f t="shared" si="10"/>
        <v>2.2106481483206153E-3</v>
      </c>
      <c r="AD67" s="10"/>
      <c r="AE67" s="10"/>
      <c r="AF67" s="73">
        <f t="shared" ref="AF67:AF130" si="51">INT(D67*1440)/1440</f>
        <v>43409.509027777778</v>
      </c>
      <c r="AG67" s="73">
        <f t="shared" ref="AG67:AG130" si="52">INT(N67*1440)/1440</f>
        <v>43409.513888888891</v>
      </c>
      <c r="AH67" s="26" t="str">
        <f t="shared" ref="AH67:AH130" si="53">CONCATENATE(AF67,AG67)</f>
        <v>43409.509027777843409.5138888889</v>
      </c>
      <c r="AI67" s="26" t="str">
        <f>VLOOKUP(AH67,simple_survey!$N$1081:$O$1529,2,FALSE)</f>
        <v>肯定的</v>
      </c>
    </row>
    <row r="68" spans="1:35" s="7" customFormat="1" x14ac:dyDescent="0.4">
      <c r="A68" s="16" t="str">
        <f>IF(W68&gt;0, "★", "-")</f>
        <v>-</v>
      </c>
      <c r="B68" s="16" t="str">
        <f>IF(L68&gt;0, "☆", "-")</f>
        <v>-</v>
      </c>
      <c r="C68" s="7">
        <v>12</v>
      </c>
      <c r="D68" s="2">
        <v>43409.511770833335</v>
      </c>
      <c r="E68" s="3" t="s">
        <v>598</v>
      </c>
      <c r="F68" s="3">
        <v>9947</v>
      </c>
      <c r="G68" s="3" t="s">
        <v>114</v>
      </c>
      <c r="H68" s="3">
        <v>0</v>
      </c>
      <c r="I68" s="3">
        <v>390</v>
      </c>
      <c r="J68" s="3">
        <v>8</v>
      </c>
      <c r="K68" s="3">
        <v>1</v>
      </c>
      <c r="L68" s="3"/>
      <c r="M68" s="2">
        <v>43409.514548611114</v>
      </c>
      <c r="N68" s="2">
        <v>43409.518993055557</v>
      </c>
      <c r="O68" s="3" t="s">
        <v>48</v>
      </c>
      <c r="P68" s="3" t="s">
        <v>49</v>
      </c>
      <c r="Q68" s="3" t="s">
        <v>63</v>
      </c>
      <c r="R68" s="3" t="s">
        <v>64</v>
      </c>
      <c r="S68" s="2">
        <v>43409.515428240738</v>
      </c>
      <c r="T68" s="2">
        <v>43409.515428240738</v>
      </c>
      <c r="U68" s="2">
        <v>43409.521770833337</v>
      </c>
      <c r="V68" s="2">
        <v>43409.521770833337</v>
      </c>
      <c r="W68" s="3"/>
      <c r="X68" s="8">
        <f>IF(W68&gt;0,W68,D68)</f>
        <v>43409.511770833335</v>
      </c>
      <c r="Y68" s="9">
        <f t="shared" ref="Y68:Y130" si="54">N68-M68</f>
        <v>4.4444444429245777E-3</v>
      </c>
      <c r="Z68" s="9">
        <f t="shared" ref="Z68:Z130" si="55">Y68*K68</f>
        <v>4.4444444429245777E-3</v>
      </c>
      <c r="AA68" s="10"/>
      <c r="AB68" s="10">
        <f t="shared" ref="AB68:AB130" si="56">IF(IF(A68="☆",L68-S68,M68-S68)&lt;0,0,IF(A68="☆",L68-S68,M68-S68))</f>
        <v>0</v>
      </c>
      <c r="AC68" s="10">
        <f t="shared" ref="AC68:AC130" si="57">IF(IF(B68="☆",(IF(L68&gt;S68,L68-X68,S68-X68)),M68-X68)&lt;0,0,IF(B68="☆",(IF(L68&gt;S68,L68-X68,S68-X68)),M68-X68))</f>
        <v>2.7777777795563452E-3</v>
      </c>
      <c r="AD68" s="10"/>
      <c r="AE68" s="10"/>
      <c r="AF68" s="73">
        <f t="shared" si="51"/>
        <v>43409.511111111111</v>
      </c>
      <c r="AG68" s="73">
        <f t="shared" si="52"/>
        <v>43409.518750000003</v>
      </c>
      <c r="AH68" s="26" t="str">
        <f t="shared" si="53"/>
        <v>43409.511111111143409.51875</v>
      </c>
      <c r="AI68" s="26" t="e">
        <f>VLOOKUP(AH68,simple_survey!$N$1081:$O$1529,2,FALSE)</f>
        <v>#N/A</v>
      </c>
    </row>
    <row r="69" spans="1:35" s="7" customFormat="1" x14ac:dyDescent="0.4">
      <c r="A69" s="16" t="str">
        <f t="shared" si="38"/>
        <v>★</v>
      </c>
      <c r="B69" s="16" t="str">
        <f t="shared" si="39"/>
        <v>-</v>
      </c>
      <c r="C69" s="7">
        <v>12</v>
      </c>
      <c r="D69" s="2">
        <v>43409.512025462966</v>
      </c>
      <c r="E69" s="3" t="s">
        <v>599</v>
      </c>
      <c r="F69" s="3">
        <v>9948</v>
      </c>
      <c r="G69" s="3" t="s">
        <v>113</v>
      </c>
      <c r="H69" s="3">
        <v>0</v>
      </c>
      <c r="I69" s="3">
        <v>8</v>
      </c>
      <c r="J69" s="3">
        <v>1</v>
      </c>
      <c r="K69" s="3">
        <v>2</v>
      </c>
      <c r="L69" s="3"/>
      <c r="M69" s="2">
        <v>43409.520972222221</v>
      </c>
      <c r="N69" s="2">
        <v>43409.529016203705</v>
      </c>
      <c r="O69" s="3" t="s">
        <v>41</v>
      </c>
      <c r="P69" s="3" t="s">
        <v>42</v>
      </c>
      <c r="Q69" s="3" t="s">
        <v>48</v>
      </c>
      <c r="R69" s="3" t="s">
        <v>49</v>
      </c>
      <c r="S69" s="2">
        <v>43409.518148148149</v>
      </c>
      <c r="T69" s="2">
        <v>43409.518148148149</v>
      </c>
      <c r="U69" s="2">
        <v>43409.531076388892</v>
      </c>
      <c r="V69" s="2">
        <v>43409.531076388892</v>
      </c>
      <c r="W69" s="2">
        <v>43409.518148148149</v>
      </c>
      <c r="X69" s="8">
        <f t="shared" si="40"/>
        <v>43409.518148148149</v>
      </c>
      <c r="Y69" s="9">
        <f t="shared" si="54"/>
        <v>8.0439814846613444E-3</v>
      </c>
      <c r="Z69" s="9">
        <f t="shared" si="55"/>
        <v>1.6087962969322689E-2</v>
      </c>
      <c r="AA69" s="10"/>
      <c r="AB69" s="10">
        <f t="shared" si="56"/>
        <v>2.8240740721230395E-3</v>
      </c>
      <c r="AC69" s="10">
        <f t="shared" si="57"/>
        <v>2.8240740721230395E-3</v>
      </c>
      <c r="AD69" s="10"/>
      <c r="AE69" s="10"/>
      <c r="AF69" s="73">
        <f t="shared" si="51"/>
        <v>43409.511805555558</v>
      </c>
      <c r="AG69" s="73">
        <f t="shared" si="52"/>
        <v>43409.52847222222</v>
      </c>
      <c r="AH69" s="26" t="str">
        <f t="shared" si="53"/>
        <v>43409.511805555643409.5284722222</v>
      </c>
      <c r="AI69" s="26" t="e">
        <f>VLOOKUP(AH69,simple_survey!$N$1081:$O$1529,2,FALSE)</f>
        <v>#N/A</v>
      </c>
    </row>
    <row r="70" spans="1:35" s="7" customFormat="1" x14ac:dyDescent="0.4">
      <c r="A70" s="16" t="str">
        <f t="shared" si="38"/>
        <v>-</v>
      </c>
      <c r="B70" s="16" t="str">
        <f t="shared" si="39"/>
        <v>-</v>
      </c>
      <c r="C70" s="7">
        <v>12</v>
      </c>
      <c r="D70" s="2">
        <v>43409.523368055554</v>
      </c>
      <c r="E70" s="3" t="s">
        <v>601</v>
      </c>
      <c r="F70" s="3">
        <v>9950</v>
      </c>
      <c r="G70" s="3" t="s">
        <v>52</v>
      </c>
      <c r="H70" s="3">
        <v>4622</v>
      </c>
      <c r="I70" s="3">
        <v>986</v>
      </c>
      <c r="J70" s="3">
        <v>9</v>
      </c>
      <c r="K70" s="3">
        <v>1</v>
      </c>
      <c r="L70" s="3"/>
      <c r="M70" s="2">
        <v>43409.525324074071</v>
      </c>
      <c r="N70" s="2">
        <v>43409.531990740739</v>
      </c>
      <c r="O70" s="3" t="s">
        <v>19</v>
      </c>
      <c r="P70" s="3" t="s">
        <v>20</v>
      </c>
      <c r="Q70" s="3" t="s">
        <v>70</v>
      </c>
      <c r="R70" s="3" t="s">
        <v>71</v>
      </c>
      <c r="S70" s="2">
        <v>43409.526898148149</v>
      </c>
      <c r="T70" s="2">
        <v>43409.526898148149</v>
      </c>
      <c r="U70" s="2">
        <v>43409.535856481481</v>
      </c>
      <c r="V70" s="2">
        <v>43409.535856481481</v>
      </c>
      <c r="W70" s="3"/>
      <c r="X70" s="8">
        <f t="shared" si="40"/>
        <v>43409.523368055554</v>
      </c>
      <c r="Y70" s="9">
        <f t="shared" si="54"/>
        <v>6.6666666680248454E-3</v>
      </c>
      <c r="Z70" s="9">
        <f t="shared" si="55"/>
        <v>6.6666666680248454E-3</v>
      </c>
      <c r="AA70" s="10"/>
      <c r="AB70" s="10">
        <f t="shared" si="56"/>
        <v>0</v>
      </c>
      <c r="AC70" s="10">
        <f t="shared" si="57"/>
        <v>1.9560185173759237E-3</v>
      </c>
      <c r="AD70" s="10"/>
      <c r="AE70" s="10"/>
      <c r="AF70" s="73">
        <f t="shared" si="51"/>
        <v>43409.522916666669</v>
      </c>
      <c r="AG70" s="73">
        <f t="shared" si="52"/>
        <v>43409.531944444447</v>
      </c>
      <c r="AH70" s="26" t="str">
        <f t="shared" si="53"/>
        <v>43409.522916666743409.5319444444</v>
      </c>
      <c r="AI70" s="26" t="e">
        <f>VLOOKUP(AH70,simple_survey!$N$1081:$O$1529,2,FALSE)</f>
        <v>#N/A</v>
      </c>
    </row>
    <row r="71" spans="1:35" s="7" customFormat="1" x14ac:dyDescent="0.4">
      <c r="A71" s="16" t="str">
        <f t="shared" ref="A71:A73" si="58">IF(W71&gt;0, "★", "-")</f>
        <v>-</v>
      </c>
      <c r="B71" s="16" t="str">
        <f t="shared" ref="B71:B73" si="59">IF(L71&gt;0, "☆", "-")</f>
        <v>-</v>
      </c>
      <c r="C71" s="7">
        <v>12</v>
      </c>
      <c r="D71" s="2">
        <v>43409.525856481479</v>
      </c>
      <c r="E71" s="3" t="s">
        <v>582</v>
      </c>
      <c r="F71" s="3">
        <v>9951</v>
      </c>
      <c r="G71" s="3" t="s">
        <v>67</v>
      </c>
      <c r="H71" s="3">
        <v>4781</v>
      </c>
      <c r="I71" s="3">
        <v>195</v>
      </c>
      <c r="J71" s="3">
        <v>2</v>
      </c>
      <c r="K71" s="3">
        <v>1</v>
      </c>
      <c r="L71" s="3"/>
      <c r="M71" s="2">
        <v>43409.527858796297</v>
      </c>
      <c r="N71" s="2">
        <v>43409.534247685187</v>
      </c>
      <c r="O71" s="3" t="s">
        <v>45</v>
      </c>
      <c r="P71" s="3" t="s">
        <v>92</v>
      </c>
      <c r="Q71" s="3" t="s">
        <v>37</v>
      </c>
      <c r="R71" s="3" t="s">
        <v>38</v>
      </c>
      <c r="S71" s="2">
        <v>43409.528229166666</v>
      </c>
      <c r="T71" s="2">
        <v>43409.528229166666</v>
      </c>
      <c r="U71" s="2">
        <v>43409.541550925926</v>
      </c>
      <c r="V71" s="2">
        <v>43409.541550925926</v>
      </c>
      <c r="W71" s="3"/>
      <c r="X71" s="8">
        <f t="shared" ref="X71:X73" si="60">IF(W71&gt;0,W71,D71)</f>
        <v>43409.525856481479</v>
      </c>
      <c r="Y71" s="9">
        <f t="shared" si="54"/>
        <v>6.3888888907968067E-3</v>
      </c>
      <c r="Z71" s="9">
        <f t="shared" si="55"/>
        <v>6.3888888907968067E-3</v>
      </c>
      <c r="AA71" s="10"/>
      <c r="AB71" s="10">
        <f t="shared" si="56"/>
        <v>0</v>
      </c>
      <c r="AC71" s="10">
        <f t="shared" si="57"/>
        <v>2.0023148172185756E-3</v>
      </c>
      <c r="AD71" s="10"/>
      <c r="AE71" s="10"/>
      <c r="AF71" s="73">
        <f t="shared" si="51"/>
        <v>43409.525694444441</v>
      </c>
      <c r="AG71" s="73">
        <f t="shared" si="52"/>
        <v>43409.53402777778</v>
      </c>
      <c r="AH71" s="26" t="str">
        <f t="shared" si="53"/>
        <v>43409.525694444443409.5340277778</v>
      </c>
      <c r="AI71" s="26" t="str">
        <f>VLOOKUP(AH71,simple_survey!$N$1081:$O$1529,2,FALSE)</f>
        <v>肯定的</v>
      </c>
    </row>
    <row r="72" spans="1:35" s="7" customFormat="1" x14ac:dyDescent="0.4">
      <c r="A72" s="16" t="str">
        <f t="shared" si="58"/>
        <v>-</v>
      </c>
      <c r="B72" s="16" t="str">
        <f t="shared" si="59"/>
        <v>-</v>
      </c>
      <c r="C72" s="7">
        <v>12</v>
      </c>
      <c r="D72" s="2">
        <v>43409.526655092595</v>
      </c>
      <c r="E72" s="3" t="s">
        <v>234</v>
      </c>
      <c r="F72" s="3">
        <v>9952</v>
      </c>
      <c r="G72" s="3" t="s">
        <v>18</v>
      </c>
      <c r="H72" s="3">
        <v>1888</v>
      </c>
      <c r="I72" s="3">
        <v>876</v>
      </c>
      <c r="J72" s="3">
        <v>8</v>
      </c>
      <c r="K72" s="3">
        <v>1</v>
      </c>
      <c r="L72" s="3"/>
      <c r="M72" s="2">
        <v>43409.532847222225</v>
      </c>
      <c r="N72" s="2">
        <v>43409.543368055558</v>
      </c>
      <c r="O72" s="3" t="s">
        <v>65</v>
      </c>
      <c r="P72" s="3" t="s">
        <v>66</v>
      </c>
      <c r="Q72" s="3" t="s">
        <v>41</v>
      </c>
      <c r="R72" s="3" t="s">
        <v>42</v>
      </c>
      <c r="S72" s="2">
        <v>43409.531076388892</v>
      </c>
      <c r="T72" s="2">
        <v>43409.531076388892</v>
      </c>
      <c r="U72" s="2">
        <v>43409.542673611111</v>
      </c>
      <c r="V72" s="2">
        <v>43409.542673611111</v>
      </c>
      <c r="W72" s="3"/>
      <c r="X72" s="8">
        <f t="shared" si="60"/>
        <v>43409.526655092595</v>
      </c>
      <c r="Y72" s="9">
        <f t="shared" si="54"/>
        <v>1.0520833333430346E-2</v>
      </c>
      <c r="Z72" s="9">
        <f t="shared" si="55"/>
        <v>1.0520833333430346E-2</v>
      </c>
      <c r="AA72" s="10"/>
      <c r="AB72" s="10">
        <f t="shared" si="56"/>
        <v>1.7708333325572312E-3</v>
      </c>
      <c r="AC72" s="10">
        <f t="shared" si="57"/>
        <v>6.1921296291984618E-3</v>
      </c>
      <c r="AD72" s="10"/>
      <c r="AE72" s="10"/>
      <c r="AF72" s="73">
        <f t="shared" si="51"/>
        <v>43409.526388888888</v>
      </c>
      <c r="AG72" s="73">
        <f t="shared" si="52"/>
        <v>43409.543055555558</v>
      </c>
      <c r="AH72" s="26" t="str">
        <f t="shared" si="53"/>
        <v>43409.526388888943409.5430555556</v>
      </c>
      <c r="AI72" s="26" t="e">
        <f>VLOOKUP(AH72,simple_survey!$N$1081:$O$1529,2,FALSE)</f>
        <v>#N/A</v>
      </c>
    </row>
    <row r="73" spans="1:35" s="7" customFormat="1" x14ac:dyDescent="0.4">
      <c r="A73" s="16" t="str">
        <f t="shared" si="58"/>
        <v>★</v>
      </c>
      <c r="B73" s="16" t="str">
        <f t="shared" si="59"/>
        <v>-</v>
      </c>
      <c r="C73" s="7">
        <v>12</v>
      </c>
      <c r="D73" s="2">
        <v>43409.528761574074</v>
      </c>
      <c r="E73" s="3" t="s">
        <v>604</v>
      </c>
      <c r="F73" s="3">
        <v>9955</v>
      </c>
      <c r="G73" s="3" t="s">
        <v>52</v>
      </c>
      <c r="H73" s="3">
        <v>5149</v>
      </c>
      <c r="I73" s="3">
        <v>817</v>
      </c>
      <c r="J73" s="3">
        <v>3</v>
      </c>
      <c r="K73" s="3">
        <v>2</v>
      </c>
      <c r="L73" s="3"/>
      <c r="M73" s="2">
        <v>43409.532129629632</v>
      </c>
      <c r="N73" s="2">
        <v>43409.53802083333</v>
      </c>
      <c r="O73" s="3" t="s">
        <v>19</v>
      </c>
      <c r="P73" s="3" t="s">
        <v>20</v>
      </c>
      <c r="Q73" s="3" t="s">
        <v>41</v>
      </c>
      <c r="R73" s="3" t="s">
        <v>42</v>
      </c>
      <c r="S73" s="2">
        <v>43409.535416666666</v>
      </c>
      <c r="T73" s="2">
        <v>43409.535416666666</v>
      </c>
      <c r="U73" s="2">
        <v>43409.54414351852</v>
      </c>
      <c r="V73" s="2">
        <v>43409.54414351852</v>
      </c>
      <c r="W73" s="2">
        <v>43409.535416666666</v>
      </c>
      <c r="X73" s="8">
        <f t="shared" si="60"/>
        <v>43409.535416666666</v>
      </c>
      <c r="Y73" s="9">
        <f t="shared" si="54"/>
        <v>5.8912036984111182E-3</v>
      </c>
      <c r="Z73" s="9">
        <f t="shared" si="55"/>
        <v>1.1782407396822236E-2</v>
      </c>
      <c r="AA73" s="10"/>
      <c r="AB73" s="10">
        <f t="shared" si="56"/>
        <v>0</v>
      </c>
      <c r="AC73" s="10">
        <f t="shared" si="57"/>
        <v>0</v>
      </c>
      <c r="AD73" s="10"/>
      <c r="AE73" s="10"/>
      <c r="AF73" s="73">
        <f t="shared" si="51"/>
        <v>43409.52847222222</v>
      </c>
      <c r="AG73" s="73">
        <f t="shared" si="52"/>
        <v>43409.537499999999</v>
      </c>
      <c r="AH73" s="26" t="str">
        <f t="shared" si="53"/>
        <v>43409.528472222243409.5375</v>
      </c>
      <c r="AI73" s="26" t="e">
        <f>VLOOKUP(AH73,simple_survey!$N$1081:$O$1529,2,FALSE)</f>
        <v>#N/A</v>
      </c>
    </row>
    <row r="74" spans="1:35" s="7" customFormat="1" x14ac:dyDescent="0.4">
      <c r="A74" s="16" t="str">
        <f t="shared" si="38"/>
        <v>★</v>
      </c>
      <c r="B74" s="16" t="str">
        <f t="shared" si="39"/>
        <v>-</v>
      </c>
      <c r="C74" s="7">
        <v>12</v>
      </c>
      <c r="D74" s="2">
        <v>43409.534282407411</v>
      </c>
      <c r="E74" s="3" t="s">
        <v>578</v>
      </c>
      <c r="F74" s="3">
        <v>9956</v>
      </c>
      <c r="G74" s="3" t="s">
        <v>52</v>
      </c>
      <c r="H74" s="3">
        <v>5114</v>
      </c>
      <c r="I74" s="3">
        <v>689</v>
      </c>
      <c r="J74" s="3">
        <v>8</v>
      </c>
      <c r="K74" s="3">
        <v>1</v>
      </c>
      <c r="L74" s="3"/>
      <c r="M74" s="2">
        <v>43409.539004629631</v>
      </c>
      <c r="N74" s="2">
        <v>43409.543240740742</v>
      </c>
      <c r="O74" s="3" t="s">
        <v>76</v>
      </c>
      <c r="P74" s="3" t="s">
        <v>77</v>
      </c>
      <c r="Q74" s="3" t="s">
        <v>41</v>
      </c>
      <c r="R74" s="3" t="s">
        <v>42</v>
      </c>
      <c r="S74" s="2">
        <v>43409.540972222225</v>
      </c>
      <c r="T74" s="2">
        <v>43409.540972222225</v>
      </c>
      <c r="U74" s="2">
        <v>43409.548703703702</v>
      </c>
      <c r="V74" s="2">
        <v>43409.548703703702</v>
      </c>
      <c r="W74" s="2">
        <v>43409.540972222225</v>
      </c>
      <c r="X74" s="8">
        <f t="shared" si="40"/>
        <v>43409.540972222225</v>
      </c>
      <c r="Y74" s="9">
        <f t="shared" si="54"/>
        <v>4.2361111118225381E-3</v>
      </c>
      <c r="Z74" s="9">
        <f t="shared" si="55"/>
        <v>4.2361111118225381E-3</v>
      </c>
      <c r="AA74" s="10"/>
      <c r="AB74" s="10">
        <f t="shared" si="56"/>
        <v>0</v>
      </c>
      <c r="AC74" s="10">
        <f t="shared" si="57"/>
        <v>0</v>
      </c>
      <c r="AD74" s="10"/>
      <c r="AE74" s="10"/>
      <c r="AF74" s="73">
        <f t="shared" si="51"/>
        <v>43409.53402777778</v>
      </c>
      <c r="AG74" s="73">
        <f t="shared" si="52"/>
        <v>43409.543055555558</v>
      </c>
      <c r="AH74" s="26" t="str">
        <f t="shared" si="53"/>
        <v>43409.534027777843409.5430555556</v>
      </c>
      <c r="AI74" s="26" t="e">
        <f>VLOOKUP(AH74,simple_survey!$N$1081:$O$1529,2,FALSE)</f>
        <v>#N/A</v>
      </c>
    </row>
    <row r="75" spans="1:35" s="7" customFormat="1" x14ac:dyDescent="0.4">
      <c r="A75" s="16" t="str">
        <f>IF(W75&gt;0, "★", "-")</f>
        <v>-</v>
      </c>
      <c r="B75" s="16" t="str">
        <f>IF(L75&gt;0, "☆", "-")</f>
        <v>-</v>
      </c>
      <c r="C75" s="7">
        <v>12</v>
      </c>
      <c r="D75" s="2">
        <v>43409.535868055558</v>
      </c>
      <c r="E75" s="3" t="s">
        <v>603</v>
      </c>
      <c r="F75" s="3">
        <v>9958</v>
      </c>
      <c r="G75" s="3" t="s">
        <v>18</v>
      </c>
      <c r="H75" s="3">
        <v>3707</v>
      </c>
      <c r="I75" s="3">
        <v>166</v>
      </c>
      <c r="J75" s="3">
        <v>2</v>
      </c>
      <c r="K75" s="3">
        <v>1</v>
      </c>
      <c r="L75" s="3"/>
      <c r="M75" s="2">
        <v>43409.538599537038</v>
      </c>
      <c r="N75" s="2">
        <v>43409.54483796296</v>
      </c>
      <c r="O75" s="3" t="s">
        <v>59</v>
      </c>
      <c r="P75" s="3" t="s">
        <v>60</v>
      </c>
      <c r="Q75" s="3" t="s">
        <v>45</v>
      </c>
      <c r="R75" s="3" t="s">
        <v>92</v>
      </c>
      <c r="S75" s="2">
        <v>43409.539548611108</v>
      </c>
      <c r="T75" s="2">
        <v>43409.539548611108</v>
      </c>
      <c r="U75" s="2">
        <v>43409.549108796295</v>
      </c>
      <c r="V75" s="2">
        <v>43409.549108796295</v>
      </c>
      <c r="W75" s="3"/>
      <c r="X75" s="8">
        <f>IF(W75&gt;0,W75,D75)</f>
        <v>43409.535868055558</v>
      </c>
      <c r="Y75" s="9">
        <f t="shared" si="54"/>
        <v>6.2384259217651561E-3</v>
      </c>
      <c r="Z75" s="9">
        <f t="shared" si="55"/>
        <v>6.2384259217651561E-3</v>
      </c>
      <c r="AA75" s="10"/>
      <c r="AB75" s="10">
        <f t="shared" si="56"/>
        <v>0</v>
      </c>
      <c r="AC75" s="10">
        <f t="shared" si="57"/>
        <v>2.7314814797136933E-3</v>
      </c>
      <c r="AD75" s="10"/>
      <c r="AE75" s="10"/>
      <c r="AF75" s="73">
        <f t="shared" si="51"/>
        <v>43409.535416666666</v>
      </c>
      <c r="AG75" s="73">
        <f t="shared" si="52"/>
        <v>43409.544444444444</v>
      </c>
      <c r="AH75" s="26" t="str">
        <f t="shared" si="53"/>
        <v>43409.535416666743409.5444444444</v>
      </c>
      <c r="AI75" s="26" t="e">
        <f>VLOOKUP(AH75,simple_survey!$N$1081:$O$1529,2,FALSE)</f>
        <v>#N/A</v>
      </c>
    </row>
    <row r="76" spans="1:35" s="7" customFormat="1" x14ac:dyDescent="0.4">
      <c r="A76" s="16" t="str">
        <f>IF(W76&gt;0, "★", "-")</f>
        <v>-</v>
      </c>
      <c r="B76" s="16" t="str">
        <f>IF(L76&gt;0, "☆", "-")</f>
        <v>-</v>
      </c>
      <c r="C76" s="7">
        <v>12</v>
      </c>
      <c r="D76" s="2">
        <v>43409.536493055559</v>
      </c>
      <c r="E76" s="3" t="s">
        <v>589</v>
      </c>
      <c r="F76" s="3">
        <v>9959</v>
      </c>
      <c r="G76" s="3" t="s">
        <v>33</v>
      </c>
      <c r="H76" s="3">
        <v>2171</v>
      </c>
      <c r="I76" s="3">
        <v>381</v>
      </c>
      <c r="J76" s="3">
        <v>4</v>
      </c>
      <c r="K76" s="3">
        <v>2</v>
      </c>
      <c r="L76" s="3"/>
      <c r="M76" s="2">
        <v>43409.539826388886</v>
      </c>
      <c r="N76" s="2">
        <v>43409.547905092593</v>
      </c>
      <c r="O76" s="3" t="s">
        <v>70</v>
      </c>
      <c r="P76" s="3" t="s">
        <v>71</v>
      </c>
      <c r="Q76" s="3" t="s">
        <v>48</v>
      </c>
      <c r="R76" s="3" t="s">
        <v>49</v>
      </c>
      <c r="S76" s="2">
        <v>43409.539131944446</v>
      </c>
      <c r="T76" s="2">
        <v>43409.539131944446</v>
      </c>
      <c r="U76" s="2">
        <v>43409.552824074075</v>
      </c>
      <c r="V76" s="2">
        <v>43409.552824074075</v>
      </c>
      <c r="W76" s="3"/>
      <c r="X76" s="8">
        <f>IF(W76&gt;0,W76,D76)</f>
        <v>43409.536493055559</v>
      </c>
      <c r="Y76" s="9">
        <f t="shared" si="54"/>
        <v>8.078703707724344E-3</v>
      </c>
      <c r="Z76" s="9">
        <f t="shared" si="55"/>
        <v>1.6157407415448688E-2</v>
      </c>
      <c r="AA76" s="10"/>
      <c r="AB76" s="10">
        <f t="shared" si="56"/>
        <v>6.9444443943211809E-4</v>
      </c>
      <c r="AC76" s="10">
        <f t="shared" si="57"/>
        <v>3.3333333267364651E-3</v>
      </c>
      <c r="AD76" s="10"/>
      <c r="AE76" s="10"/>
      <c r="AF76" s="73">
        <f t="shared" si="51"/>
        <v>43409.536111111112</v>
      </c>
      <c r="AG76" s="73">
        <f t="shared" si="52"/>
        <v>43409.547222222223</v>
      </c>
      <c r="AH76" s="26" t="str">
        <f t="shared" si="53"/>
        <v>43409.536111111143409.5472222222</v>
      </c>
      <c r="AI76" s="26" t="e">
        <f>VLOOKUP(AH76,simple_survey!$N$1081:$O$1529,2,FALSE)</f>
        <v>#N/A</v>
      </c>
    </row>
    <row r="77" spans="1:35" s="7" customFormat="1" x14ac:dyDescent="0.4">
      <c r="A77" s="16" t="str">
        <f>IF(W77&gt;0, "★", "-")</f>
        <v>-</v>
      </c>
      <c r="B77" s="16" t="str">
        <f>IF(L77&gt;0, "☆", "-")</f>
        <v>☆</v>
      </c>
      <c r="C77" s="7">
        <v>12</v>
      </c>
      <c r="D77" s="2">
        <v>43409.528310185182</v>
      </c>
      <c r="E77" s="3" t="s">
        <v>603</v>
      </c>
      <c r="F77" s="3">
        <v>9953</v>
      </c>
      <c r="G77" s="3" t="s">
        <v>18</v>
      </c>
      <c r="H77" s="3">
        <v>3707</v>
      </c>
      <c r="I77" s="3">
        <v>584</v>
      </c>
      <c r="J77" s="3">
        <v>1</v>
      </c>
      <c r="K77" s="3">
        <v>1</v>
      </c>
      <c r="L77" s="2">
        <v>43409.534201388888</v>
      </c>
      <c r="M77" s="2">
        <v>43409.534120370372</v>
      </c>
      <c r="N77" s="3"/>
      <c r="O77" s="3" t="s">
        <v>59</v>
      </c>
      <c r="P77" s="3" t="s">
        <v>60</v>
      </c>
      <c r="Q77" s="3" t="s">
        <v>45</v>
      </c>
      <c r="R77" s="3" t="s">
        <v>92</v>
      </c>
      <c r="S77" s="2">
        <v>43409.532222222224</v>
      </c>
      <c r="T77" s="2">
        <v>43409.532222222224</v>
      </c>
      <c r="U77" s="2">
        <v>43409.54178240741</v>
      </c>
      <c r="V77" s="3"/>
      <c r="W77" s="3"/>
      <c r="X77" s="8">
        <f>IF(W77&gt;0,W77,D77)</f>
        <v>43409.528310185182</v>
      </c>
      <c r="Y77" s="9"/>
      <c r="Z77" s="9"/>
      <c r="AA77" s="10"/>
      <c r="AB77" s="10">
        <f>IF(IF(A77="☆",L77-S77,M77-S77)&lt;0,0,IF(A77="☆",L77-S77,M77-S77))</f>
        <v>1.898148148029577E-3</v>
      </c>
      <c r="AC77" s="10">
        <f>IF(IF(B77="☆",(IF(L77&gt;S77,L77-X77,S77-X77)),M77-X77)&lt;0,0,IF(B77="☆",(IF(L77&gt;S77,L77-X77,S77-X77)),M77-X77))</f>
        <v>5.8912037056870759E-3</v>
      </c>
      <c r="AD77" s="10"/>
      <c r="AE77" s="10"/>
      <c r="AF77" s="73">
        <f t="shared" si="51"/>
        <v>43409.527777777781</v>
      </c>
      <c r="AG77" s="73">
        <f t="shared" si="52"/>
        <v>0</v>
      </c>
      <c r="AH77" s="26" t="str">
        <f t="shared" si="53"/>
        <v>43409.52777777780</v>
      </c>
      <c r="AI77" s="26" t="e">
        <f>VLOOKUP(AH77,simple_survey!$N$1081:$O$1529,2,FALSE)</f>
        <v>#N/A</v>
      </c>
    </row>
    <row r="78" spans="1:35" s="7" customFormat="1" x14ac:dyDescent="0.4">
      <c r="A78" s="16" t="str">
        <f>IF(W78&gt;0, "★", "-")</f>
        <v>-</v>
      </c>
      <c r="B78" s="16" t="str">
        <f>IF(L78&gt;0, "☆", "-")</f>
        <v>☆</v>
      </c>
      <c r="C78" s="7">
        <v>12</v>
      </c>
      <c r="D78" s="2">
        <v>43409.540532407409</v>
      </c>
      <c r="E78" s="3" t="s">
        <v>607</v>
      </c>
      <c r="F78" s="3">
        <v>9961</v>
      </c>
      <c r="G78" s="3" t="s">
        <v>52</v>
      </c>
      <c r="H78" s="3">
        <v>5152</v>
      </c>
      <c r="I78" s="3">
        <v>819</v>
      </c>
      <c r="J78" s="3">
        <v>9</v>
      </c>
      <c r="K78" s="3">
        <v>1</v>
      </c>
      <c r="L78" s="2">
        <v>43409.548460648148</v>
      </c>
      <c r="M78" s="3"/>
      <c r="N78" s="3"/>
      <c r="O78" s="3" t="s">
        <v>19</v>
      </c>
      <c r="P78" s="3" t="s">
        <v>20</v>
      </c>
      <c r="Q78" s="3" t="s">
        <v>55</v>
      </c>
      <c r="R78" s="3" t="s">
        <v>56</v>
      </c>
      <c r="S78" s="2">
        <v>43409.543344907404</v>
      </c>
      <c r="T78" s="3"/>
      <c r="U78" s="2">
        <v>43409.552881944444</v>
      </c>
      <c r="V78" s="3"/>
      <c r="W78" s="3"/>
      <c r="X78" s="8">
        <f>IF(W78&gt;0,W78,D78)</f>
        <v>43409.540532407409</v>
      </c>
      <c r="Y78" s="9">
        <f>N78-M78</f>
        <v>0</v>
      </c>
      <c r="Z78" s="9">
        <f>Y78*K78</f>
        <v>0</v>
      </c>
      <c r="AA78" s="10"/>
      <c r="AB78" s="10">
        <f>IF(IF(A78="☆",L78-S78,M78-S78)&lt;0,0,IF(A78="☆",L78-S78,M78-S78))</f>
        <v>0</v>
      </c>
      <c r="AC78" s="10">
        <f>IF(IF(B78="☆",(IF(L78&gt;S78,L78-X78,S78-X78)),M78-X78)&lt;0,0,IF(B78="☆",(IF(L78&gt;S78,L78-X78,S78-X78)),M78-X78))</f>
        <v>7.9282407386926934E-3</v>
      </c>
      <c r="AD78" s="10"/>
      <c r="AE78" s="10"/>
      <c r="AF78" s="73">
        <f t="shared" si="51"/>
        <v>43409.540277777778</v>
      </c>
      <c r="AG78" s="73">
        <f t="shared" si="52"/>
        <v>0</v>
      </c>
      <c r="AH78" s="26" t="str">
        <f t="shared" si="53"/>
        <v>43409.54027777780</v>
      </c>
      <c r="AI78" s="26" t="e">
        <f>VLOOKUP(AH78,simple_survey!$N$1081:$O$1529,2,FALSE)</f>
        <v>#N/A</v>
      </c>
    </row>
    <row r="79" spans="1:35" s="12" customFormat="1" x14ac:dyDescent="0.4">
      <c r="A79" s="17" t="str">
        <f t="shared" ref="A79:A85" si="61">IF(W79&gt;0, "★", "-")</f>
        <v>★</v>
      </c>
      <c r="B79" s="17" t="str">
        <f t="shared" ref="B79:B85" si="62">IF(L79&gt;0, "☆", "-")</f>
        <v>☆</v>
      </c>
      <c r="C79" s="12">
        <v>12</v>
      </c>
      <c r="D79" s="4">
        <v>43409.542187500003</v>
      </c>
      <c r="E79" s="5" t="s">
        <v>403</v>
      </c>
      <c r="F79" s="5">
        <v>9963</v>
      </c>
      <c r="G79" s="5" t="s">
        <v>33</v>
      </c>
      <c r="H79" s="5">
        <v>2092</v>
      </c>
      <c r="I79" s="5">
        <v>918</v>
      </c>
      <c r="J79" s="5">
        <v>4</v>
      </c>
      <c r="K79" s="5">
        <v>1</v>
      </c>
      <c r="L79" s="4">
        <v>43409.548425925925</v>
      </c>
      <c r="M79" s="5"/>
      <c r="N79" s="5"/>
      <c r="O79" s="5" t="s">
        <v>80</v>
      </c>
      <c r="P79" s="5" t="s">
        <v>81</v>
      </c>
      <c r="Q79" s="5" t="s">
        <v>25</v>
      </c>
      <c r="R79" s="5" t="s">
        <v>26</v>
      </c>
      <c r="S79" s="4">
        <v>43409.549120370371</v>
      </c>
      <c r="T79" s="5"/>
      <c r="U79" s="4">
        <v>43409.556759259256</v>
      </c>
      <c r="V79" s="5"/>
      <c r="W79" s="4">
        <v>43409.549120370371</v>
      </c>
      <c r="X79" s="13">
        <f t="shared" ref="X79:X85" si="63">IF(W79&gt;0,W79,D79)</f>
        <v>43409.549120370371</v>
      </c>
      <c r="Y79" s="18">
        <f t="shared" si="54"/>
        <v>0</v>
      </c>
      <c r="Z79" s="18">
        <f t="shared" si="55"/>
        <v>0</v>
      </c>
      <c r="AA79" s="19"/>
      <c r="AB79" s="19">
        <f t="shared" si="56"/>
        <v>0</v>
      </c>
      <c r="AC79" s="19">
        <f t="shared" si="57"/>
        <v>0</v>
      </c>
      <c r="AD79" s="19"/>
      <c r="AE79" s="19"/>
      <c r="AF79" s="73">
        <f t="shared" si="51"/>
        <v>43409.541666666664</v>
      </c>
      <c r="AG79" s="73">
        <f t="shared" si="52"/>
        <v>0</v>
      </c>
      <c r="AH79" s="26" t="str">
        <f t="shared" si="53"/>
        <v>43409.54166666670</v>
      </c>
      <c r="AI79" s="26" t="e">
        <f>VLOOKUP(AH79,simple_survey!$N$1081:$O$1529,2,FALSE)</f>
        <v>#N/A</v>
      </c>
    </row>
    <row r="80" spans="1:35" s="23" customFormat="1" x14ac:dyDescent="0.4">
      <c r="A80" s="20" t="str">
        <f>IF(W80&gt;0, "★", "-")</f>
        <v>★</v>
      </c>
      <c r="B80" s="20" t="str">
        <f>IF(L80&gt;0, "☆", "-")</f>
        <v>-</v>
      </c>
      <c r="C80" s="23">
        <v>13</v>
      </c>
      <c r="D80" s="22">
        <v>43409.528310185182</v>
      </c>
      <c r="E80" s="21" t="s">
        <v>602</v>
      </c>
      <c r="F80" s="21">
        <v>9954</v>
      </c>
      <c r="G80" s="21" t="s">
        <v>18</v>
      </c>
      <c r="H80" s="21">
        <v>2215</v>
      </c>
      <c r="I80" s="21">
        <v>606</v>
      </c>
      <c r="J80" s="21">
        <v>7</v>
      </c>
      <c r="K80" s="21">
        <v>1</v>
      </c>
      <c r="L80" s="21"/>
      <c r="M80" s="22">
        <v>43409.569907407407</v>
      </c>
      <c r="N80" s="22">
        <v>43409.573263888888</v>
      </c>
      <c r="O80" s="21" t="s">
        <v>34</v>
      </c>
      <c r="P80" s="21" t="s">
        <v>35</v>
      </c>
      <c r="Q80" s="21" t="s">
        <v>25</v>
      </c>
      <c r="R80" s="21" t="s">
        <v>26</v>
      </c>
      <c r="S80" s="22">
        <v>43409.569965277777</v>
      </c>
      <c r="T80" s="22">
        <v>43409.569965277777</v>
      </c>
      <c r="U80" s="22">
        <v>43409.57916666667</v>
      </c>
      <c r="V80" s="22">
        <v>43409.57916666667</v>
      </c>
      <c r="W80" s="22">
        <v>43409.569965277777</v>
      </c>
      <c r="X80" s="24">
        <f>IF(W80&gt;0,W80,D80)</f>
        <v>43409.569965277777</v>
      </c>
      <c r="Y80" s="25">
        <f>N80-M80</f>
        <v>3.3564814802957699E-3</v>
      </c>
      <c r="Z80" s="25">
        <f>Y80*K80</f>
        <v>3.3564814802957699E-3</v>
      </c>
      <c r="AA80" s="26">
        <f>SUM(Z80:Z116)</f>
        <v>0.35106481483671814</v>
      </c>
      <c r="AB80" s="26">
        <f>IF(IF(A80="☆",L80-S80,M80-S80)&lt;0,0,IF(A80="☆",L80-S80,M80-S80))</f>
        <v>0</v>
      </c>
      <c r="AC80" s="26">
        <f>IF(IF(B80="☆",(IF(L80&gt;S80,L80-X80,S80-X80)),M80-X80)&lt;0,0,IF(B80="☆",(IF(L80&gt;S80,L80-X80,S80-X80)),M80-X80))</f>
        <v>0</v>
      </c>
      <c r="AD80" s="26">
        <f>AVERAGE(AC80:AC116)</f>
        <v>3.5666916912698464E-3</v>
      </c>
      <c r="AE80" s="26">
        <f>MEDIAN(AC80:AC116)</f>
        <v>2.6041666715173051E-3</v>
      </c>
      <c r="AF80" s="73">
        <f t="shared" si="51"/>
        <v>43409.527777777781</v>
      </c>
      <c r="AG80" s="73">
        <f t="shared" si="52"/>
        <v>43409.572916666664</v>
      </c>
      <c r="AH80" s="26" t="str">
        <f t="shared" si="53"/>
        <v>43409.527777777843409.5729166667</v>
      </c>
      <c r="AI80" s="26" t="e">
        <f>VLOOKUP(AH80,simple_survey!$N$1081:$O$1529,2,FALSE)</f>
        <v>#N/A</v>
      </c>
    </row>
    <row r="81" spans="1:35" s="7" customFormat="1" x14ac:dyDescent="0.4">
      <c r="A81" s="16" t="str">
        <f>IF(W81&gt;0, "★", "-")</f>
        <v>★</v>
      </c>
      <c r="B81" s="16" t="str">
        <f>IF(L81&gt;0, "☆", "-")</f>
        <v>-</v>
      </c>
      <c r="C81" s="7">
        <v>13</v>
      </c>
      <c r="D81" s="2">
        <v>43409.535787037035</v>
      </c>
      <c r="E81" s="3" t="s">
        <v>605</v>
      </c>
      <c r="F81" s="3">
        <v>9957</v>
      </c>
      <c r="G81" s="3" t="s">
        <v>33</v>
      </c>
      <c r="H81" s="3">
        <v>5123</v>
      </c>
      <c r="I81" s="3">
        <v>700</v>
      </c>
      <c r="J81" s="3">
        <v>3</v>
      </c>
      <c r="K81" s="3">
        <v>1</v>
      </c>
      <c r="L81" s="3"/>
      <c r="M81" s="2">
        <v>43409.540393518517</v>
      </c>
      <c r="N81" s="2">
        <v>43409.544224537036</v>
      </c>
      <c r="O81" s="3" t="s">
        <v>45</v>
      </c>
      <c r="P81" s="3" t="s">
        <v>92</v>
      </c>
      <c r="Q81" s="3" t="s">
        <v>41</v>
      </c>
      <c r="R81" s="3" t="s">
        <v>42</v>
      </c>
      <c r="S81" s="2">
        <v>43409.542731481481</v>
      </c>
      <c r="T81" s="2">
        <v>43409.542731481481</v>
      </c>
      <c r="U81" s="2">
        <v>43409.547268518516</v>
      </c>
      <c r="V81" s="2">
        <v>43409.547268518516</v>
      </c>
      <c r="W81" s="2">
        <v>43409.542731481481</v>
      </c>
      <c r="X81" s="8">
        <f>IF(W81&gt;0,W81,D81)</f>
        <v>43409.542731481481</v>
      </c>
      <c r="Y81" s="9">
        <f>N81-M81</f>
        <v>3.8310185191221535E-3</v>
      </c>
      <c r="Z81" s="9">
        <f>Y81*K81</f>
        <v>3.8310185191221535E-3</v>
      </c>
      <c r="AA81" s="10"/>
      <c r="AB81" s="10">
        <f>IF(IF(A81="☆",L81-S81,M81-S81)&lt;0,0,IF(A81="☆",L81-S81,M81-S81))</f>
        <v>0</v>
      </c>
      <c r="AC81" s="10">
        <f>IF(IF(B81="☆",(IF(L81&gt;S81,L81-X81,S81-X81)),M81-X81)&lt;0,0,IF(B81="☆",(IF(L81&gt;S81,L81-X81,S81-X81)),M81-X81))</f>
        <v>0</v>
      </c>
      <c r="AD81" s="10"/>
      <c r="AE81" s="10"/>
      <c r="AF81" s="73">
        <f t="shared" si="51"/>
        <v>43409.535416666666</v>
      </c>
      <c r="AG81" s="73">
        <f t="shared" si="52"/>
        <v>43409.543749999997</v>
      </c>
      <c r="AH81" s="26" t="str">
        <f t="shared" si="53"/>
        <v>43409.535416666743409.54375</v>
      </c>
      <c r="AI81" s="26" t="e">
        <f>VLOOKUP(AH81,simple_survey!$N$1081:$O$1529,2,FALSE)</f>
        <v>#N/A</v>
      </c>
    </row>
    <row r="82" spans="1:35" s="7" customFormat="1" x14ac:dyDescent="0.4">
      <c r="A82" s="16" t="str">
        <f>IF(W82&gt;0, "★", "-")</f>
        <v>★</v>
      </c>
      <c r="B82" s="16" t="str">
        <f>IF(L82&gt;0, "☆", "-")</f>
        <v>-</v>
      </c>
      <c r="C82" s="7">
        <v>13</v>
      </c>
      <c r="D82" s="2">
        <v>43409.541458333333</v>
      </c>
      <c r="E82" s="3" t="s">
        <v>608</v>
      </c>
      <c r="F82" s="3">
        <v>9962</v>
      </c>
      <c r="G82" s="3" t="s">
        <v>113</v>
      </c>
      <c r="H82" s="3">
        <v>0</v>
      </c>
      <c r="I82" s="3">
        <v>850</v>
      </c>
      <c r="J82" s="3">
        <v>10</v>
      </c>
      <c r="K82" s="3">
        <v>3</v>
      </c>
      <c r="L82" s="3"/>
      <c r="M82" s="2">
        <v>43409.547453703701</v>
      </c>
      <c r="N82" s="2">
        <v>43409.553229166668</v>
      </c>
      <c r="O82" s="3" t="s">
        <v>34</v>
      </c>
      <c r="P82" s="3" t="s">
        <v>35</v>
      </c>
      <c r="Q82" s="3" t="s">
        <v>31</v>
      </c>
      <c r="R82" s="3" t="s">
        <v>32</v>
      </c>
      <c r="S82" s="2">
        <v>43409.549953703703</v>
      </c>
      <c r="T82" s="2">
        <v>43409.549953703703</v>
      </c>
      <c r="U82" s="2">
        <v>43409.561342592591</v>
      </c>
      <c r="V82" s="2">
        <v>43409.561342592591</v>
      </c>
      <c r="W82" s="2">
        <v>43409.547650462962</v>
      </c>
      <c r="X82" s="8">
        <f>IF(W82&gt;0,W82,D82)</f>
        <v>43409.547650462962</v>
      </c>
      <c r="Y82" s="9">
        <f>N82-M82</f>
        <v>5.7754629669943824E-3</v>
      </c>
      <c r="Z82" s="9">
        <f>Y82*K82</f>
        <v>1.7326388900983147E-2</v>
      </c>
      <c r="AA82" s="10"/>
      <c r="AB82" s="10">
        <f>IF(IF(A82="☆",L82-S82,M82-S82)&lt;0,0,IF(A82="☆",L82-S82,M82-S82))</f>
        <v>0</v>
      </c>
      <c r="AC82" s="10">
        <f>IF(IF(B82="☆",(IF(L82&gt;S82,L82-X82,S82-X82)),M82-X82)&lt;0,0,IF(B82="☆",(IF(L82&gt;S82,L82-X82,S82-X82)),M82-X82))</f>
        <v>0</v>
      </c>
      <c r="AD82" s="10"/>
      <c r="AE82" s="10"/>
      <c r="AF82" s="73">
        <f t="shared" si="51"/>
        <v>43409.540972222225</v>
      </c>
      <c r="AG82" s="73">
        <f t="shared" si="52"/>
        <v>43409.552777777775</v>
      </c>
      <c r="AH82" s="26" t="str">
        <f t="shared" si="53"/>
        <v>43409.540972222243409.5527777778</v>
      </c>
      <c r="AI82" s="26" t="e">
        <f>VLOOKUP(AH82,simple_survey!$N$1081:$O$1529,2,FALSE)</f>
        <v>#N/A</v>
      </c>
    </row>
    <row r="83" spans="1:35" s="7" customFormat="1" x14ac:dyDescent="0.4">
      <c r="A83" s="16" t="str">
        <f t="shared" si="61"/>
        <v>-</v>
      </c>
      <c r="B83" s="16" t="str">
        <f t="shared" si="62"/>
        <v>-</v>
      </c>
      <c r="C83" s="7">
        <v>13</v>
      </c>
      <c r="D83" s="2">
        <v>43409.542395833334</v>
      </c>
      <c r="E83" s="3" t="s">
        <v>606</v>
      </c>
      <c r="F83" s="3">
        <v>9964</v>
      </c>
      <c r="G83" s="3" t="s">
        <v>113</v>
      </c>
      <c r="H83" s="3">
        <v>0</v>
      </c>
      <c r="I83" s="3">
        <v>7</v>
      </c>
      <c r="J83" s="3">
        <v>1</v>
      </c>
      <c r="K83" s="3">
        <v>2</v>
      </c>
      <c r="L83" s="3"/>
      <c r="M83" s="2">
        <v>43409.543761574074</v>
      </c>
      <c r="N83" s="2">
        <v>43409.548935185187</v>
      </c>
      <c r="O83" s="3" t="s">
        <v>48</v>
      </c>
      <c r="P83" s="3" t="s">
        <v>49</v>
      </c>
      <c r="Q83" s="3" t="s">
        <v>27</v>
      </c>
      <c r="R83" s="3" t="s">
        <v>28</v>
      </c>
      <c r="S83" s="2">
        <v>43409.54650462963</v>
      </c>
      <c r="T83" s="2">
        <v>43409.54650462963</v>
      </c>
      <c r="U83" s="2">
        <v>43409.555104166669</v>
      </c>
      <c r="V83" s="2">
        <v>43409.555104166669</v>
      </c>
      <c r="W83" s="3"/>
      <c r="X83" s="8">
        <f t="shared" si="63"/>
        <v>43409.542395833334</v>
      </c>
      <c r="Y83" s="9">
        <f t="shared" si="54"/>
        <v>5.173611112695653E-3</v>
      </c>
      <c r="Z83" s="9">
        <f t="shared" si="55"/>
        <v>1.0347222225391306E-2</v>
      </c>
      <c r="AA83" s="10"/>
      <c r="AB83" s="10">
        <f t="shared" si="56"/>
        <v>0</v>
      </c>
      <c r="AC83" s="10">
        <f t="shared" si="57"/>
        <v>1.3657407398568466E-3</v>
      </c>
      <c r="AD83" s="10"/>
      <c r="AE83" s="10"/>
      <c r="AF83" s="73">
        <f t="shared" si="51"/>
        <v>43409.542361111111</v>
      </c>
      <c r="AG83" s="73">
        <f t="shared" si="52"/>
        <v>43409.548611111109</v>
      </c>
      <c r="AH83" s="26" t="str">
        <f t="shared" si="53"/>
        <v>43409.542361111143409.5486111111</v>
      </c>
      <c r="AI83" s="26" t="e">
        <f>VLOOKUP(AH83,simple_survey!$N$1081:$O$1529,2,FALSE)</f>
        <v>#N/A</v>
      </c>
    </row>
    <row r="84" spans="1:35" s="7" customFormat="1" x14ac:dyDescent="0.4">
      <c r="A84" s="16" t="str">
        <f t="shared" si="61"/>
        <v>-</v>
      </c>
      <c r="B84" s="16" t="str">
        <f t="shared" si="62"/>
        <v>-</v>
      </c>
      <c r="C84" s="7">
        <v>13</v>
      </c>
      <c r="D84" s="2">
        <v>43409.543668981481</v>
      </c>
      <c r="E84" s="3" t="s">
        <v>609</v>
      </c>
      <c r="F84" s="3">
        <v>9965</v>
      </c>
      <c r="G84" s="3" t="s">
        <v>33</v>
      </c>
      <c r="H84" s="3">
        <v>1305</v>
      </c>
      <c r="I84" s="3">
        <v>821</v>
      </c>
      <c r="J84" s="3">
        <v>5</v>
      </c>
      <c r="K84" s="3">
        <v>1</v>
      </c>
      <c r="L84" s="3"/>
      <c r="M84" s="2">
        <v>43409.545856481483</v>
      </c>
      <c r="N84" s="2">
        <v>43409.549571759257</v>
      </c>
      <c r="O84" s="3" t="s">
        <v>19</v>
      </c>
      <c r="P84" s="3" t="s">
        <v>20</v>
      </c>
      <c r="Q84" s="3" t="s">
        <v>65</v>
      </c>
      <c r="R84" s="3" t="s">
        <v>66</v>
      </c>
      <c r="S84" s="2">
        <v>43409.546759259261</v>
      </c>
      <c r="T84" s="2">
        <v>43409.546759259261</v>
      </c>
      <c r="U84" s="2">
        <v>43409.553854166668</v>
      </c>
      <c r="V84" s="2">
        <v>43409.553854166668</v>
      </c>
      <c r="W84" s="3"/>
      <c r="X84" s="8">
        <f t="shared" si="63"/>
        <v>43409.543668981481</v>
      </c>
      <c r="Y84" s="9">
        <f t="shared" si="54"/>
        <v>3.7152777731535025E-3</v>
      </c>
      <c r="Z84" s="9">
        <f t="shared" si="55"/>
        <v>3.7152777731535025E-3</v>
      </c>
      <c r="AA84" s="10"/>
      <c r="AB84" s="10">
        <f t="shared" si="56"/>
        <v>0</v>
      </c>
      <c r="AC84" s="10">
        <f t="shared" si="57"/>
        <v>2.1875000020372681E-3</v>
      </c>
      <c r="AD84" s="10"/>
      <c r="AE84" s="10"/>
      <c r="AF84" s="73">
        <f t="shared" si="51"/>
        <v>43409.543055555558</v>
      </c>
      <c r="AG84" s="73">
        <f t="shared" si="52"/>
        <v>43409.549305555556</v>
      </c>
      <c r="AH84" s="26" t="str">
        <f t="shared" si="53"/>
        <v>43409.543055555643409.5493055556</v>
      </c>
      <c r="AI84" s="26" t="str">
        <f>VLOOKUP(AH84,simple_survey!$N$1081:$O$1529,2,FALSE)</f>
        <v>肯定的</v>
      </c>
    </row>
    <row r="85" spans="1:35" s="7" customFormat="1" x14ac:dyDescent="0.4">
      <c r="A85" s="16" t="str">
        <f t="shared" si="61"/>
        <v>-</v>
      </c>
      <c r="B85" s="16" t="str">
        <f t="shared" si="62"/>
        <v>-</v>
      </c>
      <c r="C85" s="7">
        <v>13</v>
      </c>
      <c r="D85" s="2">
        <v>43409.544363425928</v>
      </c>
      <c r="E85" s="3" t="s">
        <v>610</v>
      </c>
      <c r="F85" s="3">
        <v>9966</v>
      </c>
      <c r="G85" s="3" t="s">
        <v>113</v>
      </c>
      <c r="H85" s="3">
        <v>0</v>
      </c>
      <c r="I85" s="3">
        <v>124</v>
      </c>
      <c r="J85" s="3">
        <v>3</v>
      </c>
      <c r="K85" s="3">
        <v>2</v>
      </c>
      <c r="L85" s="3"/>
      <c r="M85" s="2">
        <v>43409.548958333333</v>
      </c>
      <c r="N85" s="2">
        <v>43409.551122685189</v>
      </c>
      <c r="O85" s="3" t="s">
        <v>72</v>
      </c>
      <c r="P85" s="3" t="s">
        <v>73</v>
      </c>
      <c r="Q85" s="3" t="s">
        <v>21</v>
      </c>
      <c r="R85" s="3" t="s">
        <v>22</v>
      </c>
      <c r="S85" s="2">
        <v>43409.551481481481</v>
      </c>
      <c r="T85" s="2">
        <v>43409.551481481481</v>
      </c>
      <c r="U85" s="2">
        <v>43409.557754629626</v>
      </c>
      <c r="V85" s="2">
        <v>43409.557754629626</v>
      </c>
      <c r="W85" s="3"/>
      <c r="X85" s="8">
        <f t="shared" si="63"/>
        <v>43409.544363425928</v>
      </c>
      <c r="Y85" s="9">
        <f t="shared" si="54"/>
        <v>2.164351855753921E-3</v>
      </c>
      <c r="Z85" s="9">
        <f t="shared" si="55"/>
        <v>4.3287037115078419E-3</v>
      </c>
      <c r="AA85" s="10"/>
      <c r="AB85" s="10">
        <f t="shared" si="56"/>
        <v>0</v>
      </c>
      <c r="AC85" s="10">
        <f t="shared" si="57"/>
        <v>4.5949074046802707E-3</v>
      </c>
      <c r="AD85" s="10"/>
      <c r="AE85" s="10"/>
      <c r="AF85" s="73">
        <f t="shared" si="51"/>
        <v>43409.543749999997</v>
      </c>
      <c r="AG85" s="73">
        <f t="shared" si="52"/>
        <v>43409.550694444442</v>
      </c>
      <c r="AH85" s="26" t="str">
        <f t="shared" si="53"/>
        <v>43409.5437543409.5506944444</v>
      </c>
      <c r="AI85" s="26" t="e">
        <f>VLOOKUP(AH85,simple_survey!$N$1081:$O$1529,2,FALSE)</f>
        <v>#N/A</v>
      </c>
    </row>
    <row r="86" spans="1:35" s="7" customFormat="1" x14ac:dyDescent="0.4">
      <c r="A86" s="16" t="str">
        <f t="shared" ref="A86:A91" si="64">IF(W86&gt;0, "★", "-")</f>
        <v>★</v>
      </c>
      <c r="B86" s="16" t="str">
        <f t="shared" ref="B86:B91" si="65">IF(L86&gt;0, "☆", "-")</f>
        <v>-</v>
      </c>
      <c r="C86" s="7">
        <v>13</v>
      </c>
      <c r="D86" s="2">
        <v>43409.544710648152</v>
      </c>
      <c r="E86" s="3" t="s">
        <v>611</v>
      </c>
      <c r="F86" s="3">
        <v>9967</v>
      </c>
      <c r="G86" s="3" t="s">
        <v>113</v>
      </c>
      <c r="H86" s="3">
        <v>0</v>
      </c>
      <c r="I86" s="3">
        <v>497</v>
      </c>
      <c r="J86" s="3">
        <v>2</v>
      </c>
      <c r="K86" s="3">
        <v>2</v>
      </c>
      <c r="L86" s="3"/>
      <c r="M86" s="2">
        <v>43409.549560185187</v>
      </c>
      <c r="N86" s="2">
        <v>43409.55840277778</v>
      </c>
      <c r="O86" s="3" t="s">
        <v>50</v>
      </c>
      <c r="P86" s="3" t="s">
        <v>51</v>
      </c>
      <c r="Q86" s="3" t="s">
        <v>41</v>
      </c>
      <c r="R86" s="3" t="s">
        <v>42</v>
      </c>
      <c r="S86" s="2">
        <v>43409.551238425927</v>
      </c>
      <c r="T86" s="2">
        <v>43409.551238425927</v>
      </c>
      <c r="U86" s="2">
        <v>43409.55740740741</v>
      </c>
      <c r="V86" s="2">
        <v>43409.55740740741</v>
      </c>
      <c r="W86" s="2">
        <v>43409.551238425927</v>
      </c>
      <c r="X86" s="8">
        <f t="shared" ref="X86:X91" si="66">IF(W86&gt;0,W86,D86)</f>
        <v>43409.551238425927</v>
      </c>
      <c r="Y86" s="9">
        <f t="shared" si="54"/>
        <v>8.8425925932824612E-3</v>
      </c>
      <c r="Z86" s="9">
        <f t="shared" si="55"/>
        <v>1.7685185186564922E-2</v>
      </c>
      <c r="AA86" s="10"/>
      <c r="AB86" s="10">
        <f t="shared" si="56"/>
        <v>0</v>
      </c>
      <c r="AC86" s="10">
        <f t="shared" si="57"/>
        <v>0</v>
      </c>
      <c r="AD86" s="10"/>
      <c r="AE86" s="10"/>
      <c r="AF86" s="73">
        <f t="shared" si="51"/>
        <v>43409.544444444444</v>
      </c>
      <c r="AG86" s="73">
        <f t="shared" si="52"/>
        <v>43409.558333333334</v>
      </c>
      <c r="AH86" s="26" t="str">
        <f t="shared" si="53"/>
        <v>43409.544444444443409.5583333333</v>
      </c>
      <c r="AI86" s="26" t="e">
        <f>VLOOKUP(AH86,simple_survey!$N$1081:$O$1529,2,FALSE)</f>
        <v>#N/A</v>
      </c>
    </row>
    <row r="87" spans="1:35" s="7" customFormat="1" x14ac:dyDescent="0.4">
      <c r="A87" s="16" t="str">
        <f t="shared" si="64"/>
        <v>-</v>
      </c>
      <c r="B87" s="16" t="str">
        <f t="shared" si="65"/>
        <v>-</v>
      </c>
      <c r="C87" s="7">
        <v>13</v>
      </c>
      <c r="D87" s="2">
        <v>43409.548935185187</v>
      </c>
      <c r="E87" s="3" t="s">
        <v>403</v>
      </c>
      <c r="F87" s="3">
        <v>9969</v>
      </c>
      <c r="G87" s="3" t="s">
        <v>33</v>
      </c>
      <c r="H87" s="3">
        <v>2092</v>
      </c>
      <c r="I87" s="3">
        <v>773</v>
      </c>
      <c r="J87" s="3">
        <v>1</v>
      </c>
      <c r="K87" s="3">
        <v>1</v>
      </c>
      <c r="L87" s="3"/>
      <c r="M87" s="2">
        <v>43409.556284722225</v>
      </c>
      <c r="N87" s="2">
        <v>43409.560381944444</v>
      </c>
      <c r="O87" s="3" t="s">
        <v>80</v>
      </c>
      <c r="P87" s="3" t="s">
        <v>81</v>
      </c>
      <c r="Q87" s="3" t="s">
        <v>25</v>
      </c>
      <c r="R87" s="3" t="s">
        <v>26</v>
      </c>
      <c r="S87" s="2">
        <v>43409.557129629633</v>
      </c>
      <c r="T87" s="2">
        <v>43409.557129629633</v>
      </c>
      <c r="U87" s="2">
        <v>43409.564768518518</v>
      </c>
      <c r="V87" s="2">
        <v>43409.56391203704</v>
      </c>
      <c r="W87" s="3"/>
      <c r="X87" s="8">
        <f t="shared" si="66"/>
        <v>43409.548935185187</v>
      </c>
      <c r="Y87" s="9">
        <f t="shared" si="54"/>
        <v>4.0972222195705399E-3</v>
      </c>
      <c r="Z87" s="9">
        <f t="shared" si="55"/>
        <v>4.0972222195705399E-3</v>
      </c>
      <c r="AA87" s="10"/>
      <c r="AB87" s="10">
        <f t="shared" si="56"/>
        <v>0</v>
      </c>
      <c r="AC87" s="10">
        <f t="shared" si="57"/>
        <v>7.3495370379532687E-3</v>
      </c>
      <c r="AD87" s="10"/>
      <c r="AE87" s="10"/>
      <c r="AF87" s="73">
        <f t="shared" si="51"/>
        <v>43409.548611111109</v>
      </c>
      <c r="AG87" s="73">
        <f t="shared" si="52"/>
        <v>43409.55972222222</v>
      </c>
      <c r="AH87" s="26" t="str">
        <f t="shared" si="53"/>
        <v>43409.548611111143409.5597222222</v>
      </c>
      <c r="AI87" s="26" t="e">
        <f>VLOOKUP(AH87,simple_survey!$N$1081:$O$1529,2,FALSE)</f>
        <v>#N/A</v>
      </c>
    </row>
    <row r="88" spans="1:35" s="7" customFormat="1" x14ac:dyDescent="0.4">
      <c r="A88" s="16" t="str">
        <f t="shared" si="64"/>
        <v>-</v>
      </c>
      <c r="B88" s="16" t="str">
        <f t="shared" si="65"/>
        <v>-</v>
      </c>
      <c r="C88" s="7">
        <v>13</v>
      </c>
      <c r="D88" s="2">
        <v>43409.549432870372</v>
      </c>
      <c r="E88" s="3" t="s">
        <v>607</v>
      </c>
      <c r="F88" s="3">
        <v>9970</v>
      </c>
      <c r="G88" s="3" t="s">
        <v>18</v>
      </c>
      <c r="H88" s="3">
        <v>5152</v>
      </c>
      <c r="I88" s="3">
        <v>771</v>
      </c>
      <c r="J88" s="3">
        <v>9</v>
      </c>
      <c r="K88" s="3">
        <v>1</v>
      </c>
      <c r="L88" s="3"/>
      <c r="M88" s="2">
        <v>43409.553402777776</v>
      </c>
      <c r="N88" s="2">
        <v>43409.560312499998</v>
      </c>
      <c r="O88" s="3" t="s">
        <v>19</v>
      </c>
      <c r="P88" s="3" t="s">
        <v>20</v>
      </c>
      <c r="Q88" s="3" t="s">
        <v>55</v>
      </c>
      <c r="R88" s="3" t="s">
        <v>56</v>
      </c>
      <c r="S88" s="2">
        <v>43409.552384259259</v>
      </c>
      <c r="T88" s="2">
        <v>43409.552384259259</v>
      </c>
      <c r="U88" s="2">
        <v>43409.561921296299</v>
      </c>
      <c r="V88" s="2">
        <v>43409.561921296299</v>
      </c>
      <c r="W88" s="3"/>
      <c r="X88" s="8">
        <f t="shared" si="66"/>
        <v>43409.549432870372</v>
      </c>
      <c r="Y88" s="9">
        <f t="shared" si="54"/>
        <v>6.9097222221898846E-3</v>
      </c>
      <c r="Z88" s="9">
        <f t="shared" si="55"/>
        <v>6.9097222221898846E-3</v>
      </c>
      <c r="AA88" s="10"/>
      <c r="AB88" s="10">
        <f t="shared" si="56"/>
        <v>1.0185185165028088E-3</v>
      </c>
      <c r="AC88" s="10">
        <f t="shared" si="57"/>
        <v>3.9699074040981941E-3</v>
      </c>
      <c r="AD88" s="10"/>
      <c r="AE88" s="10"/>
      <c r="AF88" s="73">
        <f t="shared" si="51"/>
        <v>43409.549305555556</v>
      </c>
      <c r="AG88" s="73">
        <f t="shared" si="52"/>
        <v>43409.55972222222</v>
      </c>
      <c r="AH88" s="26" t="str">
        <f t="shared" si="53"/>
        <v>43409.549305555643409.5597222222</v>
      </c>
      <c r="AI88" s="26" t="str">
        <f>VLOOKUP(AH88,simple_survey!$N$1081:$O$1529,2,FALSE)</f>
        <v>肯定的</v>
      </c>
    </row>
    <row r="89" spans="1:35" s="7" customFormat="1" x14ac:dyDescent="0.4">
      <c r="A89" s="16" t="str">
        <f t="shared" si="64"/>
        <v>★</v>
      </c>
      <c r="B89" s="16" t="str">
        <f t="shared" si="65"/>
        <v>-</v>
      </c>
      <c r="C89" s="7">
        <v>13</v>
      </c>
      <c r="D89" s="2">
        <v>43409.552523148152</v>
      </c>
      <c r="E89" s="3" t="s">
        <v>375</v>
      </c>
      <c r="F89" s="3">
        <v>9971</v>
      </c>
      <c r="G89" s="3" t="s">
        <v>115</v>
      </c>
      <c r="H89" s="3">
        <v>5037</v>
      </c>
      <c r="I89" s="3">
        <v>170</v>
      </c>
      <c r="J89" s="3">
        <v>6</v>
      </c>
      <c r="K89" s="3">
        <v>2</v>
      </c>
      <c r="L89" s="3"/>
      <c r="M89" s="2">
        <v>43409.556932870371</v>
      </c>
      <c r="N89" s="2">
        <v>43409.56689814815</v>
      </c>
      <c r="O89" s="3" t="s">
        <v>27</v>
      </c>
      <c r="P89" s="3" t="s">
        <v>28</v>
      </c>
      <c r="Q89" s="3" t="s">
        <v>34</v>
      </c>
      <c r="R89" s="3" t="s">
        <v>35</v>
      </c>
      <c r="S89" s="2">
        <v>43409.559027777781</v>
      </c>
      <c r="T89" s="2">
        <v>43409.559027777781</v>
      </c>
      <c r="U89" s="2">
        <v>43409.565601851849</v>
      </c>
      <c r="V89" s="2">
        <v>43409.565601851849</v>
      </c>
      <c r="W89" s="2">
        <v>43409.559027777781</v>
      </c>
      <c r="X89" s="8">
        <f t="shared" si="66"/>
        <v>43409.559027777781</v>
      </c>
      <c r="Y89" s="9">
        <f t="shared" si="54"/>
        <v>9.9652777789742686E-3</v>
      </c>
      <c r="Z89" s="9">
        <f t="shared" si="55"/>
        <v>1.9930555557948537E-2</v>
      </c>
      <c r="AA89" s="10"/>
      <c r="AB89" s="10">
        <f t="shared" si="56"/>
        <v>0</v>
      </c>
      <c r="AC89" s="10">
        <f t="shared" si="57"/>
        <v>0</v>
      </c>
      <c r="AD89" s="10"/>
      <c r="AE89" s="10"/>
      <c r="AF89" s="73">
        <f t="shared" si="51"/>
        <v>43409.552083333336</v>
      </c>
      <c r="AG89" s="73">
        <f t="shared" si="52"/>
        <v>43409.566666666666</v>
      </c>
      <c r="AH89" s="26" t="str">
        <f t="shared" si="53"/>
        <v>43409.552083333343409.5666666667</v>
      </c>
      <c r="AI89" s="26" t="e">
        <f>VLOOKUP(AH89,simple_survey!$N$1081:$O$1529,2,FALSE)</f>
        <v>#N/A</v>
      </c>
    </row>
    <row r="90" spans="1:35" s="7" customFormat="1" x14ac:dyDescent="0.4">
      <c r="A90" s="16" t="str">
        <f t="shared" si="64"/>
        <v>-</v>
      </c>
      <c r="B90" s="16" t="str">
        <f t="shared" si="65"/>
        <v>-</v>
      </c>
      <c r="C90" s="7">
        <v>13</v>
      </c>
      <c r="D90" s="2">
        <v>43409.554143518515</v>
      </c>
      <c r="E90" s="3" t="s">
        <v>575</v>
      </c>
      <c r="F90" s="3">
        <v>9973</v>
      </c>
      <c r="G90" s="3" t="s">
        <v>52</v>
      </c>
      <c r="H90" s="3">
        <v>5113</v>
      </c>
      <c r="I90" s="3">
        <v>536</v>
      </c>
      <c r="J90" s="3">
        <v>4</v>
      </c>
      <c r="K90" s="3">
        <v>1</v>
      </c>
      <c r="L90" s="3"/>
      <c r="M90" s="2">
        <v>43409.55773148148</v>
      </c>
      <c r="N90" s="2">
        <v>43409.56355324074</v>
      </c>
      <c r="O90" s="3" t="s">
        <v>76</v>
      </c>
      <c r="P90" s="3" t="s">
        <v>77</v>
      </c>
      <c r="Q90" s="3" t="s">
        <v>41</v>
      </c>
      <c r="R90" s="3" t="s">
        <v>42</v>
      </c>
      <c r="S90" s="2">
        <v>43409.557523148149</v>
      </c>
      <c r="T90" s="2">
        <v>43409.557523148149</v>
      </c>
      <c r="U90" s="2">
        <v>43409.565254629626</v>
      </c>
      <c r="V90" s="2">
        <v>43409.565254629626</v>
      </c>
      <c r="W90" s="3"/>
      <c r="X90" s="8">
        <f t="shared" si="66"/>
        <v>43409.554143518515</v>
      </c>
      <c r="Y90" s="9">
        <f t="shared" si="54"/>
        <v>5.8217592595610768E-3</v>
      </c>
      <c r="Z90" s="9">
        <f t="shared" si="55"/>
        <v>5.8217592595610768E-3</v>
      </c>
      <c r="AA90" s="10"/>
      <c r="AB90" s="10">
        <f t="shared" si="56"/>
        <v>2.0833333110203966E-4</v>
      </c>
      <c r="AC90" s="10">
        <f t="shared" si="57"/>
        <v>3.5879629649571143E-3</v>
      </c>
      <c r="AD90" s="10"/>
      <c r="AE90" s="10"/>
      <c r="AF90" s="73">
        <f t="shared" si="51"/>
        <v>43409.553472222222</v>
      </c>
      <c r="AG90" s="73">
        <f t="shared" si="52"/>
        <v>43409.563194444447</v>
      </c>
      <c r="AH90" s="26" t="str">
        <f t="shared" si="53"/>
        <v>43409.553472222243409.5631944444</v>
      </c>
      <c r="AI90" s="26" t="str">
        <f>VLOOKUP(AH90,simple_survey!$N$1081:$O$1529,2,FALSE)</f>
        <v>肯定的</v>
      </c>
    </row>
    <row r="91" spans="1:35" s="7" customFormat="1" x14ac:dyDescent="0.4">
      <c r="A91" s="16" t="str">
        <f t="shared" si="64"/>
        <v>-</v>
      </c>
      <c r="B91" s="16" t="str">
        <f t="shared" si="65"/>
        <v>-</v>
      </c>
      <c r="C91" s="7">
        <v>13</v>
      </c>
      <c r="D91" s="2">
        <v>43409.555312500001</v>
      </c>
      <c r="E91" s="3" t="s">
        <v>586</v>
      </c>
      <c r="F91" s="3">
        <v>9974</v>
      </c>
      <c r="G91" s="3" t="s">
        <v>33</v>
      </c>
      <c r="H91" s="3">
        <v>1751</v>
      </c>
      <c r="I91" s="3">
        <v>62</v>
      </c>
      <c r="J91" s="3">
        <v>10</v>
      </c>
      <c r="K91" s="3">
        <v>1</v>
      </c>
      <c r="L91" s="3"/>
      <c r="M91" s="2">
        <v>43409.559351851851</v>
      </c>
      <c r="N91" s="2">
        <v>43409.566990740743</v>
      </c>
      <c r="O91" s="3" t="s">
        <v>41</v>
      </c>
      <c r="P91" s="3" t="s">
        <v>42</v>
      </c>
      <c r="Q91" s="3" t="s">
        <v>63</v>
      </c>
      <c r="R91" s="3" t="s">
        <v>64</v>
      </c>
      <c r="S91" s="2">
        <v>43409.557662037034</v>
      </c>
      <c r="T91" s="2">
        <v>43409.557662037034</v>
      </c>
      <c r="U91" s="2">
        <v>43409.57136574074</v>
      </c>
      <c r="V91" s="2">
        <v>43409.57136574074</v>
      </c>
      <c r="W91" s="3"/>
      <c r="X91" s="8">
        <f t="shared" si="66"/>
        <v>43409.555312500001</v>
      </c>
      <c r="Y91" s="9">
        <f t="shared" si="54"/>
        <v>7.6388888919609599E-3</v>
      </c>
      <c r="Z91" s="9">
        <f t="shared" si="55"/>
        <v>7.6388888919609599E-3</v>
      </c>
      <c r="AA91" s="10"/>
      <c r="AB91" s="10">
        <f t="shared" si="56"/>
        <v>1.6898148169275373E-3</v>
      </c>
      <c r="AC91" s="10">
        <f t="shared" si="57"/>
        <v>4.0393518502241932E-3</v>
      </c>
      <c r="AD91" s="10"/>
      <c r="AE91" s="10"/>
      <c r="AF91" s="73">
        <f t="shared" si="51"/>
        <v>43409.554861111108</v>
      </c>
      <c r="AG91" s="73">
        <f t="shared" si="52"/>
        <v>43409.566666666666</v>
      </c>
      <c r="AH91" s="26" t="str">
        <f t="shared" si="53"/>
        <v>43409.554861111143409.5666666667</v>
      </c>
      <c r="AI91" s="26" t="e">
        <f>VLOOKUP(AH91,simple_survey!$N$1081:$O$1529,2,FALSE)</f>
        <v>#N/A</v>
      </c>
    </row>
    <row r="92" spans="1:35" s="7" customFormat="1" x14ac:dyDescent="0.4">
      <c r="A92" s="16" t="str">
        <f>IF(W92&gt;0, "★", "-")</f>
        <v>-</v>
      </c>
      <c r="B92" s="16" t="str">
        <f>IF(L92&gt;0, "☆", "-")</f>
        <v>-</v>
      </c>
      <c r="C92" s="7">
        <v>13</v>
      </c>
      <c r="D92" s="2">
        <v>43409.556631944448</v>
      </c>
      <c r="E92" s="3" t="s">
        <v>614</v>
      </c>
      <c r="F92" s="3">
        <v>9976</v>
      </c>
      <c r="G92" s="3" t="s">
        <v>114</v>
      </c>
      <c r="H92" s="3">
        <v>0</v>
      </c>
      <c r="I92" s="3">
        <v>443</v>
      </c>
      <c r="J92" s="3">
        <v>3</v>
      </c>
      <c r="K92" s="3">
        <v>2</v>
      </c>
      <c r="L92" s="3"/>
      <c r="M92" s="2">
        <v>43409.560497685183</v>
      </c>
      <c r="N92" s="2">
        <v>43409.569363425922</v>
      </c>
      <c r="O92" s="3" t="s">
        <v>34</v>
      </c>
      <c r="P92" s="3" t="s">
        <v>35</v>
      </c>
      <c r="Q92" s="3" t="s">
        <v>55</v>
      </c>
      <c r="R92" s="3" t="s">
        <v>56</v>
      </c>
      <c r="S92" s="2">
        <v>43409.560798611114</v>
      </c>
      <c r="T92" s="2">
        <v>43409.560798611114</v>
      </c>
      <c r="U92" s="2">
        <v>43409.573611111111</v>
      </c>
      <c r="V92" s="2">
        <v>43409.573611111111</v>
      </c>
      <c r="W92" s="3"/>
      <c r="X92" s="8">
        <f>IF(W92&gt;0,W92,D92)</f>
        <v>43409.556631944448</v>
      </c>
      <c r="Y92" s="9">
        <f t="shared" si="54"/>
        <v>8.8657407395658083E-3</v>
      </c>
      <c r="Z92" s="9">
        <f t="shared" si="55"/>
        <v>1.7731481479131617E-2</v>
      </c>
      <c r="AA92" s="10"/>
      <c r="AB92" s="10">
        <f t="shared" si="56"/>
        <v>0</v>
      </c>
      <c r="AC92" s="10">
        <f t="shared" si="57"/>
        <v>3.8657407349091955E-3</v>
      </c>
      <c r="AD92" s="10"/>
      <c r="AE92" s="10"/>
      <c r="AF92" s="73">
        <f t="shared" si="51"/>
        <v>43409.556250000001</v>
      </c>
      <c r="AG92" s="73">
        <f t="shared" si="52"/>
        <v>43409.568749999999</v>
      </c>
      <c r="AH92" s="26" t="str">
        <f t="shared" si="53"/>
        <v>43409.5562543409.56875</v>
      </c>
      <c r="AI92" s="26" t="e">
        <f>VLOOKUP(AH92,simple_survey!$N$1081:$O$1529,2,FALSE)</f>
        <v>#N/A</v>
      </c>
    </row>
    <row r="93" spans="1:35" s="7" customFormat="1" x14ac:dyDescent="0.4">
      <c r="A93" s="16" t="str">
        <f t="shared" si="38"/>
        <v>★</v>
      </c>
      <c r="B93" s="16" t="str">
        <f t="shared" si="39"/>
        <v>-</v>
      </c>
      <c r="C93" s="7">
        <v>13</v>
      </c>
      <c r="D93" s="2">
        <v>43409.558310185188</v>
      </c>
      <c r="E93" s="3" t="s">
        <v>616</v>
      </c>
      <c r="F93" s="3">
        <v>9978</v>
      </c>
      <c r="G93" s="3" t="s">
        <v>18</v>
      </c>
      <c r="H93" s="3">
        <v>5117</v>
      </c>
      <c r="I93" s="3">
        <v>591</v>
      </c>
      <c r="J93" s="3">
        <v>2</v>
      </c>
      <c r="K93" s="3">
        <v>5</v>
      </c>
      <c r="L93" s="3"/>
      <c r="M93" s="2">
        <v>43409.564282407409</v>
      </c>
      <c r="N93" s="2">
        <v>43409.574537037035</v>
      </c>
      <c r="O93" s="3" t="s">
        <v>27</v>
      </c>
      <c r="P93" s="3" t="s">
        <v>28</v>
      </c>
      <c r="Q93" s="3" t="s">
        <v>65</v>
      </c>
      <c r="R93" s="3" t="s">
        <v>66</v>
      </c>
      <c r="S93" s="2">
        <v>43409.566759259258</v>
      </c>
      <c r="T93" s="2">
        <v>43409.566759259258</v>
      </c>
      <c r="U93" s="2">
        <v>43409.579282407409</v>
      </c>
      <c r="V93" s="2">
        <v>43409.579282407409</v>
      </c>
      <c r="W93" s="2">
        <v>43409.56523148148</v>
      </c>
      <c r="X93" s="8">
        <f t="shared" si="40"/>
        <v>43409.56523148148</v>
      </c>
      <c r="Y93" s="9">
        <f t="shared" si="54"/>
        <v>1.0254629625706002E-2</v>
      </c>
      <c r="Z93" s="9">
        <f t="shared" si="55"/>
        <v>5.1273148128530011E-2</v>
      </c>
      <c r="AA93" s="10"/>
      <c r="AB93" s="10">
        <f t="shared" si="56"/>
        <v>0</v>
      </c>
      <c r="AC93" s="10">
        <f t="shared" si="57"/>
        <v>0</v>
      </c>
      <c r="AD93" s="10"/>
      <c r="AE93" s="10"/>
      <c r="AF93" s="73">
        <f t="shared" si="51"/>
        <v>43409.557638888888</v>
      </c>
      <c r="AG93" s="73">
        <f t="shared" si="52"/>
        <v>43409.574305555558</v>
      </c>
      <c r="AH93" s="26" t="str">
        <f t="shared" si="53"/>
        <v>43409.557638888943409.5743055556</v>
      </c>
      <c r="AI93" s="26" t="e">
        <f>VLOOKUP(AH93,simple_survey!$N$1081:$O$1529,2,FALSE)</f>
        <v>#N/A</v>
      </c>
    </row>
    <row r="94" spans="1:35" s="7" customFormat="1" x14ac:dyDescent="0.4">
      <c r="A94" s="16" t="str">
        <f>IF(W94&gt;0, "★", "-")</f>
        <v>★</v>
      </c>
      <c r="B94" s="16" t="str">
        <f>IF(L94&gt;0, "☆", "-")</f>
        <v>-</v>
      </c>
      <c r="C94" s="7">
        <v>13</v>
      </c>
      <c r="D94" s="2">
        <v>43409.558831018519</v>
      </c>
      <c r="E94" s="3" t="s">
        <v>617</v>
      </c>
      <c r="F94" s="3">
        <v>9979</v>
      </c>
      <c r="G94" s="3" t="s">
        <v>52</v>
      </c>
      <c r="H94" s="3">
        <v>5156</v>
      </c>
      <c r="I94" s="3">
        <v>363</v>
      </c>
      <c r="J94" s="3">
        <v>6</v>
      </c>
      <c r="K94" s="3">
        <v>1</v>
      </c>
      <c r="L94" s="3"/>
      <c r="M94" s="2">
        <v>43409.565208333333</v>
      </c>
      <c r="N94" s="2">
        <v>43409.571898148148</v>
      </c>
      <c r="O94" s="3" t="s">
        <v>19</v>
      </c>
      <c r="P94" s="3" t="s">
        <v>20</v>
      </c>
      <c r="Q94" s="3" t="s">
        <v>59</v>
      </c>
      <c r="R94" s="3" t="s">
        <v>60</v>
      </c>
      <c r="S94" s="2">
        <v>43409.56527777778</v>
      </c>
      <c r="T94" s="2">
        <v>43409.56527777778</v>
      </c>
      <c r="U94" s="2">
        <v>43409.572106481479</v>
      </c>
      <c r="V94" s="2">
        <v>43409.572106481479</v>
      </c>
      <c r="W94" s="2">
        <v>43409.56527777778</v>
      </c>
      <c r="X94" s="8">
        <f>IF(W94&gt;0,W94,D94)</f>
        <v>43409.56527777778</v>
      </c>
      <c r="Y94" s="9">
        <f t="shared" si="54"/>
        <v>6.6898148143081926E-3</v>
      </c>
      <c r="Z94" s="9">
        <f t="shared" si="55"/>
        <v>6.6898148143081926E-3</v>
      </c>
      <c r="AA94" s="10"/>
      <c r="AB94" s="10">
        <f t="shared" si="56"/>
        <v>0</v>
      </c>
      <c r="AC94" s="10">
        <f t="shared" si="57"/>
        <v>0</v>
      </c>
      <c r="AD94" s="10"/>
      <c r="AE94" s="10"/>
      <c r="AF94" s="73">
        <f t="shared" si="51"/>
        <v>43409.558333333334</v>
      </c>
      <c r="AG94" s="73">
        <f t="shared" si="52"/>
        <v>43409.571527777778</v>
      </c>
      <c r="AH94" s="26" t="str">
        <f t="shared" si="53"/>
        <v>43409.558333333343409.5715277778</v>
      </c>
      <c r="AI94" s="26" t="e">
        <f>VLOOKUP(AH94,simple_survey!$N$1081:$O$1529,2,FALSE)</f>
        <v>#N/A</v>
      </c>
    </row>
    <row r="95" spans="1:35" s="7" customFormat="1" x14ac:dyDescent="0.4">
      <c r="A95" s="16" t="str">
        <f t="shared" si="38"/>
        <v>-</v>
      </c>
      <c r="B95" s="16" t="str">
        <f t="shared" si="39"/>
        <v>-</v>
      </c>
      <c r="C95" s="7">
        <v>13</v>
      </c>
      <c r="D95" s="2">
        <v>43409.559016203704</v>
      </c>
      <c r="E95" s="3" t="s">
        <v>618</v>
      </c>
      <c r="F95" s="3">
        <v>9980</v>
      </c>
      <c r="G95" s="3" t="s">
        <v>18</v>
      </c>
      <c r="H95" s="3">
        <v>3474</v>
      </c>
      <c r="I95" s="3">
        <v>596</v>
      </c>
      <c r="J95" s="3">
        <v>1</v>
      </c>
      <c r="K95" s="3">
        <v>2</v>
      </c>
      <c r="L95" s="3"/>
      <c r="M95" s="2">
        <v>43409.560995370368</v>
      </c>
      <c r="N95" s="2">
        <v>43409.574120370373</v>
      </c>
      <c r="O95" s="3" t="s">
        <v>25</v>
      </c>
      <c r="P95" s="3" t="s">
        <v>26</v>
      </c>
      <c r="Q95" s="3" t="s">
        <v>55</v>
      </c>
      <c r="R95" s="3" t="s">
        <v>56</v>
      </c>
      <c r="S95" s="2">
        <v>43409.561493055553</v>
      </c>
      <c r="T95" s="2">
        <v>43409.561493055553</v>
      </c>
      <c r="U95" s="2">
        <v>43409.573483796295</v>
      </c>
      <c r="V95" s="2">
        <v>43409.580393518518</v>
      </c>
      <c r="W95" s="3"/>
      <c r="X95" s="8">
        <f t="shared" si="40"/>
        <v>43409.559016203704</v>
      </c>
      <c r="Y95" s="9">
        <f t="shared" si="54"/>
        <v>1.3125000004947651E-2</v>
      </c>
      <c r="Z95" s="9">
        <f t="shared" si="55"/>
        <v>2.6250000009895302E-2</v>
      </c>
      <c r="AA95" s="10"/>
      <c r="AB95" s="10">
        <f t="shared" si="56"/>
        <v>0</v>
      </c>
      <c r="AC95" s="10">
        <f t="shared" si="57"/>
        <v>1.9791666636592709E-3</v>
      </c>
      <c r="AD95" s="10"/>
      <c r="AE95" s="10"/>
      <c r="AF95" s="73">
        <f t="shared" si="51"/>
        <v>43409.558333333334</v>
      </c>
      <c r="AG95" s="73">
        <f t="shared" si="52"/>
        <v>43409.573611111111</v>
      </c>
      <c r="AH95" s="26" t="str">
        <f t="shared" si="53"/>
        <v>43409.558333333343409.5736111111</v>
      </c>
      <c r="AI95" s="26" t="e">
        <f>VLOOKUP(AH95,simple_survey!$N$1081:$O$1529,2,FALSE)</f>
        <v>#N/A</v>
      </c>
    </row>
    <row r="96" spans="1:35" s="7" customFormat="1" x14ac:dyDescent="0.4">
      <c r="A96" s="16" t="str">
        <f t="shared" si="38"/>
        <v>-</v>
      </c>
      <c r="B96" s="16" t="str">
        <f t="shared" si="39"/>
        <v>-</v>
      </c>
      <c r="C96" s="7">
        <v>13</v>
      </c>
      <c r="D96" s="2">
        <v>43409.559363425928</v>
      </c>
      <c r="E96" s="3" t="s">
        <v>572</v>
      </c>
      <c r="F96" s="3">
        <v>9981</v>
      </c>
      <c r="G96" s="3" t="s">
        <v>33</v>
      </c>
      <c r="H96" s="3">
        <v>2867</v>
      </c>
      <c r="I96" s="3">
        <v>464</v>
      </c>
      <c r="J96" s="3">
        <v>4</v>
      </c>
      <c r="K96" s="3">
        <v>1</v>
      </c>
      <c r="L96" s="3"/>
      <c r="M96" s="2">
        <v>43409.56459490741</v>
      </c>
      <c r="N96" s="2">
        <v>43409.571296296293</v>
      </c>
      <c r="O96" s="3" t="s">
        <v>41</v>
      </c>
      <c r="P96" s="3" t="s">
        <v>42</v>
      </c>
      <c r="Q96" s="3" t="s">
        <v>19</v>
      </c>
      <c r="R96" s="3" t="s">
        <v>20</v>
      </c>
      <c r="S96" s="2">
        <v>43409.562893518516</v>
      </c>
      <c r="T96" s="2">
        <v>43409.56453703704</v>
      </c>
      <c r="U96" s="2">
        <v>43409.571342592593</v>
      </c>
      <c r="V96" s="2">
        <v>43409.574374999997</v>
      </c>
      <c r="W96" s="3"/>
      <c r="X96" s="8">
        <f t="shared" si="40"/>
        <v>43409.559363425928</v>
      </c>
      <c r="Y96" s="9">
        <f t="shared" si="54"/>
        <v>6.7013888838118874E-3</v>
      </c>
      <c r="Z96" s="9">
        <f t="shared" si="55"/>
        <v>6.7013888838118874E-3</v>
      </c>
      <c r="AA96" s="10"/>
      <c r="AB96" s="10">
        <f t="shared" si="56"/>
        <v>1.7013888937071897E-3</v>
      </c>
      <c r="AC96" s="10">
        <f t="shared" si="57"/>
        <v>5.2314814820419997E-3</v>
      </c>
      <c r="AD96" s="10"/>
      <c r="AE96" s="10"/>
      <c r="AF96" s="73">
        <f t="shared" si="51"/>
        <v>43409.559027777781</v>
      </c>
      <c r="AG96" s="73">
        <f t="shared" si="52"/>
        <v>43409.570833333331</v>
      </c>
      <c r="AH96" s="26" t="str">
        <f t="shared" si="53"/>
        <v>43409.559027777843409.5708333333</v>
      </c>
      <c r="AI96" s="26" t="e">
        <f>VLOOKUP(AH96,simple_survey!$N$1081:$O$1529,2,FALSE)</f>
        <v>#N/A</v>
      </c>
    </row>
    <row r="97" spans="1:35" s="7" customFormat="1" x14ac:dyDescent="0.4">
      <c r="A97" s="16" t="str">
        <f>IF(W97&gt;0, "★", "-")</f>
        <v>★</v>
      </c>
      <c r="B97" s="16" t="str">
        <f>IF(L97&gt;0, "☆", "-")</f>
        <v>-</v>
      </c>
      <c r="C97" s="7">
        <v>13</v>
      </c>
      <c r="D97" s="2">
        <v>43409.559479166666</v>
      </c>
      <c r="E97" s="3" t="s">
        <v>619</v>
      </c>
      <c r="F97" s="3">
        <v>9982</v>
      </c>
      <c r="G97" s="3" t="s">
        <v>33</v>
      </c>
      <c r="H97" s="3">
        <v>4140</v>
      </c>
      <c r="I97" s="3">
        <v>128</v>
      </c>
      <c r="J97" s="3">
        <v>5</v>
      </c>
      <c r="K97" s="3">
        <v>2</v>
      </c>
      <c r="L97" s="3"/>
      <c r="M97" s="2">
        <v>43409.564479166664</v>
      </c>
      <c r="N97" s="2">
        <v>43409.569074074076</v>
      </c>
      <c r="O97" s="3" t="s">
        <v>68</v>
      </c>
      <c r="P97" s="3" t="s">
        <v>69</v>
      </c>
      <c r="Q97" s="3" t="s">
        <v>65</v>
      </c>
      <c r="R97" s="3" t="s">
        <v>66</v>
      </c>
      <c r="S97" s="2">
        <v>43409.566400462965</v>
      </c>
      <c r="T97" s="2">
        <v>43409.566400462965</v>
      </c>
      <c r="U97" s="2">
        <v>43409.576145833336</v>
      </c>
      <c r="V97" s="2">
        <v>43409.576145833336</v>
      </c>
      <c r="W97" s="2">
        <v>43409.566400462965</v>
      </c>
      <c r="X97" s="8">
        <f>IF(W97&gt;0,W97,D97)</f>
        <v>43409.566400462965</v>
      </c>
      <c r="Y97" s="9">
        <f t="shared" si="54"/>
        <v>4.5949074119562283E-3</v>
      </c>
      <c r="Z97" s="9">
        <f t="shared" si="55"/>
        <v>9.1898148239124566E-3</v>
      </c>
      <c r="AA97" s="10"/>
      <c r="AB97" s="10">
        <f t="shared" si="56"/>
        <v>0</v>
      </c>
      <c r="AC97" s="10">
        <f t="shared" si="57"/>
        <v>0</v>
      </c>
      <c r="AD97" s="10"/>
      <c r="AE97" s="10"/>
      <c r="AF97" s="73">
        <f t="shared" si="51"/>
        <v>43409.559027777781</v>
      </c>
      <c r="AG97" s="73">
        <f t="shared" si="52"/>
        <v>43409.568749999999</v>
      </c>
      <c r="AH97" s="26" t="str">
        <f t="shared" si="53"/>
        <v>43409.559027777843409.56875</v>
      </c>
      <c r="AI97" s="26" t="e">
        <f>VLOOKUP(AH97,simple_survey!$N$1081:$O$1529,2,FALSE)</f>
        <v>#N/A</v>
      </c>
    </row>
    <row r="98" spans="1:35" s="7" customFormat="1" x14ac:dyDescent="0.4">
      <c r="A98" s="16" t="str">
        <f>IF(W98&gt;0, "★", "-")</f>
        <v>-</v>
      </c>
      <c r="B98" s="16" t="str">
        <f>IF(L98&gt;0, "☆", "-")</f>
        <v>-</v>
      </c>
      <c r="C98" s="7">
        <v>13</v>
      </c>
      <c r="D98" s="2">
        <v>43409.559861111113</v>
      </c>
      <c r="E98" s="3" t="s">
        <v>577</v>
      </c>
      <c r="F98" s="3">
        <v>9983</v>
      </c>
      <c r="G98" s="3" t="s">
        <v>18</v>
      </c>
      <c r="H98" s="3">
        <v>4751</v>
      </c>
      <c r="I98" s="3">
        <v>965</v>
      </c>
      <c r="J98" s="3">
        <v>1</v>
      </c>
      <c r="K98" s="3">
        <v>2</v>
      </c>
      <c r="L98" s="3"/>
      <c r="M98" s="2">
        <v>43409.563888888886</v>
      </c>
      <c r="N98" s="2">
        <v>43409.567789351851</v>
      </c>
      <c r="O98" s="3" t="s">
        <v>76</v>
      </c>
      <c r="P98" s="3" t="s">
        <v>77</v>
      </c>
      <c r="Q98" s="3" t="s">
        <v>41</v>
      </c>
      <c r="R98" s="3" t="s">
        <v>42</v>
      </c>
      <c r="S98" s="2">
        <v>43409.565752314818</v>
      </c>
      <c r="T98" s="2">
        <v>43409.565752314818</v>
      </c>
      <c r="U98" s="2">
        <v>43409.574178240742</v>
      </c>
      <c r="V98" s="2">
        <v>43409.574178240742</v>
      </c>
      <c r="W98" s="3"/>
      <c r="X98" s="8">
        <f>IF(W98&gt;0,W98,D98)</f>
        <v>43409.559861111113</v>
      </c>
      <c r="Y98" s="9">
        <f t="shared" si="54"/>
        <v>3.9004629652481526E-3</v>
      </c>
      <c r="Z98" s="9">
        <f t="shared" si="55"/>
        <v>7.8009259304963052E-3</v>
      </c>
      <c r="AA98" s="10"/>
      <c r="AB98" s="10">
        <f t="shared" si="56"/>
        <v>0</v>
      </c>
      <c r="AC98" s="10">
        <f t="shared" si="57"/>
        <v>4.0277777734445408E-3</v>
      </c>
      <c r="AD98" s="10"/>
      <c r="AE98" s="10"/>
      <c r="AF98" s="73">
        <f t="shared" si="51"/>
        <v>43409.55972222222</v>
      </c>
      <c r="AG98" s="73">
        <f t="shared" si="52"/>
        <v>43409.567361111112</v>
      </c>
      <c r="AH98" s="26" t="str">
        <f t="shared" si="53"/>
        <v>43409.559722222243409.5673611111</v>
      </c>
      <c r="AI98" s="26" t="e">
        <f>VLOOKUP(AH98,simple_survey!$N$1081:$O$1529,2,FALSE)</f>
        <v>#N/A</v>
      </c>
    </row>
    <row r="99" spans="1:35" s="7" customFormat="1" x14ac:dyDescent="0.4">
      <c r="A99" s="16" t="str">
        <f>IF(W99&gt;0, "★", "-")</f>
        <v>-</v>
      </c>
      <c r="B99" s="16" t="str">
        <f>IF(L99&gt;0, "☆", "-")</f>
        <v>-</v>
      </c>
      <c r="C99" s="7">
        <v>13</v>
      </c>
      <c r="D99" s="2">
        <v>43409.561782407407</v>
      </c>
      <c r="E99" s="3" t="s">
        <v>620</v>
      </c>
      <c r="F99" s="3">
        <v>9984</v>
      </c>
      <c r="G99" s="3" t="s">
        <v>113</v>
      </c>
      <c r="H99" s="3">
        <v>0</v>
      </c>
      <c r="I99" s="3">
        <v>114</v>
      </c>
      <c r="J99" s="3">
        <v>4</v>
      </c>
      <c r="K99" s="3">
        <v>4</v>
      </c>
      <c r="L99" s="3"/>
      <c r="M99" s="2">
        <v>43409.56449074074</v>
      </c>
      <c r="N99" s="2">
        <v>43409.571400462963</v>
      </c>
      <c r="O99" s="3" t="s">
        <v>41</v>
      </c>
      <c r="P99" s="3" t="s">
        <v>42</v>
      </c>
      <c r="Q99" s="3" t="s">
        <v>19</v>
      </c>
      <c r="R99" s="3" t="s">
        <v>20</v>
      </c>
      <c r="S99" s="2">
        <v>43409.564884259256</v>
      </c>
      <c r="T99" s="2">
        <v>43409.564884259256</v>
      </c>
      <c r="U99" s="2">
        <v>43409.57576388889</v>
      </c>
      <c r="V99" s="2">
        <v>43409.57576388889</v>
      </c>
      <c r="W99" s="3"/>
      <c r="X99" s="8">
        <f>IF(W99&gt;0,W99,D99)</f>
        <v>43409.561782407407</v>
      </c>
      <c r="Y99" s="9">
        <f t="shared" si="54"/>
        <v>6.9097222221898846E-3</v>
      </c>
      <c r="Z99" s="9">
        <f t="shared" si="55"/>
        <v>2.7638888888759539E-2</v>
      </c>
      <c r="AA99" s="10"/>
      <c r="AB99" s="10">
        <f t="shared" si="56"/>
        <v>0</v>
      </c>
      <c r="AC99" s="10">
        <f t="shared" si="57"/>
        <v>2.7083333334303461E-3</v>
      </c>
      <c r="AD99" s="10"/>
      <c r="AE99" s="10"/>
      <c r="AF99" s="73">
        <f t="shared" si="51"/>
        <v>43409.561111111114</v>
      </c>
      <c r="AG99" s="73">
        <f t="shared" si="52"/>
        <v>43409.570833333331</v>
      </c>
      <c r="AH99" s="26" t="str">
        <f t="shared" si="53"/>
        <v>43409.561111111143409.5708333333</v>
      </c>
      <c r="AI99" s="26" t="e">
        <f>VLOOKUP(AH99,simple_survey!$N$1081:$O$1529,2,FALSE)</f>
        <v>#N/A</v>
      </c>
    </row>
    <row r="100" spans="1:35" s="7" customFormat="1" x14ac:dyDescent="0.4">
      <c r="A100" s="16" t="str">
        <f t="shared" si="38"/>
        <v>-</v>
      </c>
      <c r="B100" s="16" t="str">
        <f t="shared" si="39"/>
        <v>-</v>
      </c>
      <c r="C100" s="7">
        <v>13</v>
      </c>
      <c r="D100" s="2">
        <v>43409.571770833332</v>
      </c>
      <c r="E100" s="3" t="s">
        <v>611</v>
      </c>
      <c r="F100" s="3">
        <v>9987</v>
      </c>
      <c r="G100" s="3" t="s">
        <v>113</v>
      </c>
      <c r="H100" s="3">
        <v>0</v>
      </c>
      <c r="I100" s="3">
        <v>693</v>
      </c>
      <c r="J100" s="3">
        <v>4</v>
      </c>
      <c r="K100" s="3">
        <v>2</v>
      </c>
      <c r="L100" s="3"/>
      <c r="M100" s="2">
        <v>43409.582488425927</v>
      </c>
      <c r="N100" s="2">
        <v>43409.590925925928</v>
      </c>
      <c r="O100" s="3" t="s">
        <v>41</v>
      </c>
      <c r="P100" s="3" t="s">
        <v>42</v>
      </c>
      <c r="Q100" s="3" t="s">
        <v>31</v>
      </c>
      <c r="R100" s="3" t="s">
        <v>32</v>
      </c>
      <c r="S100" s="2">
        <v>43409.579872685186</v>
      </c>
      <c r="T100" s="2">
        <v>43409.579872685186</v>
      </c>
      <c r="U100" s="2">
        <v>43409.589687500003</v>
      </c>
      <c r="V100" s="2">
        <v>43409.599432870367</v>
      </c>
      <c r="W100" s="3"/>
      <c r="X100" s="8">
        <f t="shared" si="40"/>
        <v>43409.571770833332</v>
      </c>
      <c r="Y100" s="9">
        <f t="shared" si="54"/>
        <v>8.4375000005820766E-3</v>
      </c>
      <c r="Z100" s="9">
        <f t="shared" si="55"/>
        <v>1.6875000001164153E-2</v>
      </c>
      <c r="AA100" s="10"/>
      <c r="AB100" s="10">
        <f t="shared" si="56"/>
        <v>2.6157407410209998E-3</v>
      </c>
      <c r="AC100" s="10">
        <f t="shared" si="57"/>
        <v>1.0717592595028691E-2</v>
      </c>
      <c r="AD100" s="10"/>
      <c r="AE100" s="10"/>
      <c r="AF100" s="73">
        <f t="shared" si="51"/>
        <v>43409.571527777778</v>
      </c>
      <c r="AG100" s="73">
        <f t="shared" si="52"/>
        <v>43409.590277777781</v>
      </c>
      <c r="AH100" s="26" t="str">
        <f t="shared" si="53"/>
        <v>43409.571527777843409.5902777778</v>
      </c>
      <c r="AI100" s="26" t="e">
        <f>VLOOKUP(AH100,simple_survey!$N$1081:$O$1529,2,FALSE)</f>
        <v>#N/A</v>
      </c>
    </row>
    <row r="101" spans="1:35" s="7" customFormat="1" x14ac:dyDescent="0.4">
      <c r="A101" s="16" t="str">
        <f t="shared" si="38"/>
        <v>-</v>
      </c>
      <c r="B101" s="16" t="str">
        <f t="shared" si="39"/>
        <v>-</v>
      </c>
      <c r="C101" s="7">
        <v>13</v>
      </c>
      <c r="D101" s="2">
        <v>43409.571817129632</v>
      </c>
      <c r="E101" s="3" t="s">
        <v>587</v>
      </c>
      <c r="F101" s="3">
        <v>9988</v>
      </c>
      <c r="G101" s="3" t="s">
        <v>113</v>
      </c>
      <c r="H101" s="3">
        <v>0</v>
      </c>
      <c r="I101" s="3">
        <v>32</v>
      </c>
      <c r="J101" s="3">
        <v>6</v>
      </c>
      <c r="K101" s="3">
        <v>2</v>
      </c>
      <c r="L101" s="3"/>
      <c r="M101" s="2">
        <v>43409.575231481482</v>
      </c>
      <c r="N101" s="2">
        <v>43409.578240740739</v>
      </c>
      <c r="O101" s="3" t="s">
        <v>37</v>
      </c>
      <c r="P101" s="3" t="s">
        <v>38</v>
      </c>
      <c r="Q101" s="3" t="s">
        <v>21</v>
      </c>
      <c r="R101" s="3" t="s">
        <v>22</v>
      </c>
      <c r="S101" s="2">
        <v>43409.574629629627</v>
      </c>
      <c r="T101" s="2">
        <v>43409.574629629627</v>
      </c>
      <c r="U101" s="2">
        <v>43409.580150462964</v>
      </c>
      <c r="V101" s="2">
        <v>43409.580150462964</v>
      </c>
      <c r="W101" s="3"/>
      <c r="X101" s="8">
        <f t="shared" si="40"/>
        <v>43409.571817129632</v>
      </c>
      <c r="Y101" s="9">
        <f t="shared" si="54"/>
        <v>3.009259256941732E-3</v>
      </c>
      <c r="Z101" s="9">
        <f t="shared" si="55"/>
        <v>6.018518513883464E-3</v>
      </c>
      <c r="AA101" s="10"/>
      <c r="AB101" s="10">
        <f t="shared" si="56"/>
        <v>6.0185185429872945E-4</v>
      </c>
      <c r="AC101" s="10">
        <f t="shared" si="57"/>
        <v>3.4143518496421166E-3</v>
      </c>
      <c r="AD101" s="10"/>
      <c r="AE101" s="10"/>
      <c r="AF101" s="73">
        <f t="shared" si="51"/>
        <v>43409.571527777778</v>
      </c>
      <c r="AG101" s="73">
        <f t="shared" si="52"/>
        <v>43409.577777777777</v>
      </c>
      <c r="AH101" s="26" t="str">
        <f t="shared" si="53"/>
        <v>43409.571527777843409.5777777778</v>
      </c>
      <c r="AI101" s="26" t="e">
        <f>VLOOKUP(AH101,simple_survey!$N$1081:$O$1529,2,FALSE)</f>
        <v>#N/A</v>
      </c>
    </row>
    <row r="102" spans="1:35" s="7" customFormat="1" x14ac:dyDescent="0.4">
      <c r="A102" s="16" t="str">
        <f t="shared" si="38"/>
        <v>-</v>
      </c>
      <c r="B102" s="16" t="str">
        <f t="shared" si="39"/>
        <v>-</v>
      </c>
      <c r="C102" s="7">
        <v>13</v>
      </c>
      <c r="D102" s="2">
        <v>43409.57508101852</v>
      </c>
      <c r="E102" s="3" t="s">
        <v>595</v>
      </c>
      <c r="F102" s="3">
        <v>9989</v>
      </c>
      <c r="G102" s="3" t="s">
        <v>18</v>
      </c>
      <c r="H102" s="3">
        <v>5119</v>
      </c>
      <c r="I102" s="3">
        <v>769</v>
      </c>
      <c r="J102" s="3">
        <v>7</v>
      </c>
      <c r="K102" s="3">
        <v>1</v>
      </c>
      <c r="L102" s="3"/>
      <c r="M102" s="2">
        <v>43409.576145833336</v>
      </c>
      <c r="N102" s="2">
        <v>43409.591319444444</v>
      </c>
      <c r="O102" s="3" t="s">
        <v>25</v>
      </c>
      <c r="P102" s="3" t="s">
        <v>26</v>
      </c>
      <c r="Q102" s="3" t="s">
        <v>39</v>
      </c>
      <c r="R102" s="3" t="s">
        <v>40</v>
      </c>
      <c r="S102" s="2">
        <v>43409.577361111114</v>
      </c>
      <c r="T102" s="2">
        <v>43409.577361111114</v>
      </c>
      <c r="U102" s="2">
        <v>43409.587766203702</v>
      </c>
      <c r="V102" s="2">
        <v>43409.599039351851</v>
      </c>
      <c r="W102" s="3"/>
      <c r="X102" s="8">
        <f t="shared" si="40"/>
        <v>43409.57508101852</v>
      </c>
      <c r="Y102" s="9">
        <f t="shared" si="54"/>
        <v>1.5173611107456964E-2</v>
      </c>
      <c r="Z102" s="9">
        <f t="shared" si="55"/>
        <v>1.5173611107456964E-2</v>
      </c>
      <c r="AA102" s="10"/>
      <c r="AB102" s="10">
        <f t="shared" si="56"/>
        <v>0</v>
      </c>
      <c r="AC102" s="10">
        <f t="shared" si="57"/>
        <v>1.0648148163454607E-3</v>
      </c>
      <c r="AD102" s="10"/>
      <c r="AE102" s="10"/>
      <c r="AF102" s="73">
        <f t="shared" si="51"/>
        <v>43409.574999999997</v>
      </c>
      <c r="AG102" s="73">
        <f t="shared" si="52"/>
        <v>43409.59097222222</v>
      </c>
      <c r="AH102" s="26" t="str">
        <f t="shared" si="53"/>
        <v>43409.57543409.5909722222</v>
      </c>
      <c r="AI102" s="26" t="str">
        <f>VLOOKUP(AH102,simple_survey!$N$1081:$O$1529,2,FALSE)</f>
        <v>否定的</v>
      </c>
    </row>
    <row r="103" spans="1:35" s="7" customFormat="1" x14ac:dyDescent="0.4">
      <c r="A103" s="16" t="str">
        <f t="shared" ref="A103:A121" si="67">IF(W103&gt;0, "★", "-")</f>
        <v>★</v>
      </c>
      <c r="B103" s="16" t="str">
        <f t="shared" ref="B103:B121" si="68">IF(L103&gt;0, "☆", "-")</f>
        <v>-</v>
      </c>
      <c r="C103" s="7">
        <v>13</v>
      </c>
      <c r="D103" s="2">
        <v>43409.575601851851</v>
      </c>
      <c r="E103" s="3" t="s">
        <v>623</v>
      </c>
      <c r="F103" s="3">
        <v>9990</v>
      </c>
      <c r="G103" s="3" t="s">
        <v>115</v>
      </c>
      <c r="H103" s="3">
        <v>5122</v>
      </c>
      <c r="I103" s="3">
        <v>746</v>
      </c>
      <c r="J103" s="3">
        <v>7</v>
      </c>
      <c r="K103" s="3">
        <v>2</v>
      </c>
      <c r="L103" s="3"/>
      <c r="M103" s="2">
        <v>43409.579212962963</v>
      </c>
      <c r="N103" s="2">
        <v>43409.585486111115</v>
      </c>
      <c r="O103" s="3" t="s">
        <v>25</v>
      </c>
      <c r="P103" s="3" t="s">
        <v>26</v>
      </c>
      <c r="Q103" s="3" t="s">
        <v>27</v>
      </c>
      <c r="R103" s="3" t="s">
        <v>28</v>
      </c>
      <c r="S103" s="2">
        <v>43409.581944444442</v>
      </c>
      <c r="T103" s="2">
        <v>43409.581944444442</v>
      </c>
      <c r="U103" s="2">
        <v>43409.591666666667</v>
      </c>
      <c r="V103" s="2">
        <v>43409.591666666667</v>
      </c>
      <c r="W103" s="2">
        <v>43409.581944444442</v>
      </c>
      <c r="X103" s="8">
        <f t="shared" ref="X103:X121" si="69">IF(W103&gt;0,W103,D103)</f>
        <v>43409.581944444442</v>
      </c>
      <c r="Y103" s="9">
        <f t="shared" si="54"/>
        <v>6.2731481521041133E-3</v>
      </c>
      <c r="Z103" s="9">
        <f t="shared" si="55"/>
        <v>1.2546296304208227E-2</v>
      </c>
      <c r="AA103" s="10"/>
      <c r="AB103" s="10">
        <f t="shared" si="56"/>
        <v>0</v>
      </c>
      <c r="AC103" s="10">
        <f t="shared" si="57"/>
        <v>0</v>
      </c>
      <c r="AD103" s="10"/>
      <c r="AE103" s="10"/>
      <c r="AF103" s="73">
        <f t="shared" si="51"/>
        <v>43409.574999999997</v>
      </c>
      <c r="AG103" s="73">
        <f t="shared" si="52"/>
        <v>43409.585416666669</v>
      </c>
      <c r="AH103" s="26" t="str">
        <f t="shared" si="53"/>
        <v>43409.57543409.5854166667</v>
      </c>
      <c r="AI103" s="26" t="e">
        <f>VLOOKUP(AH103,simple_survey!$N$1081:$O$1529,2,FALSE)</f>
        <v>#N/A</v>
      </c>
    </row>
    <row r="104" spans="1:35" s="7" customFormat="1" x14ac:dyDescent="0.4">
      <c r="A104" s="16" t="str">
        <f t="shared" si="67"/>
        <v>-</v>
      </c>
      <c r="B104" s="16" t="str">
        <f t="shared" si="68"/>
        <v>-</v>
      </c>
      <c r="C104" s="7">
        <v>13</v>
      </c>
      <c r="D104" s="2">
        <v>43409.578310185185</v>
      </c>
      <c r="E104" s="3" t="s">
        <v>624</v>
      </c>
      <c r="F104" s="3">
        <v>9991</v>
      </c>
      <c r="G104" s="3" t="s">
        <v>18</v>
      </c>
      <c r="H104" s="3">
        <v>5115</v>
      </c>
      <c r="I104" s="3">
        <v>156</v>
      </c>
      <c r="J104" s="3">
        <v>5</v>
      </c>
      <c r="K104" s="3">
        <v>1</v>
      </c>
      <c r="L104" s="3"/>
      <c r="M104" s="2">
        <v>43409.583124999997</v>
      </c>
      <c r="N104" s="2">
        <v>43409.590381944443</v>
      </c>
      <c r="O104" s="3" t="s">
        <v>25</v>
      </c>
      <c r="P104" s="3" t="s">
        <v>26</v>
      </c>
      <c r="Q104" s="3" t="s">
        <v>39</v>
      </c>
      <c r="R104" s="3" t="s">
        <v>40</v>
      </c>
      <c r="S104" s="2">
        <v>43409.583275462966</v>
      </c>
      <c r="T104" s="2">
        <v>43409.583275462966</v>
      </c>
      <c r="U104" s="2">
        <v>43409.593680555554</v>
      </c>
      <c r="V104" s="2">
        <v>43409.593680555554</v>
      </c>
      <c r="W104" s="3"/>
      <c r="X104" s="8">
        <f t="shared" si="69"/>
        <v>43409.578310185185</v>
      </c>
      <c r="Y104" s="9">
        <f t="shared" si="54"/>
        <v>7.2569444455439225E-3</v>
      </c>
      <c r="Z104" s="9">
        <f t="shared" si="55"/>
        <v>7.2569444455439225E-3</v>
      </c>
      <c r="AA104" s="10"/>
      <c r="AB104" s="10">
        <f t="shared" si="56"/>
        <v>0</v>
      </c>
      <c r="AC104" s="10">
        <f t="shared" si="57"/>
        <v>4.8148148125619628E-3</v>
      </c>
      <c r="AD104" s="10"/>
      <c r="AE104" s="10"/>
      <c r="AF104" s="73">
        <f t="shared" si="51"/>
        <v>43409.577777777777</v>
      </c>
      <c r="AG104" s="73">
        <f t="shared" si="52"/>
        <v>43409.590277777781</v>
      </c>
      <c r="AH104" s="26" t="str">
        <f t="shared" si="53"/>
        <v>43409.577777777843409.5902777778</v>
      </c>
      <c r="AI104" s="26" t="e">
        <f>VLOOKUP(AH104,simple_survey!$N$1081:$O$1529,2,FALSE)</f>
        <v>#N/A</v>
      </c>
    </row>
    <row r="105" spans="1:35" s="7" customFormat="1" x14ac:dyDescent="0.4">
      <c r="A105" s="16" t="str">
        <f t="shared" si="67"/>
        <v>-</v>
      </c>
      <c r="B105" s="16" t="str">
        <f t="shared" si="68"/>
        <v>-</v>
      </c>
      <c r="C105" s="7">
        <v>13</v>
      </c>
      <c r="D105" s="2">
        <v>43409.578831018516</v>
      </c>
      <c r="E105" s="3" t="s">
        <v>622</v>
      </c>
      <c r="F105" s="3">
        <v>9992</v>
      </c>
      <c r="G105" s="3" t="s">
        <v>33</v>
      </c>
      <c r="H105" s="3">
        <v>1310</v>
      </c>
      <c r="I105" s="3">
        <v>499</v>
      </c>
      <c r="J105" s="3">
        <v>1</v>
      </c>
      <c r="K105" s="3">
        <v>1</v>
      </c>
      <c r="L105" s="3"/>
      <c r="M105" s="2">
        <v>43409.581435185188</v>
      </c>
      <c r="N105" s="2">
        <v>43409.585358796299</v>
      </c>
      <c r="O105" s="3" t="s">
        <v>74</v>
      </c>
      <c r="P105" s="3" t="s">
        <v>75</v>
      </c>
      <c r="Q105" s="3" t="s">
        <v>29</v>
      </c>
      <c r="R105" s="3" t="s">
        <v>30</v>
      </c>
      <c r="S105" s="2">
        <v>43409.582569444443</v>
      </c>
      <c r="T105" s="2">
        <v>43409.582569444443</v>
      </c>
      <c r="U105" s="2">
        <v>43409.591967592591</v>
      </c>
      <c r="V105" s="2">
        <v>43409.591967592591</v>
      </c>
      <c r="W105" s="3"/>
      <c r="X105" s="8">
        <f t="shared" si="69"/>
        <v>43409.578831018516</v>
      </c>
      <c r="Y105" s="9">
        <f t="shared" si="54"/>
        <v>3.9236111115314998E-3</v>
      </c>
      <c r="Z105" s="9">
        <f t="shared" si="55"/>
        <v>3.9236111115314998E-3</v>
      </c>
      <c r="AA105" s="10"/>
      <c r="AB105" s="10">
        <f t="shared" si="56"/>
        <v>0</v>
      </c>
      <c r="AC105" s="10">
        <f t="shared" si="57"/>
        <v>2.6041666715173051E-3</v>
      </c>
      <c r="AD105" s="10"/>
      <c r="AE105" s="10"/>
      <c r="AF105" s="73">
        <f t="shared" si="51"/>
        <v>43409.578472222223</v>
      </c>
      <c r="AG105" s="73">
        <f t="shared" si="52"/>
        <v>43409.584722222222</v>
      </c>
      <c r="AH105" s="26" t="str">
        <f t="shared" si="53"/>
        <v>43409.578472222243409.5847222222</v>
      </c>
      <c r="AI105" s="26" t="e">
        <f>VLOOKUP(AH105,simple_survey!$N$1081:$O$1529,2,FALSE)</f>
        <v>#N/A</v>
      </c>
    </row>
    <row r="106" spans="1:35" s="7" customFormat="1" x14ac:dyDescent="0.4">
      <c r="A106" s="16" t="str">
        <f t="shared" si="67"/>
        <v>-</v>
      </c>
      <c r="B106" s="16" t="str">
        <f t="shared" si="68"/>
        <v>-</v>
      </c>
      <c r="C106" s="7">
        <v>13</v>
      </c>
      <c r="D106" s="2">
        <v>43409.579305555555</v>
      </c>
      <c r="E106" s="3" t="s">
        <v>603</v>
      </c>
      <c r="F106" s="3">
        <v>9994</v>
      </c>
      <c r="G106" s="3" t="s">
        <v>18</v>
      </c>
      <c r="H106" s="3">
        <v>3707</v>
      </c>
      <c r="I106" s="3">
        <v>361</v>
      </c>
      <c r="J106" s="3">
        <v>6</v>
      </c>
      <c r="K106" s="3">
        <v>1</v>
      </c>
      <c r="L106" s="3"/>
      <c r="M106" s="2">
        <v>43409.585717592592</v>
      </c>
      <c r="N106" s="2">
        <v>43409.592719907407</v>
      </c>
      <c r="O106" s="3" t="s">
        <v>45</v>
      </c>
      <c r="P106" s="3" t="s">
        <v>92</v>
      </c>
      <c r="Q106" s="3" t="s">
        <v>27</v>
      </c>
      <c r="R106" s="3" t="s">
        <v>28</v>
      </c>
      <c r="S106" s="2">
        <v>43409.585717592592</v>
      </c>
      <c r="T106" s="2">
        <v>43409.585717592592</v>
      </c>
      <c r="U106" s="2">
        <v>43409.592291666668</v>
      </c>
      <c r="V106" s="2">
        <v>43409.592291666668</v>
      </c>
      <c r="W106" s="3"/>
      <c r="X106" s="8">
        <f t="shared" si="69"/>
        <v>43409.579305555555</v>
      </c>
      <c r="Y106" s="9">
        <f t="shared" si="54"/>
        <v>7.0023148145992309E-3</v>
      </c>
      <c r="Z106" s="9">
        <f t="shared" si="55"/>
        <v>7.0023148145992309E-3</v>
      </c>
      <c r="AA106" s="10"/>
      <c r="AB106" s="10">
        <f t="shared" si="56"/>
        <v>0</v>
      </c>
      <c r="AC106" s="10">
        <f t="shared" si="57"/>
        <v>6.4120370370801538E-3</v>
      </c>
      <c r="AD106" s="10"/>
      <c r="AE106" s="10"/>
      <c r="AF106" s="73">
        <f t="shared" si="51"/>
        <v>43409.57916666667</v>
      </c>
      <c r="AG106" s="73">
        <f t="shared" si="52"/>
        <v>43409.592361111114</v>
      </c>
      <c r="AH106" s="26" t="str">
        <f t="shared" si="53"/>
        <v>43409.579166666743409.5923611111</v>
      </c>
      <c r="AI106" s="26" t="e">
        <f>VLOOKUP(AH106,simple_survey!$N$1081:$O$1529,2,FALSE)</f>
        <v>#N/A</v>
      </c>
    </row>
    <row r="107" spans="1:35" s="7" customFormat="1" x14ac:dyDescent="0.4">
      <c r="A107" s="16" t="str">
        <f t="shared" si="67"/>
        <v>-</v>
      </c>
      <c r="B107" s="16" t="str">
        <f t="shared" si="68"/>
        <v>-</v>
      </c>
      <c r="C107" s="7">
        <v>13</v>
      </c>
      <c r="D107" s="2">
        <v>43409.582314814812</v>
      </c>
      <c r="E107" s="3" t="s">
        <v>575</v>
      </c>
      <c r="F107" s="3">
        <v>9996</v>
      </c>
      <c r="G107" s="3" t="s">
        <v>52</v>
      </c>
      <c r="H107" s="3">
        <v>5113</v>
      </c>
      <c r="I107" s="3">
        <v>336</v>
      </c>
      <c r="J107" s="3">
        <v>4</v>
      </c>
      <c r="K107" s="3">
        <v>1</v>
      </c>
      <c r="L107" s="3"/>
      <c r="M107" s="2">
        <v>43409.58284722222</v>
      </c>
      <c r="N107" s="2">
        <v>43409.606851851851</v>
      </c>
      <c r="O107" s="3" t="s">
        <v>41</v>
      </c>
      <c r="P107" s="3" t="s">
        <v>42</v>
      </c>
      <c r="Q107" s="3" t="s">
        <v>27</v>
      </c>
      <c r="R107" s="3" t="s">
        <v>28</v>
      </c>
      <c r="S107" s="2">
        <v>43409.584039351852</v>
      </c>
      <c r="T107" s="2">
        <v>43409.584039351852</v>
      </c>
      <c r="U107" s="2">
        <v>43409.591145833336</v>
      </c>
      <c r="V107" s="2">
        <v>43409.591145833336</v>
      </c>
      <c r="W107" s="3"/>
      <c r="X107" s="8">
        <f t="shared" si="69"/>
        <v>43409.582314814812</v>
      </c>
      <c r="Y107" s="9">
        <f t="shared" si="54"/>
        <v>2.400462963123573E-2</v>
      </c>
      <c r="Z107" s="9">
        <f t="shared" si="55"/>
        <v>2.400462963123573E-2</v>
      </c>
      <c r="AA107" s="10"/>
      <c r="AB107" s="10">
        <f t="shared" si="56"/>
        <v>0</v>
      </c>
      <c r="AC107" s="10">
        <f t="shared" si="57"/>
        <v>5.3240740817273036E-4</v>
      </c>
      <c r="AD107" s="10"/>
      <c r="AE107" s="10"/>
      <c r="AF107" s="73">
        <f t="shared" si="51"/>
        <v>43409.581944444442</v>
      </c>
      <c r="AG107" s="73">
        <f t="shared" si="52"/>
        <v>43409.606249999997</v>
      </c>
      <c r="AH107" s="26" t="str">
        <f t="shared" si="53"/>
        <v>43409.581944444443409.60625</v>
      </c>
      <c r="AI107" s="26" t="str">
        <f>VLOOKUP(AH107,simple_survey!$N$1081:$O$1529,2,FALSE)</f>
        <v>肯定的</v>
      </c>
    </row>
    <row r="108" spans="1:35" s="7" customFormat="1" x14ac:dyDescent="0.4">
      <c r="A108" s="16" t="str">
        <f t="shared" ref="A108:A118" si="70">IF(W108&gt;0, "★", "-")</f>
        <v>★</v>
      </c>
      <c r="B108" s="16" t="str">
        <f t="shared" ref="B108:B118" si="71">IF(L108&gt;0, "☆", "-")</f>
        <v>☆</v>
      </c>
      <c r="C108" s="7">
        <v>13</v>
      </c>
      <c r="D108" s="2">
        <v>43409.507662037038</v>
      </c>
      <c r="E108" s="3" t="s">
        <v>440</v>
      </c>
      <c r="F108" s="3">
        <v>9944</v>
      </c>
      <c r="G108" s="3" t="s">
        <v>52</v>
      </c>
      <c r="H108" s="3">
        <v>990</v>
      </c>
      <c r="I108" s="3">
        <v>967</v>
      </c>
      <c r="J108" s="3">
        <v>9</v>
      </c>
      <c r="K108" s="3">
        <v>1</v>
      </c>
      <c r="L108" s="2">
        <v>43409.508518518516</v>
      </c>
      <c r="M108" s="3"/>
      <c r="N108" s="3"/>
      <c r="O108" s="3" t="s">
        <v>50</v>
      </c>
      <c r="P108" s="3" t="s">
        <v>51</v>
      </c>
      <c r="Q108" s="3" t="s">
        <v>31</v>
      </c>
      <c r="R108" s="3" t="s">
        <v>32</v>
      </c>
      <c r="S108" s="2">
        <v>43409.54791666667</v>
      </c>
      <c r="T108" s="3"/>
      <c r="U108" s="2">
        <v>43409.557523148149</v>
      </c>
      <c r="V108" s="3"/>
      <c r="W108" s="2">
        <v>43409.54791666667</v>
      </c>
      <c r="X108" s="8">
        <f t="shared" ref="X108:X118" si="72">IF(W108&gt;0,W108,D108)</f>
        <v>43409.54791666667</v>
      </c>
      <c r="Y108" s="9">
        <f t="shared" ref="Y108:Y118" si="73">N108-M108</f>
        <v>0</v>
      </c>
      <c r="Z108" s="9">
        <f t="shared" ref="Z108:Z118" si="74">Y108*K108</f>
        <v>0</v>
      </c>
      <c r="AA108" s="10"/>
      <c r="AB108" s="10">
        <f t="shared" ref="AB108:AB118" si="75">IF(IF(A108="☆",L108-S108,M108-S108)&lt;0,0,IF(A108="☆",L108-S108,M108-S108))</f>
        <v>0</v>
      </c>
      <c r="AC108" s="10">
        <f t="shared" ref="AC108:AC118" si="76">IF(IF(B108="☆",(IF(L108&gt;S108,L108-X108,S108-X108)),M108-X108)&lt;0,0,IF(B108="☆",(IF(L108&gt;S108,L108-X108,S108-X108)),M108-X108))</f>
        <v>0</v>
      </c>
      <c r="AD108" s="10"/>
      <c r="AE108" s="10"/>
      <c r="AF108" s="73">
        <f t="shared" si="51"/>
        <v>43409.507638888892</v>
      </c>
      <c r="AG108" s="73">
        <f t="shared" si="52"/>
        <v>0</v>
      </c>
      <c r="AH108" s="26" t="str">
        <f t="shared" si="53"/>
        <v>43409.50763888890</v>
      </c>
      <c r="AI108" s="26" t="e">
        <f>VLOOKUP(AH108,simple_survey!$N$1081:$O$1529,2,FALSE)</f>
        <v>#N/A</v>
      </c>
    </row>
    <row r="109" spans="1:35" s="7" customFormat="1" x14ac:dyDescent="0.4">
      <c r="A109" s="16" t="str">
        <f t="shared" si="70"/>
        <v>★</v>
      </c>
      <c r="B109" s="16" t="str">
        <f t="shared" si="71"/>
        <v>☆</v>
      </c>
      <c r="C109" s="7">
        <v>13</v>
      </c>
      <c r="D109" s="2">
        <v>43409.519108796296</v>
      </c>
      <c r="E109" s="3" t="s">
        <v>600</v>
      </c>
      <c r="F109" s="3">
        <v>9949</v>
      </c>
      <c r="G109" s="3" t="s">
        <v>52</v>
      </c>
      <c r="H109" s="3">
        <v>5103</v>
      </c>
      <c r="I109" s="3">
        <v>933</v>
      </c>
      <c r="J109" s="3">
        <v>2</v>
      </c>
      <c r="K109" s="3">
        <v>1</v>
      </c>
      <c r="L109" s="2">
        <v>43409.519270833334</v>
      </c>
      <c r="M109" s="3"/>
      <c r="N109" s="3"/>
      <c r="O109" s="3" t="s">
        <v>70</v>
      </c>
      <c r="P109" s="3" t="s">
        <v>71</v>
      </c>
      <c r="Q109" s="3" t="s">
        <v>48</v>
      </c>
      <c r="R109" s="3" t="s">
        <v>49</v>
      </c>
      <c r="S109" s="2">
        <v>43409.559027777781</v>
      </c>
      <c r="T109" s="3"/>
      <c r="U109" s="2">
        <v>43409.572025462963</v>
      </c>
      <c r="V109" s="3"/>
      <c r="W109" s="2">
        <v>43409.559027777781</v>
      </c>
      <c r="X109" s="8">
        <f t="shared" si="72"/>
        <v>43409.559027777781</v>
      </c>
      <c r="Y109" s="9">
        <f t="shared" si="73"/>
        <v>0</v>
      </c>
      <c r="Z109" s="9">
        <f t="shared" si="74"/>
        <v>0</v>
      </c>
      <c r="AA109" s="10"/>
      <c r="AB109" s="10">
        <f t="shared" si="75"/>
        <v>0</v>
      </c>
      <c r="AC109" s="10">
        <f t="shared" si="76"/>
        <v>0</v>
      </c>
      <c r="AD109" s="10"/>
      <c r="AE109" s="10"/>
      <c r="AF109" s="73">
        <f t="shared" si="51"/>
        <v>43409.518750000003</v>
      </c>
      <c r="AG109" s="73">
        <f t="shared" si="52"/>
        <v>0</v>
      </c>
      <c r="AH109" s="26" t="str">
        <f t="shared" si="53"/>
        <v>43409.518750</v>
      </c>
      <c r="AI109" s="26" t="e">
        <f>VLOOKUP(AH109,simple_survey!$N$1081:$O$1529,2,FALSE)</f>
        <v>#N/A</v>
      </c>
    </row>
    <row r="110" spans="1:35" s="7" customFormat="1" x14ac:dyDescent="0.4">
      <c r="A110" s="16" t="str">
        <f t="shared" si="70"/>
        <v>★</v>
      </c>
      <c r="B110" s="16" t="str">
        <f t="shared" si="71"/>
        <v>☆</v>
      </c>
      <c r="C110" s="7">
        <v>13</v>
      </c>
      <c r="D110" s="2">
        <v>43409.536724537036</v>
      </c>
      <c r="E110" s="3" t="s">
        <v>606</v>
      </c>
      <c r="F110" s="3">
        <v>9960</v>
      </c>
      <c r="G110" s="3" t="s">
        <v>113</v>
      </c>
      <c r="H110" s="3">
        <v>0</v>
      </c>
      <c r="I110" s="3">
        <v>975</v>
      </c>
      <c r="J110" s="3">
        <v>1</v>
      </c>
      <c r="K110" s="3">
        <v>2</v>
      </c>
      <c r="L110" s="2">
        <v>43409.542002314818</v>
      </c>
      <c r="M110" s="3"/>
      <c r="N110" s="3"/>
      <c r="O110" s="3" t="s">
        <v>48</v>
      </c>
      <c r="P110" s="3" t="s">
        <v>49</v>
      </c>
      <c r="Q110" s="3" t="s">
        <v>72</v>
      </c>
      <c r="R110" s="3" t="s">
        <v>73</v>
      </c>
      <c r="S110" s="2">
        <v>43409.543171296296</v>
      </c>
      <c r="T110" s="3"/>
      <c r="U110" s="2">
        <v>43409.548379629632</v>
      </c>
      <c r="V110" s="3"/>
      <c r="W110" s="2">
        <v>43409.543171296296</v>
      </c>
      <c r="X110" s="8">
        <f t="shared" si="72"/>
        <v>43409.543171296296</v>
      </c>
      <c r="Y110" s="9">
        <f t="shared" si="73"/>
        <v>0</v>
      </c>
      <c r="Z110" s="9">
        <f t="shared" si="74"/>
        <v>0</v>
      </c>
      <c r="AA110" s="10"/>
      <c r="AB110" s="10">
        <f t="shared" si="75"/>
        <v>0</v>
      </c>
      <c r="AC110" s="10">
        <f t="shared" si="76"/>
        <v>0</v>
      </c>
      <c r="AD110" s="10"/>
      <c r="AE110" s="10"/>
      <c r="AF110" s="73">
        <f t="shared" si="51"/>
        <v>43409.536111111112</v>
      </c>
      <c r="AG110" s="73">
        <f t="shared" si="52"/>
        <v>0</v>
      </c>
      <c r="AH110" s="26" t="str">
        <f t="shared" si="53"/>
        <v>43409.53611111110</v>
      </c>
      <c r="AI110" s="26" t="e">
        <f>VLOOKUP(AH110,simple_survey!$N$1081:$O$1529,2,FALSE)</f>
        <v>#N/A</v>
      </c>
    </row>
    <row r="111" spans="1:35" s="7" customFormat="1" x14ac:dyDescent="0.4">
      <c r="A111" s="16" t="str">
        <f t="shared" si="70"/>
        <v>-</v>
      </c>
      <c r="B111" s="16" t="str">
        <f t="shared" si="71"/>
        <v>☆</v>
      </c>
      <c r="C111" s="7">
        <v>13</v>
      </c>
      <c r="D111" s="2">
        <v>43409.547361111108</v>
      </c>
      <c r="E111" s="3" t="s">
        <v>612</v>
      </c>
      <c r="F111" s="3">
        <v>9968</v>
      </c>
      <c r="G111" s="3" t="s">
        <v>18</v>
      </c>
      <c r="H111" s="3">
        <v>2078</v>
      </c>
      <c r="I111" s="3">
        <v>405</v>
      </c>
      <c r="J111" s="3">
        <v>5</v>
      </c>
      <c r="K111" s="3">
        <v>1</v>
      </c>
      <c r="L111" s="2">
        <v>43409.547500000001</v>
      </c>
      <c r="M111" s="3"/>
      <c r="N111" s="3"/>
      <c r="O111" s="3" t="s">
        <v>29</v>
      </c>
      <c r="P111" s="3" t="s">
        <v>30</v>
      </c>
      <c r="Q111" s="3" t="s">
        <v>34</v>
      </c>
      <c r="R111" s="3" t="s">
        <v>35</v>
      </c>
      <c r="S111" s="2">
        <v>43409.5546875</v>
      </c>
      <c r="T111" s="3"/>
      <c r="U111" s="2">
        <v>43409.560844907406</v>
      </c>
      <c r="V111" s="3"/>
      <c r="W111" s="3"/>
      <c r="X111" s="8">
        <f t="shared" si="72"/>
        <v>43409.547361111108</v>
      </c>
      <c r="Y111" s="9">
        <f t="shared" si="73"/>
        <v>0</v>
      </c>
      <c r="Z111" s="9">
        <f t="shared" si="74"/>
        <v>0</v>
      </c>
      <c r="AA111" s="10"/>
      <c r="AB111" s="10">
        <f t="shared" si="75"/>
        <v>0</v>
      </c>
      <c r="AC111" s="10">
        <f t="shared" si="76"/>
        <v>7.3263888916699216E-3</v>
      </c>
      <c r="AD111" s="10"/>
      <c r="AE111" s="10"/>
      <c r="AF111" s="73">
        <f t="shared" si="51"/>
        <v>43409.547222222223</v>
      </c>
      <c r="AG111" s="73">
        <f t="shared" si="52"/>
        <v>0</v>
      </c>
      <c r="AH111" s="26" t="str">
        <f t="shared" si="53"/>
        <v>43409.54722222220</v>
      </c>
      <c r="AI111" s="26" t="e">
        <f>VLOOKUP(AH111,simple_survey!$N$1081:$O$1529,2,FALSE)</f>
        <v>#N/A</v>
      </c>
    </row>
    <row r="112" spans="1:35" s="7" customFormat="1" x14ac:dyDescent="0.4">
      <c r="A112" s="16" t="str">
        <f t="shared" si="70"/>
        <v>-</v>
      </c>
      <c r="B112" s="16" t="str">
        <f t="shared" si="71"/>
        <v>☆</v>
      </c>
      <c r="C112" s="7">
        <v>13</v>
      </c>
      <c r="D112" s="2">
        <v>43409.553379629629</v>
      </c>
      <c r="E112" s="3" t="s">
        <v>586</v>
      </c>
      <c r="F112" s="3">
        <v>9972</v>
      </c>
      <c r="G112" s="3" t="s">
        <v>33</v>
      </c>
      <c r="H112" s="3">
        <v>1751</v>
      </c>
      <c r="I112" s="3">
        <v>225</v>
      </c>
      <c r="J112" s="3">
        <v>3</v>
      </c>
      <c r="K112" s="3">
        <v>1</v>
      </c>
      <c r="L112" s="2">
        <v>43409.555023148147</v>
      </c>
      <c r="M112" s="3"/>
      <c r="N112" s="3"/>
      <c r="O112" s="3" t="s">
        <v>63</v>
      </c>
      <c r="P112" s="3" t="s">
        <v>64</v>
      </c>
      <c r="Q112" s="3" t="s">
        <v>53</v>
      </c>
      <c r="R112" s="3" t="s">
        <v>54</v>
      </c>
      <c r="S112" s="2">
        <v>43409.557291666664</v>
      </c>
      <c r="T112" s="3"/>
      <c r="U112" s="2">
        <v>43409.568344907406</v>
      </c>
      <c r="V112" s="3"/>
      <c r="W112" s="3"/>
      <c r="X112" s="8">
        <f t="shared" si="72"/>
        <v>43409.553379629629</v>
      </c>
      <c r="Y112" s="9">
        <f t="shared" si="73"/>
        <v>0</v>
      </c>
      <c r="Z112" s="9">
        <f t="shared" si="74"/>
        <v>0</v>
      </c>
      <c r="AA112" s="10"/>
      <c r="AB112" s="10">
        <f t="shared" si="75"/>
        <v>0</v>
      </c>
      <c r="AC112" s="10">
        <f t="shared" si="76"/>
        <v>3.9120370347518474E-3</v>
      </c>
      <c r="AD112" s="10"/>
      <c r="AE112" s="10"/>
      <c r="AF112" s="73">
        <f t="shared" si="51"/>
        <v>43409.552777777775</v>
      </c>
      <c r="AG112" s="73">
        <f t="shared" si="52"/>
        <v>0</v>
      </c>
      <c r="AH112" s="26" t="str">
        <f t="shared" si="53"/>
        <v>43409.55277777780</v>
      </c>
      <c r="AI112" s="26" t="e">
        <f>VLOOKUP(AH112,simple_survey!$N$1081:$O$1529,2,FALSE)</f>
        <v>#N/A</v>
      </c>
    </row>
    <row r="113" spans="1:35" s="7" customFormat="1" x14ac:dyDescent="0.4">
      <c r="A113" s="16" t="str">
        <f t="shared" si="70"/>
        <v>-</v>
      </c>
      <c r="B113" s="16" t="str">
        <f t="shared" si="71"/>
        <v>☆</v>
      </c>
      <c r="C113" s="7">
        <v>13</v>
      </c>
      <c r="D113" s="2">
        <v>43409.556539351855</v>
      </c>
      <c r="E113" s="3" t="s">
        <v>613</v>
      </c>
      <c r="F113" s="3">
        <v>9975</v>
      </c>
      <c r="G113" s="3" t="s">
        <v>18</v>
      </c>
      <c r="H113" s="3">
        <v>2282</v>
      </c>
      <c r="I113" s="3">
        <v>950</v>
      </c>
      <c r="J113" s="3">
        <v>5</v>
      </c>
      <c r="K113" s="3">
        <v>1</v>
      </c>
      <c r="L113" s="2">
        <v>43409.55704861111</v>
      </c>
      <c r="M113" s="3"/>
      <c r="N113" s="3"/>
      <c r="O113" s="3" t="s">
        <v>25</v>
      </c>
      <c r="P113" s="3" t="s">
        <v>26</v>
      </c>
      <c r="Q113" s="3" t="s">
        <v>55</v>
      </c>
      <c r="R113" s="3" t="s">
        <v>56</v>
      </c>
      <c r="S113" s="2">
        <v>43409.563113425924</v>
      </c>
      <c r="T113" s="3"/>
      <c r="U113" s="2">
        <v>43409.57440972222</v>
      </c>
      <c r="V113" s="3"/>
      <c r="W113" s="3"/>
      <c r="X113" s="8">
        <f t="shared" si="72"/>
        <v>43409.556539351855</v>
      </c>
      <c r="Y113" s="9">
        <f t="shared" si="73"/>
        <v>0</v>
      </c>
      <c r="Z113" s="9">
        <f t="shared" si="74"/>
        <v>0</v>
      </c>
      <c r="AA113" s="10"/>
      <c r="AB113" s="10">
        <f t="shared" si="75"/>
        <v>0</v>
      </c>
      <c r="AC113" s="10">
        <f t="shared" si="76"/>
        <v>6.5740740683395416E-3</v>
      </c>
      <c r="AD113" s="10"/>
      <c r="AE113" s="10"/>
      <c r="AF113" s="73">
        <f t="shared" si="51"/>
        <v>43409.556250000001</v>
      </c>
      <c r="AG113" s="73">
        <f t="shared" si="52"/>
        <v>0</v>
      </c>
      <c r="AH113" s="26" t="str">
        <f t="shared" si="53"/>
        <v>43409.556250</v>
      </c>
      <c r="AI113" s="26" t="e">
        <f>VLOOKUP(AH113,simple_survey!$N$1081:$O$1529,2,FALSE)</f>
        <v>#N/A</v>
      </c>
    </row>
    <row r="114" spans="1:35" s="7" customFormat="1" x14ac:dyDescent="0.4">
      <c r="A114" s="16" t="str">
        <f t="shared" si="70"/>
        <v>-</v>
      </c>
      <c r="B114" s="16" t="str">
        <f t="shared" si="71"/>
        <v>☆</v>
      </c>
      <c r="C114" s="7">
        <v>13</v>
      </c>
      <c r="D114" s="2">
        <v>43409.556643518517</v>
      </c>
      <c r="E114" s="3" t="s">
        <v>615</v>
      </c>
      <c r="F114" s="3">
        <v>9977</v>
      </c>
      <c r="G114" s="3" t="s">
        <v>18</v>
      </c>
      <c r="H114" s="3">
        <v>3474</v>
      </c>
      <c r="I114" s="3">
        <v>473</v>
      </c>
      <c r="J114" s="3">
        <v>1</v>
      </c>
      <c r="K114" s="3">
        <v>1</v>
      </c>
      <c r="L114" s="2">
        <v>43409.557083333333</v>
      </c>
      <c r="M114" s="3"/>
      <c r="N114" s="3"/>
      <c r="O114" s="3" t="s">
        <v>25</v>
      </c>
      <c r="P114" s="3" t="s">
        <v>26</v>
      </c>
      <c r="Q114" s="3" t="s">
        <v>55</v>
      </c>
      <c r="R114" s="3" t="s">
        <v>56</v>
      </c>
      <c r="S114" s="2">
        <v>43409.56391203704</v>
      </c>
      <c r="T114" s="3"/>
      <c r="U114" s="2">
        <v>43409.575208333335</v>
      </c>
      <c r="V114" s="3"/>
      <c r="W114" s="3"/>
      <c r="X114" s="8">
        <f t="shared" si="72"/>
        <v>43409.556643518517</v>
      </c>
      <c r="Y114" s="9">
        <f t="shared" si="73"/>
        <v>0</v>
      </c>
      <c r="Z114" s="9">
        <f t="shared" si="74"/>
        <v>0</v>
      </c>
      <c r="AA114" s="10"/>
      <c r="AB114" s="10">
        <f t="shared" si="75"/>
        <v>0</v>
      </c>
      <c r="AC114" s="10">
        <f t="shared" si="76"/>
        <v>7.2685185223235749E-3</v>
      </c>
      <c r="AD114" s="10"/>
      <c r="AE114" s="10"/>
      <c r="AF114" s="73">
        <f t="shared" si="51"/>
        <v>43409.556250000001</v>
      </c>
      <c r="AG114" s="73">
        <f t="shared" si="52"/>
        <v>0</v>
      </c>
      <c r="AH114" s="26" t="str">
        <f t="shared" si="53"/>
        <v>43409.556250</v>
      </c>
      <c r="AI114" s="26" t="e">
        <f>VLOOKUP(AH114,simple_survey!$N$1081:$O$1529,2,FALSE)</f>
        <v>#N/A</v>
      </c>
    </row>
    <row r="115" spans="1:35" s="7" customFormat="1" x14ac:dyDescent="0.4">
      <c r="A115" s="16" t="str">
        <f t="shared" si="70"/>
        <v>-</v>
      </c>
      <c r="B115" s="16" t="str">
        <f t="shared" si="71"/>
        <v>☆</v>
      </c>
      <c r="C115" s="7">
        <v>13</v>
      </c>
      <c r="D115" s="2">
        <v>43409.56490740741</v>
      </c>
      <c r="E115" s="3" t="s">
        <v>621</v>
      </c>
      <c r="F115" s="3">
        <v>9985</v>
      </c>
      <c r="G115" s="3" t="s">
        <v>113</v>
      </c>
      <c r="H115" s="3">
        <v>0</v>
      </c>
      <c r="I115" s="3">
        <v>553</v>
      </c>
      <c r="J115" s="3">
        <v>3</v>
      </c>
      <c r="K115" s="3">
        <v>4</v>
      </c>
      <c r="L115" s="2">
        <v>43409.597326388888</v>
      </c>
      <c r="M115" s="3"/>
      <c r="N115" s="3"/>
      <c r="O115" s="3" t="s">
        <v>41</v>
      </c>
      <c r="P115" s="3" t="s">
        <v>42</v>
      </c>
      <c r="Q115" s="3" t="s">
        <v>19</v>
      </c>
      <c r="R115" s="3" t="s">
        <v>20</v>
      </c>
      <c r="S115" s="2">
        <v>43409.578206018516</v>
      </c>
      <c r="T115" s="3"/>
      <c r="U115" s="2">
        <v>43409.588738425926</v>
      </c>
      <c r="V115" s="3"/>
      <c r="W115" s="3"/>
      <c r="X115" s="8">
        <f t="shared" si="72"/>
        <v>43409.56490740741</v>
      </c>
      <c r="Y115" s="9">
        <f t="shared" si="73"/>
        <v>0</v>
      </c>
      <c r="Z115" s="9">
        <f t="shared" si="74"/>
        <v>0</v>
      </c>
      <c r="AA115" s="10"/>
      <c r="AB115" s="10">
        <f t="shared" si="75"/>
        <v>0</v>
      </c>
      <c r="AC115" s="10">
        <f t="shared" si="76"/>
        <v>3.2418981478258502E-2</v>
      </c>
      <c r="AD115" s="10"/>
      <c r="AE115" s="10"/>
      <c r="AF115" s="73">
        <f t="shared" si="51"/>
        <v>43409.564583333333</v>
      </c>
      <c r="AG115" s="73">
        <f t="shared" si="52"/>
        <v>0</v>
      </c>
      <c r="AH115" s="26" t="str">
        <f t="shared" si="53"/>
        <v>43409.56458333330</v>
      </c>
      <c r="AI115" s="26" t="e">
        <f>VLOOKUP(AH115,simple_survey!$N$1081:$O$1529,2,FALSE)</f>
        <v>#N/A</v>
      </c>
    </row>
    <row r="116" spans="1:35" s="12" customFormat="1" x14ac:dyDescent="0.4">
      <c r="A116" s="17" t="str">
        <f t="shared" si="70"/>
        <v>★</v>
      </c>
      <c r="B116" s="17" t="str">
        <f t="shared" si="71"/>
        <v>☆</v>
      </c>
      <c r="C116" s="12">
        <v>13</v>
      </c>
      <c r="D116" s="4">
        <v>43409.566145833334</v>
      </c>
      <c r="E116" s="5" t="s">
        <v>622</v>
      </c>
      <c r="F116" s="5">
        <v>9986</v>
      </c>
      <c r="G116" s="5" t="s">
        <v>33</v>
      </c>
      <c r="H116" s="5">
        <v>1310</v>
      </c>
      <c r="I116" s="5">
        <v>928</v>
      </c>
      <c r="J116" s="5">
        <v>2</v>
      </c>
      <c r="K116" s="5">
        <v>1</v>
      </c>
      <c r="L116" s="4">
        <v>43409.568784722222</v>
      </c>
      <c r="M116" s="5"/>
      <c r="N116" s="5"/>
      <c r="O116" s="5" t="s">
        <v>19</v>
      </c>
      <c r="P116" s="5" t="s">
        <v>20</v>
      </c>
      <c r="Q116" s="5" t="s">
        <v>29</v>
      </c>
      <c r="R116" s="5" t="s">
        <v>30</v>
      </c>
      <c r="S116" s="4">
        <v>43409.57303240741</v>
      </c>
      <c r="T116" s="5"/>
      <c r="U116" s="4">
        <v>43409.585428240738</v>
      </c>
      <c r="V116" s="5"/>
      <c r="W116" s="4">
        <v>43409.57303240741</v>
      </c>
      <c r="X116" s="13">
        <f t="shared" si="72"/>
        <v>43409.57303240741</v>
      </c>
      <c r="Y116" s="18">
        <f t="shared" si="73"/>
        <v>0</v>
      </c>
      <c r="Z116" s="18">
        <f t="shared" si="74"/>
        <v>0</v>
      </c>
      <c r="AA116" s="19"/>
      <c r="AB116" s="19">
        <f t="shared" si="75"/>
        <v>0</v>
      </c>
      <c r="AC116" s="19">
        <f t="shared" si="76"/>
        <v>0</v>
      </c>
      <c r="AD116" s="19"/>
      <c r="AE116" s="19"/>
      <c r="AF116" s="73">
        <f t="shared" si="51"/>
        <v>43409.565972222219</v>
      </c>
      <c r="AG116" s="73">
        <f t="shared" si="52"/>
        <v>0</v>
      </c>
      <c r="AH116" s="26" t="str">
        <f t="shared" si="53"/>
        <v>43409.56597222220</v>
      </c>
      <c r="AI116" s="26" t="e">
        <f>VLOOKUP(AH116,simple_survey!$N$1081:$O$1529,2,FALSE)</f>
        <v>#N/A</v>
      </c>
    </row>
    <row r="117" spans="1:35" s="23" customFormat="1" x14ac:dyDescent="0.4">
      <c r="A117" s="20" t="str">
        <f t="shared" si="70"/>
        <v>★</v>
      </c>
      <c r="B117" s="20" t="str">
        <f t="shared" si="71"/>
        <v>-</v>
      </c>
      <c r="C117" s="23">
        <v>14</v>
      </c>
      <c r="D117" s="22">
        <v>43409.578981481478</v>
      </c>
      <c r="E117" s="21" t="s">
        <v>625</v>
      </c>
      <c r="F117" s="21">
        <v>9993</v>
      </c>
      <c r="G117" s="21" t="s">
        <v>18</v>
      </c>
      <c r="H117" s="21">
        <v>5124</v>
      </c>
      <c r="I117" s="21">
        <v>291</v>
      </c>
      <c r="J117" s="21">
        <v>2</v>
      </c>
      <c r="K117" s="21">
        <v>1</v>
      </c>
      <c r="L117" s="21"/>
      <c r="M117" s="22">
        <v>43409.588692129626</v>
      </c>
      <c r="N117" s="22">
        <v>43409.592766203707</v>
      </c>
      <c r="O117" s="21" t="s">
        <v>19</v>
      </c>
      <c r="P117" s="21" t="s">
        <v>20</v>
      </c>
      <c r="Q117" s="21" t="s">
        <v>31</v>
      </c>
      <c r="R117" s="21" t="s">
        <v>32</v>
      </c>
      <c r="S117" s="22">
        <v>43409.585902777777</v>
      </c>
      <c r="T117" s="22">
        <v>43409.592650462961</v>
      </c>
      <c r="U117" s="22">
        <v>43409.593564814815</v>
      </c>
      <c r="V117" s="22">
        <v>43409.600312499999</v>
      </c>
      <c r="W117" s="22">
        <v>43409.585902777777</v>
      </c>
      <c r="X117" s="24">
        <f t="shared" si="72"/>
        <v>43409.585902777777</v>
      </c>
      <c r="Y117" s="25">
        <f t="shared" si="73"/>
        <v>4.0740740805631503E-3</v>
      </c>
      <c r="Z117" s="25">
        <f t="shared" si="74"/>
        <v>4.0740740805631503E-3</v>
      </c>
      <c r="AA117" s="26">
        <f>SUM(Z117:Z145)</f>
        <v>0.23354166666103993</v>
      </c>
      <c r="AB117" s="26">
        <f t="shared" si="75"/>
        <v>2.78935184906004E-3</v>
      </c>
      <c r="AC117" s="26">
        <f t="shared" si="76"/>
        <v>2.78935184906004E-3</v>
      </c>
      <c r="AD117" s="26">
        <f>AVERAGE(AC117:AC145)</f>
        <v>3.9737654318472504E-3</v>
      </c>
      <c r="AE117" s="26">
        <f>MEDIAN(AC117:AC145)</f>
        <v>3.749999996216502E-3</v>
      </c>
      <c r="AF117" s="73">
        <f t="shared" si="51"/>
        <v>43409.578472222223</v>
      </c>
      <c r="AG117" s="73">
        <f t="shared" si="52"/>
        <v>43409.592361111114</v>
      </c>
      <c r="AH117" s="26" t="str">
        <f t="shared" si="53"/>
        <v>43409.578472222243409.5923611111</v>
      </c>
      <c r="AI117" s="26" t="str">
        <f>VLOOKUP(AH117,simple_survey!$N$1081:$O$1529,2,FALSE)</f>
        <v>肯定的</v>
      </c>
    </row>
    <row r="118" spans="1:35" s="7" customFormat="1" x14ac:dyDescent="0.4">
      <c r="A118" s="16" t="str">
        <f t="shared" si="70"/>
        <v>★</v>
      </c>
      <c r="B118" s="16" t="str">
        <f t="shared" si="71"/>
        <v>-</v>
      </c>
      <c r="C118" s="7">
        <v>14</v>
      </c>
      <c r="D118" s="2">
        <v>43409.580393518518</v>
      </c>
      <c r="E118" s="3" t="s">
        <v>626</v>
      </c>
      <c r="F118" s="3">
        <v>9995</v>
      </c>
      <c r="G118" s="3" t="s">
        <v>33</v>
      </c>
      <c r="H118" s="3">
        <v>4140</v>
      </c>
      <c r="I118" s="3">
        <v>805</v>
      </c>
      <c r="J118" s="3">
        <v>2</v>
      </c>
      <c r="K118" s="3">
        <v>2</v>
      </c>
      <c r="L118" s="3"/>
      <c r="M118" s="2">
        <v>43409.584050925929</v>
      </c>
      <c r="N118" s="2">
        <v>43409.599814814814</v>
      </c>
      <c r="O118" s="3" t="s">
        <v>65</v>
      </c>
      <c r="P118" s="3" t="s">
        <v>66</v>
      </c>
      <c r="Q118" s="3" t="s">
        <v>45</v>
      </c>
      <c r="R118" s="3" t="s">
        <v>92</v>
      </c>
      <c r="S118" s="2">
        <v>43409.587314814817</v>
      </c>
      <c r="T118" s="2">
        <v>43409.587314814817</v>
      </c>
      <c r="U118" s="2">
        <v>43409.607245370367</v>
      </c>
      <c r="V118" s="2">
        <v>43409.607245370367</v>
      </c>
      <c r="W118" s="2">
        <v>43409.587314814817</v>
      </c>
      <c r="X118" s="8">
        <f t="shared" si="72"/>
        <v>43409.587314814817</v>
      </c>
      <c r="Y118" s="9">
        <f t="shared" si="73"/>
        <v>1.5763888884976041E-2</v>
      </c>
      <c r="Z118" s="9">
        <f t="shared" si="74"/>
        <v>3.1527777769952081E-2</v>
      </c>
      <c r="AA118" s="10"/>
      <c r="AB118" s="10">
        <f t="shared" si="75"/>
        <v>0</v>
      </c>
      <c r="AC118" s="10">
        <f t="shared" si="76"/>
        <v>0</v>
      </c>
      <c r="AD118" s="10"/>
      <c r="AE118" s="10"/>
      <c r="AF118" s="73">
        <f t="shared" si="51"/>
        <v>43409.579861111109</v>
      </c>
      <c r="AG118" s="73">
        <f t="shared" si="52"/>
        <v>43409.599305555559</v>
      </c>
      <c r="AH118" s="26" t="str">
        <f t="shared" si="53"/>
        <v>43409.579861111143409.5993055556</v>
      </c>
      <c r="AI118" s="26" t="e">
        <f>VLOOKUP(AH118,simple_survey!$N$1081:$O$1529,2,FALSE)</f>
        <v>#N/A</v>
      </c>
    </row>
    <row r="119" spans="1:35" s="7" customFormat="1" x14ac:dyDescent="0.4">
      <c r="A119" s="16" t="str">
        <f t="shared" si="67"/>
        <v>-</v>
      </c>
      <c r="B119" s="16" t="str">
        <f t="shared" si="68"/>
        <v>-</v>
      </c>
      <c r="C119" s="7">
        <v>14</v>
      </c>
      <c r="D119" s="2">
        <v>43409.587824074071</v>
      </c>
      <c r="E119" s="3" t="s">
        <v>627</v>
      </c>
      <c r="F119" s="3">
        <v>9997</v>
      </c>
      <c r="G119" s="3" t="s">
        <v>113</v>
      </c>
      <c r="H119" s="3">
        <v>0</v>
      </c>
      <c r="I119" s="3">
        <v>265</v>
      </c>
      <c r="J119" s="3">
        <v>8</v>
      </c>
      <c r="K119" s="3">
        <v>2</v>
      </c>
      <c r="L119" s="3"/>
      <c r="M119" s="2">
        <v>43409.590104166666</v>
      </c>
      <c r="N119" s="2">
        <v>43409.594895833332</v>
      </c>
      <c r="O119" s="3" t="s">
        <v>46</v>
      </c>
      <c r="P119" s="3" t="s">
        <v>47</v>
      </c>
      <c r="Q119" s="3" t="s">
        <v>19</v>
      </c>
      <c r="R119" s="3" t="s">
        <v>20</v>
      </c>
      <c r="S119" s="2">
        <v>43409.589814814812</v>
      </c>
      <c r="T119" s="2">
        <v>43409.589814814812</v>
      </c>
      <c r="U119" s="2">
        <v>43409.597916666666</v>
      </c>
      <c r="V119" s="2">
        <v>43409.597916666666</v>
      </c>
      <c r="W119" s="3"/>
      <c r="X119" s="8">
        <f t="shared" si="69"/>
        <v>43409.587824074071</v>
      </c>
      <c r="Y119" s="9">
        <f t="shared" si="54"/>
        <v>4.7916666662786156E-3</v>
      </c>
      <c r="Z119" s="9">
        <f t="shared" si="55"/>
        <v>9.5833333325572312E-3</v>
      </c>
      <c r="AA119" s="10"/>
      <c r="AB119" s="10">
        <f t="shared" si="56"/>
        <v>2.8935185400769114E-4</v>
      </c>
      <c r="AC119" s="10">
        <f t="shared" si="57"/>
        <v>2.2800925944466144E-3</v>
      </c>
      <c r="AD119" s="10"/>
      <c r="AE119" s="10"/>
      <c r="AF119" s="73">
        <f t="shared" si="51"/>
        <v>43409.587500000001</v>
      </c>
      <c r="AG119" s="73">
        <f t="shared" si="52"/>
        <v>43409.594444444447</v>
      </c>
      <c r="AH119" s="26" t="str">
        <f t="shared" si="53"/>
        <v>43409.587543409.5944444444</v>
      </c>
      <c r="AI119" s="26" t="e">
        <f>VLOOKUP(AH119,simple_survey!$N$1081:$O$1529,2,FALSE)</f>
        <v>#N/A</v>
      </c>
    </row>
    <row r="120" spans="1:35" s="7" customFormat="1" x14ac:dyDescent="0.4">
      <c r="A120" s="16" t="str">
        <f t="shared" si="67"/>
        <v>-</v>
      </c>
      <c r="B120" s="16" t="str">
        <f t="shared" si="68"/>
        <v>-</v>
      </c>
      <c r="C120" s="7">
        <v>14</v>
      </c>
      <c r="D120" s="2">
        <v>43409.59034722222</v>
      </c>
      <c r="E120" s="3" t="s">
        <v>628</v>
      </c>
      <c r="F120" s="3">
        <v>9998</v>
      </c>
      <c r="G120" s="3" t="s">
        <v>18</v>
      </c>
      <c r="H120" s="3">
        <v>3945</v>
      </c>
      <c r="I120" s="3">
        <v>81</v>
      </c>
      <c r="J120" s="3">
        <v>9</v>
      </c>
      <c r="K120" s="3">
        <v>1</v>
      </c>
      <c r="L120" s="3"/>
      <c r="M120" s="2">
        <v>43409.595370370371</v>
      </c>
      <c r="N120" s="2">
        <v>43409.601365740738</v>
      </c>
      <c r="O120" s="3" t="s">
        <v>65</v>
      </c>
      <c r="P120" s="3" t="s">
        <v>66</v>
      </c>
      <c r="Q120" s="3" t="s">
        <v>41</v>
      </c>
      <c r="R120" s="3" t="s">
        <v>42</v>
      </c>
      <c r="S120" s="2">
        <v>43409.599999999999</v>
      </c>
      <c r="T120" s="2">
        <v>43409.599999999999</v>
      </c>
      <c r="U120" s="2">
        <v>43409.611597222225</v>
      </c>
      <c r="V120" s="2">
        <v>43409.611597222225</v>
      </c>
      <c r="W120" s="3"/>
      <c r="X120" s="8">
        <f t="shared" si="69"/>
        <v>43409.59034722222</v>
      </c>
      <c r="Y120" s="9">
        <f t="shared" si="54"/>
        <v>5.9953703676001169E-3</v>
      </c>
      <c r="Z120" s="9">
        <f t="shared" si="55"/>
        <v>5.9953703676001169E-3</v>
      </c>
      <c r="AA120" s="10"/>
      <c r="AB120" s="10">
        <f t="shared" si="56"/>
        <v>0</v>
      </c>
      <c r="AC120" s="10">
        <f t="shared" si="57"/>
        <v>5.02314815093996E-3</v>
      </c>
      <c r="AD120" s="10"/>
      <c r="AE120" s="10"/>
      <c r="AF120" s="73">
        <f t="shared" si="51"/>
        <v>43409.590277777781</v>
      </c>
      <c r="AG120" s="73">
        <f t="shared" si="52"/>
        <v>43409.600694444445</v>
      </c>
      <c r="AH120" s="26" t="str">
        <f t="shared" si="53"/>
        <v>43409.590277777843409.6006944444</v>
      </c>
      <c r="AI120" s="26" t="e">
        <f>VLOOKUP(AH120,simple_survey!$N$1081:$O$1529,2,FALSE)</f>
        <v>#N/A</v>
      </c>
    </row>
    <row r="121" spans="1:35" s="7" customFormat="1" x14ac:dyDescent="0.4">
      <c r="A121" s="16" t="str">
        <f t="shared" si="67"/>
        <v>-</v>
      </c>
      <c r="B121" s="16" t="str">
        <f t="shared" si="68"/>
        <v>-</v>
      </c>
      <c r="C121" s="7">
        <v>14</v>
      </c>
      <c r="D121" s="2">
        <v>43409.590775462966</v>
      </c>
      <c r="E121" s="3" t="s">
        <v>629</v>
      </c>
      <c r="F121" s="3">
        <v>9999</v>
      </c>
      <c r="G121" s="3" t="s">
        <v>113</v>
      </c>
      <c r="H121" s="3">
        <v>0</v>
      </c>
      <c r="I121" s="3">
        <v>753</v>
      </c>
      <c r="J121" s="3">
        <v>2</v>
      </c>
      <c r="K121" s="3">
        <v>3</v>
      </c>
      <c r="L121" s="3"/>
      <c r="M121" s="2">
        <v>43409.593680555554</v>
      </c>
      <c r="N121" s="2">
        <v>43409.602222222224</v>
      </c>
      <c r="O121" s="3" t="s">
        <v>31</v>
      </c>
      <c r="P121" s="3" t="s">
        <v>32</v>
      </c>
      <c r="Q121" s="3" t="s">
        <v>61</v>
      </c>
      <c r="R121" s="3" t="s">
        <v>62</v>
      </c>
      <c r="S121" s="2">
        <v>43409.594861111109</v>
      </c>
      <c r="T121" s="2">
        <v>43409.594861111109</v>
      </c>
      <c r="U121" s="2">
        <v>43409.60564814815</v>
      </c>
      <c r="V121" s="2">
        <v>43409.60564814815</v>
      </c>
      <c r="W121" s="3"/>
      <c r="X121" s="8">
        <f t="shared" si="69"/>
        <v>43409.590775462966</v>
      </c>
      <c r="Y121" s="9">
        <f t="shared" si="54"/>
        <v>8.5416666697710752E-3</v>
      </c>
      <c r="Z121" s="9">
        <f t="shared" si="55"/>
        <v>2.5625000009313226E-2</v>
      </c>
      <c r="AA121" s="10"/>
      <c r="AB121" s="10">
        <f t="shared" si="56"/>
        <v>0</v>
      </c>
      <c r="AC121" s="10">
        <f t="shared" si="57"/>
        <v>2.9050925877527334E-3</v>
      </c>
      <c r="AD121" s="10"/>
      <c r="AE121" s="10"/>
      <c r="AF121" s="73">
        <f t="shared" si="51"/>
        <v>43409.590277777781</v>
      </c>
      <c r="AG121" s="73">
        <f t="shared" si="52"/>
        <v>43409.602083333331</v>
      </c>
      <c r="AH121" s="26" t="str">
        <f t="shared" si="53"/>
        <v>43409.590277777843409.6020833333</v>
      </c>
      <c r="AI121" s="26" t="e">
        <f>VLOOKUP(AH121,simple_survey!$N$1081:$O$1529,2,FALSE)</f>
        <v>#N/A</v>
      </c>
    </row>
    <row r="122" spans="1:35" s="7" customFormat="1" x14ac:dyDescent="0.4">
      <c r="A122" s="16" t="str">
        <f t="shared" ref="A122:A130" si="77">IF(W122&gt;0, "★", "-")</f>
        <v>-</v>
      </c>
      <c r="B122" s="16" t="str">
        <f t="shared" ref="B122:B130" si="78">IF(L122&gt;0, "☆", "-")</f>
        <v>-</v>
      </c>
      <c r="C122" s="7">
        <v>14</v>
      </c>
      <c r="D122" s="2">
        <v>43409.590960648151</v>
      </c>
      <c r="E122" s="3" t="s">
        <v>630</v>
      </c>
      <c r="F122" s="3">
        <v>10000</v>
      </c>
      <c r="G122" s="3" t="s">
        <v>18</v>
      </c>
      <c r="H122" s="3">
        <v>2225</v>
      </c>
      <c r="I122" s="3">
        <v>475</v>
      </c>
      <c r="J122" s="3">
        <v>5</v>
      </c>
      <c r="K122" s="3">
        <v>1</v>
      </c>
      <c r="L122" s="3"/>
      <c r="M122" s="2">
        <v>43409.598287037035</v>
      </c>
      <c r="N122" s="2">
        <v>43409.610509259262</v>
      </c>
      <c r="O122" s="3" t="s">
        <v>65</v>
      </c>
      <c r="P122" s="3" t="s">
        <v>66</v>
      </c>
      <c r="Q122" s="3" t="s">
        <v>27</v>
      </c>
      <c r="R122" s="3" t="s">
        <v>28</v>
      </c>
      <c r="S122" s="2">
        <v>43409.603935185187</v>
      </c>
      <c r="T122" s="2">
        <v>43409.603935185187</v>
      </c>
      <c r="U122" s="2">
        <v>43409.613495370373</v>
      </c>
      <c r="V122" s="2">
        <v>43409.613495370373</v>
      </c>
      <c r="W122" s="3"/>
      <c r="X122" s="8">
        <f t="shared" ref="X122:X130" si="79">IF(W122&gt;0,W122,D122)</f>
        <v>43409.590960648151</v>
      </c>
      <c r="Y122" s="9">
        <f t="shared" si="54"/>
        <v>1.2222222227137536E-2</v>
      </c>
      <c r="Z122" s="9">
        <f t="shared" si="55"/>
        <v>1.2222222227137536E-2</v>
      </c>
      <c r="AA122" s="10"/>
      <c r="AB122" s="10">
        <f t="shared" si="56"/>
        <v>0</v>
      </c>
      <c r="AC122" s="10">
        <f t="shared" si="57"/>
        <v>7.326388884393964E-3</v>
      </c>
      <c r="AD122" s="10"/>
      <c r="AE122" s="10"/>
      <c r="AF122" s="73">
        <f t="shared" si="51"/>
        <v>43409.590277777781</v>
      </c>
      <c r="AG122" s="73">
        <f t="shared" si="52"/>
        <v>43409.61041666667</v>
      </c>
      <c r="AH122" s="26" t="str">
        <f t="shared" si="53"/>
        <v>43409.590277777843409.6104166667</v>
      </c>
      <c r="AI122" s="26" t="str">
        <f>VLOOKUP(AH122,simple_survey!$N$1081:$O$1529,2,FALSE)</f>
        <v>肯定的</v>
      </c>
    </row>
    <row r="123" spans="1:35" s="7" customFormat="1" x14ac:dyDescent="0.4">
      <c r="A123" s="16" t="str">
        <f t="shared" si="77"/>
        <v>-</v>
      </c>
      <c r="B123" s="16" t="str">
        <f t="shared" si="78"/>
        <v>-</v>
      </c>
      <c r="C123" s="7">
        <v>14</v>
      </c>
      <c r="D123" s="2">
        <v>43409.591597222221</v>
      </c>
      <c r="E123" s="3" t="s">
        <v>631</v>
      </c>
      <c r="F123" s="3">
        <v>10001</v>
      </c>
      <c r="G123" s="3" t="s">
        <v>18</v>
      </c>
      <c r="H123" s="3">
        <v>1742</v>
      </c>
      <c r="I123" s="3">
        <v>237</v>
      </c>
      <c r="J123" s="3">
        <v>7</v>
      </c>
      <c r="K123" s="3">
        <v>1</v>
      </c>
      <c r="L123" s="3"/>
      <c r="M123" s="2">
        <v>43409.60324074074</v>
      </c>
      <c r="N123" s="2">
        <v>43409.617314814815</v>
      </c>
      <c r="O123" s="3" t="s">
        <v>65</v>
      </c>
      <c r="P123" s="3" t="s">
        <v>66</v>
      </c>
      <c r="Q123" s="3" t="s">
        <v>70</v>
      </c>
      <c r="R123" s="3" t="s">
        <v>71</v>
      </c>
      <c r="S123" s="2">
        <v>43409.604398148149</v>
      </c>
      <c r="T123" s="2">
        <v>43409.609594907408</v>
      </c>
      <c r="U123" s="2">
        <v>43409.6169212963</v>
      </c>
      <c r="V123" s="2">
        <v>43409.622118055559</v>
      </c>
      <c r="W123" s="3"/>
      <c r="X123" s="8">
        <f t="shared" si="79"/>
        <v>43409.591597222221</v>
      </c>
      <c r="Y123" s="9">
        <f t="shared" si="54"/>
        <v>1.4074074075324461E-2</v>
      </c>
      <c r="Z123" s="9">
        <f t="shared" si="55"/>
        <v>1.4074074075324461E-2</v>
      </c>
      <c r="AA123" s="10"/>
      <c r="AB123" s="10">
        <f t="shared" si="56"/>
        <v>0</v>
      </c>
      <c r="AC123" s="10">
        <f t="shared" si="57"/>
        <v>1.1643518519122154E-2</v>
      </c>
      <c r="AD123" s="10"/>
      <c r="AE123" s="10"/>
      <c r="AF123" s="73">
        <f t="shared" si="51"/>
        <v>43409.59097222222</v>
      </c>
      <c r="AG123" s="73">
        <f t="shared" si="52"/>
        <v>43409.616666666669</v>
      </c>
      <c r="AH123" s="26" t="str">
        <f t="shared" si="53"/>
        <v>43409.590972222243409.6166666667</v>
      </c>
      <c r="AI123" s="26" t="e">
        <f>VLOOKUP(AH123,simple_survey!$N$1081:$O$1529,2,FALSE)</f>
        <v>#N/A</v>
      </c>
    </row>
    <row r="124" spans="1:35" s="7" customFormat="1" x14ac:dyDescent="0.4">
      <c r="A124" s="16" t="str">
        <f>IF(W124&gt;0, "★", "-")</f>
        <v>-</v>
      </c>
      <c r="B124" s="16" t="str">
        <f>IF(L124&gt;0, "☆", "-")</f>
        <v>-</v>
      </c>
      <c r="C124" s="7">
        <v>14</v>
      </c>
      <c r="D124" s="2">
        <v>43409.594953703701</v>
      </c>
      <c r="E124" s="3" t="s">
        <v>403</v>
      </c>
      <c r="F124" s="3">
        <v>10003</v>
      </c>
      <c r="G124" s="3" t="s">
        <v>33</v>
      </c>
      <c r="H124" s="3">
        <v>2092</v>
      </c>
      <c r="I124" s="3">
        <v>78</v>
      </c>
      <c r="J124" s="3">
        <v>8</v>
      </c>
      <c r="K124" s="3">
        <v>1</v>
      </c>
      <c r="L124" s="3"/>
      <c r="M124" s="2">
        <v>43409.598645833335</v>
      </c>
      <c r="N124" s="2">
        <v>43409.603078703702</v>
      </c>
      <c r="O124" s="3" t="s">
        <v>25</v>
      </c>
      <c r="P124" s="3" t="s">
        <v>26</v>
      </c>
      <c r="Q124" s="3" t="s">
        <v>65</v>
      </c>
      <c r="R124" s="3" t="s">
        <v>66</v>
      </c>
      <c r="S124" s="2">
        <v>43409.600370370368</v>
      </c>
      <c r="T124" s="2">
        <v>43409.600370370368</v>
      </c>
      <c r="U124" s="2">
        <v>43409.607418981483</v>
      </c>
      <c r="V124" s="2">
        <v>43409.604953703703</v>
      </c>
      <c r="W124" s="3"/>
      <c r="X124" s="8">
        <f>IF(W124&gt;0,W124,D124)</f>
        <v>43409.594953703701</v>
      </c>
      <c r="Y124" s="9">
        <f t="shared" si="54"/>
        <v>4.4328703661449254E-3</v>
      </c>
      <c r="Z124" s="9">
        <f t="shared" si="55"/>
        <v>4.4328703661449254E-3</v>
      </c>
      <c r="AA124" s="10"/>
      <c r="AB124" s="10">
        <f t="shared" si="56"/>
        <v>0</v>
      </c>
      <c r="AC124" s="10">
        <f t="shared" si="57"/>
        <v>3.6921296341461129E-3</v>
      </c>
      <c r="AD124" s="10"/>
      <c r="AE124" s="10"/>
      <c r="AF124" s="73">
        <f t="shared" si="51"/>
        <v>43409.594444444447</v>
      </c>
      <c r="AG124" s="73">
        <f t="shared" si="52"/>
        <v>43409.602777777778</v>
      </c>
      <c r="AH124" s="26" t="str">
        <f t="shared" si="53"/>
        <v>43409.594444444443409.6027777778</v>
      </c>
      <c r="AI124" s="26" t="e">
        <f>VLOOKUP(AH124,simple_survey!$N$1081:$O$1529,2,FALSE)</f>
        <v>#N/A</v>
      </c>
    </row>
    <row r="125" spans="1:35" s="7" customFormat="1" x14ac:dyDescent="0.4">
      <c r="A125" s="16" t="str">
        <f>IF(W125&gt;0, "★", "-")</f>
        <v>★</v>
      </c>
      <c r="B125" s="16" t="str">
        <f>IF(L125&gt;0, "☆", "-")</f>
        <v>-</v>
      </c>
      <c r="C125" s="7">
        <v>14</v>
      </c>
      <c r="D125" s="2">
        <v>43409.595000000001</v>
      </c>
      <c r="E125" s="3" t="s">
        <v>609</v>
      </c>
      <c r="F125" s="3">
        <v>10004</v>
      </c>
      <c r="G125" s="3" t="s">
        <v>67</v>
      </c>
      <c r="H125" s="3">
        <v>1305</v>
      </c>
      <c r="I125" s="3">
        <v>850</v>
      </c>
      <c r="J125" s="3">
        <v>7</v>
      </c>
      <c r="K125" s="3">
        <v>1</v>
      </c>
      <c r="L125" s="3"/>
      <c r="M125" s="2">
        <v>43409.598657407405</v>
      </c>
      <c r="N125" s="2">
        <v>43409.601493055554</v>
      </c>
      <c r="O125" s="3" t="s">
        <v>29</v>
      </c>
      <c r="P125" s="3" t="s">
        <v>30</v>
      </c>
      <c r="Q125" s="3" t="s">
        <v>63</v>
      </c>
      <c r="R125" s="3" t="s">
        <v>64</v>
      </c>
      <c r="S125" s="2">
        <v>43409.60193287037</v>
      </c>
      <c r="T125" s="2">
        <v>43409.60193287037</v>
      </c>
      <c r="U125" s="2">
        <v>43409.607997685183</v>
      </c>
      <c r="V125" s="2">
        <v>43409.607997685183</v>
      </c>
      <c r="W125" s="2">
        <v>43409.60193287037</v>
      </c>
      <c r="X125" s="8">
        <f>IF(W125&gt;0,W125,D125)</f>
        <v>43409.60193287037</v>
      </c>
      <c r="Y125" s="9">
        <f t="shared" si="54"/>
        <v>2.8356481489026919E-3</v>
      </c>
      <c r="Z125" s="9">
        <f t="shared" si="55"/>
        <v>2.8356481489026919E-3</v>
      </c>
      <c r="AA125" s="10"/>
      <c r="AB125" s="10">
        <f t="shared" si="56"/>
        <v>0</v>
      </c>
      <c r="AC125" s="10">
        <f t="shared" si="57"/>
        <v>0</v>
      </c>
      <c r="AD125" s="10"/>
      <c r="AE125" s="10"/>
      <c r="AF125" s="73">
        <f t="shared" si="51"/>
        <v>43409.594444444447</v>
      </c>
      <c r="AG125" s="73">
        <f t="shared" si="52"/>
        <v>43409.601388888892</v>
      </c>
      <c r="AH125" s="26" t="str">
        <f t="shared" si="53"/>
        <v>43409.594444444443409.6013888889</v>
      </c>
      <c r="AI125" s="26" t="str">
        <f>VLOOKUP(AH125,simple_survey!$N$1081:$O$1529,2,FALSE)</f>
        <v>肯定的</v>
      </c>
    </row>
    <row r="126" spans="1:35" s="7" customFormat="1" x14ac:dyDescent="0.4">
      <c r="A126" s="16" t="str">
        <f>IF(W126&gt;0, "★", "-")</f>
        <v>-</v>
      </c>
      <c r="B126" s="16" t="str">
        <f>IF(L126&gt;0, "☆", "-")</f>
        <v>-</v>
      </c>
      <c r="C126" s="7">
        <v>14</v>
      </c>
      <c r="D126" s="2">
        <v>43409.596990740742</v>
      </c>
      <c r="E126" s="3" t="s">
        <v>632</v>
      </c>
      <c r="F126" s="3">
        <v>10005</v>
      </c>
      <c r="G126" s="3" t="s">
        <v>18</v>
      </c>
      <c r="H126" s="3">
        <v>5167</v>
      </c>
      <c r="I126" s="3">
        <v>182</v>
      </c>
      <c r="J126" s="3">
        <v>10</v>
      </c>
      <c r="K126" s="3">
        <v>1</v>
      </c>
      <c r="L126" s="3"/>
      <c r="M126" s="2">
        <v>43409.601851851854</v>
      </c>
      <c r="N126" s="2">
        <v>43409.604351851849</v>
      </c>
      <c r="O126" s="3" t="s">
        <v>19</v>
      </c>
      <c r="P126" s="3" t="s">
        <v>20</v>
      </c>
      <c r="Q126" s="3" t="s">
        <v>27</v>
      </c>
      <c r="R126" s="3" t="s">
        <v>28</v>
      </c>
      <c r="S126" s="2">
        <v>43409.603171296294</v>
      </c>
      <c r="T126" s="2">
        <v>43409.603171296294</v>
      </c>
      <c r="U126" s="2">
        <v>43409.609560185185</v>
      </c>
      <c r="V126" s="2">
        <v>43409.609560185185</v>
      </c>
      <c r="W126" s="3"/>
      <c r="X126" s="8">
        <f>IF(W126&gt;0,W126,D126)</f>
        <v>43409.596990740742</v>
      </c>
      <c r="Y126" s="9">
        <f t="shared" si="54"/>
        <v>2.4999999950523488E-3</v>
      </c>
      <c r="Z126" s="9">
        <f t="shared" si="55"/>
        <v>2.4999999950523488E-3</v>
      </c>
      <c r="AA126" s="10"/>
      <c r="AB126" s="10">
        <f t="shared" si="56"/>
        <v>0</v>
      </c>
      <c r="AC126" s="10">
        <f t="shared" si="57"/>
        <v>4.8611111124046147E-3</v>
      </c>
      <c r="AD126" s="10"/>
      <c r="AE126" s="10"/>
      <c r="AF126" s="73">
        <f t="shared" si="51"/>
        <v>43409.59652777778</v>
      </c>
      <c r="AG126" s="73">
        <f t="shared" si="52"/>
        <v>43409.604166666664</v>
      </c>
      <c r="AH126" s="26" t="str">
        <f t="shared" si="53"/>
        <v>43409.596527777843409.6041666667</v>
      </c>
      <c r="AI126" s="26" t="str">
        <f>VLOOKUP(AH126,simple_survey!$N$1081:$O$1529,2,FALSE)</f>
        <v>肯定的</v>
      </c>
    </row>
    <row r="127" spans="1:35" s="7" customFormat="1" x14ac:dyDescent="0.4">
      <c r="A127" s="16" t="str">
        <f>IF(W127&gt;0, "★", "-")</f>
        <v>-</v>
      </c>
      <c r="B127" s="16" t="str">
        <f>IF(L127&gt;0, "☆", "-")</f>
        <v>-</v>
      </c>
      <c r="C127" s="7">
        <v>14</v>
      </c>
      <c r="D127" s="2">
        <v>43409.598715277774</v>
      </c>
      <c r="E127" s="3" t="s">
        <v>633</v>
      </c>
      <c r="F127" s="3">
        <v>10006</v>
      </c>
      <c r="G127" s="3" t="s">
        <v>33</v>
      </c>
      <c r="H127" s="3">
        <v>3919</v>
      </c>
      <c r="I127" s="3">
        <v>762</v>
      </c>
      <c r="J127" s="3">
        <v>5</v>
      </c>
      <c r="K127" s="3">
        <v>1</v>
      </c>
      <c r="L127" s="3"/>
      <c r="M127" s="2">
        <v>43409.603414351855</v>
      </c>
      <c r="N127" s="2">
        <v>43409.610405092593</v>
      </c>
      <c r="O127" s="3" t="s">
        <v>34</v>
      </c>
      <c r="P127" s="3" t="s">
        <v>35</v>
      </c>
      <c r="Q127" s="3" t="s">
        <v>74</v>
      </c>
      <c r="R127" s="3" t="s">
        <v>75</v>
      </c>
      <c r="S127" s="2">
        <v>43409.603715277779</v>
      </c>
      <c r="T127" s="2">
        <v>43409.603715277779</v>
      </c>
      <c r="U127" s="2">
        <v>43409.609548611108</v>
      </c>
      <c r="V127" s="2">
        <v>43409.609548611108</v>
      </c>
      <c r="W127" s="3"/>
      <c r="X127" s="8">
        <f>IF(W127&gt;0,W127,D127)</f>
        <v>43409.598715277774</v>
      </c>
      <c r="Y127" s="9">
        <f t="shared" si="54"/>
        <v>6.9907407378195785E-3</v>
      </c>
      <c r="Z127" s="9">
        <f t="shared" si="55"/>
        <v>6.9907407378195785E-3</v>
      </c>
      <c r="AA127" s="10"/>
      <c r="AB127" s="10">
        <f t="shared" si="56"/>
        <v>0</v>
      </c>
      <c r="AC127" s="10">
        <f t="shared" si="57"/>
        <v>4.699074081145227E-3</v>
      </c>
      <c r="AD127" s="10"/>
      <c r="AE127" s="10"/>
      <c r="AF127" s="73">
        <f t="shared" si="51"/>
        <v>43409.598611111112</v>
      </c>
      <c r="AG127" s="73">
        <f t="shared" si="52"/>
        <v>43409.609722222223</v>
      </c>
      <c r="AH127" s="26" t="str">
        <f t="shared" si="53"/>
        <v>43409.598611111143409.6097222222</v>
      </c>
      <c r="AI127" s="26" t="e">
        <f>VLOOKUP(AH127,simple_survey!$N$1081:$O$1529,2,FALSE)</f>
        <v>#N/A</v>
      </c>
    </row>
    <row r="128" spans="1:35" s="7" customFormat="1" x14ac:dyDescent="0.4">
      <c r="A128" s="16" t="str">
        <f t="shared" si="77"/>
        <v>-</v>
      </c>
      <c r="B128" s="16" t="str">
        <f t="shared" si="78"/>
        <v>-</v>
      </c>
      <c r="C128" s="7">
        <v>14</v>
      </c>
      <c r="D128" s="2">
        <v>43409.599143518521</v>
      </c>
      <c r="E128" s="3" t="s">
        <v>634</v>
      </c>
      <c r="F128" s="3">
        <v>10007</v>
      </c>
      <c r="G128" s="3" t="s">
        <v>114</v>
      </c>
      <c r="H128" s="3">
        <v>0</v>
      </c>
      <c r="I128" s="3">
        <v>326</v>
      </c>
      <c r="J128" s="3">
        <v>8</v>
      </c>
      <c r="K128" s="3">
        <v>1</v>
      </c>
      <c r="L128" s="3"/>
      <c r="M128" s="2">
        <v>43409.603182870371</v>
      </c>
      <c r="N128" s="2">
        <v>43409.613032407404</v>
      </c>
      <c r="O128" s="3" t="s">
        <v>65</v>
      </c>
      <c r="P128" s="3" t="s">
        <v>66</v>
      </c>
      <c r="Q128" s="3" t="s">
        <v>70</v>
      </c>
      <c r="R128" s="3" t="s">
        <v>71</v>
      </c>
      <c r="S128" s="2">
        <v>43409.604953703703</v>
      </c>
      <c r="T128" s="2">
        <v>43409.604953703703</v>
      </c>
      <c r="U128" s="2">
        <v>43409.617476851854</v>
      </c>
      <c r="V128" s="2">
        <v>43409.617476851854</v>
      </c>
      <c r="W128" s="3"/>
      <c r="X128" s="8">
        <f t="shared" si="79"/>
        <v>43409.599143518521</v>
      </c>
      <c r="Y128" s="9">
        <f t="shared" si="54"/>
        <v>9.8495370330056176E-3</v>
      </c>
      <c r="Z128" s="9">
        <f t="shared" si="55"/>
        <v>9.8495370330056176E-3</v>
      </c>
      <c r="AA128" s="10"/>
      <c r="AB128" s="10">
        <f t="shared" si="56"/>
        <v>0</v>
      </c>
      <c r="AC128" s="10">
        <f t="shared" si="57"/>
        <v>4.0393518502241932E-3</v>
      </c>
      <c r="AD128" s="10"/>
      <c r="AE128" s="10"/>
      <c r="AF128" s="73">
        <f t="shared" si="51"/>
        <v>43409.598611111112</v>
      </c>
      <c r="AG128" s="73">
        <f t="shared" si="52"/>
        <v>43409.612500000003</v>
      </c>
      <c r="AH128" s="26" t="str">
        <f t="shared" si="53"/>
        <v>43409.598611111143409.6125</v>
      </c>
      <c r="AI128" s="26" t="e">
        <f>VLOOKUP(AH128,simple_survey!$N$1081:$O$1529,2,FALSE)</f>
        <v>#N/A</v>
      </c>
    </row>
    <row r="129" spans="1:37" s="7" customFormat="1" x14ac:dyDescent="0.4">
      <c r="A129" s="16" t="str">
        <f t="shared" si="77"/>
        <v>★</v>
      </c>
      <c r="B129" s="16" t="str">
        <f t="shared" si="78"/>
        <v>-</v>
      </c>
      <c r="C129" s="7">
        <v>14</v>
      </c>
      <c r="D129" s="2">
        <v>43409.600729166668</v>
      </c>
      <c r="E129" s="3" t="s">
        <v>635</v>
      </c>
      <c r="F129" s="3">
        <v>10008</v>
      </c>
      <c r="G129" s="3" t="s">
        <v>114</v>
      </c>
      <c r="H129" s="3">
        <v>0</v>
      </c>
      <c r="I129" s="3">
        <v>265</v>
      </c>
      <c r="J129" s="3">
        <v>9</v>
      </c>
      <c r="K129" s="3">
        <v>2</v>
      </c>
      <c r="L129" s="3"/>
      <c r="M129" s="2">
        <v>43409.603009259263</v>
      </c>
      <c r="N129" s="2">
        <v>43409.608877314815</v>
      </c>
      <c r="O129" s="3" t="s">
        <v>41</v>
      </c>
      <c r="P129" s="3" t="s">
        <v>42</v>
      </c>
      <c r="Q129" s="3" t="s">
        <v>37</v>
      </c>
      <c r="R129" s="3" t="s">
        <v>38</v>
      </c>
      <c r="S129" s="2">
        <v>43409.607199074075</v>
      </c>
      <c r="T129" s="2">
        <v>43409.607199074075</v>
      </c>
      <c r="U129" s="2">
        <v>43409.62164351852</v>
      </c>
      <c r="V129" s="2">
        <v>43409.62164351852</v>
      </c>
      <c r="W129" s="2">
        <v>43409.607199074075</v>
      </c>
      <c r="X129" s="8">
        <f t="shared" si="79"/>
        <v>43409.607199074075</v>
      </c>
      <c r="Y129" s="9">
        <f t="shared" si="54"/>
        <v>5.8680555521277711E-3</v>
      </c>
      <c r="Z129" s="9">
        <f t="shared" si="55"/>
        <v>1.1736111104255542E-2</v>
      </c>
      <c r="AA129" s="10"/>
      <c r="AB129" s="10">
        <f t="shared" si="56"/>
        <v>0</v>
      </c>
      <c r="AC129" s="10">
        <f t="shared" si="57"/>
        <v>0</v>
      </c>
      <c r="AD129" s="10"/>
      <c r="AE129" s="10"/>
      <c r="AF129" s="73">
        <f t="shared" si="51"/>
        <v>43409.600694444445</v>
      </c>
      <c r="AG129" s="73">
        <f t="shared" si="52"/>
        <v>43409.60833333333</v>
      </c>
      <c r="AH129" s="26" t="str">
        <f t="shared" si="53"/>
        <v>43409.600694444443409.6083333333</v>
      </c>
      <c r="AI129" s="26" t="e">
        <f>VLOOKUP(AH129,simple_survey!$N$1081:$O$1529,2,FALSE)</f>
        <v>#N/A</v>
      </c>
    </row>
    <row r="130" spans="1:37" s="7" customFormat="1" x14ac:dyDescent="0.4">
      <c r="A130" s="16" t="str">
        <f t="shared" si="77"/>
        <v>-</v>
      </c>
      <c r="B130" s="16" t="str">
        <f t="shared" si="78"/>
        <v>-</v>
      </c>
      <c r="C130" s="7">
        <v>14</v>
      </c>
      <c r="D130" s="2">
        <v>43409.601400462961</v>
      </c>
      <c r="E130" s="3" t="s">
        <v>636</v>
      </c>
      <c r="F130" s="3">
        <v>10009</v>
      </c>
      <c r="G130" s="3" t="s">
        <v>33</v>
      </c>
      <c r="H130" s="3">
        <v>2328</v>
      </c>
      <c r="I130" s="3">
        <v>735</v>
      </c>
      <c r="J130" s="3">
        <v>3</v>
      </c>
      <c r="K130" s="3">
        <v>1</v>
      </c>
      <c r="L130" s="3"/>
      <c r="M130" s="2">
        <v>43409.606354166666</v>
      </c>
      <c r="N130" s="2">
        <v>43409.609560185185</v>
      </c>
      <c r="O130" s="3" t="s">
        <v>19</v>
      </c>
      <c r="P130" s="3" t="s">
        <v>20</v>
      </c>
      <c r="Q130" s="3" t="s">
        <v>29</v>
      </c>
      <c r="R130" s="3" t="s">
        <v>30</v>
      </c>
      <c r="S130" s="2">
        <v>43409.609143518515</v>
      </c>
      <c r="T130" s="2">
        <v>43409.609143518515</v>
      </c>
      <c r="U130" s="2">
        <v>43409.617175925923</v>
      </c>
      <c r="V130" s="2">
        <v>43409.617175925923</v>
      </c>
      <c r="W130" s="3"/>
      <c r="X130" s="8">
        <f t="shared" si="79"/>
        <v>43409.601400462961</v>
      </c>
      <c r="Y130" s="9">
        <f t="shared" si="54"/>
        <v>3.2060185185400769E-3</v>
      </c>
      <c r="Z130" s="9">
        <f t="shared" si="55"/>
        <v>3.2060185185400769E-3</v>
      </c>
      <c r="AA130" s="10"/>
      <c r="AB130" s="10">
        <f t="shared" si="56"/>
        <v>0</v>
      </c>
      <c r="AC130" s="10">
        <f t="shared" si="57"/>
        <v>4.9537037048139609E-3</v>
      </c>
      <c r="AD130" s="10"/>
      <c r="AE130" s="10"/>
      <c r="AF130" s="73">
        <f t="shared" si="51"/>
        <v>43409.601388888892</v>
      </c>
      <c r="AG130" s="73">
        <f t="shared" si="52"/>
        <v>43409.609027777777</v>
      </c>
      <c r="AH130" s="26" t="str">
        <f t="shared" si="53"/>
        <v>43409.601388888943409.6090277778</v>
      </c>
      <c r="AI130" s="26" t="str">
        <f>VLOOKUP(AH130,simple_survey!$N$1081:$O$1529,2,FALSE)</f>
        <v>肯定的</v>
      </c>
    </row>
    <row r="131" spans="1:37" s="7" customFormat="1" x14ac:dyDescent="0.4">
      <c r="A131" s="16" t="str">
        <f t="shared" ref="A131:A188" si="80">IF(W131&gt;0, "★", "-")</f>
        <v>-</v>
      </c>
      <c r="B131" s="16" t="str">
        <f t="shared" ref="B131:B159" si="81">IF(L131&gt;0, "☆", "-")</f>
        <v>-</v>
      </c>
      <c r="C131" s="7">
        <v>14</v>
      </c>
      <c r="D131" s="2">
        <v>43409.60428240741</v>
      </c>
      <c r="E131" s="3" t="s">
        <v>638</v>
      </c>
      <c r="F131" s="3">
        <v>10012</v>
      </c>
      <c r="G131" s="3" t="s">
        <v>18</v>
      </c>
      <c r="H131" s="3">
        <v>2589</v>
      </c>
      <c r="I131" s="3">
        <v>302</v>
      </c>
      <c r="J131" s="3">
        <v>7</v>
      </c>
      <c r="K131" s="3">
        <v>1</v>
      </c>
      <c r="L131" s="3"/>
      <c r="M131" s="2">
        <v>43409.60670138889</v>
      </c>
      <c r="N131" s="2">
        <v>43409.613113425927</v>
      </c>
      <c r="O131" s="3" t="s">
        <v>65</v>
      </c>
      <c r="P131" s="3" t="s">
        <v>66</v>
      </c>
      <c r="Q131" s="3" t="s">
        <v>41</v>
      </c>
      <c r="R131" s="3" t="s">
        <v>42</v>
      </c>
      <c r="S131" s="2">
        <v>43409.608275462961</v>
      </c>
      <c r="T131" s="2">
        <v>43409.608275462961</v>
      </c>
      <c r="U131" s="2">
        <v>43409.619872685187</v>
      </c>
      <c r="V131" s="2">
        <v>43409.619872685187</v>
      </c>
      <c r="W131" s="3"/>
      <c r="X131" s="8">
        <f t="shared" ref="X131:X159" si="82">IF(W131&gt;0,W131,D131)</f>
        <v>43409.60428240741</v>
      </c>
      <c r="Y131" s="9">
        <f t="shared" ref="Y131:Y190" si="83">N131-M131</f>
        <v>6.4120370370801538E-3</v>
      </c>
      <c r="Z131" s="9">
        <f t="shared" ref="Z131:Z190" si="84">Y131*K131</f>
        <v>6.4120370370801538E-3</v>
      </c>
      <c r="AA131" s="10"/>
      <c r="AB131" s="10">
        <f t="shared" ref="AB131:AB190" si="85">IF(IF(A131="☆",L131-S131,M131-S131)&lt;0,0,IF(A131="☆",L131-S131,M131-S131))</f>
        <v>0</v>
      </c>
      <c r="AC131" s="10">
        <f t="shared" ref="AC131:AC190" si="86">IF(IF(B131="☆",(IF(L131&gt;S131,L131-X131,S131-X131)),M131-X131)&lt;0,0,IF(B131="☆",(IF(L131&gt;S131,L131-X131,S131-X131)),M131-X131))</f>
        <v>2.418981479422655E-3</v>
      </c>
      <c r="AD131" s="10"/>
      <c r="AE131" s="10"/>
      <c r="AF131" s="73">
        <f t="shared" ref="AF131:AF194" si="87">INT(D131*1440)/1440</f>
        <v>43409.604166666664</v>
      </c>
      <c r="AG131" s="73">
        <f t="shared" ref="AG131:AG194" si="88">INT(N131*1440)/1440</f>
        <v>43409.612500000003</v>
      </c>
      <c r="AH131" s="26" t="str">
        <f t="shared" ref="AH131:AH194" si="89">CONCATENATE(AF131,AG131)</f>
        <v>43409.604166666743409.6125</v>
      </c>
      <c r="AI131" s="26" t="str">
        <f>VLOOKUP(AH131,simple_survey!$N$1081:$O$1529,2,FALSE)</f>
        <v>肯定的</v>
      </c>
    </row>
    <row r="132" spans="1:37" s="7" customFormat="1" x14ac:dyDescent="0.4">
      <c r="A132" s="16" t="str">
        <f t="shared" si="80"/>
        <v>-</v>
      </c>
      <c r="B132" s="16" t="str">
        <f t="shared" si="81"/>
        <v>-</v>
      </c>
      <c r="C132" s="7">
        <v>14</v>
      </c>
      <c r="D132" s="2">
        <v>43409.605115740742</v>
      </c>
      <c r="E132" s="3" t="s">
        <v>248</v>
      </c>
      <c r="F132" s="3">
        <v>10013</v>
      </c>
      <c r="G132" s="3" t="s">
        <v>33</v>
      </c>
      <c r="H132" s="3">
        <v>4980</v>
      </c>
      <c r="I132" s="3">
        <v>874</v>
      </c>
      <c r="J132" s="3">
        <v>10</v>
      </c>
      <c r="K132" s="3">
        <v>3</v>
      </c>
      <c r="L132" s="3"/>
      <c r="M132" s="2">
        <v>43409.614861111113</v>
      </c>
      <c r="N132" s="2">
        <v>43409.620023148149</v>
      </c>
      <c r="O132" s="3" t="s">
        <v>31</v>
      </c>
      <c r="P132" s="3" t="s">
        <v>32</v>
      </c>
      <c r="Q132" s="3" t="s">
        <v>19</v>
      </c>
      <c r="R132" s="3" t="s">
        <v>20</v>
      </c>
      <c r="S132" s="2">
        <v>43409.612500000003</v>
      </c>
      <c r="T132" s="2">
        <v>43409.612500000003</v>
      </c>
      <c r="U132" s="2">
        <v>43409.622199074074</v>
      </c>
      <c r="V132" s="2">
        <v>43409.622199074074</v>
      </c>
      <c r="W132" s="3"/>
      <c r="X132" s="8">
        <f t="shared" si="82"/>
        <v>43409.605115740742</v>
      </c>
      <c r="Y132" s="9">
        <f t="shared" si="83"/>
        <v>5.1620370359160006E-3</v>
      </c>
      <c r="Z132" s="9">
        <f t="shared" si="84"/>
        <v>1.5486111107748002E-2</v>
      </c>
      <c r="AA132" s="10"/>
      <c r="AB132" s="10">
        <f t="shared" si="85"/>
        <v>2.3611111100763083E-3</v>
      </c>
      <c r="AC132" s="10">
        <f t="shared" si="86"/>
        <v>9.7453703710925765E-3</v>
      </c>
      <c r="AD132" s="10"/>
      <c r="AE132" s="10"/>
      <c r="AF132" s="73">
        <f t="shared" si="87"/>
        <v>43409.604861111111</v>
      </c>
      <c r="AG132" s="73">
        <f t="shared" si="88"/>
        <v>43409.619444444441</v>
      </c>
      <c r="AH132" s="26" t="str">
        <f t="shared" si="89"/>
        <v>43409.604861111143409.6194444444</v>
      </c>
      <c r="AI132" s="26" t="e">
        <f>VLOOKUP(AH132,simple_survey!$N$1081:$O$1529,2,FALSE)</f>
        <v>#N/A</v>
      </c>
    </row>
    <row r="133" spans="1:37" s="7" customFormat="1" x14ac:dyDescent="0.4">
      <c r="A133" s="16" t="str">
        <f t="shared" si="80"/>
        <v>★</v>
      </c>
      <c r="B133" s="16" t="str">
        <f t="shared" si="81"/>
        <v>-</v>
      </c>
      <c r="C133" s="7">
        <v>14</v>
      </c>
      <c r="D133" s="2">
        <v>43409.608101851853</v>
      </c>
      <c r="E133" s="3" t="s">
        <v>593</v>
      </c>
      <c r="F133" s="3">
        <v>10016</v>
      </c>
      <c r="G133" s="3" t="s">
        <v>18</v>
      </c>
      <c r="H133" s="3">
        <v>5133</v>
      </c>
      <c r="I133" s="3">
        <v>61</v>
      </c>
      <c r="J133" s="3">
        <v>8</v>
      </c>
      <c r="K133" s="3">
        <v>2</v>
      </c>
      <c r="L133" s="3"/>
      <c r="M133" s="2">
        <v>43409.611481481479</v>
      </c>
      <c r="N133" s="2">
        <v>43409.618356481478</v>
      </c>
      <c r="O133" s="3" t="s">
        <v>45</v>
      </c>
      <c r="P133" s="3" t="s">
        <v>92</v>
      </c>
      <c r="Q133" s="3" t="s">
        <v>31</v>
      </c>
      <c r="R133" s="3" t="s">
        <v>32</v>
      </c>
      <c r="S133" s="2">
        <v>43409.615046296298</v>
      </c>
      <c r="T133" s="2">
        <v>43409.615046296298</v>
      </c>
      <c r="U133" s="2">
        <v>43409.627581018518</v>
      </c>
      <c r="V133" s="2">
        <v>43409.627581018518</v>
      </c>
      <c r="W133" s="2">
        <v>43409.615046296298</v>
      </c>
      <c r="X133" s="8">
        <f t="shared" si="82"/>
        <v>43409.615046296298</v>
      </c>
      <c r="Y133" s="9">
        <f t="shared" si="83"/>
        <v>6.8749999991268851E-3</v>
      </c>
      <c r="Z133" s="9">
        <f t="shared" si="84"/>
        <v>1.374999999825377E-2</v>
      </c>
      <c r="AA133" s="10"/>
      <c r="AB133" s="10">
        <f t="shared" si="85"/>
        <v>0</v>
      </c>
      <c r="AC133" s="10">
        <f t="shared" si="86"/>
        <v>0</v>
      </c>
      <c r="AD133" s="10"/>
      <c r="AE133" s="10"/>
      <c r="AF133" s="73">
        <f t="shared" si="87"/>
        <v>43409.607638888891</v>
      </c>
      <c r="AG133" s="73">
        <f t="shared" si="88"/>
        <v>43409.618055555555</v>
      </c>
      <c r="AH133" s="26" t="str">
        <f t="shared" si="89"/>
        <v>43409.607638888943409.6180555556</v>
      </c>
      <c r="AI133" s="26" t="e">
        <f>VLOOKUP(AH133,simple_survey!$N$1081:$O$1529,2,FALSE)</f>
        <v>#N/A</v>
      </c>
    </row>
    <row r="134" spans="1:37" s="7" customFormat="1" x14ac:dyDescent="0.4">
      <c r="A134" s="16" t="str">
        <f>IF(W134&gt;0, "★", "-")</f>
        <v>-</v>
      </c>
      <c r="B134" s="16" t="str">
        <f>IF(L134&gt;0, "☆", "-")</f>
        <v>-</v>
      </c>
      <c r="C134" s="7">
        <v>14</v>
      </c>
      <c r="D134" s="2">
        <v>43409.614722222221</v>
      </c>
      <c r="E134" s="3" t="s">
        <v>234</v>
      </c>
      <c r="F134" s="3">
        <v>10017</v>
      </c>
      <c r="G134" s="3" t="s">
        <v>18</v>
      </c>
      <c r="H134" s="3">
        <v>1888</v>
      </c>
      <c r="I134" s="3">
        <v>316</v>
      </c>
      <c r="J134" s="3">
        <v>4</v>
      </c>
      <c r="K134" s="3">
        <v>1</v>
      </c>
      <c r="L134" s="3"/>
      <c r="M134" s="2">
        <v>43409.618356481478</v>
      </c>
      <c r="N134" s="2">
        <v>43409.624293981484</v>
      </c>
      <c r="O134" s="3" t="s">
        <v>41</v>
      </c>
      <c r="P134" s="3" t="s">
        <v>42</v>
      </c>
      <c r="Q134" s="3" t="s">
        <v>29</v>
      </c>
      <c r="R134" s="3" t="s">
        <v>30</v>
      </c>
      <c r="S134" s="2">
        <v>43409.618252314816</v>
      </c>
      <c r="T134" s="2">
        <v>43409.618252314816</v>
      </c>
      <c r="U134" s="2">
        <v>43409.629513888889</v>
      </c>
      <c r="V134" s="2">
        <v>43409.629513888889</v>
      </c>
      <c r="W134" s="3"/>
      <c r="X134" s="8">
        <f>IF(W134&gt;0,W134,D134)</f>
        <v>43409.614722222221</v>
      </c>
      <c r="Y134" s="9">
        <f t="shared" si="83"/>
        <v>5.9375000055297278E-3</v>
      </c>
      <c r="Z134" s="9">
        <f t="shared" si="84"/>
        <v>5.9375000055297278E-3</v>
      </c>
      <c r="AA134" s="10"/>
      <c r="AB134" s="10">
        <f t="shared" si="85"/>
        <v>1.0416666191304103E-4</v>
      </c>
      <c r="AC134" s="10">
        <f t="shared" si="86"/>
        <v>3.6342592575238086E-3</v>
      </c>
      <c r="AD134" s="10"/>
      <c r="AE134" s="10"/>
      <c r="AF134" s="73">
        <f t="shared" si="87"/>
        <v>43409.614583333336</v>
      </c>
      <c r="AG134" s="73">
        <f t="shared" si="88"/>
        <v>43409.623611111114</v>
      </c>
      <c r="AH134" s="26" t="str">
        <f t="shared" si="89"/>
        <v>43409.614583333343409.6236111111</v>
      </c>
      <c r="AI134" s="26" t="e">
        <f>VLOOKUP(AH134,simple_survey!$N$1081:$O$1529,2,FALSE)</f>
        <v>#N/A</v>
      </c>
    </row>
    <row r="135" spans="1:37" s="7" customFormat="1" x14ac:dyDescent="0.4">
      <c r="A135" s="16" t="str">
        <f t="shared" si="80"/>
        <v>-</v>
      </c>
      <c r="B135" s="16" t="str">
        <f t="shared" si="81"/>
        <v>-</v>
      </c>
      <c r="C135" s="7">
        <v>14</v>
      </c>
      <c r="D135" s="2">
        <v>43409.614953703705</v>
      </c>
      <c r="E135" s="3" t="s">
        <v>638</v>
      </c>
      <c r="F135" s="3">
        <v>10018</v>
      </c>
      <c r="G135" s="3" t="s">
        <v>18</v>
      </c>
      <c r="H135" s="3">
        <v>2589</v>
      </c>
      <c r="I135" s="3">
        <v>334</v>
      </c>
      <c r="J135" s="3">
        <v>6</v>
      </c>
      <c r="K135" s="3">
        <v>1</v>
      </c>
      <c r="L135" s="3"/>
      <c r="M135" s="2">
        <v>43409.618703703702</v>
      </c>
      <c r="N135" s="2">
        <v>43409.635243055556</v>
      </c>
      <c r="O135" s="3" t="s">
        <v>41</v>
      </c>
      <c r="P135" s="3" t="s">
        <v>42</v>
      </c>
      <c r="Q135" s="3" t="s">
        <v>23</v>
      </c>
      <c r="R135" s="3" t="s">
        <v>24</v>
      </c>
      <c r="S135" s="2">
        <v>43409.621111111112</v>
      </c>
      <c r="T135" s="2">
        <v>43409.621111111112</v>
      </c>
      <c r="U135" s="2">
        <v>43409.634525462963</v>
      </c>
      <c r="V135" s="2">
        <v>43409.642002314817</v>
      </c>
      <c r="W135" s="3"/>
      <c r="X135" s="8">
        <f t="shared" si="82"/>
        <v>43409.614953703705</v>
      </c>
      <c r="Y135" s="9">
        <f t="shared" si="83"/>
        <v>1.6539351854589768E-2</v>
      </c>
      <c r="Z135" s="9">
        <f t="shared" si="84"/>
        <v>1.6539351854589768E-2</v>
      </c>
      <c r="AA135" s="10"/>
      <c r="AB135" s="10">
        <f t="shared" si="85"/>
        <v>0</v>
      </c>
      <c r="AC135" s="10">
        <f t="shared" si="86"/>
        <v>3.749999996216502E-3</v>
      </c>
      <c r="AD135" s="10"/>
      <c r="AE135" s="10"/>
      <c r="AF135" s="73">
        <f t="shared" si="87"/>
        <v>43409.614583333336</v>
      </c>
      <c r="AG135" s="73">
        <f t="shared" si="88"/>
        <v>43409.634722222225</v>
      </c>
      <c r="AH135" s="26" t="str">
        <f t="shared" si="89"/>
        <v>43409.614583333343409.6347222222</v>
      </c>
      <c r="AI135" s="26" t="str">
        <f>VLOOKUP(AH135,simple_survey!$N$1081:$O$1529,2,FALSE)</f>
        <v>肯定的</v>
      </c>
    </row>
    <row r="136" spans="1:37" s="7" customFormat="1" x14ac:dyDescent="0.4">
      <c r="A136" s="16" t="str">
        <f t="shared" si="80"/>
        <v>★</v>
      </c>
      <c r="B136" s="16" t="str">
        <f t="shared" si="81"/>
        <v>-</v>
      </c>
      <c r="C136" s="7">
        <v>14</v>
      </c>
      <c r="D136" s="2">
        <v>43409.617581018516</v>
      </c>
      <c r="E136" s="3" t="s">
        <v>574</v>
      </c>
      <c r="F136" s="3">
        <v>10019</v>
      </c>
      <c r="G136" s="3" t="s">
        <v>114</v>
      </c>
      <c r="H136" s="3">
        <v>0</v>
      </c>
      <c r="I136" s="3">
        <v>754</v>
      </c>
      <c r="J136" s="3">
        <v>6</v>
      </c>
      <c r="K136" s="3">
        <v>1</v>
      </c>
      <c r="L136" s="3"/>
      <c r="M136" s="2">
        <v>43409.623159722221</v>
      </c>
      <c r="N136" s="2">
        <v>43409.632384259261</v>
      </c>
      <c r="O136" s="3" t="s">
        <v>41</v>
      </c>
      <c r="P136" s="3" t="s">
        <v>42</v>
      </c>
      <c r="Q136" s="3" t="s">
        <v>63</v>
      </c>
      <c r="R136" s="3" t="s">
        <v>64</v>
      </c>
      <c r="S136" s="2">
        <v>43409.624212962961</v>
      </c>
      <c r="T136" s="2">
        <v>43409.624212962961</v>
      </c>
      <c r="U136" s="2">
        <v>43409.637916666667</v>
      </c>
      <c r="V136" s="2">
        <v>43409.637916666667</v>
      </c>
      <c r="W136" s="2">
        <v>43409.624212962961</v>
      </c>
      <c r="X136" s="8">
        <f t="shared" si="82"/>
        <v>43409.624212962961</v>
      </c>
      <c r="Y136" s="9">
        <f t="shared" si="83"/>
        <v>9.2245370396994986E-3</v>
      </c>
      <c r="Z136" s="9">
        <f t="shared" si="84"/>
        <v>9.2245370396994986E-3</v>
      </c>
      <c r="AA136" s="10"/>
      <c r="AB136" s="10">
        <f t="shared" si="85"/>
        <v>0</v>
      </c>
      <c r="AC136" s="10">
        <f t="shared" si="86"/>
        <v>0</v>
      </c>
      <c r="AD136" s="10"/>
      <c r="AE136" s="10"/>
      <c r="AF136" s="73">
        <f t="shared" si="87"/>
        <v>43409.617361111108</v>
      </c>
      <c r="AG136" s="73">
        <f t="shared" si="88"/>
        <v>43409.631944444445</v>
      </c>
      <c r="AH136" s="26" t="str">
        <f t="shared" si="89"/>
        <v>43409.617361111143409.6319444444</v>
      </c>
      <c r="AI136" s="26" t="e">
        <f>VLOOKUP(AH136,simple_survey!$N$1081:$O$1529,2,FALSE)</f>
        <v>#N/A</v>
      </c>
    </row>
    <row r="137" spans="1:37" s="7" customFormat="1" x14ac:dyDescent="0.4">
      <c r="A137" s="16" t="str">
        <f t="shared" si="80"/>
        <v>-</v>
      </c>
      <c r="B137" s="16" t="str">
        <f t="shared" si="81"/>
        <v>-</v>
      </c>
      <c r="C137" s="7">
        <v>14</v>
      </c>
      <c r="D137" s="2">
        <v>43409.61787037037</v>
      </c>
      <c r="E137" s="3" t="s">
        <v>639</v>
      </c>
      <c r="F137" s="3">
        <v>10020</v>
      </c>
      <c r="G137" s="3" t="s">
        <v>113</v>
      </c>
      <c r="H137" s="3">
        <v>0</v>
      </c>
      <c r="I137" s="3">
        <v>287</v>
      </c>
      <c r="J137" s="3">
        <v>5</v>
      </c>
      <c r="K137" s="3">
        <v>1</v>
      </c>
      <c r="L137" s="3"/>
      <c r="M137" s="2">
        <v>43409.619942129626</v>
      </c>
      <c r="N137" s="2">
        <v>43409.624363425923</v>
      </c>
      <c r="O137" s="3" t="s">
        <v>46</v>
      </c>
      <c r="P137" s="3" t="s">
        <v>47</v>
      </c>
      <c r="Q137" s="3" t="s">
        <v>19</v>
      </c>
      <c r="R137" s="3" t="s">
        <v>20</v>
      </c>
      <c r="S137" s="2">
        <v>43409.620405092595</v>
      </c>
      <c r="T137" s="2">
        <v>43409.620405092595</v>
      </c>
      <c r="U137" s="2">
        <v>43409.627812500003</v>
      </c>
      <c r="V137" s="2">
        <v>43409.627812500003</v>
      </c>
      <c r="W137" s="3"/>
      <c r="X137" s="8">
        <f t="shared" si="82"/>
        <v>43409.61787037037</v>
      </c>
      <c r="Y137" s="9">
        <f t="shared" si="83"/>
        <v>4.4212962966412306E-3</v>
      </c>
      <c r="Z137" s="9">
        <f t="shared" si="84"/>
        <v>4.4212962966412306E-3</v>
      </c>
      <c r="AA137" s="10"/>
      <c r="AB137" s="10">
        <f t="shared" si="85"/>
        <v>0</v>
      </c>
      <c r="AC137" s="10">
        <f t="shared" si="86"/>
        <v>2.0717592560686171E-3</v>
      </c>
      <c r="AD137" s="10"/>
      <c r="AE137" s="10"/>
      <c r="AF137" s="73">
        <f t="shared" si="87"/>
        <v>43409.617361111108</v>
      </c>
      <c r="AG137" s="73">
        <f t="shared" si="88"/>
        <v>43409.624305555553</v>
      </c>
      <c r="AH137" s="26" t="str">
        <f t="shared" si="89"/>
        <v>43409.617361111143409.6243055556</v>
      </c>
      <c r="AI137" s="26" t="e">
        <f>VLOOKUP(AH137,simple_survey!$N$1081:$O$1529,2,FALSE)</f>
        <v>#N/A</v>
      </c>
    </row>
    <row r="138" spans="1:37" s="7" customFormat="1" x14ac:dyDescent="0.4">
      <c r="A138" s="16" t="str">
        <f t="shared" ref="A138:A140" si="90">IF(W138&gt;0, "★", "-")</f>
        <v>-</v>
      </c>
      <c r="B138" s="16" t="str">
        <f t="shared" ref="B138:B140" si="91">IF(L138&gt;0, "☆", "-")</f>
        <v>-</v>
      </c>
      <c r="C138" s="7">
        <v>14</v>
      </c>
      <c r="D138" s="2">
        <v>43409.621631944443</v>
      </c>
      <c r="E138" s="3" t="s">
        <v>575</v>
      </c>
      <c r="F138" s="3">
        <v>10022</v>
      </c>
      <c r="G138" s="3" t="s">
        <v>115</v>
      </c>
      <c r="H138" s="3">
        <v>5113</v>
      </c>
      <c r="I138" s="3">
        <v>43</v>
      </c>
      <c r="J138" s="3">
        <v>7</v>
      </c>
      <c r="K138" s="3">
        <v>1</v>
      </c>
      <c r="L138" s="3"/>
      <c r="M138" s="2">
        <v>43409.626388888886</v>
      </c>
      <c r="N138" s="2">
        <v>43409.633599537039</v>
      </c>
      <c r="O138" s="3" t="s">
        <v>27</v>
      </c>
      <c r="P138" s="3" t="s">
        <v>28</v>
      </c>
      <c r="Q138" s="3" t="s">
        <v>63</v>
      </c>
      <c r="R138" s="3" t="s">
        <v>64</v>
      </c>
      <c r="S138" s="2">
        <v>43409.626203703701</v>
      </c>
      <c r="T138" s="2">
        <v>43409.626203703701</v>
      </c>
      <c r="U138" s="2">
        <v>43409.637013888889</v>
      </c>
      <c r="V138" s="2">
        <v>43409.637013888889</v>
      </c>
      <c r="W138" s="3"/>
      <c r="X138" s="8">
        <f t="shared" ref="X138:X140" si="92">IF(W138&gt;0,W138,D138)</f>
        <v>43409.621631944443</v>
      </c>
      <c r="Y138" s="9">
        <f t="shared" si="83"/>
        <v>7.2106481529772282E-3</v>
      </c>
      <c r="Z138" s="9">
        <f t="shared" si="84"/>
        <v>7.2106481529772282E-3</v>
      </c>
      <c r="AA138" s="10"/>
      <c r="AB138" s="10">
        <f t="shared" si="85"/>
        <v>1.8518518481869251E-4</v>
      </c>
      <c r="AC138" s="10">
        <f t="shared" si="86"/>
        <v>4.756944443215616E-3</v>
      </c>
      <c r="AD138" s="10"/>
      <c r="AE138" s="10"/>
      <c r="AF138" s="73">
        <f t="shared" si="87"/>
        <v>43409.621527777781</v>
      </c>
      <c r="AG138" s="73">
        <f t="shared" si="88"/>
        <v>43409.633333333331</v>
      </c>
      <c r="AH138" s="26" t="str">
        <f t="shared" si="89"/>
        <v>43409.621527777843409.6333333333</v>
      </c>
      <c r="AI138" s="26" t="e">
        <f>VLOOKUP(AH138,simple_survey!$N$1081:$O$1529,2,FALSE)</f>
        <v>#N/A</v>
      </c>
    </row>
    <row r="139" spans="1:37" s="7" customFormat="1" x14ac:dyDescent="0.4">
      <c r="A139" s="16" t="str">
        <f t="shared" si="90"/>
        <v>-</v>
      </c>
      <c r="B139" s="16" t="str">
        <f t="shared" si="91"/>
        <v>-</v>
      </c>
      <c r="C139" s="7">
        <v>14</v>
      </c>
      <c r="D139" s="2">
        <v>43409.623043981483</v>
      </c>
      <c r="E139" s="3" t="s">
        <v>641</v>
      </c>
      <c r="F139" s="3">
        <v>10023</v>
      </c>
      <c r="G139" s="3" t="s">
        <v>113</v>
      </c>
      <c r="H139" s="3">
        <v>0</v>
      </c>
      <c r="I139" s="3">
        <v>171</v>
      </c>
      <c r="J139" s="3">
        <v>8</v>
      </c>
      <c r="K139" s="3">
        <v>1</v>
      </c>
      <c r="L139" s="3"/>
      <c r="M139" s="2">
        <v>43409.625601851854</v>
      </c>
      <c r="N139" s="2">
        <v>43409.629594907405</v>
      </c>
      <c r="O139" s="3" t="s">
        <v>41</v>
      </c>
      <c r="P139" s="3" t="s">
        <v>42</v>
      </c>
      <c r="Q139" s="3" t="s">
        <v>39</v>
      </c>
      <c r="R139" s="3" t="s">
        <v>40</v>
      </c>
      <c r="S139" s="2">
        <v>43409.628738425927</v>
      </c>
      <c r="T139" s="2">
        <v>43409.628738425927</v>
      </c>
      <c r="U139" s="2">
        <v>43409.634074074071</v>
      </c>
      <c r="V139" s="2">
        <v>43409.634074074071</v>
      </c>
      <c r="W139" s="3"/>
      <c r="X139" s="8">
        <f t="shared" si="92"/>
        <v>43409.623043981483</v>
      </c>
      <c r="Y139" s="9">
        <f t="shared" si="83"/>
        <v>3.9930555503815413E-3</v>
      </c>
      <c r="Z139" s="9">
        <f t="shared" si="84"/>
        <v>3.9930555503815413E-3</v>
      </c>
      <c r="AA139" s="10"/>
      <c r="AB139" s="10">
        <f t="shared" si="85"/>
        <v>0</v>
      </c>
      <c r="AC139" s="10">
        <f t="shared" si="86"/>
        <v>2.5578703716746531E-3</v>
      </c>
      <c r="AD139" s="10"/>
      <c r="AE139" s="10"/>
      <c r="AF139" s="73">
        <f t="shared" si="87"/>
        <v>43409.622916666667</v>
      </c>
      <c r="AG139" s="73">
        <f t="shared" si="88"/>
        <v>43409.629166666666</v>
      </c>
      <c r="AH139" s="26" t="str">
        <f t="shared" si="89"/>
        <v>43409.622916666743409.6291666667</v>
      </c>
      <c r="AI139" s="26" t="e">
        <f>VLOOKUP(AH139,simple_survey!$N$1081:$O$1529,2,FALSE)</f>
        <v>#N/A</v>
      </c>
    </row>
    <row r="140" spans="1:37" s="7" customFormat="1" x14ac:dyDescent="0.4">
      <c r="A140" s="16" t="str">
        <f t="shared" si="90"/>
        <v>-</v>
      </c>
      <c r="B140" s="16" t="str">
        <f t="shared" si="91"/>
        <v>-</v>
      </c>
      <c r="C140" s="7">
        <v>14</v>
      </c>
      <c r="D140" s="2">
        <v>43409.623900462961</v>
      </c>
      <c r="E140" s="3" t="s">
        <v>642</v>
      </c>
      <c r="F140" s="3">
        <v>10024</v>
      </c>
      <c r="G140" s="3" t="s">
        <v>113</v>
      </c>
      <c r="H140" s="3">
        <v>0</v>
      </c>
      <c r="I140" s="3">
        <v>690</v>
      </c>
      <c r="J140" s="3">
        <v>1</v>
      </c>
      <c r="K140" s="3">
        <v>1</v>
      </c>
      <c r="L140" s="3"/>
      <c r="M140" s="2">
        <v>43409.628275462965</v>
      </c>
      <c r="N140" s="2">
        <v>43409.634189814817</v>
      </c>
      <c r="O140" s="3" t="s">
        <v>55</v>
      </c>
      <c r="P140" s="3" t="s">
        <v>56</v>
      </c>
      <c r="Q140" s="3" t="s">
        <v>27</v>
      </c>
      <c r="R140" s="3" t="s">
        <v>28</v>
      </c>
      <c r="S140" s="2">
        <v>43409.631249999999</v>
      </c>
      <c r="T140" s="2">
        <v>43409.631249999999</v>
      </c>
      <c r="U140" s="2">
        <v>43409.638657407406</v>
      </c>
      <c r="V140" s="2">
        <v>43409.638657407406</v>
      </c>
      <c r="W140" s="3"/>
      <c r="X140" s="8">
        <f t="shared" si="92"/>
        <v>43409.623900462961</v>
      </c>
      <c r="Y140" s="9">
        <f t="shared" si="83"/>
        <v>5.914351851970423E-3</v>
      </c>
      <c r="Z140" s="9">
        <f t="shared" si="84"/>
        <v>5.914351851970423E-3</v>
      </c>
      <c r="AA140" s="10"/>
      <c r="AB140" s="10">
        <f t="shared" si="85"/>
        <v>0</v>
      </c>
      <c r="AC140" s="10">
        <f t="shared" si="86"/>
        <v>4.3750000040745363E-3</v>
      </c>
      <c r="AD140" s="10"/>
      <c r="AE140" s="10"/>
      <c r="AF140" s="73">
        <f t="shared" si="87"/>
        <v>43409.623611111114</v>
      </c>
      <c r="AG140" s="73">
        <f t="shared" si="88"/>
        <v>43409.634027777778</v>
      </c>
      <c r="AH140" s="26" t="str">
        <f t="shared" si="89"/>
        <v>43409.623611111143409.6340277778</v>
      </c>
      <c r="AI140" s="26" t="e">
        <f>VLOOKUP(AH140,simple_survey!$N$1081:$O$1529,2,FALSE)</f>
        <v>#N/A</v>
      </c>
    </row>
    <row r="141" spans="1:37" s="7" customFormat="1" x14ac:dyDescent="0.4">
      <c r="A141" s="16" t="str">
        <f t="shared" ref="A141:A146" si="93">IF(W141&gt;0, "★", "-")</f>
        <v>-</v>
      </c>
      <c r="B141" s="16" t="str">
        <f t="shared" ref="B141:B146" si="94">IF(L141&gt;0, "☆", "-")</f>
        <v>☆</v>
      </c>
      <c r="C141" s="7">
        <v>14</v>
      </c>
      <c r="D141" s="2">
        <v>43409.594155092593</v>
      </c>
      <c r="E141" s="3" t="s">
        <v>412</v>
      </c>
      <c r="F141" s="3">
        <v>10002</v>
      </c>
      <c r="G141" s="3" t="s">
        <v>18</v>
      </c>
      <c r="H141" s="3">
        <v>5048</v>
      </c>
      <c r="I141" s="3">
        <v>521</v>
      </c>
      <c r="J141" s="3">
        <v>8</v>
      </c>
      <c r="K141" s="3">
        <v>2</v>
      </c>
      <c r="L141" s="2">
        <v>43409.594351851854</v>
      </c>
      <c r="M141" s="3"/>
      <c r="N141" s="3"/>
      <c r="O141" s="3" t="s">
        <v>50</v>
      </c>
      <c r="P141" s="3" t="s">
        <v>51</v>
      </c>
      <c r="Q141" s="3" t="s">
        <v>31</v>
      </c>
      <c r="R141" s="3" t="s">
        <v>32</v>
      </c>
      <c r="S141" s="2">
        <v>43409.602418981478</v>
      </c>
      <c r="T141" s="3"/>
      <c r="U141" s="2">
        <v>43409.612719907411</v>
      </c>
      <c r="V141" s="3"/>
      <c r="W141" s="3"/>
      <c r="X141" s="8">
        <f t="shared" ref="X141:X146" si="95">IF(W141&gt;0,W141,D141)</f>
        <v>43409.594155092593</v>
      </c>
      <c r="Y141" s="9">
        <f t="shared" ref="Y141:Y146" si="96">N141-M141</f>
        <v>0</v>
      </c>
      <c r="Z141" s="9">
        <f t="shared" ref="Z141:Z146" si="97">Y141*K141</f>
        <v>0</v>
      </c>
      <c r="AA141" s="10"/>
      <c r="AB141" s="10">
        <f t="shared" ref="AB141:AB146" si="98">IF(IF(A141="☆",L141-S141,M141-S141)&lt;0,0,IF(A141="☆",L141-S141,M141-S141))</f>
        <v>0</v>
      </c>
      <c r="AC141" s="10">
        <f>IF(IF(B141="☆",(IF(L141&gt;S141,L141-X141,S141-X141)),M141-X141)&lt;0,0,IF(B141="☆",(IF(L141&gt;S141,L141-X141,S141-X141)),M141-X141))</f>
        <v>8.2638888852670789E-3</v>
      </c>
      <c r="AD141" s="10"/>
      <c r="AE141" s="10"/>
      <c r="AF141" s="73">
        <f t="shared" si="87"/>
        <v>43409.59375</v>
      </c>
      <c r="AG141" s="73">
        <f t="shared" si="88"/>
        <v>0</v>
      </c>
      <c r="AH141" s="26" t="str">
        <f t="shared" si="89"/>
        <v>43409.593750</v>
      </c>
      <c r="AI141" s="26" t="e">
        <f>VLOOKUP(AH141,simple_survey!$N$1081:$O$1529,2,FALSE)</f>
        <v>#N/A</v>
      </c>
    </row>
    <row r="142" spans="1:37" s="7" customFormat="1" x14ac:dyDescent="0.4">
      <c r="A142" s="16" t="str">
        <f t="shared" si="93"/>
        <v>-</v>
      </c>
      <c r="B142" s="16" t="str">
        <f t="shared" si="94"/>
        <v>☆</v>
      </c>
      <c r="C142" s="7">
        <v>14</v>
      </c>
      <c r="D142" s="2">
        <v>43409.603946759256</v>
      </c>
      <c r="E142" s="3" t="s">
        <v>571</v>
      </c>
      <c r="F142" s="3">
        <v>10010</v>
      </c>
      <c r="G142" s="3" t="s">
        <v>52</v>
      </c>
      <c r="H142" s="3">
        <v>4566</v>
      </c>
      <c r="I142" s="3">
        <v>556</v>
      </c>
      <c r="J142" s="3">
        <v>10</v>
      </c>
      <c r="K142" s="3">
        <v>4</v>
      </c>
      <c r="L142" s="2">
        <v>43409.604328703703</v>
      </c>
      <c r="M142" s="3"/>
      <c r="N142" s="3"/>
      <c r="O142" s="3" t="s">
        <v>50</v>
      </c>
      <c r="P142" s="3" t="s">
        <v>51</v>
      </c>
      <c r="Q142" s="3" t="s">
        <v>31</v>
      </c>
      <c r="R142" s="3" t="s">
        <v>32</v>
      </c>
      <c r="S142" s="2">
        <v>43409.608715277776</v>
      </c>
      <c r="T142" s="3"/>
      <c r="U142" s="2">
        <v>43409.620405092595</v>
      </c>
      <c r="V142" s="3"/>
      <c r="W142" s="3"/>
      <c r="X142" s="8">
        <f t="shared" si="95"/>
        <v>43409.603946759256</v>
      </c>
      <c r="Y142" s="9">
        <f t="shared" si="96"/>
        <v>0</v>
      </c>
      <c r="Z142" s="9">
        <f t="shared" si="97"/>
        <v>0</v>
      </c>
      <c r="AA142" s="10"/>
      <c r="AB142" s="10">
        <f t="shared" si="98"/>
        <v>0</v>
      </c>
      <c r="AC142" s="10">
        <f>IF(IF(B142="☆",(IF(L142&gt;S142,L142-X142,S142-X142)),M142-X142)&lt;0,0,IF(B142="☆",(IF(L142&gt;S142,L142-X142,S142-X142)),M142-X142))</f>
        <v>4.7685185199952684E-3</v>
      </c>
      <c r="AD142" s="10"/>
      <c r="AE142" s="10"/>
      <c r="AF142" s="73">
        <f t="shared" si="87"/>
        <v>43409.603472222225</v>
      </c>
      <c r="AG142" s="73">
        <f t="shared" si="88"/>
        <v>0</v>
      </c>
      <c r="AH142" s="26" t="str">
        <f t="shared" si="89"/>
        <v>43409.60347222220</v>
      </c>
      <c r="AI142" s="26" t="e">
        <f>VLOOKUP(AH142,simple_survey!$N$1081:$O$1529,2,FALSE)</f>
        <v>#N/A</v>
      </c>
    </row>
    <row r="143" spans="1:37" s="7" customFormat="1" x14ac:dyDescent="0.4">
      <c r="A143" s="16" t="str">
        <f t="shared" si="93"/>
        <v>-</v>
      </c>
      <c r="B143" s="16" t="str">
        <f t="shared" si="94"/>
        <v>☆</v>
      </c>
      <c r="C143" s="7">
        <v>14</v>
      </c>
      <c r="D143" s="2">
        <v>43409.604224537034</v>
      </c>
      <c r="E143" s="3" t="s">
        <v>637</v>
      </c>
      <c r="F143" s="3">
        <v>10011</v>
      </c>
      <c r="G143" s="3" t="s">
        <v>18</v>
      </c>
      <c r="H143" s="3">
        <v>4034</v>
      </c>
      <c r="I143" s="3">
        <v>958</v>
      </c>
      <c r="J143" s="3">
        <v>6</v>
      </c>
      <c r="K143" s="3">
        <v>1</v>
      </c>
      <c r="L143" s="2">
        <v>43409.604444444441</v>
      </c>
      <c r="M143" s="3"/>
      <c r="N143" s="3"/>
      <c r="O143" s="3" t="s">
        <v>70</v>
      </c>
      <c r="P143" s="3" t="s">
        <v>71</v>
      </c>
      <c r="Q143" s="3" t="s">
        <v>27</v>
      </c>
      <c r="R143" s="3" t="s">
        <v>28</v>
      </c>
      <c r="S143" s="2">
        <v>43409.614293981482</v>
      </c>
      <c r="T143" s="3"/>
      <c r="U143" s="2">
        <v>43409.621203703704</v>
      </c>
      <c r="V143" s="3"/>
      <c r="W143" s="3"/>
      <c r="X143" s="8">
        <f t="shared" si="95"/>
        <v>43409.604224537034</v>
      </c>
      <c r="Y143" s="9">
        <f t="shared" si="96"/>
        <v>0</v>
      </c>
      <c r="Z143" s="9">
        <f t="shared" si="97"/>
        <v>0</v>
      </c>
      <c r="AA143" s="10"/>
      <c r="AB143" s="10">
        <f t="shared" si="98"/>
        <v>0</v>
      </c>
      <c r="AC143" s="10"/>
      <c r="AD143" s="10"/>
      <c r="AE143" s="10"/>
      <c r="AF143" s="73">
        <f t="shared" si="87"/>
        <v>43409.604166666664</v>
      </c>
      <c r="AG143" s="73">
        <f t="shared" si="88"/>
        <v>0</v>
      </c>
      <c r="AH143" s="26" t="str">
        <f t="shared" si="89"/>
        <v>43409.60416666670</v>
      </c>
      <c r="AI143" s="26" t="e">
        <f>VLOOKUP(AH143,simple_survey!$N$1081:$O$1529,2,FALSE)</f>
        <v>#N/A</v>
      </c>
      <c r="AK143" s="7" t="s">
        <v>740</v>
      </c>
    </row>
    <row r="144" spans="1:37" s="7" customFormat="1" x14ac:dyDescent="0.4">
      <c r="A144" s="16" t="str">
        <f t="shared" si="93"/>
        <v>-</v>
      </c>
      <c r="B144" s="16" t="str">
        <f t="shared" si="94"/>
        <v>☆</v>
      </c>
      <c r="C144" s="7">
        <v>14</v>
      </c>
      <c r="D144" s="2">
        <v>43409.605115740742</v>
      </c>
      <c r="E144" s="3" t="s">
        <v>637</v>
      </c>
      <c r="F144" s="3">
        <v>10014</v>
      </c>
      <c r="G144" s="3" t="s">
        <v>18</v>
      </c>
      <c r="H144" s="3">
        <v>4034</v>
      </c>
      <c r="I144" s="3">
        <v>933</v>
      </c>
      <c r="J144" s="3">
        <v>6</v>
      </c>
      <c r="K144" s="3">
        <v>1</v>
      </c>
      <c r="L144" s="2">
        <v>43409.605219907404</v>
      </c>
      <c r="M144" s="3"/>
      <c r="N144" s="3"/>
      <c r="O144" s="3" t="s">
        <v>45</v>
      </c>
      <c r="P144" s="3" t="s">
        <v>92</v>
      </c>
      <c r="Q144" s="3" t="s">
        <v>27</v>
      </c>
      <c r="R144" s="3" t="s">
        <v>28</v>
      </c>
      <c r="S144" s="2">
        <v>43409.614212962966</v>
      </c>
      <c r="T144" s="3"/>
      <c r="U144" s="2">
        <v>43409.620787037034</v>
      </c>
      <c r="V144" s="3"/>
      <c r="W144" s="3"/>
      <c r="X144" s="8">
        <f t="shared" si="95"/>
        <v>43409.605115740742</v>
      </c>
      <c r="Y144" s="9">
        <f t="shared" si="96"/>
        <v>0</v>
      </c>
      <c r="Z144" s="9">
        <f t="shared" si="97"/>
        <v>0</v>
      </c>
      <c r="AA144" s="10"/>
      <c r="AB144" s="10">
        <f t="shared" si="98"/>
        <v>0</v>
      </c>
      <c r="AC144" s="10"/>
      <c r="AD144" s="10"/>
      <c r="AE144" s="10"/>
      <c r="AF144" s="73">
        <f t="shared" si="87"/>
        <v>43409.604861111111</v>
      </c>
      <c r="AG144" s="73">
        <f t="shared" si="88"/>
        <v>0</v>
      </c>
      <c r="AH144" s="26" t="str">
        <f t="shared" si="89"/>
        <v>43409.60486111110</v>
      </c>
      <c r="AI144" s="26" t="e">
        <f>VLOOKUP(AH144,simple_survey!$N$1081:$O$1529,2,FALSE)</f>
        <v>#N/A</v>
      </c>
      <c r="AK144" s="7" t="s">
        <v>741</v>
      </c>
    </row>
    <row r="145" spans="1:37" s="12" customFormat="1" x14ac:dyDescent="0.4">
      <c r="A145" s="17" t="str">
        <f t="shared" si="93"/>
        <v>-</v>
      </c>
      <c r="B145" s="17" t="str">
        <f t="shared" si="94"/>
        <v>☆</v>
      </c>
      <c r="C145" s="12">
        <v>14</v>
      </c>
      <c r="D145" s="4">
        <v>43409.605868055558</v>
      </c>
      <c r="E145" s="5" t="s">
        <v>637</v>
      </c>
      <c r="F145" s="5">
        <v>10015</v>
      </c>
      <c r="G145" s="5" t="s">
        <v>18</v>
      </c>
      <c r="H145" s="5">
        <v>4034</v>
      </c>
      <c r="I145" s="5">
        <v>807</v>
      </c>
      <c r="J145" s="5">
        <v>4</v>
      </c>
      <c r="K145" s="5">
        <v>1</v>
      </c>
      <c r="L145" s="4">
        <v>43409.609629629631</v>
      </c>
      <c r="M145" s="5"/>
      <c r="N145" s="5"/>
      <c r="O145" s="5" t="s">
        <v>50</v>
      </c>
      <c r="P145" s="5" t="s">
        <v>51</v>
      </c>
      <c r="Q145" s="5" t="s">
        <v>27</v>
      </c>
      <c r="R145" s="5" t="s">
        <v>28</v>
      </c>
      <c r="S145" s="4">
        <v>43409.612604166665</v>
      </c>
      <c r="T145" s="5"/>
      <c r="U145" s="4">
        <v>43409.616620370369</v>
      </c>
      <c r="V145" s="5"/>
      <c r="W145" s="5"/>
      <c r="X145" s="13">
        <f t="shared" si="95"/>
        <v>43409.605868055558</v>
      </c>
      <c r="Y145" s="18">
        <f t="shared" si="96"/>
        <v>0</v>
      </c>
      <c r="Z145" s="18">
        <f t="shared" si="97"/>
        <v>0</v>
      </c>
      <c r="AA145" s="19"/>
      <c r="AB145" s="19">
        <f t="shared" si="98"/>
        <v>0</v>
      </c>
      <c r="AC145" s="19">
        <f>IF(IF(B145="☆",(IF(L145&gt;S145,L145-X145,S145-X145)),M145-X145)&lt;0,0,IF(B145="☆",(IF(L145&gt;S145,L145-X145,S145-X145)),M145-X145))</f>
        <v>6.7361111068748869E-3</v>
      </c>
      <c r="AD145" s="19"/>
      <c r="AE145" s="19"/>
      <c r="AF145" s="73">
        <f t="shared" si="87"/>
        <v>43409.605555555558</v>
      </c>
      <c r="AG145" s="73">
        <f t="shared" si="88"/>
        <v>0</v>
      </c>
      <c r="AH145" s="26" t="str">
        <f t="shared" si="89"/>
        <v>43409.60555555560</v>
      </c>
      <c r="AI145" s="26" t="e">
        <f>VLOOKUP(AH145,simple_survey!$N$1081:$O$1529,2,FALSE)</f>
        <v>#N/A</v>
      </c>
      <c r="AK145" s="7" t="s">
        <v>742</v>
      </c>
    </row>
    <row r="146" spans="1:37" s="23" customFormat="1" x14ac:dyDescent="0.4">
      <c r="A146" s="20" t="str">
        <f t="shared" si="93"/>
        <v>★</v>
      </c>
      <c r="B146" s="20" t="str">
        <f t="shared" si="94"/>
        <v>-</v>
      </c>
      <c r="C146" s="23">
        <v>15</v>
      </c>
      <c r="D146" s="22">
        <v>43409.619849537034</v>
      </c>
      <c r="E146" s="21" t="s">
        <v>640</v>
      </c>
      <c r="F146" s="21">
        <v>10021</v>
      </c>
      <c r="G146" s="21" t="s">
        <v>52</v>
      </c>
      <c r="H146" s="21">
        <v>5173</v>
      </c>
      <c r="I146" s="21">
        <v>126</v>
      </c>
      <c r="J146" s="21">
        <v>10</v>
      </c>
      <c r="K146" s="21">
        <v>3</v>
      </c>
      <c r="L146" s="21"/>
      <c r="M146" s="22">
        <v>43409.622812499998</v>
      </c>
      <c r="N146" s="22">
        <v>43409.628750000003</v>
      </c>
      <c r="O146" s="21" t="s">
        <v>19</v>
      </c>
      <c r="P146" s="21" t="s">
        <v>20</v>
      </c>
      <c r="Q146" s="21" t="s">
        <v>45</v>
      </c>
      <c r="R146" s="21" t="s">
        <v>92</v>
      </c>
      <c r="S146" s="22">
        <v>43409.626388888886</v>
      </c>
      <c r="T146" s="22">
        <v>43409.626388888886</v>
      </c>
      <c r="U146" s="22">
        <v>43409.635694444441</v>
      </c>
      <c r="V146" s="22">
        <v>43409.635694444441</v>
      </c>
      <c r="W146" s="22">
        <v>43409.626388888886</v>
      </c>
      <c r="X146" s="24">
        <f t="shared" si="95"/>
        <v>43409.626388888886</v>
      </c>
      <c r="Y146" s="25">
        <f t="shared" si="96"/>
        <v>5.9375000055297278E-3</v>
      </c>
      <c r="Z146" s="25">
        <f t="shared" si="97"/>
        <v>1.7812500016589183E-2</v>
      </c>
      <c r="AA146" s="26">
        <f>SUM(Z146:Z178)</f>
        <v>0.21690972222131677</v>
      </c>
      <c r="AB146" s="26">
        <f t="shared" si="98"/>
        <v>0</v>
      </c>
      <c r="AC146" s="26">
        <f>IF(IF(B146="☆",(IF(L146&gt;S146,L146-X146,S146-X146)),M146-X146)&lt;0,0,IF(B146="☆",(IF(L146&gt;S146,L146-X146,S146-X146)),M146-X146))</f>
        <v>0</v>
      </c>
      <c r="AD146" s="26">
        <f>AVERAGE(AC146:AC178)</f>
        <v>2.9644097223808785E-3</v>
      </c>
      <c r="AE146" s="26">
        <f>MEDIAN(AC146:AC178)</f>
        <v>2.7141203681821935E-3</v>
      </c>
      <c r="AF146" s="73">
        <f t="shared" si="87"/>
        <v>43409.619444444441</v>
      </c>
      <c r="AG146" s="73">
        <f t="shared" si="88"/>
        <v>43409.628472222219</v>
      </c>
      <c r="AH146" s="26" t="str">
        <f t="shared" si="89"/>
        <v>43409.619444444443409.6284722222</v>
      </c>
      <c r="AI146" s="26" t="e">
        <f>VLOOKUP(AH146,simple_survey!$N$1081:$O$1529,2,FALSE)</f>
        <v>#N/A</v>
      </c>
    </row>
    <row r="147" spans="1:37" s="7" customFormat="1" x14ac:dyDescent="0.4">
      <c r="A147" s="16" t="str">
        <f t="shared" si="80"/>
        <v>-</v>
      </c>
      <c r="B147" s="16" t="str">
        <f t="shared" si="81"/>
        <v>-</v>
      </c>
      <c r="C147" s="7">
        <v>15</v>
      </c>
      <c r="D147" s="2">
        <v>43409.627222222225</v>
      </c>
      <c r="E147" s="3" t="s">
        <v>581</v>
      </c>
      <c r="F147" s="3">
        <v>10026</v>
      </c>
      <c r="G147" s="3" t="s">
        <v>18</v>
      </c>
      <c r="H147" s="3">
        <v>4261</v>
      </c>
      <c r="I147" s="3">
        <v>414</v>
      </c>
      <c r="J147" s="3">
        <v>10</v>
      </c>
      <c r="K147" s="3">
        <v>2</v>
      </c>
      <c r="L147" s="3"/>
      <c r="M147" s="2">
        <v>43409.628865740742</v>
      </c>
      <c r="N147" s="2">
        <v>43409.634398148148</v>
      </c>
      <c r="O147" s="3" t="s">
        <v>45</v>
      </c>
      <c r="P147" s="3" t="s">
        <v>92</v>
      </c>
      <c r="Q147" s="3" t="s">
        <v>65</v>
      </c>
      <c r="R147" s="3" t="s">
        <v>66</v>
      </c>
      <c r="S147" s="2">
        <v>43409.630104166667</v>
      </c>
      <c r="T147" s="2">
        <v>43409.630104166667</v>
      </c>
      <c r="U147" s="2">
        <v>43409.643009259256</v>
      </c>
      <c r="V147" s="2">
        <v>43409.643009259256</v>
      </c>
      <c r="W147" s="3"/>
      <c r="X147" s="8">
        <f t="shared" si="82"/>
        <v>43409.627222222225</v>
      </c>
      <c r="Y147" s="9">
        <f t="shared" si="83"/>
        <v>5.5324074055533856E-3</v>
      </c>
      <c r="Z147" s="9">
        <f t="shared" si="84"/>
        <v>1.1064814811106771E-2</v>
      </c>
      <c r="AA147" s="10"/>
      <c r="AB147" s="10">
        <f t="shared" si="85"/>
        <v>0</v>
      </c>
      <c r="AC147" s="10">
        <f t="shared" si="86"/>
        <v>1.6435185170848854E-3</v>
      </c>
      <c r="AD147" s="10"/>
      <c r="AE147" s="10"/>
      <c r="AF147" s="73">
        <f t="shared" si="87"/>
        <v>43409.627083333333</v>
      </c>
      <c r="AG147" s="73">
        <f t="shared" si="88"/>
        <v>43409.634027777778</v>
      </c>
      <c r="AH147" s="26" t="str">
        <f t="shared" si="89"/>
        <v>43409.627083333343409.6340277778</v>
      </c>
      <c r="AI147" s="26" t="e">
        <f>VLOOKUP(AH147,simple_survey!$N$1081:$O$1529,2,FALSE)</f>
        <v>#N/A</v>
      </c>
    </row>
    <row r="148" spans="1:37" s="7" customFormat="1" x14ac:dyDescent="0.4">
      <c r="A148" s="16" t="str">
        <f t="shared" si="80"/>
        <v>-</v>
      </c>
      <c r="B148" s="16" t="str">
        <f t="shared" si="81"/>
        <v>-</v>
      </c>
      <c r="C148" s="7">
        <v>15</v>
      </c>
      <c r="D148" s="2">
        <v>43409.627337962964</v>
      </c>
      <c r="E148" s="3" t="s">
        <v>644</v>
      </c>
      <c r="F148" s="3">
        <v>10027</v>
      </c>
      <c r="G148" s="3" t="s">
        <v>33</v>
      </c>
      <c r="H148" s="3">
        <v>1075</v>
      </c>
      <c r="I148" s="3">
        <v>676</v>
      </c>
      <c r="J148" s="3">
        <v>9</v>
      </c>
      <c r="K148" s="3">
        <v>1</v>
      </c>
      <c r="L148" s="3"/>
      <c r="M148" s="2">
        <v>43409.631689814814</v>
      </c>
      <c r="N148" s="2">
        <v>43409.639930555553</v>
      </c>
      <c r="O148" s="3" t="s">
        <v>27</v>
      </c>
      <c r="P148" s="3" t="s">
        <v>28</v>
      </c>
      <c r="Q148" s="3" t="s">
        <v>31</v>
      </c>
      <c r="R148" s="3" t="s">
        <v>32</v>
      </c>
      <c r="S148" s="2">
        <v>43409.632604166669</v>
      </c>
      <c r="T148" s="2">
        <v>43409.632604166669</v>
      </c>
      <c r="U148" s="2">
        <v>43409.6408912037</v>
      </c>
      <c r="V148" s="2">
        <v>43409.6408912037</v>
      </c>
      <c r="W148" s="3"/>
      <c r="X148" s="8">
        <f t="shared" si="82"/>
        <v>43409.627337962964</v>
      </c>
      <c r="Y148" s="9">
        <f t="shared" si="83"/>
        <v>8.2407407389837317E-3</v>
      </c>
      <c r="Z148" s="9">
        <f t="shared" si="84"/>
        <v>8.2407407389837317E-3</v>
      </c>
      <c r="AA148" s="10"/>
      <c r="AB148" s="10">
        <f t="shared" si="85"/>
        <v>0</v>
      </c>
      <c r="AC148" s="10">
        <f t="shared" si="86"/>
        <v>4.3518518505152315E-3</v>
      </c>
      <c r="AD148" s="10"/>
      <c r="AE148" s="10"/>
      <c r="AF148" s="73">
        <f t="shared" si="87"/>
        <v>43409.627083333333</v>
      </c>
      <c r="AG148" s="73">
        <f t="shared" si="88"/>
        <v>43409.63958333333</v>
      </c>
      <c r="AH148" s="26" t="str">
        <f t="shared" si="89"/>
        <v>43409.627083333343409.6395833333</v>
      </c>
      <c r="AI148" s="26" t="e">
        <f>VLOOKUP(AH148,simple_survey!$N$1081:$O$1529,2,FALSE)</f>
        <v>#N/A</v>
      </c>
    </row>
    <row r="149" spans="1:37" s="7" customFormat="1" x14ac:dyDescent="0.4">
      <c r="A149" s="16" t="str">
        <f t="shared" ref="A149:A157" si="99">IF(W149&gt;0, "★", "-")</f>
        <v>-</v>
      </c>
      <c r="B149" s="16" t="str">
        <f t="shared" ref="B149:B157" si="100">IF(L149&gt;0, "☆", "-")</f>
        <v>-</v>
      </c>
      <c r="C149" s="7">
        <v>15</v>
      </c>
      <c r="D149" s="2">
        <v>43409.627430555556</v>
      </c>
      <c r="E149" s="3" t="s">
        <v>645</v>
      </c>
      <c r="F149" s="3">
        <v>10028</v>
      </c>
      <c r="G149" s="3" t="s">
        <v>114</v>
      </c>
      <c r="H149" s="3">
        <v>0</v>
      </c>
      <c r="I149" s="3">
        <v>133</v>
      </c>
      <c r="J149" s="3">
        <v>8</v>
      </c>
      <c r="K149" s="3">
        <v>1</v>
      </c>
      <c r="L149" s="3"/>
      <c r="M149" s="2">
        <v>43409.63071759259</v>
      </c>
      <c r="N149" s="2">
        <v>43409.641481481478</v>
      </c>
      <c r="O149" s="3" t="s">
        <v>61</v>
      </c>
      <c r="P149" s="3" t="s">
        <v>62</v>
      </c>
      <c r="Q149" s="3" t="s">
        <v>31</v>
      </c>
      <c r="R149" s="3" t="s">
        <v>32</v>
      </c>
      <c r="S149" s="2">
        <v>43409.632222222222</v>
      </c>
      <c r="T149" s="2">
        <v>43409.632222222222</v>
      </c>
      <c r="U149" s="2">
        <v>43409.642557870371</v>
      </c>
      <c r="V149" s="2">
        <v>43409.653182870374</v>
      </c>
      <c r="W149" s="3"/>
      <c r="X149" s="8">
        <f t="shared" ref="X149:X157" si="101">IF(W149&gt;0,W149,D149)</f>
        <v>43409.627430555556</v>
      </c>
      <c r="Y149" s="9">
        <f t="shared" si="83"/>
        <v>1.0763888887595385E-2</v>
      </c>
      <c r="Z149" s="9">
        <f t="shared" si="84"/>
        <v>1.0763888887595385E-2</v>
      </c>
      <c r="AA149" s="10"/>
      <c r="AB149" s="10">
        <f t="shared" si="85"/>
        <v>0</v>
      </c>
      <c r="AC149" s="10">
        <f t="shared" si="86"/>
        <v>3.2870370341697708E-3</v>
      </c>
      <c r="AD149" s="10"/>
      <c r="AE149" s="10"/>
      <c r="AF149" s="73">
        <f t="shared" si="87"/>
        <v>43409.627083333333</v>
      </c>
      <c r="AG149" s="73">
        <f t="shared" si="88"/>
        <v>43409.640972222223</v>
      </c>
      <c r="AH149" s="26" t="str">
        <f t="shared" si="89"/>
        <v>43409.627083333343409.6409722222</v>
      </c>
      <c r="AI149" s="26" t="e">
        <f>VLOOKUP(AH149,simple_survey!$N$1081:$O$1529,2,FALSE)</f>
        <v>#N/A</v>
      </c>
    </row>
    <row r="150" spans="1:37" s="7" customFormat="1" x14ac:dyDescent="0.4">
      <c r="A150" s="16" t="str">
        <f>IF(W150&gt;0, "★", "-")</f>
        <v>★</v>
      </c>
      <c r="B150" s="16" t="str">
        <f>IF(L150&gt;0, "☆", "-")</f>
        <v>-</v>
      </c>
      <c r="C150" s="7">
        <v>15</v>
      </c>
      <c r="D150" s="2">
        <v>43409.628877314812</v>
      </c>
      <c r="E150" s="3" t="s">
        <v>625</v>
      </c>
      <c r="F150" s="3">
        <v>10029</v>
      </c>
      <c r="G150" s="3" t="s">
        <v>18</v>
      </c>
      <c r="H150" s="3">
        <v>5124</v>
      </c>
      <c r="I150" s="3">
        <v>329</v>
      </c>
      <c r="J150" s="3">
        <v>2</v>
      </c>
      <c r="K150" s="3">
        <v>1</v>
      </c>
      <c r="L150" s="3"/>
      <c r="M150" s="2">
        <v>43409.632847222223</v>
      </c>
      <c r="N150" s="2">
        <v>43409.649675925924</v>
      </c>
      <c r="O150" s="3" t="s">
        <v>31</v>
      </c>
      <c r="P150" s="3" t="s">
        <v>32</v>
      </c>
      <c r="Q150" s="3" t="s">
        <v>19</v>
      </c>
      <c r="R150" s="3" t="s">
        <v>20</v>
      </c>
      <c r="S150" s="2">
        <v>43409.635810185187</v>
      </c>
      <c r="T150" s="2">
        <v>43409.635810185187</v>
      </c>
      <c r="U150" s="2">
        <v>43409.644120370373</v>
      </c>
      <c r="V150" s="2">
        <v>43409.644120370373</v>
      </c>
      <c r="W150" s="2">
        <v>43409.635810185187</v>
      </c>
      <c r="X150" s="8">
        <f>IF(W150&gt;0,W150,D150)</f>
        <v>43409.635810185187</v>
      </c>
      <c r="Y150" s="9">
        <f t="shared" si="83"/>
        <v>1.6828703701321501E-2</v>
      </c>
      <c r="Z150" s="9">
        <f t="shared" si="84"/>
        <v>1.6828703701321501E-2</v>
      </c>
      <c r="AA150" s="10"/>
      <c r="AB150" s="10">
        <f t="shared" si="85"/>
        <v>0</v>
      </c>
      <c r="AC150" s="10">
        <f t="shared" si="86"/>
        <v>0</v>
      </c>
      <c r="AD150" s="10"/>
      <c r="AE150" s="10"/>
      <c r="AF150" s="73">
        <f t="shared" si="87"/>
        <v>43409.628472222219</v>
      </c>
      <c r="AG150" s="73">
        <f t="shared" si="88"/>
        <v>43409.649305555555</v>
      </c>
      <c r="AH150" s="26" t="str">
        <f t="shared" si="89"/>
        <v>43409.628472222243409.6493055556</v>
      </c>
      <c r="AI150" s="26" t="e">
        <f>VLOOKUP(AH150,simple_survey!$N$1081:$O$1529,2,FALSE)</f>
        <v>#N/A</v>
      </c>
    </row>
    <row r="151" spans="1:37" s="7" customFormat="1" x14ac:dyDescent="0.4">
      <c r="A151" s="16" t="str">
        <f>IF(W151&gt;0, "★", "-")</f>
        <v>★</v>
      </c>
      <c r="B151" s="16" t="str">
        <f>IF(L151&gt;0, "☆", "-")</f>
        <v>-</v>
      </c>
      <c r="C151" s="7">
        <v>15</v>
      </c>
      <c r="D151" s="2">
        <v>43409.629571759258</v>
      </c>
      <c r="E151" s="3" t="s">
        <v>646</v>
      </c>
      <c r="F151" s="3">
        <v>10030</v>
      </c>
      <c r="G151" s="3" t="s">
        <v>18</v>
      </c>
      <c r="H151" s="3">
        <v>5125</v>
      </c>
      <c r="I151" s="3">
        <v>722</v>
      </c>
      <c r="J151" s="3">
        <v>8</v>
      </c>
      <c r="K151" s="3">
        <v>2</v>
      </c>
      <c r="L151" s="3"/>
      <c r="M151" s="2">
        <v>43409.634155092594</v>
      </c>
      <c r="N151" s="2">
        <v>43409.640196759261</v>
      </c>
      <c r="O151" s="3" t="s">
        <v>39</v>
      </c>
      <c r="P151" s="3" t="s">
        <v>40</v>
      </c>
      <c r="Q151" s="3" t="s">
        <v>76</v>
      </c>
      <c r="R151" s="3" t="s">
        <v>77</v>
      </c>
      <c r="S151" s="2">
        <v>43409.636493055557</v>
      </c>
      <c r="T151" s="2">
        <v>43409.636493055557</v>
      </c>
      <c r="U151" s="2">
        <v>43409.64984953704</v>
      </c>
      <c r="V151" s="2">
        <v>43409.64984953704</v>
      </c>
      <c r="W151" s="2">
        <v>43409.636493055557</v>
      </c>
      <c r="X151" s="8">
        <f>IF(W151&gt;0,W151,D151)</f>
        <v>43409.636493055557</v>
      </c>
      <c r="Y151" s="9">
        <f t="shared" si="83"/>
        <v>6.0416666674427688E-3</v>
      </c>
      <c r="Z151" s="9">
        <f t="shared" si="84"/>
        <v>1.2083333334885538E-2</v>
      </c>
      <c r="AA151" s="10"/>
      <c r="AB151" s="10">
        <f t="shared" si="85"/>
        <v>0</v>
      </c>
      <c r="AC151" s="10">
        <f t="shared" si="86"/>
        <v>0</v>
      </c>
      <c r="AD151" s="10"/>
      <c r="AE151" s="10"/>
      <c r="AF151" s="73">
        <f t="shared" si="87"/>
        <v>43409.629166666666</v>
      </c>
      <c r="AG151" s="73">
        <f t="shared" si="88"/>
        <v>43409.63958333333</v>
      </c>
      <c r="AH151" s="26" t="str">
        <f t="shared" si="89"/>
        <v>43409.629166666743409.6395833333</v>
      </c>
      <c r="AI151" s="26" t="e">
        <f>VLOOKUP(AH151,simple_survey!$N$1081:$O$1529,2,FALSE)</f>
        <v>#N/A</v>
      </c>
    </row>
    <row r="152" spans="1:37" s="7" customFormat="1" x14ac:dyDescent="0.4">
      <c r="A152" s="16" t="str">
        <f>IF(W152&gt;0, "★", "-")</f>
        <v>-</v>
      </c>
      <c r="B152" s="16" t="str">
        <f>IF(L152&gt;0, "☆", "-")</f>
        <v>-</v>
      </c>
      <c r="C152" s="7">
        <v>15</v>
      </c>
      <c r="D152" s="2">
        <v>43409.631157407406</v>
      </c>
      <c r="E152" s="3" t="s">
        <v>624</v>
      </c>
      <c r="F152" s="3">
        <v>10031</v>
      </c>
      <c r="G152" s="3" t="s">
        <v>18</v>
      </c>
      <c r="H152" s="3">
        <v>5115</v>
      </c>
      <c r="I152" s="3">
        <v>423</v>
      </c>
      <c r="J152" s="3">
        <v>1</v>
      </c>
      <c r="K152" s="3">
        <v>1</v>
      </c>
      <c r="L152" s="3"/>
      <c r="M152" s="2">
        <v>43409.641006944446</v>
      </c>
      <c r="N152" s="2">
        <v>43409.646724537037</v>
      </c>
      <c r="O152" s="3" t="s">
        <v>45</v>
      </c>
      <c r="P152" s="3" t="s">
        <v>92</v>
      </c>
      <c r="Q152" s="3" t="s">
        <v>19</v>
      </c>
      <c r="R152" s="3" t="s">
        <v>20</v>
      </c>
      <c r="S152" s="2">
        <v>43409.640983796293</v>
      </c>
      <c r="T152" s="2">
        <v>43409.640983796293</v>
      </c>
      <c r="U152" s="2">
        <v>43409.649004629631</v>
      </c>
      <c r="V152" s="2">
        <v>43409.649004629631</v>
      </c>
      <c r="W152" s="3"/>
      <c r="X152" s="8">
        <f>IF(W152&gt;0,W152,D152)</f>
        <v>43409.631157407406</v>
      </c>
      <c r="Y152" s="9">
        <f t="shared" si="83"/>
        <v>5.7175925903720781E-3</v>
      </c>
      <c r="Z152" s="9">
        <f t="shared" si="84"/>
        <v>5.7175925903720781E-3</v>
      </c>
      <c r="AA152" s="10"/>
      <c r="AB152" s="10">
        <f t="shared" si="85"/>
        <v>2.3148153559304774E-5</v>
      </c>
      <c r="AC152" s="10">
        <f t="shared" si="86"/>
        <v>9.8495370402815752E-3</v>
      </c>
      <c r="AD152" s="10"/>
      <c r="AE152" s="10"/>
      <c r="AF152" s="73">
        <f t="shared" si="87"/>
        <v>43409.630555555559</v>
      </c>
      <c r="AG152" s="73">
        <f t="shared" si="88"/>
        <v>43409.646527777775</v>
      </c>
      <c r="AH152" s="26" t="str">
        <f t="shared" si="89"/>
        <v>43409.630555555643409.6465277778</v>
      </c>
      <c r="AI152" s="26" t="e">
        <f>VLOOKUP(AH152,simple_survey!$N$1081:$O$1529,2,FALSE)</f>
        <v>#N/A</v>
      </c>
    </row>
    <row r="153" spans="1:37" s="7" customFormat="1" x14ac:dyDescent="0.4">
      <c r="A153" s="16" t="str">
        <f>IF(W153&gt;0, "★", "-")</f>
        <v>-</v>
      </c>
      <c r="B153" s="16" t="str">
        <f>IF(L153&gt;0, "☆", "-")</f>
        <v>-</v>
      </c>
      <c r="C153" s="7">
        <v>15</v>
      </c>
      <c r="D153" s="2">
        <v>43409.6328587963</v>
      </c>
      <c r="E153" s="3" t="s">
        <v>643</v>
      </c>
      <c r="F153" s="3">
        <v>10032</v>
      </c>
      <c r="G153" s="3" t="s">
        <v>18</v>
      </c>
      <c r="H153" s="3">
        <v>4511</v>
      </c>
      <c r="I153" s="3">
        <v>383</v>
      </c>
      <c r="J153" s="3">
        <v>5</v>
      </c>
      <c r="K153" s="3">
        <v>1</v>
      </c>
      <c r="L153" s="3"/>
      <c r="M153" s="2">
        <v>43409.635671296295</v>
      </c>
      <c r="N153" s="2">
        <v>43409.639918981484</v>
      </c>
      <c r="O153" s="3" t="s">
        <v>34</v>
      </c>
      <c r="P153" s="3" t="s">
        <v>35</v>
      </c>
      <c r="Q153" s="3" t="s">
        <v>37</v>
      </c>
      <c r="R153" s="3" t="s">
        <v>38</v>
      </c>
      <c r="S153" s="2">
        <v>43409.633900462963</v>
      </c>
      <c r="T153" s="2">
        <v>43409.633900462963</v>
      </c>
      <c r="U153" s="2">
        <v>43409.639513888891</v>
      </c>
      <c r="V153" s="2">
        <v>43409.639513888891</v>
      </c>
      <c r="W153" s="3"/>
      <c r="X153" s="8">
        <f>IF(W153&gt;0,W153,D153)</f>
        <v>43409.6328587963</v>
      </c>
      <c r="Y153" s="9">
        <f t="shared" si="83"/>
        <v>4.2476851886021905E-3</v>
      </c>
      <c r="Z153" s="9">
        <f t="shared" si="84"/>
        <v>4.2476851886021905E-3</v>
      </c>
      <c r="AA153" s="10"/>
      <c r="AB153" s="10">
        <f t="shared" si="85"/>
        <v>1.7708333325572312E-3</v>
      </c>
      <c r="AC153" s="10">
        <f t="shared" si="86"/>
        <v>2.8124999953433871E-3</v>
      </c>
      <c r="AD153" s="10"/>
      <c r="AE153" s="10"/>
      <c r="AF153" s="73">
        <f t="shared" si="87"/>
        <v>43409.632638888892</v>
      </c>
      <c r="AG153" s="73">
        <f t="shared" si="88"/>
        <v>43409.63958333333</v>
      </c>
      <c r="AH153" s="26" t="str">
        <f t="shared" si="89"/>
        <v>43409.632638888943409.6395833333</v>
      </c>
      <c r="AI153" s="26" t="e">
        <f>VLOOKUP(AH153,simple_survey!$N$1081:$O$1529,2,FALSE)</f>
        <v>#N/A</v>
      </c>
    </row>
    <row r="154" spans="1:37" s="7" customFormat="1" x14ac:dyDescent="0.4">
      <c r="A154" s="16" t="str">
        <f>IF(W154&gt;0, "★", "-")</f>
        <v>★</v>
      </c>
      <c r="B154" s="16" t="str">
        <f>IF(L154&gt;0, "☆", "-")</f>
        <v>-</v>
      </c>
      <c r="C154" s="7">
        <v>15</v>
      </c>
      <c r="D154" s="2">
        <v>43409.63385416667</v>
      </c>
      <c r="E154" s="3" t="s">
        <v>647</v>
      </c>
      <c r="F154" s="3">
        <v>10033</v>
      </c>
      <c r="G154" s="3" t="s">
        <v>113</v>
      </c>
      <c r="H154" s="3">
        <v>0</v>
      </c>
      <c r="I154" s="3">
        <v>641</v>
      </c>
      <c r="J154" s="3">
        <v>2</v>
      </c>
      <c r="K154" s="3">
        <v>2</v>
      </c>
      <c r="L154" s="3"/>
      <c r="M154" s="2">
        <v>43409.636840277781</v>
      </c>
      <c r="N154" s="2">
        <v>43409.642280092594</v>
      </c>
      <c r="O154" s="3" t="s">
        <v>46</v>
      </c>
      <c r="P154" s="3" t="s">
        <v>47</v>
      </c>
      <c r="Q154" s="3" t="s">
        <v>72</v>
      </c>
      <c r="R154" s="3" t="s">
        <v>73</v>
      </c>
      <c r="S154" s="2">
        <v>43409.640266203707</v>
      </c>
      <c r="T154" s="2">
        <v>43409.640266203707</v>
      </c>
      <c r="U154" s="2">
        <v>43409.647048611114</v>
      </c>
      <c r="V154" s="2">
        <v>43409.647048611114</v>
      </c>
      <c r="W154" s="2">
        <v>43409.640266203707</v>
      </c>
      <c r="X154" s="8">
        <f>IF(W154&gt;0,W154,D154)</f>
        <v>43409.640266203707</v>
      </c>
      <c r="Y154" s="9">
        <f t="shared" si="83"/>
        <v>5.4398148131440394E-3</v>
      </c>
      <c r="Z154" s="9">
        <f t="shared" si="84"/>
        <v>1.0879629626288079E-2</v>
      </c>
      <c r="AA154" s="10"/>
      <c r="AB154" s="10">
        <f t="shared" si="85"/>
        <v>0</v>
      </c>
      <c r="AC154" s="10">
        <f t="shared" si="86"/>
        <v>0</v>
      </c>
      <c r="AD154" s="10"/>
      <c r="AE154" s="10"/>
      <c r="AF154" s="73">
        <f t="shared" si="87"/>
        <v>43409.633333333331</v>
      </c>
      <c r="AG154" s="73">
        <f t="shared" si="88"/>
        <v>43409.64166666667</v>
      </c>
      <c r="AH154" s="26" t="str">
        <f t="shared" si="89"/>
        <v>43409.633333333343409.6416666667</v>
      </c>
      <c r="AI154" s="26" t="e">
        <f>VLOOKUP(AH154,simple_survey!$N$1081:$O$1529,2,FALSE)</f>
        <v>#N/A</v>
      </c>
    </row>
    <row r="155" spans="1:37" s="7" customFormat="1" x14ac:dyDescent="0.4">
      <c r="A155" s="16" t="str">
        <f t="shared" si="99"/>
        <v>-</v>
      </c>
      <c r="B155" s="16" t="str">
        <f t="shared" si="100"/>
        <v>-</v>
      </c>
      <c r="C155" s="7">
        <v>15</v>
      </c>
      <c r="D155" s="2">
        <v>43409.637303240743</v>
      </c>
      <c r="E155" s="3" t="s">
        <v>648</v>
      </c>
      <c r="F155" s="3">
        <v>10035</v>
      </c>
      <c r="G155" s="3" t="s">
        <v>33</v>
      </c>
      <c r="H155" s="3">
        <v>3394</v>
      </c>
      <c r="I155" s="3">
        <v>542</v>
      </c>
      <c r="J155" s="3">
        <v>3</v>
      </c>
      <c r="K155" s="3">
        <v>1</v>
      </c>
      <c r="L155" s="3"/>
      <c r="M155" s="2">
        <v>43409.638287037036</v>
      </c>
      <c r="N155" s="2">
        <v>43409.642418981479</v>
      </c>
      <c r="O155" s="3" t="s">
        <v>25</v>
      </c>
      <c r="P155" s="3" t="s">
        <v>26</v>
      </c>
      <c r="Q155" s="3" t="s">
        <v>53</v>
      </c>
      <c r="R155" s="3" t="s">
        <v>54</v>
      </c>
      <c r="S155" s="2">
        <v>43409.638344907406</v>
      </c>
      <c r="T155" s="2">
        <v>43409.638344907406</v>
      </c>
      <c r="U155" s="2">
        <v>43409.64576388889</v>
      </c>
      <c r="V155" s="2">
        <v>43409.64576388889</v>
      </c>
      <c r="W155" s="3"/>
      <c r="X155" s="8">
        <f t="shared" si="101"/>
        <v>43409.637303240743</v>
      </c>
      <c r="Y155" s="9">
        <f t="shared" si="83"/>
        <v>4.1319444426335394E-3</v>
      </c>
      <c r="Z155" s="9">
        <f t="shared" si="84"/>
        <v>4.1319444426335394E-3</v>
      </c>
      <c r="AA155" s="10"/>
      <c r="AB155" s="10">
        <f t="shared" si="85"/>
        <v>0</v>
      </c>
      <c r="AC155" s="10">
        <f t="shared" si="86"/>
        <v>9.8379629343980923E-4</v>
      </c>
      <c r="AD155" s="10"/>
      <c r="AE155" s="10"/>
      <c r="AF155" s="73">
        <f t="shared" si="87"/>
        <v>43409.636805555558</v>
      </c>
      <c r="AG155" s="73">
        <f t="shared" si="88"/>
        <v>43409.642361111109</v>
      </c>
      <c r="AH155" s="26" t="str">
        <f t="shared" si="89"/>
        <v>43409.636805555643409.6423611111</v>
      </c>
      <c r="AI155" s="26" t="str">
        <f>VLOOKUP(AH155,simple_survey!$N$1081:$O$1529,2,FALSE)</f>
        <v>肯定的</v>
      </c>
    </row>
    <row r="156" spans="1:37" s="7" customFormat="1" x14ac:dyDescent="0.4">
      <c r="A156" s="16" t="str">
        <f t="shared" si="99"/>
        <v>-</v>
      </c>
      <c r="B156" s="16" t="str">
        <f t="shared" si="100"/>
        <v>-</v>
      </c>
      <c r="C156" s="7">
        <v>15</v>
      </c>
      <c r="D156" s="2">
        <v>43409.638761574075</v>
      </c>
      <c r="E156" s="3" t="s">
        <v>563</v>
      </c>
      <c r="F156" s="3">
        <v>10036</v>
      </c>
      <c r="G156" s="3" t="s">
        <v>18</v>
      </c>
      <c r="H156" s="3">
        <v>2314</v>
      </c>
      <c r="I156" s="3">
        <v>720</v>
      </c>
      <c r="J156" s="3">
        <v>6</v>
      </c>
      <c r="K156" s="3">
        <v>1</v>
      </c>
      <c r="L156" s="3"/>
      <c r="M156" s="2">
        <v>43409.642974537041</v>
      </c>
      <c r="N156" s="2">
        <v>43409.650046296294</v>
      </c>
      <c r="O156" s="3" t="s">
        <v>78</v>
      </c>
      <c r="P156" s="3" t="s">
        <v>79</v>
      </c>
      <c r="Q156" s="3" t="s">
        <v>27</v>
      </c>
      <c r="R156" s="3" t="s">
        <v>28</v>
      </c>
      <c r="S156" s="2">
        <v>43409.644386574073</v>
      </c>
      <c r="T156" s="2">
        <v>43409.644386574073</v>
      </c>
      <c r="U156" s="2">
        <v>43409.652453703704</v>
      </c>
      <c r="V156" s="2">
        <v>43409.652453703704</v>
      </c>
      <c r="W156" s="3"/>
      <c r="X156" s="8">
        <f t="shared" si="101"/>
        <v>43409.638761574075</v>
      </c>
      <c r="Y156" s="9">
        <f t="shared" si="83"/>
        <v>7.0717592534492724E-3</v>
      </c>
      <c r="Z156" s="9">
        <f t="shared" si="84"/>
        <v>7.0717592534492724E-3</v>
      </c>
      <c r="AA156" s="10"/>
      <c r="AB156" s="10">
        <f t="shared" si="85"/>
        <v>0</v>
      </c>
      <c r="AC156" s="10">
        <f t="shared" si="86"/>
        <v>4.2129629655391909E-3</v>
      </c>
      <c r="AD156" s="10"/>
      <c r="AE156" s="10"/>
      <c r="AF156" s="73">
        <f t="shared" si="87"/>
        <v>43409.638194444444</v>
      </c>
      <c r="AG156" s="73">
        <f t="shared" si="88"/>
        <v>43409.65</v>
      </c>
      <c r="AH156" s="26" t="str">
        <f t="shared" si="89"/>
        <v>43409.638194444443409.65</v>
      </c>
      <c r="AI156" s="26" t="e">
        <f>VLOOKUP(AH156,simple_survey!$N$1081:$O$1529,2,FALSE)</f>
        <v>#N/A</v>
      </c>
    </row>
    <row r="157" spans="1:37" s="7" customFormat="1" x14ac:dyDescent="0.4">
      <c r="A157" s="16" t="str">
        <f t="shared" si="99"/>
        <v>★</v>
      </c>
      <c r="B157" s="16" t="str">
        <f t="shared" si="100"/>
        <v>-</v>
      </c>
      <c r="C157" s="7">
        <v>15</v>
      </c>
      <c r="D157" s="2">
        <v>43409.640092592592</v>
      </c>
      <c r="E157" s="3" t="s">
        <v>649</v>
      </c>
      <c r="F157" s="3">
        <v>10037</v>
      </c>
      <c r="G157" s="3" t="s">
        <v>33</v>
      </c>
      <c r="H157" s="3">
        <v>5171</v>
      </c>
      <c r="I157" s="3">
        <v>999</v>
      </c>
      <c r="J157" s="3">
        <v>7</v>
      </c>
      <c r="K157" s="3">
        <v>1</v>
      </c>
      <c r="L157" s="3"/>
      <c r="M157" s="2">
        <v>43409.643865740742</v>
      </c>
      <c r="N157" s="2">
        <v>43409.648252314815</v>
      </c>
      <c r="O157" s="3" t="s">
        <v>31</v>
      </c>
      <c r="P157" s="3" t="s">
        <v>32</v>
      </c>
      <c r="Q157" s="3" t="s">
        <v>45</v>
      </c>
      <c r="R157" s="3" t="s">
        <v>92</v>
      </c>
      <c r="S157" s="2">
        <v>43409.647013888891</v>
      </c>
      <c r="T157" s="2">
        <v>43409.647013888891</v>
      </c>
      <c r="U157" s="2">
        <v>43409.653946759259</v>
      </c>
      <c r="V157" s="2">
        <v>43409.653946759259</v>
      </c>
      <c r="W157" s="2">
        <v>43409.647013888891</v>
      </c>
      <c r="X157" s="8">
        <f t="shared" si="101"/>
        <v>43409.647013888891</v>
      </c>
      <c r="Y157" s="9">
        <f t="shared" si="83"/>
        <v>4.386574073578231E-3</v>
      </c>
      <c r="Z157" s="9">
        <f t="shared" si="84"/>
        <v>4.386574073578231E-3</v>
      </c>
      <c r="AA157" s="10"/>
      <c r="AB157" s="10">
        <f t="shared" si="85"/>
        <v>0</v>
      </c>
      <c r="AC157" s="10">
        <f t="shared" si="86"/>
        <v>0</v>
      </c>
      <c r="AD157" s="10"/>
      <c r="AE157" s="10"/>
      <c r="AF157" s="73">
        <f t="shared" si="87"/>
        <v>43409.63958333333</v>
      </c>
      <c r="AG157" s="73">
        <f t="shared" si="88"/>
        <v>43409.647916666669</v>
      </c>
      <c r="AH157" s="26" t="str">
        <f t="shared" si="89"/>
        <v>43409.639583333343409.6479166667</v>
      </c>
      <c r="AI157" s="26" t="e">
        <f>VLOOKUP(AH157,simple_survey!$N$1081:$O$1529,2,FALSE)</f>
        <v>#N/A</v>
      </c>
    </row>
    <row r="158" spans="1:37" s="7" customFormat="1" x14ac:dyDescent="0.4">
      <c r="A158" s="16" t="str">
        <f t="shared" si="80"/>
        <v>-</v>
      </c>
      <c r="B158" s="16" t="str">
        <f t="shared" si="81"/>
        <v>-</v>
      </c>
      <c r="C158" s="7">
        <v>15</v>
      </c>
      <c r="D158" s="2">
        <v>43409.641527777778</v>
      </c>
      <c r="E158" s="3" t="s">
        <v>638</v>
      </c>
      <c r="F158" s="3">
        <v>10038</v>
      </c>
      <c r="G158" s="3" t="s">
        <v>18</v>
      </c>
      <c r="H158" s="3">
        <v>2589</v>
      </c>
      <c r="I158" s="3">
        <v>307</v>
      </c>
      <c r="J158" s="3">
        <v>10</v>
      </c>
      <c r="K158" s="3">
        <v>1</v>
      </c>
      <c r="L158" s="3"/>
      <c r="M158" s="2">
        <v>43409.645509259259</v>
      </c>
      <c r="N158" s="2">
        <v>43409.649074074077</v>
      </c>
      <c r="O158" s="3" t="s">
        <v>23</v>
      </c>
      <c r="P158" s="3" t="s">
        <v>24</v>
      </c>
      <c r="Q158" s="3" t="s">
        <v>65</v>
      </c>
      <c r="R158" s="3" t="s">
        <v>66</v>
      </c>
      <c r="S158" s="2">
        <v>43409.64335648148</v>
      </c>
      <c r="T158" s="2">
        <v>43409.64335648148</v>
      </c>
      <c r="U158" s="2">
        <v>43409.647511574076</v>
      </c>
      <c r="V158" s="2">
        <v>43409.647511574076</v>
      </c>
      <c r="W158" s="3"/>
      <c r="X158" s="8">
        <f t="shared" si="82"/>
        <v>43409.641527777778</v>
      </c>
      <c r="Y158" s="9">
        <f t="shared" si="83"/>
        <v>3.5648148186737671E-3</v>
      </c>
      <c r="Z158" s="9">
        <f t="shared" si="84"/>
        <v>3.5648148186737671E-3</v>
      </c>
      <c r="AA158" s="10"/>
      <c r="AB158" s="10">
        <f t="shared" si="85"/>
        <v>2.1527777789742686E-3</v>
      </c>
      <c r="AC158" s="10">
        <f t="shared" si="86"/>
        <v>3.9814814808778465E-3</v>
      </c>
      <c r="AD158" s="10"/>
      <c r="AE158" s="10"/>
      <c r="AF158" s="73">
        <f t="shared" si="87"/>
        <v>43409.640972222223</v>
      </c>
      <c r="AG158" s="73">
        <f t="shared" si="88"/>
        <v>43409.648611111108</v>
      </c>
      <c r="AH158" s="26" t="str">
        <f t="shared" si="89"/>
        <v>43409.640972222243409.6486111111</v>
      </c>
      <c r="AI158" s="26" t="e">
        <f>VLOOKUP(AH158,simple_survey!$N$1081:$O$1529,2,FALSE)</f>
        <v>#N/A</v>
      </c>
    </row>
    <row r="159" spans="1:37" s="7" customFormat="1" x14ac:dyDescent="0.4">
      <c r="A159" s="16" t="str">
        <f t="shared" si="80"/>
        <v>-</v>
      </c>
      <c r="B159" s="16" t="str">
        <f t="shared" si="81"/>
        <v>-</v>
      </c>
      <c r="C159" s="7">
        <v>15</v>
      </c>
      <c r="D159" s="2">
        <v>43409.643495370372</v>
      </c>
      <c r="E159" s="3" t="s">
        <v>650</v>
      </c>
      <c r="F159" s="3">
        <v>10039</v>
      </c>
      <c r="G159" s="3" t="s">
        <v>113</v>
      </c>
      <c r="H159" s="3">
        <v>0</v>
      </c>
      <c r="I159" s="3">
        <v>81</v>
      </c>
      <c r="J159" s="3">
        <v>8</v>
      </c>
      <c r="K159" s="3">
        <v>2</v>
      </c>
      <c r="L159" s="3"/>
      <c r="M159" s="2">
        <v>43409.644976851851</v>
      </c>
      <c r="N159" s="2">
        <v>43409.650185185186</v>
      </c>
      <c r="O159" s="3" t="s">
        <v>21</v>
      </c>
      <c r="P159" s="3" t="s">
        <v>22</v>
      </c>
      <c r="Q159" s="3" t="s">
        <v>27</v>
      </c>
      <c r="R159" s="3" t="s">
        <v>28</v>
      </c>
      <c r="S159" s="2">
        <v>43409.644537037035</v>
      </c>
      <c r="T159" s="2">
        <v>43409.644537037035</v>
      </c>
      <c r="U159" s="2">
        <v>43409.653969907406</v>
      </c>
      <c r="V159" s="2">
        <v>43409.653969907406</v>
      </c>
      <c r="W159" s="3"/>
      <c r="X159" s="8">
        <f t="shared" si="82"/>
        <v>43409.643495370372</v>
      </c>
      <c r="Y159" s="9">
        <f t="shared" si="83"/>
        <v>5.2083333357586525E-3</v>
      </c>
      <c r="Z159" s="9">
        <f t="shared" si="84"/>
        <v>1.0416666671517305E-2</v>
      </c>
      <c r="AA159" s="10"/>
      <c r="AB159" s="10">
        <f t="shared" si="85"/>
        <v>4.398148157633841E-4</v>
      </c>
      <c r="AC159" s="10">
        <f t="shared" si="86"/>
        <v>1.48148147854954E-3</v>
      </c>
      <c r="AD159" s="10"/>
      <c r="AE159" s="10"/>
      <c r="AF159" s="73">
        <f t="shared" si="87"/>
        <v>43409.643055555556</v>
      </c>
      <c r="AG159" s="73">
        <f t="shared" si="88"/>
        <v>43409.65</v>
      </c>
      <c r="AH159" s="26" t="str">
        <f t="shared" si="89"/>
        <v>43409.643055555643409.65</v>
      </c>
      <c r="AI159" s="26" t="e">
        <f>VLOOKUP(AH159,simple_survey!$N$1081:$O$1529,2,FALSE)</f>
        <v>#N/A</v>
      </c>
    </row>
    <row r="160" spans="1:37" s="7" customFormat="1" x14ac:dyDescent="0.4">
      <c r="A160" s="16" t="str">
        <f t="shared" si="80"/>
        <v>★</v>
      </c>
      <c r="B160" s="16" t="str">
        <f t="shared" ref="B160:B172" si="102">IF(L160&gt;0, "☆", "-")</f>
        <v>-</v>
      </c>
      <c r="C160" s="7">
        <v>15</v>
      </c>
      <c r="D160" s="2">
        <v>43409.64466435185</v>
      </c>
      <c r="E160" s="3" t="s">
        <v>651</v>
      </c>
      <c r="F160" s="3">
        <v>10040</v>
      </c>
      <c r="G160" s="3" t="s">
        <v>33</v>
      </c>
      <c r="H160" s="3">
        <v>3393</v>
      </c>
      <c r="I160" s="3">
        <v>949</v>
      </c>
      <c r="J160" s="3">
        <v>7</v>
      </c>
      <c r="K160" s="3">
        <v>1</v>
      </c>
      <c r="L160" s="3"/>
      <c r="M160" s="2">
        <v>43409.651678240742</v>
      </c>
      <c r="N160" s="2">
        <v>43409.656168981484</v>
      </c>
      <c r="O160" s="3" t="s">
        <v>45</v>
      </c>
      <c r="P160" s="3" t="s">
        <v>92</v>
      </c>
      <c r="Q160" s="3" t="s">
        <v>19</v>
      </c>
      <c r="R160" s="3" t="s">
        <v>20</v>
      </c>
      <c r="S160" s="2">
        <v>43409.651585648149</v>
      </c>
      <c r="T160" s="2">
        <v>43409.651585648149</v>
      </c>
      <c r="U160" s="2">
        <v>43409.65960648148</v>
      </c>
      <c r="V160" s="2">
        <v>43409.65960648148</v>
      </c>
      <c r="W160" s="2">
        <v>43409.651585648149</v>
      </c>
      <c r="X160" s="8">
        <f t="shared" ref="X160:X172" si="103">IF(W160&gt;0,W160,D160)</f>
        <v>43409.651585648149</v>
      </c>
      <c r="Y160" s="9">
        <f t="shared" si="83"/>
        <v>4.4907407427672297E-3</v>
      </c>
      <c r="Z160" s="9">
        <f t="shared" si="84"/>
        <v>4.4907407427672297E-3</v>
      </c>
      <c r="AA160" s="10"/>
      <c r="AB160" s="10">
        <f t="shared" si="85"/>
        <v>9.2592592409346253E-5</v>
      </c>
      <c r="AC160" s="10">
        <f t="shared" si="86"/>
        <v>9.2592592409346253E-5</v>
      </c>
      <c r="AD160" s="10"/>
      <c r="AE160" s="10"/>
      <c r="AF160" s="73">
        <f t="shared" si="87"/>
        <v>43409.644444444442</v>
      </c>
      <c r="AG160" s="73">
        <f t="shared" si="88"/>
        <v>43409.655555555553</v>
      </c>
      <c r="AH160" s="26" t="str">
        <f t="shared" si="89"/>
        <v>43409.644444444443409.6555555556</v>
      </c>
      <c r="AI160" s="26" t="e">
        <f>VLOOKUP(AH160,simple_survey!$N$1081:$O$1529,2,FALSE)</f>
        <v>#N/A</v>
      </c>
    </row>
    <row r="161" spans="1:35" s="7" customFormat="1" x14ac:dyDescent="0.4">
      <c r="A161" s="16" t="str">
        <f t="shared" ref="A161:A171" si="104">IF(W161&gt;0, "★", "-")</f>
        <v>-</v>
      </c>
      <c r="B161" s="16" t="str">
        <f t="shared" si="102"/>
        <v>-</v>
      </c>
      <c r="C161" s="7">
        <v>15</v>
      </c>
      <c r="D161" s="2">
        <v>43409.646041666667</v>
      </c>
      <c r="E161" s="3" t="s">
        <v>652</v>
      </c>
      <c r="F161" s="3">
        <v>10041</v>
      </c>
      <c r="G161" s="3" t="s">
        <v>18</v>
      </c>
      <c r="H161" s="3">
        <v>1162</v>
      </c>
      <c r="I161" s="3">
        <v>350</v>
      </c>
      <c r="J161" s="3">
        <v>4</v>
      </c>
      <c r="K161" s="3">
        <v>2</v>
      </c>
      <c r="L161" s="3"/>
      <c r="M161" s="2">
        <v>43409.649930555555</v>
      </c>
      <c r="N161" s="2">
        <v>43409.656273148146</v>
      </c>
      <c r="O161" s="3" t="s">
        <v>68</v>
      </c>
      <c r="P161" s="3" t="s">
        <v>69</v>
      </c>
      <c r="Q161" s="3" t="s">
        <v>41</v>
      </c>
      <c r="R161" s="3" t="s">
        <v>42</v>
      </c>
      <c r="S161" s="2">
        <v>43409.650312500002</v>
      </c>
      <c r="T161" s="2">
        <v>43409.650312500002</v>
      </c>
      <c r="U161" s="2">
        <v>43409.656701388885</v>
      </c>
      <c r="V161" s="2">
        <v>43409.656701388885</v>
      </c>
      <c r="W161" s="3"/>
      <c r="X161" s="8">
        <f t="shared" si="103"/>
        <v>43409.646041666667</v>
      </c>
      <c r="Y161" s="9">
        <f t="shared" si="83"/>
        <v>6.3425925909541547E-3</v>
      </c>
      <c r="Z161" s="9">
        <f t="shared" si="84"/>
        <v>1.2685185181908309E-2</v>
      </c>
      <c r="AA161" s="10"/>
      <c r="AB161" s="10">
        <f t="shared" si="85"/>
        <v>0</v>
      </c>
      <c r="AC161" s="10">
        <f t="shared" si="86"/>
        <v>3.8888888884685002E-3</v>
      </c>
      <c r="AD161" s="10"/>
      <c r="AE161" s="10"/>
      <c r="AF161" s="73">
        <f t="shared" si="87"/>
        <v>43409.645833333336</v>
      </c>
      <c r="AG161" s="73">
        <f t="shared" si="88"/>
        <v>43409.65625</v>
      </c>
      <c r="AH161" s="26" t="str">
        <f t="shared" si="89"/>
        <v>43409.645833333343409.65625</v>
      </c>
      <c r="AI161" s="26" t="str">
        <f>VLOOKUP(AH161,simple_survey!$N$1081:$O$1529,2,FALSE)</f>
        <v>肯定的</v>
      </c>
    </row>
    <row r="162" spans="1:35" s="7" customFormat="1" x14ac:dyDescent="0.4">
      <c r="A162" s="16" t="str">
        <f>IF(W162&gt;0, "★", "-")</f>
        <v>-</v>
      </c>
      <c r="B162" s="16" t="str">
        <f>IF(L162&gt;0, "☆", "-")</f>
        <v>-</v>
      </c>
      <c r="C162" s="7">
        <v>15</v>
      </c>
      <c r="D162" s="2">
        <v>43409.647083333337</v>
      </c>
      <c r="E162" s="3" t="s">
        <v>577</v>
      </c>
      <c r="F162" s="3">
        <v>10042</v>
      </c>
      <c r="G162" s="3" t="s">
        <v>114</v>
      </c>
      <c r="H162" s="3">
        <v>0</v>
      </c>
      <c r="I162" s="3">
        <v>237</v>
      </c>
      <c r="J162" s="3">
        <v>3</v>
      </c>
      <c r="K162" s="3">
        <v>2</v>
      </c>
      <c r="L162" s="3"/>
      <c r="M162" s="2">
        <v>43409.649780092594</v>
      </c>
      <c r="N162" s="2">
        <v>43409.654398148145</v>
      </c>
      <c r="O162" s="3" t="s">
        <v>21</v>
      </c>
      <c r="P162" s="3" t="s">
        <v>22</v>
      </c>
      <c r="Q162" s="3" t="s">
        <v>19</v>
      </c>
      <c r="R162" s="3" t="s">
        <v>20</v>
      </c>
      <c r="S162" s="2">
        <v>43409.650011574071</v>
      </c>
      <c r="T162" s="2">
        <v>43409.650011574071</v>
      </c>
      <c r="U162" s="2">
        <v>43409.659155092595</v>
      </c>
      <c r="V162" s="2">
        <v>43409.659155092595</v>
      </c>
      <c r="W162" s="3"/>
      <c r="X162" s="8">
        <f>IF(W162&gt;0,W162,D162)</f>
        <v>43409.647083333337</v>
      </c>
      <c r="Y162" s="9">
        <f t="shared" si="83"/>
        <v>4.6180555509636179E-3</v>
      </c>
      <c r="Z162" s="9">
        <f t="shared" si="84"/>
        <v>9.2361111019272357E-3</v>
      </c>
      <c r="AA162" s="10"/>
      <c r="AB162" s="10">
        <f t="shared" si="85"/>
        <v>0</v>
      </c>
      <c r="AC162" s="10">
        <f t="shared" si="86"/>
        <v>2.6967592566506937E-3</v>
      </c>
      <c r="AD162" s="10"/>
      <c r="AE162" s="10"/>
      <c r="AF162" s="73">
        <f t="shared" si="87"/>
        <v>43409.646527777775</v>
      </c>
      <c r="AG162" s="73">
        <f t="shared" si="88"/>
        <v>43409.654166666667</v>
      </c>
      <c r="AH162" s="26" t="str">
        <f t="shared" si="89"/>
        <v>43409.646527777843409.6541666667</v>
      </c>
      <c r="AI162" s="26" t="e">
        <f>VLOOKUP(AH162,simple_survey!$N$1081:$O$1529,2,FALSE)</f>
        <v>#N/A</v>
      </c>
    </row>
    <row r="163" spans="1:35" s="7" customFormat="1" x14ac:dyDescent="0.4">
      <c r="A163" s="16" t="str">
        <f>IF(W163&gt;0, "★", "-")</f>
        <v>-</v>
      </c>
      <c r="B163" s="16" t="str">
        <f>IF(L163&gt;0, "☆", "-")</f>
        <v>-</v>
      </c>
      <c r="C163" s="7">
        <v>15</v>
      </c>
      <c r="D163" s="2">
        <v>43409.65011574074</v>
      </c>
      <c r="E163" s="3" t="s">
        <v>653</v>
      </c>
      <c r="F163" s="3">
        <v>10043</v>
      </c>
      <c r="G163" s="3" t="s">
        <v>18</v>
      </c>
      <c r="H163" s="3">
        <v>1226</v>
      </c>
      <c r="I163" s="3">
        <v>904</v>
      </c>
      <c r="J163" s="3">
        <v>9</v>
      </c>
      <c r="K163" s="3">
        <v>1</v>
      </c>
      <c r="L163" s="3"/>
      <c r="M163" s="2">
        <v>43409.652708333335</v>
      </c>
      <c r="N163" s="2">
        <v>43409.657476851855</v>
      </c>
      <c r="O163" s="3" t="s">
        <v>19</v>
      </c>
      <c r="P163" s="3" t="s">
        <v>20</v>
      </c>
      <c r="Q163" s="3" t="s">
        <v>27</v>
      </c>
      <c r="R163" s="3" t="s">
        <v>28</v>
      </c>
      <c r="S163" s="2">
        <v>43409.652789351851</v>
      </c>
      <c r="T163" s="2">
        <v>43409.652789351851</v>
      </c>
      <c r="U163" s="2">
        <v>43409.659178240741</v>
      </c>
      <c r="V163" s="2">
        <v>43409.659178240741</v>
      </c>
      <c r="W163" s="3"/>
      <c r="X163" s="8">
        <f>IF(W163&gt;0,W163,D163)</f>
        <v>43409.65011574074</v>
      </c>
      <c r="Y163" s="9">
        <f t="shared" si="83"/>
        <v>4.7685185199952684E-3</v>
      </c>
      <c r="Z163" s="9">
        <f t="shared" si="84"/>
        <v>4.7685185199952684E-3</v>
      </c>
      <c r="AA163" s="10"/>
      <c r="AB163" s="10">
        <f t="shared" si="85"/>
        <v>0</v>
      </c>
      <c r="AC163" s="10">
        <f t="shared" si="86"/>
        <v>2.5925925947376527E-3</v>
      </c>
      <c r="AD163" s="10"/>
      <c r="AE163" s="10"/>
      <c r="AF163" s="73">
        <f t="shared" si="87"/>
        <v>43409.65</v>
      </c>
      <c r="AG163" s="73">
        <f t="shared" si="88"/>
        <v>43409.656944444447</v>
      </c>
      <c r="AH163" s="26" t="str">
        <f t="shared" si="89"/>
        <v>43409.6543409.6569444444</v>
      </c>
      <c r="AI163" s="26" t="str">
        <f>VLOOKUP(AH163,simple_survey!$N$1081:$O$1529,2,FALSE)</f>
        <v>肯定的</v>
      </c>
    </row>
    <row r="164" spans="1:35" s="7" customFormat="1" x14ac:dyDescent="0.4">
      <c r="A164" s="16" t="str">
        <f>IF(W164&gt;0, "★", "-")</f>
        <v>-</v>
      </c>
      <c r="B164" s="16" t="str">
        <f>IF(L164&gt;0, "☆", "-")</f>
        <v>-</v>
      </c>
      <c r="C164" s="7">
        <v>15</v>
      </c>
      <c r="D164" s="2">
        <v>43409.653854166667</v>
      </c>
      <c r="E164" s="3" t="s">
        <v>564</v>
      </c>
      <c r="F164" s="3">
        <v>10044</v>
      </c>
      <c r="G164" s="3" t="s">
        <v>18</v>
      </c>
      <c r="H164" s="3">
        <v>2306</v>
      </c>
      <c r="I164" s="3">
        <v>447</v>
      </c>
      <c r="J164" s="3">
        <v>4</v>
      </c>
      <c r="K164" s="3">
        <v>1</v>
      </c>
      <c r="L164" s="3"/>
      <c r="M164" s="2">
        <v>43409.656238425923</v>
      </c>
      <c r="N164" s="2">
        <v>43409.660300925927</v>
      </c>
      <c r="O164" s="3" t="s">
        <v>41</v>
      </c>
      <c r="P164" s="3" t="s">
        <v>42</v>
      </c>
      <c r="Q164" s="3" t="s">
        <v>37</v>
      </c>
      <c r="R164" s="3" t="s">
        <v>38</v>
      </c>
      <c r="S164" s="2">
        <v>43409.658194444448</v>
      </c>
      <c r="T164" s="2">
        <v>43409.658194444448</v>
      </c>
      <c r="U164" s="2">
        <v>43409.671944444446</v>
      </c>
      <c r="V164" s="2">
        <v>43409.671944444446</v>
      </c>
      <c r="W164" s="3"/>
      <c r="X164" s="8">
        <f>IF(W164&gt;0,W164,D164)</f>
        <v>43409.653854166667</v>
      </c>
      <c r="Y164" s="9">
        <f t="shared" si="83"/>
        <v>4.062500003783498E-3</v>
      </c>
      <c r="Z164" s="9">
        <f t="shared" si="84"/>
        <v>4.062500003783498E-3</v>
      </c>
      <c r="AA164" s="10"/>
      <c r="AB164" s="10">
        <f t="shared" si="85"/>
        <v>0</v>
      </c>
      <c r="AC164" s="10">
        <f t="shared" si="86"/>
        <v>2.3842592563596554E-3</v>
      </c>
      <c r="AD164" s="10"/>
      <c r="AE164" s="10"/>
      <c r="AF164" s="73">
        <f t="shared" si="87"/>
        <v>43409.65347222222</v>
      </c>
      <c r="AG164" s="73">
        <f t="shared" si="88"/>
        <v>43409.659722222219</v>
      </c>
      <c r="AH164" s="26" t="str">
        <f t="shared" si="89"/>
        <v>43409.653472222243409.6597222222</v>
      </c>
      <c r="AI164" s="26" t="str">
        <f>VLOOKUP(AH164,simple_survey!$N$1081:$O$1529,2,FALSE)</f>
        <v>肯定的</v>
      </c>
    </row>
    <row r="165" spans="1:35" s="7" customFormat="1" x14ac:dyDescent="0.4">
      <c r="A165" s="16" t="str">
        <f t="shared" si="104"/>
        <v>-</v>
      </c>
      <c r="B165" s="16" t="str">
        <f t="shared" si="102"/>
        <v>-</v>
      </c>
      <c r="C165" s="7">
        <v>15</v>
      </c>
      <c r="D165" s="2">
        <v>43409.654282407406</v>
      </c>
      <c r="E165" s="3" t="s">
        <v>637</v>
      </c>
      <c r="F165" s="3">
        <v>10045</v>
      </c>
      <c r="G165" s="3" t="s">
        <v>18</v>
      </c>
      <c r="H165" s="3">
        <v>4034</v>
      </c>
      <c r="I165" s="3">
        <v>983</v>
      </c>
      <c r="J165" s="3">
        <v>9</v>
      </c>
      <c r="K165" s="3">
        <v>1</v>
      </c>
      <c r="L165" s="3"/>
      <c r="M165" s="2">
        <v>43409.657569444447</v>
      </c>
      <c r="N165" s="2">
        <v>43409.663460648146</v>
      </c>
      <c r="O165" s="3" t="s">
        <v>27</v>
      </c>
      <c r="P165" s="3" t="s">
        <v>28</v>
      </c>
      <c r="Q165" s="3" t="s">
        <v>55</v>
      </c>
      <c r="R165" s="3" t="s">
        <v>56</v>
      </c>
      <c r="S165" s="2">
        <v>43409.657696759263</v>
      </c>
      <c r="T165" s="2">
        <v>43409.657696759263</v>
      </c>
      <c r="U165" s="2">
        <v>43409.665416666663</v>
      </c>
      <c r="V165" s="2">
        <v>43409.665416666663</v>
      </c>
      <c r="W165" s="3"/>
      <c r="X165" s="8">
        <f t="shared" si="103"/>
        <v>43409.654282407406</v>
      </c>
      <c r="Y165" s="9">
        <f t="shared" si="83"/>
        <v>5.8912036984111182E-3</v>
      </c>
      <c r="Z165" s="9">
        <f t="shared" si="84"/>
        <v>5.8912036984111182E-3</v>
      </c>
      <c r="AA165" s="10"/>
      <c r="AB165" s="10">
        <f t="shared" si="85"/>
        <v>0</v>
      </c>
      <c r="AC165" s="10">
        <f t="shared" si="86"/>
        <v>3.2870370414457284E-3</v>
      </c>
      <c r="AD165" s="10"/>
      <c r="AE165" s="10"/>
      <c r="AF165" s="73">
        <f t="shared" si="87"/>
        <v>43409.654166666667</v>
      </c>
      <c r="AG165" s="73">
        <f t="shared" si="88"/>
        <v>43409.663194444445</v>
      </c>
      <c r="AH165" s="26" t="str">
        <f t="shared" si="89"/>
        <v>43409.654166666743409.6631944444</v>
      </c>
      <c r="AI165" s="26" t="str">
        <f>VLOOKUP(AH165,simple_survey!$N$1081:$O$1529,2,FALSE)</f>
        <v>肯定的</v>
      </c>
    </row>
    <row r="166" spans="1:35" s="7" customFormat="1" x14ac:dyDescent="0.4">
      <c r="A166" s="16" t="str">
        <f t="shared" si="104"/>
        <v>-</v>
      </c>
      <c r="B166" s="16" t="str">
        <f t="shared" si="102"/>
        <v>-</v>
      </c>
      <c r="C166" s="7">
        <v>15</v>
      </c>
      <c r="D166" s="2">
        <v>43409.656967592593</v>
      </c>
      <c r="E166" s="3" t="s">
        <v>655</v>
      </c>
      <c r="F166" s="3">
        <v>10047</v>
      </c>
      <c r="G166" s="3" t="s">
        <v>114</v>
      </c>
      <c r="H166" s="3">
        <v>0</v>
      </c>
      <c r="I166" s="3">
        <v>999</v>
      </c>
      <c r="J166" s="3">
        <v>2</v>
      </c>
      <c r="K166" s="3">
        <v>1</v>
      </c>
      <c r="L166" s="3"/>
      <c r="M166" s="2">
        <v>43409.659444444442</v>
      </c>
      <c r="N166" s="2">
        <v>43409.664224537039</v>
      </c>
      <c r="O166" s="3" t="s">
        <v>41</v>
      </c>
      <c r="P166" s="3" t="s">
        <v>42</v>
      </c>
      <c r="Q166" s="3" t="s">
        <v>68</v>
      </c>
      <c r="R166" s="3" t="s">
        <v>69</v>
      </c>
      <c r="S166" s="2">
        <v>43409.659375000003</v>
      </c>
      <c r="T166" s="2">
        <v>43409.66070601852</v>
      </c>
      <c r="U166" s="2">
        <v>43409.665092592593</v>
      </c>
      <c r="V166" s="2">
        <v>43409.666770833333</v>
      </c>
      <c r="W166" s="3"/>
      <c r="X166" s="8">
        <f t="shared" si="103"/>
        <v>43409.656967592593</v>
      </c>
      <c r="Y166" s="9">
        <f t="shared" si="83"/>
        <v>4.7800925967749208E-3</v>
      </c>
      <c r="Z166" s="9">
        <f t="shared" si="84"/>
        <v>4.7800925967749208E-3</v>
      </c>
      <c r="AA166" s="10"/>
      <c r="AB166" s="10">
        <f t="shared" si="85"/>
        <v>6.9444438850041479E-5</v>
      </c>
      <c r="AC166" s="10">
        <f t="shared" si="86"/>
        <v>2.4768518487690017E-3</v>
      </c>
      <c r="AD166" s="10"/>
      <c r="AE166" s="10"/>
      <c r="AF166" s="73">
        <f t="shared" si="87"/>
        <v>43409.656944444447</v>
      </c>
      <c r="AG166" s="73">
        <f t="shared" si="88"/>
        <v>43409.663888888892</v>
      </c>
      <c r="AH166" s="26" t="str">
        <f t="shared" si="89"/>
        <v>43409.656944444443409.6638888889</v>
      </c>
      <c r="AI166" s="26" t="e">
        <f>VLOOKUP(AH166,simple_survey!$N$1081:$O$1529,2,FALSE)</f>
        <v>#N/A</v>
      </c>
    </row>
    <row r="167" spans="1:35" s="7" customFormat="1" x14ac:dyDescent="0.4">
      <c r="A167" s="16" t="str">
        <f t="shared" si="104"/>
        <v>-</v>
      </c>
      <c r="B167" s="16" t="str">
        <f t="shared" si="102"/>
        <v>-</v>
      </c>
      <c r="C167" s="7">
        <v>15</v>
      </c>
      <c r="D167" s="2">
        <v>43409.657488425924</v>
      </c>
      <c r="E167" s="3" t="s">
        <v>656</v>
      </c>
      <c r="F167" s="3">
        <v>10048</v>
      </c>
      <c r="G167" s="3" t="s">
        <v>114</v>
      </c>
      <c r="H167" s="3">
        <v>0</v>
      </c>
      <c r="I167" s="3">
        <v>97</v>
      </c>
      <c r="J167" s="3">
        <v>2</v>
      </c>
      <c r="K167" s="3">
        <v>1</v>
      </c>
      <c r="L167" s="3"/>
      <c r="M167" s="2">
        <v>43409.659548611111</v>
      </c>
      <c r="N167" s="2">
        <v>43409.668692129628</v>
      </c>
      <c r="O167" s="3" t="s">
        <v>41</v>
      </c>
      <c r="P167" s="3" t="s">
        <v>42</v>
      </c>
      <c r="Q167" s="3" t="s">
        <v>37</v>
      </c>
      <c r="R167" s="3" t="s">
        <v>38</v>
      </c>
      <c r="S167" s="2">
        <v>43409.661053240743</v>
      </c>
      <c r="T167" s="2">
        <v>43409.661053240743</v>
      </c>
      <c r="U167" s="2">
        <v>43409.675520833334</v>
      </c>
      <c r="V167" s="2">
        <v>43409.675520833334</v>
      </c>
      <c r="W167" s="3"/>
      <c r="X167" s="8">
        <f t="shared" si="103"/>
        <v>43409.657488425924</v>
      </c>
      <c r="Y167" s="9">
        <f t="shared" si="83"/>
        <v>9.1435185167938471E-3</v>
      </c>
      <c r="Z167" s="9">
        <f t="shared" si="84"/>
        <v>9.1435185167938471E-3</v>
      </c>
      <c r="AA167" s="10"/>
      <c r="AB167" s="10">
        <f t="shared" si="85"/>
        <v>0</v>
      </c>
      <c r="AC167" s="10">
        <f t="shared" si="86"/>
        <v>2.0601851865649223E-3</v>
      </c>
      <c r="AD167" s="10"/>
      <c r="AE167" s="10"/>
      <c r="AF167" s="73">
        <f t="shared" si="87"/>
        <v>43409.656944444447</v>
      </c>
      <c r="AG167" s="73">
        <f t="shared" si="88"/>
        <v>43409.668055555558</v>
      </c>
      <c r="AH167" s="26" t="str">
        <f t="shared" si="89"/>
        <v>43409.656944444443409.6680555556</v>
      </c>
      <c r="AI167" s="26" t="e">
        <f>VLOOKUP(AH167,simple_survey!$N$1081:$O$1529,2,FALSE)</f>
        <v>#N/A</v>
      </c>
    </row>
    <row r="168" spans="1:35" s="7" customFormat="1" x14ac:dyDescent="0.4">
      <c r="A168" s="16" t="str">
        <f>IF(W168&gt;0, "★", "-")</f>
        <v>-</v>
      </c>
      <c r="B168" s="16" t="str">
        <f>IF(L168&gt;0, "☆", "-")</f>
        <v>-</v>
      </c>
      <c r="C168" s="7">
        <v>15</v>
      </c>
      <c r="D168" s="2">
        <v>43409.659224537034</v>
      </c>
      <c r="E168" s="3" t="s">
        <v>657</v>
      </c>
      <c r="F168" s="3">
        <v>10049</v>
      </c>
      <c r="G168" s="3" t="s">
        <v>113</v>
      </c>
      <c r="H168" s="3">
        <v>0</v>
      </c>
      <c r="I168" s="3">
        <v>755</v>
      </c>
      <c r="J168" s="3">
        <v>8</v>
      </c>
      <c r="K168" s="3">
        <v>1</v>
      </c>
      <c r="L168" s="3"/>
      <c r="M168" s="2">
        <v>43409.664710648147</v>
      </c>
      <c r="N168" s="2">
        <v>43409.66815972222</v>
      </c>
      <c r="O168" s="3" t="s">
        <v>63</v>
      </c>
      <c r="P168" s="3" t="s">
        <v>64</v>
      </c>
      <c r="Q168" s="3" t="s">
        <v>19</v>
      </c>
      <c r="R168" s="3" t="s">
        <v>20</v>
      </c>
      <c r="S168" s="2">
        <v>43409.665925925925</v>
      </c>
      <c r="T168" s="2">
        <v>43409.665925925925</v>
      </c>
      <c r="U168" s="2">
        <v>43409.672106481485</v>
      </c>
      <c r="V168" s="2">
        <v>43409.672106481485</v>
      </c>
      <c r="W168" s="3"/>
      <c r="X168" s="8">
        <f>IF(W168&gt;0,W168,D168)</f>
        <v>43409.659224537034</v>
      </c>
      <c r="Y168" s="9">
        <f t="shared" si="83"/>
        <v>3.4490740727051161E-3</v>
      </c>
      <c r="Z168" s="9">
        <f t="shared" si="84"/>
        <v>3.4490740727051161E-3</v>
      </c>
      <c r="AA168" s="10"/>
      <c r="AB168" s="10">
        <f t="shared" si="85"/>
        <v>0</v>
      </c>
      <c r="AC168" s="10">
        <f t="shared" si="86"/>
        <v>5.4861111129866913E-3</v>
      </c>
      <c r="AD168" s="10"/>
      <c r="AE168" s="10"/>
      <c r="AF168" s="73">
        <f t="shared" si="87"/>
        <v>43409.65902777778</v>
      </c>
      <c r="AG168" s="73">
        <f t="shared" si="88"/>
        <v>43409.668055555558</v>
      </c>
      <c r="AH168" s="26" t="str">
        <f t="shared" si="89"/>
        <v>43409.659027777843409.6680555556</v>
      </c>
      <c r="AI168" s="26" t="e">
        <f>VLOOKUP(AH168,simple_survey!$N$1081:$O$1529,2,FALSE)</f>
        <v>#N/A</v>
      </c>
    </row>
    <row r="169" spans="1:35" s="7" customFormat="1" x14ac:dyDescent="0.4">
      <c r="A169" s="16" t="str">
        <f>IF(W169&gt;0, "★", "-")</f>
        <v>-</v>
      </c>
      <c r="B169" s="16" t="str">
        <f>IF(L169&gt;0, "☆", "-")</f>
        <v>-</v>
      </c>
      <c r="C169" s="7">
        <v>15</v>
      </c>
      <c r="D169" s="2">
        <v>43409.660034722219</v>
      </c>
      <c r="E169" s="3" t="s">
        <v>563</v>
      </c>
      <c r="F169" s="3">
        <v>10050</v>
      </c>
      <c r="G169" s="3" t="s">
        <v>33</v>
      </c>
      <c r="H169" s="3">
        <v>2314</v>
      </c>
      <c r="I169" s="3">
        <v>542</v>
      </c>
      <c r="J169" s="3">
        <v>3</v>
      </c>
      <c r="K169" s="3">
        <v>1</v>
      </c>
      <c r="L169" s="3"/>
      <c r="M169" s="2">
        <v>43409.664340277777</v>
      </c>
      <c r="N169" s="2">
        <v>43409.670162037037</v>
      </c>
      <c r="O169" s="3" t="s">
        <v>27</v>
      </c>
      <c r="P169" s="3" t="s">
        <v>28</v>
      </c>
      <c r="Q169" s="3" t="s">
        <v>37</v>
      </c>
      <c r="R169" s="3" t="s">
        <v>38</v>
      </c>
      <c r="S169" s="2">
        <v>43409.664467592593</v>
      </c>
      <c r="T169" s="2">
        <v>43409.664467592593</v>
      </c>
      <c r="U169" s="2">
        <v>43409.673460648148</v>
      </c>
      <c r="V169" s="2">
        <v>43409.673460648148</v>
      </c>
      <c r="W169" s="3"/>
      <c r="X169" s="8">
        <f>IF(W169&gt;0,W169,D169)</f>
        <v>43409.660034722219</v>
      </c>
      <c r="Y169" s="9">
        <f t="shared" si="83"/>
        <v>5.8217592595610768E-3</v>
      </c>
      <c r="Z169" s="9">
        <f t="shared" si="84"/>
        <v>5.8217592595610768E-3</v>
      </c>
      <c r="AA169" s="10"/>
      <c r="AB169" s="10">
        <f t="shared" si="85"/>
        <v>0</v>
      </c>
      <c r="AC169" s="10">
        <f t="shared" si="86"/>
        <v>4.3055555579485372E-3</v>
      </c>
      <c r="AD169" s="10"/>
      <c r="AE169" s="10"/>
      <c r="AF169" s="73">
        <f t="shared" si="87"/>
        <v>43409.659722222219</v>
      </c>
      <c r="AG169" s="73">
        <f t="shared" si="88"/>
        <v>43409.670138888891</v>
      </c>
      <c r="AH169" s="26" t="str">
        <f t="shared" si="89"/>
        <v>43409.659722222243409.6701388889</v>
      </c>
      <c r="AI169" s="26" t="e">
        <f>VLOOKUP(AH169,simple_survey!$N$1081:$O$1529,2,FALSE)</f>
        <v>#N/A</v>
      </c>
    </row>
    <row r="170" spans="1:35" s="7" customFormat="1" x14ac:dyDescent="0.4">
      <c r="A170" s="16" t="str">
        <f t="shared" si="104"/>
        <v>-</v>
      </c>
      <c r="B170" s="16" t="str">
        <f t="shared" si="102"/>
        <v>-</v>
      </c>
      <c r="C170" s="7">
        <v>15</v>
      </c>
      <c r="D170" s="2">
        <v>43409.661168981482</v>
      </c>
      <c r="E170" s="3" t="s">
        <v>659</v>
      </c>
      <c r="F170" s="3">
        <v>10052</v>
      </c>
      <c r="G170" s="3" t="s">
        <v>18</v>
      </c>
      <c r="H170" s="3">
        <v>1162</v>
      </c>
      <c r="I170" s="3">
        <v>985</v>
      </c>
      <c r="J170" s="3">
        <v>1</v>
      </c>
      <c r="K170" s="3">
        <v>1</v>
      </c>
      <c r="L170" s="3"/>
      <c r="M170" s="2">
        <v>43409.664340277777</v>
      </c>
      <c r="N170" s="2">
        <v>43409.667939814812</v>
      </c>
      <c r="O170" s="3" t="s">
        <v>53</v>
      </c>
      <c r="P170" s="3" t="s">
        <v>54</v>
      </c>
      <c r="Q170" s="3" t="s">
        <v>27</v>
      </c>
      <c r="R170" s="3" t="s">
        <v>28</v>
      </c>
      <c r="S170" s="2">
        <v>43409.663993055554</v>
      </c>
      <c r="T170" s="2">
        <v>43409.663993055554</v>
      </c>
      <c r="U170" s="2">
        <v>43409.669629629629</v>
      </c>
      <c r="V170" s="2">
        <v>43409.669629629629</v>
      </c>
      <c r="W170" s="3"/>
      <c r="X170" s="8">
        <f t="shared" si="103"/>
        <v>43409.661168981482</v>
      </c>
      <c r="Y170" s="9">
        <f t="shared" si="83"/>
        <v>3.5995370344608091E-3</v>
      </c>
      <c r="Z170" s="9">
        <f t="shared" si="84"/>
        <v>3.5995370344608091E-3</v>
      </c>
      <c r="AA170" s="10"/>
      <c r="AB170" s="10">
        <f t="shared" si="85"/>
        <v>3.4722222335403785E-4</v>
      </c>
      <c r="AC170" s="10">
        <f t="shared" si="86"/>
        <v>3.1712962954770774E-3</v>
      </c>
      <c r="AD170" s="10"/>
      <c r="AE170" s="10"/>
      <c r="AF170" s="73">
        <f t="shared" si="87"/>
        <v>43409.661111111112</v>
      </c>
      <c r="AG170" s="73">
        <f t="shared" si="88"/>
        <v>43409.667361111111</v>
      </c>
      <c r="AH170" s="26" t="str">
        <f t="shared" si="89"/>
        <v>43409.661111111143409.6673611111</v>
      </c>
      <c r="AI170" s="26" t="e">
        <f>VLOOKUP(AH170,simple_survey!$N$1081:$O$1529,2,FALSE)</f>
        <v>#N/A</v>
      </c>
    </row>
    <row r="171" spans="1:35" s="7" customFormat="1" x14ac:dyDescent="0.4">
      <c r="A171" s="16" t="str">
        <f t="shared" si="104"/>
        <v>-</v>
      </c>
      <c r="B171" s="16" t="str">
        <f t="shared" si="102"/>
        <v>-</v>
      </c>
      <c r="C171" s="7">
        <v>15</v>
      </c>
      <c r="D171" s="2">
        <v>43409.662106481483</v>
      </c>
      <c r="E171" s="3" t="s">
        <v>660</v>
      </c>
      <c r="F171" s="3">
        <v>10053</v>
      </c>
      <c r="G171" s="3" t="s">
        <v>52</v>
      </c>
      <c r="H171" s="3">
        <v>5183</v>
      </c>
      <c r="I171" s="3">
        <v>317</v>
      </c>
      <c r="J171" s="3">
        <v>4</v>
      </c>
      <c r="K171" s="3">
        <v>1</v>
      </c>
      <c r="L171" s="3"/>
      <c r="M171" s="2">
        <v>43409.666608796295</v>
      </c>
      <c r="N171" s="2">
        <v>43409.671550925923</v>
      </c>
      <c r="O171" s="3" t="s">
        <v>19</v>
      </c>
      <c r="P171" s="3" t="s">
        <v>20</v>
      </c>
      <c r="Q171" s="3" t="s">
        <v>45</v>
      </c>
      <c r="R171" s="3" t="s">
        <v>92</v>
      </c>
      <c r="S171" s="2">
        <v>43409.667673611111</v>
      </c>
      <c r="T171" s="2">
        <v>43409.667673611111</v>
      </c>
      <c r="U171" s="2">
        <v>43409.67559027778</v>
      </c>
      <c r="V171" s="2">
        <v>43409.67559027778</v>
      </c>
      <c r="W171" s="3"/>
      <c r="X171" s="8">
        <f t="shared" si="103"/>
        <v>43409.662106481483</v>
      </c>
      <c r="Y171" s="9">
        <f t="shared" si="83"/>
        <v>4.9421296280343086E-3</v>
      </c>
      <c r="Z171" s="9">
        <f t="shared" si="84"/>
        <v>4.9421296280343086E-3</v>
      </c>
      <c r="AA171" s="10"/>
      <c r="AB171" s="10">
        <f t="shared" si="85"/>
        <v>0</v>
      </c>
      <c r="AC171" s="10">
        <f t="shared" si="86"/>
        <v>4.5023148122709244E-3</v>
      </c>
      <c r="AD171" s="10"/>
      <c r="AE171" s="10"/>
      <c r="AF171" s="73">
        <f t="shared" si="87"/>
        <v>43409.661805555559</v>
      </c>
      <c r="AG171" s="73">
        <f t="shared" si="88"/>
        <v>43409.671527777777</v>
      </c>
      <c r="AH171" s="26" t="str">
        <f t="shared" si="89"/>
        <v>43409.661805555643409.6715277778</v>
      </c>
      <c r="AI171" s="26" t="e">
        <f>VLOOKUP(AH171,simple_survey!$N$1081:$O$1529,2,FALSE)</f>
        <v>#N/A</v>
      </c>
    </row>
    <row r="172" spans="1:35" s="7" customFormat="1" x14ac:dyDescent="0.4">
      <c r="A172" s="16" t="str">
        <f t="shared" si="80"/>
        <v>-</v>
      </c>
      <c r="B172" s="16" t="str">
        <f t="shared" si="102"/>
        <v>-</v>
      </c>
      <c r="C172" s="7">
        <v>15</v>
      </c>
      <c r="D172" s="2">
        <v>43409.662118055552</v>
      </c>
      <c r="E172" s="3" t="s">
        <v>661</v>
      </c>
      <c r="F172" s="3">
        <v>10054</v>
      </c>
      <c r="G172" s="3" t="s">
        <v>114</v>
      </c>
      <c r="H172" s="3">
        <v>0</v>
      </c>
      <c r="I172" s="3">
        <v>726</v>
      </c>
      <c r="J172" s="3">
        <v>10</v>
      </c>
      <c r="K172" s="3">
        <v>1</v>
      </c>
      <c r="L172" s="3"/>
      <c r="M172" s="2">
        <v>43409.663043981483</v>
      </c>
      <c r="N172" s="2">
        <v>43409.667685185188</v>
      </c>
      <c r="O172" s="3" t="s">
        <v>31</v>
      </c>
      <c r="P172" s="3" t="s">
        <v>32</v>
      </c>
      <c r="Q172" s="3" t="s">
        <v>19</v>
      </c>
      <c r="R172" s="3" t="s">
        <v>20</v>
      </c>
      <c r="S172" s="2">
        <v>43409.663206018522</v>
      </c>
      <c r="T172" s="2">
        <v>43409.663206018522</v>
      </c>
      <c r="U172" s="2">
        <v>43409.671516203707</v>
      </c>
      <c r="V172" s="2">
        <v>43409.671516203707</v>
      </c>
      <c r="W172" s="3"/>
      <c r="X172" s="8">
        <f t="shared" si="103"/>
        <v>43409.662118055552</v>
      </c>
      <c r="Y172" s="9">
        <f t="shared" si="83"/>
        <v>4.6412037045229226E-3</v>
      </c>
      <c r="Z172" s="9">
        <f t="shared" si="84"/>
        <v>4.6412037045229226E-3</v>
      </c>
      <c r="AA172" s="10"/>
      <c r="AB172" s="10">
        <f t="shared" si="85"/>
        <v>0</v>
      </c>
      <c r="AC172" s="10">
        <f t="shared" si="86"/>
        <v>9.2592593136942014E-4</v>
      </c>
      <c r="AD172" s="10"/>
      <c r="AE172" s="10"/>
      <c r="AF172" s="73">
        <f t="shared" si="87"/>
        <v>43409.661805555559</v>
      </c>
      <c r="AG172" s="73">
        <f t="shared" si="88"/>
        <v>43409.667361111111</v>
      </c>
      <c r="AH172" s="26" t="str">
        <f t="shared" si="89"/>
        <v>43409.661805555643409.6673611111</v>
      </c>
      <c r="AI172" s="26" t="e">
        <f>VLOOKUP(AH172,simple_survey!$N$1081:$O$1529,2,FALSE)</f>
        <v>#N/A</v>
      </c>
    </row>
    <row r="173" spans="1:35" s="7" customFormat="1" x14ac:dyDescent="0.4">
      <c r="A173" s="16" t="str">
        <f t="shared" si="80"/>
        <v>-</v>
      </c>
      <c r="B173" s="16" t="str">
        <f t="shared" ref="B173:B203" si="105">IF(L173&gt;0, "☆", "-")</f>
        <v>-</v>
      </c>
      <c r="C173" s="7">
        <v>15</v>
      </c>
      <c r="D173" s="2">
        <v>43409.66265046296</v>
      </c>
      <c r="E173" s="3" t="s">
        <v>653</v>
      </c>
      <c r="F173" s="3">
        <v>10055</v>
      </c>
      <c r="G173" s="3" t="s">
        <v>18</v>
      </c>
      <c r="H173" s="3">
        <v>1226</v>
      </c>
      <c r="I173" s="3">
        <v>145</v>
      </c>
      <c r="J173" s="3">
        <v>5</v>
      </c>
      <c r="K173" s="3">
        <v>1</v>
      </c>
      <c r="L173" s="3"/>
      <c r="M173" s="2">
        <v>43409.666076388887</v>
      </c>
      <c r="N173" s="2">
        <v>43409.674097222225</v>
      </c>
      <c r="O173" s="3" t="s">
        <v>27</v>
      </c>
      <c r="P173" s="3" t="s">
        <v>28</v>
      </c>
      <c r="Q173" s="3" t="s">
        <v>48</v>
      </c>
      <c r="R173" s="3" t="s">
        <v>49</v>
      </c>
      <c r="S173" s="2">
        <v>43409.667870370373</v>
      </c>
      <c r="T173" s="2">
        <v>43409.667870370373</v>
      </c>
      <c r="U173" s="2">
        <v>43409.677210648151</v>
      </c>
      <c r="V173" s="2">
        <v>43409.677210648151</v>
      </c>
      <c r="W173" s="3"/>
      <c r="X173" s="8">
        <f t="shared" ref="X173:X203" si="106">IF(W173&gt;0,W173,D173)</f>
        <v>43409.66265046296</v>
      </c>
      <c r="Y173" s="9">
        <f t="shared" si="83"/>
        <v>8.0208333383779973E-3</v>
      </c>
      <c r="Z173" s="9">
        <f t="shared" si="84"/>
        <v>8.0208333383779973E-3</v>
      </c>
      <c r="AA173" s="10"/>
      <c r="AB173" s="10">
        <f t="shared" si="85"/>
        <v>0</v>
      </c>
      <c r="AC173" s="10">
        <f t="shared" si="86"/>
        <v>3.425925926421769E-3</v>
      </c>
      <c r="AD173" s="10"/>
      <c r="AE173" s="10"/>
      <c r="AF173" s="73">
        <f t="shared" si="87"/>
        <v>43409.662499999999</v>
      </c>
      <c r="AG173" s="73">
        <f t="shared" si="88"/>
        <v>43409.673611111109</v>
      </c>
      <c r="AH173" s="26" t="str">
        <f t="shared" si="89"/>
        <v>43409.662543409.6736111111</v>
      </c>
      <c r="AI173" s="26" t="str">
        <f>VLOOKUP(AH173,simple_survey!$N$1081:$O$1529,2,FALSE)</f>
        <v>肯定的</v>
      </c>
    </row>
    <row r="174" spans="1:35" s="7" customFormat="1" x14ac:dyDescent="0.4">
      <c r="A174" s="16" t="str">
        <f t="shared" si="80"/>
        <v>-</v>
      </c>
      <c r="B174" s="16" t="str">
        <f t="shared" si="105"/>
        <v>-</v>
      </c>
      <c r="C174" s="7">
        <v>15</v>
      </c>
      <c r="D174" s="2">
        <v>43409.664918981478</v>
      </c>
      <c r="E174" s="3" t="s">
        <v>662</v>
      </c>
      <c r="F174" s="3">
        <v>10057</v>
      </c>
      <c r="G174" s="3" t="s">
        <v>113</v>
      </c>
      <c r="H174" s="3">
        <v>0</v>
      </c>
      <c r="I174" s="3">
        <v>367</v>
      </c>
      <c r="J174" s="3">
        <v>9</v>
      </c>
      <c r="K174" s="3">
        <v>1</v>
      </c>
      <c r="L174" s="3"/>
      <c r="M174" s="2">
        <v>43409.670613425929</v>
      </c>
      <c r="N174" s="2">
        <v>43409.674780092595</v>
      </c>
      <c r="O174" s="3" t="s">
        <v>46</v>
      </c>
      <c r="P174" s="3" t="s">
        <v>47</v>
      </c>
      <c r="Q174" s="3" t="s">
        <v>63</v>
      </c>
      <c r="R174" s="3" t="s">
        <v>64</v>
      </c>
      <c r="S174" s="2">
        <v>43409.673009259262</v>
      </c>
      <c r="T174" s="2">
        <v>43409.673009259262</v>
      </c>
      <c r="U174" s="2">
        <v>43409.682268518518</v>
      </c>
      <c r="V174" s="2">
        <v>43409.682268518518</v>
      </c>
      <c r="W174" s="3"/>
      <c r="X174" s="8">
        <f t="shared" si="106"/>
        <v>43409.664918981478</v>
      </c>
      <c r="Y174" s="9">
        <f t="shared" si="83"/>
        <v>4.166666665696539E-3</v>
      </c>
      <c r="Z174" s="9">
        <f t="shared" si="84"/>
        <v>4.166666665696539E-3</v>
      </c>
      <c r="AA174" s="10"/>
      <c r="AB174" s="10">
        <f t="shared" si="85"/>
        <v>0</v>
      </c>
      <c r="AC174" s="10">
        <f t="shared" si="86"/>
        <v>5.6944444513646886E-3</v>
      </c>
      <c r="AD174" s="10"/>
      <c r="AE174" s="10"/>
      <c r="AF174" s="73">
        <f t="shared" si="87"/>
        <v>43409.664583333331</v>
      </c>
      <c r="AG174" s="73">
        <f t="shared" si="88"/>
        <v>43409.674305555556</v>
      </c>
      <c r="AH174" s="26" t="str">
        <f t="shared" si="89"/>
        <v>43409.664583333343409.6743055556</v>
      </c>
      <c r="AI174" s="26" t="e">
        <f>VLOOKUP(AH174,simple_survey!$N$1081:$O$1529,2,FALSE)</f>
        <v>#N/A</v>
      </c>
    </row>
    <row r="175" spans="1:35" s="7" customFormat="1" x14ac:dyDescent="0.4">
      <c r="A175" s="16" t="str">
        <f>IF(W175&gt;0, "★", "-")</f>
        <v>★</v>
      </c>
      <c r="B175" s="16" t="str">
        <f>IF(L175&gt;0, "☆", "-")</f>
        <v>☆</v>
      </c>
      <c r="C175" s="7">
        <v>15</v>
      </c>
      <c r="D175" s="2">
        <v>43409.624895833331</v>
      </c>
      <c r="E175" s="3" t="s">
        <v>643</v>
      </c>
      <c r="F175" s="3">
        <v>10025</v>
      </c>
      <c r="G175" s="3" t="s">
        <v>18</v>
      </c>
      <c r="H175" s="3">
        <v>4511</v>
      </c>
      <c r="I175" s="3">
        <v>152</v>
      </c>
      <c r="J175" s="3">
        <v>5</v>
      </c>
      <c r="K175" s="3">
        <v>1</v>
      </c>
      <c r="L175" s="2">
        <v>43409.632511574076</v>
      </c>
      <c r="M175" s="3"/>
      <c r="N175" s="3"/>
      <c r="O175" s="3" t="s">
        <v>34</v>
      </c>
      <c r="P175" s="3" t="s">
        <v>35</v>
      </c>
      <c r="Q175" s="3" t="s">
        <v>37</v>
      </c>
      <c r="R175" s="3" t="s">
        <v>38</v>
      </c>
      <c r="S175" s="2">
        <v>43409.631840277776</v>
      </c>
      <c r="T175" s="3"/>
      <c r="U175" s="2">
        <v>43409.637453703705</v>
      </c>
      <c r="V175" s="3"/>
      <c r="W175" s="2">
        <v>43409.631840277776</v>
      </c>
      <c r="X175" s="8">
        <f>IF(W175&gt;0,W175,D175)</f>
        <v>43409.631840277776</v>
      </c>
      <c r="Y175" s="9">
        <f>N175-M175</f>
        <v>0</v>
      </c>
      <c r="Z175" s="9">
        <f>Y175*K175</f>
        <v>0</v>
      </c>
      <c r="AA175" s="10"/>
      <c r="AB175" s="10">
        <f>IF(IF(A175="☆",L175-S175,M175-S175)&lt;0,0,IF(A175="☆",L175-S175,M175-S175))</f>
        <v>0</v>
      </c>
      <c r="AC175" s="10">
        <f>IF(IF(B175="☆",(IF(L175&gt;S175,L175-X175,S175-X175)),M175-X175)&lt;0,0,IF(B175="☆",(IF(L175&gt;S175,L175-X175,S175-X175)),M175-X175))</f>
        <v>6.7129630042472854E-4</v>
      </c>
      <c r="AD175" s="10"/>
      <c r="AE175" s="10"/>
      <c r="AF175" s="73">
        <f t="shared" si="87"/>
        <v>43409.624305555553</v>
      </c>
      <c r="AG175" s="73">
        <f t="shared" si="88"/>
        <v>0</v>
      </c>
      <c r="AH175" s="26" t="str">
        <f t="shared" si="89"/>
        <v>43409.62430555560</v>
      </c>
      <c r="AI175" s="26" t="e">
        <f>VLOOKUP(AH175,simple_survey!$N$1081:$O$1529,2,FALSE)</f>
        <v>#N/A</v>
      </c>
    </row>
    <row r="176" spans="1:35" s="7" customFormat="1" x14ac:dyDescent="0.4">
      <c r="A176" s="16" t="str">
        <f>IF(W176&gt;0, "★", "-")</f>
        <v>-</v>
      </c>
      <c r="B176" s="16" t="str">
        <f>IF(L176&gt;0, "☆", "-")</f>
        <v>☆</v>
      </c>
      <c r="C176" s="7">
        <v>15</v>
      </c>
      <c r="D176" s="2">
        <v>43409.634143518517</v>
      </c>
      <c r="E176" s="3" t="s">
        <v>563</v>
      </c>
      <c r="F176" s="3">
        <v>10034</v>
      </c>
      <c r="G176" s="3" t="s">
        <v>18</v>
      </c>
      <c r="H176" s="3">
        <v>2314</v>
      </c>
      <c r="I176" s="3">
        <v>654</v>
      </c>
      <c r="J176" s="3">
        <v>7</v>
      </c>
      <c r="K176" s="3">
        <v>1</v>
      </c>
      <c r="L176" s="2">
        <v>43409.637812499997</v>
      </c>
      <c r="M176" s="3"/>
      <c r="N176" s="3"/>
      <c r="O176" s="3" t="s">
        <v>78</v>
      </c>
      <c r="P176" s="3" t="s">
        <v>79</v>
      </c>
      <c r="Q176" s="3" t="s">
        <v>27</v>
      </c>
      <c r="R176" s="3" t="s">
        <v>28</v>
      </c>
      <c r="S176" s="2">
        <v>43409.646006944444</v>
      </c>
      <c r="T176" s="3"/>
      <c r="U176" s="2">
        <v>43409.654074074075</v>
      </c>
      <c r="V176" s="3"/>
      <c r="W176" s="3"/>
      <c r="X176" s="8">
        <f>IF(W176&gt;0,W176,D176)</f>
        <v>43409.634143518517</v>
      </c>
      <c r="Y176" s="9">
        <f>N176-M176</f>
        <v>0</v>
      </c>
      <c r="Z176" s="9">
        <f>Y176*K176</f>
        <v>0</v>
      </c>
      <c r="AA176" s="10"/>
      <c r="AB176" s="10">
        <f>IF(IF(A176="☆",L176-S176,M176-S176)&lt;0,0,IF(A176="☆",L176-S176,M176-S176))</f>
        <v>0</v>
      </c>
      <c r="AC176" s="10">
        <f>IF(IF(B176="☆",(IF(L176&gt;S176,L176-X176,S176-X176)),M176-X176)&lt;0,0,IF(B176="☆",(IF(L176&gt;S176,L176-X176,S176-X176)),M176-X176))</f>
        <v>1.1863425927003846E-2</v>
      </c>
      <c r="AD176" s="10"/>
      <c r="AE176" s="10"/>
      <c r="AF176" s="73">
        <f t="shared" si="87"/>
        <v>43409.634027777778</v>
      </c>
      <c r="AG176" s="73">
        <f t="shared" si="88"/>
        <v>0</v>
      </c>
      <c r="AH176" s="26" t="str">
        <f t="shared" si="89"/>
        <v>43409.63402777780</v>
      </c>
      <c r="AI176" s="26" t="e">
        <f>VLOOKUP(AH176,simple_survey!$N$1081:$O$1529,2,FALSE)</f>
        <v>#N/A</v>
      </c>
    </row>
    <row r="177" spans="1:37" s="7" customFormat="1" x14ac:dyDescent="0.4">
      <c r="A177" s="16" t="str">
        <f>IF(W177&gt;0, "★", "-")</f>
        <v>-</v>
      </c>
      <c r="B177" s="16" t="str">
        <f>IF(L177&gt;0, "☆", "-")</f>
        <v>☆</v>
      </c>
      <c r="C177" s="7">
        <v>15</v>
      </c>
      <c r="D177" s="2">
        <v>43409.660763888889</v>
      </c>
      <c r="E177" s="3" t="s">
        <v>658</v>
      </c>
      <c r="F177" s="3">
        <v>10051</v>
      </c>
      <c r="G177" s="3" t="s">
        <v>33</v>
      </c>
      <c r="H177" s="3">
        <v>2942</v>
      </c>
      <c r="I177" s="3">
        <v>807</v>
      </c>
      <c r="J177" s="3">
        <v>5</v>
      </c>
      <c r="K177" s="3">
        <v>2</v>
      </c>
      <c r="L177" s="2">
        <v>43409.662430555552</v>
      </c>
      <c r="M177" s="3"/>
      <c r="N177" s="3"/>
      <c r="O177" s="3" t="s">
        <v>57</v>
      </c>
      <c r="P177" s="3" t="s">
        <v>58</v>
      </c>
      <c r="Q177" s="3" t="s">
        <v>72</v>
      </c>
      <c r="R177" s="3" t="s">
        <v>73</v>
      </c>
      <c r="S177" s="2">
        <v>43409.663495370369</v>
      </c>
      <c r="T177" s="3"/>
      <c r="U177" s="2">
        <v>43409.671574074076</v>
      </c>
      <c r="V177" s="3"/>
      <c r="W177" s="3"/>
      <c r="X177" s="8">
        <f>IF(W177&gt;0,W177,D177)</f>
        <v>43409.660763888889</v>
      </c>
      <c r="Y177" s="9">
        <f>N177-M177</f>
        <v>0</v>
      </c>
      <c r="Z177" s="9">
        <f>Y177*K177</f>
        <v>0</v>
      </c>
      <c r="AA177" s="10"/>
      <c r="AB177" s="10">
        <f>IF(IF(A177="☆",L177-S177,M177-S177)&lt;0,0,IF(A177="☆",L177-S177,M177-S177))</f>
        <v>0</v>
      </c>
      <c r="AC177" s="10">
        <f>IF(IF(B177="☆",(IF(L177&gt;S177,L177-X177,S177-X177)),M177-X177)&lt;0,0,IF(B177="☆",(IF(L177&gt;S177,L177-X177,S177-X177)),M177-X177))</f>
        <v>2.7314814797136933E-3</v>
      </c>
      <c r="AD177" s="10"/>
      <c r="AE177" s="10"/>
      <c r="AF177" s="73">
        <f t="shared" si="87"/>
        <v>43409.660416666666</v>
      </c>
      <c r="AG177" s="73">
        <f t="shared" si="88"/>
        <v>0</v>
      </c>
      <c r="AH177" s="26" t="str">
        <f t="shared" si="89"/>
        <v>43409.66041666670</v>
      </c>
      <c r="AI177" s="26" t="e">
        <f>VLOOKUP(AH177,simple_survey!$N$1081:$O$1529,2,FALSE)</f>
        <v>#N/A</v>
      </c>
      <c r="AK177" s="7" t="s">
        <v>744</v>
      </c>
    </row>
    <row r="178" spans="1:37" s="12" customFormat="1" x14ac:dyDescent="0.4">
      <c r="A178" s="17" t="str">
        <f>IF(W178&gt;0, "★", "-")</f>
        <v>-</v>
      </c>
      <c r="B178" s="17" t="str">
        <f>IF(L178&gt;0, "☆", "-")</f>
        <v>☆</v>
      </c>
      <c r="C178" s="12">
        <v>15</v>
      </c>
      <c r="D178" s="4">
        <v>43409.662777777776</v>
      </c>
      <c r="E178" s="5" t="s">
        <v>658</v>
      </c>
      <c r="F178" s="5">
        <v>10056</v>
      </c>
      <c r="G178" s="5" t="s">
        <v>33</v>
      </c>
      <c r="H178" s="5">
        <v>2942</v>
      </c>
      <c r="I178" s="5">
        <v>687</v>
      </c>
      <c r="J178" s="5">
        <v>9</v>
      </c>
      <c r="K178" s="5">
        <v>2</v>
      </c>
      <c r="L178" s="4">
        <v>43409.663263888891</v>
      </c>
      <c r="M178" s="5"/>
      <c r="N178" s="5"/>
      <c r="O178" s="5" t="s">
        <v>72</v>
      </c>
      <c r="P178" s="5" t="s">
        <v>73</v>
      </c>
      <c r="Q178" s="5" t="s">
        <v>57</v>
      </c>
      <c r="R178" s="5" t="s">
        <v>58</v>
      </c>
      <c r="S178" s="4">
        <v>43409.674432870372</v>
      </c>
      <c r="T178" s="5"/>
      <c r="U178" s="4">
        <v>43409.679548611108</v>
      </c>
      <c r="V178" s="5"/>
      <c r="W178" s="5"/>
      <c r="X178" s="13">
        <f>IF(W178&gt;0,W178,D178)</f>
        <v>43409.662777777776</v>
      </c>
      <c r="Y178" s="18">
        <f>N178-M178</f>
        <v>0</v>
      </c>
      <c r="Z178" s="18">
        <f>Y178*K178</f>
        <v>0</v>
      </c>
      <c r="AA178" s="19"/>
      <c r="AB178" s="19">
        <f>IF(IF(A178="☆",L178-S178,M178-S178)&lt;0,0,IF(A178="☆",L178-S178,M178-S178))</f>
        <v>0</v>
      </c>
      <c r="AC178" s="19"/>
      <c r="AD178" s="19"/>
      <c r="AE178" s="19"/>
      <c r="AF178" s="73">
        <f t="shared" si="87"/>
        <v>43409.662499999999</v>
      </c>
      <c r="AG178" s="73">
        <f t="shared" si="88"/>
        <v>0</v>
      </c>
      <c r="AH178" s="26" t="str">
        <f t="shared" si="89"/>
        <v>43409.66250</v>
      </c>
      <c r="AI178" s="26" t="e">
        <f>VLOOKUP(AH178,simple_survey!$N$1081:$O$1529,2,FALSE)</f>
        <v>#N/A</v>
      </c>
      <c r="AK178" s="7" t="s">
        <v>743</v>
      </c>
    </row>
    <row r="179" spans="1:37" s="23" customFormat="1" x14ac:dyDescent="0.4">
      <c r="A179" s="20" t="str">
        <f t="shared" si="80"/>
        <v>-</v>
      </c>
      <c r="B179" s="20" t="str">
        <f t="shared" si="105"/>
        <v>-</v>
      </c>
      <c r="C179" s="23">
        <v>16</v>
      </c>
      <c r="D179" s="22">
        <v>43409.667847222219</v>
      </c>
      <c r="E179" s="21" t="s">
        <v>648</v>
      </c>
      <c r="F179" s="21">
        <v>10058</v>
      </c>
      <c r="G179" s="21" t="s">
        <v>33</v>
      </c>
      <c r="H179" s="21">
        <v>3394</v>
      </c>
      <c r="I179" s="21">
        <v>137</v>
      </c>
      <c r="J179" s="21">
        <v>6</v>
      </c>
      <c r="K179" s="21">
        <v>1</v>
      </c>
      <c r="L179" s="21"/>
      <c r="M179" s="22">
        <v>43409.668715277781</v>
      </c>
      <c r="N179" s="22">
        <v>43409.671261574076</v>
      </c>
      <c r="O179" s="21" t="s">
        <v>53</v>
      </c>
      <c r="P179" s="21" t="s">
        <v>54</v>
      </c>
      <c r="Q179" s="21" t="s">
        <v>55</v>
      </c>
      <c r="R179" s="21" t="s">
        <v>56</v>
      </c>
      <c r="S179" s="22">
        <v>43409.670671296299</v>
      </c>
      <c r="T179" s="22">
        <v>43409.670671296299</v>
      </c>
      <c r="U179" s="22">
        <v>43409.675266203703</v>
      </c>
      <c r="V179" s="22">
        <v>43409.675266203703</v>
      </c>
      <c r="W179" s="21"/>
      <c r="X179" s="24">
        <f t="shared" si="106"/>
        <v>43409.667847222219</v>
      </c>
      <c r="Y179" s="25">
        <f t="shared" si="83"/>
        <v>2.5462962948950008E-3</v>
      </c>
      <c r="Z179" s="25">
        <f t="shared" si="84"/>
        <v>2.5462962948950008E-3</v>
      </c>
      <c r="AA179" s="26">
        <f>SUM(Z179:Z217)</f>
        <v>0.34781249998923158</v>
      </c>
      <c r="AB179" s="26">
        <f t="shared" si="85"/>
        <v>0</v>
      </c>
      <c r="AC179" s="26">
        <f t="shared" si="86"/>
        <v>8.6805556202307343E-4</v>
      </c>
      <c r="AD179" s="26">
        <f>AVERAGE(AC179:AC217)</f>
        <v>3.7164648620558018E-3</v>
      </c>
      <c r="AE179" s="26">
        <f>MEDIAN(AC179:AC217)</f>
        <v>2.9282407413120382E-3</v>
      </c>
      <c r="AF179" s="73">
        <f t="shared" si="87"/>
        <v>43409.667361111111</v>
      </c>
      <c r="AG179" s="73">
        <f t="shared" si="88"/>
        <v>43409.67083333333</v>
      </c>
      <c r="AH179" s="26" t="str">
        <f t="shared" si="89"/>
        <v>43409.667361111143409.6708333333</v>
      </c>
      <c r="AI179" s="26" t="e">
        <f>VLOOKUP(AH179,simple_survey!$N$1081:$O$1529,2,FALSE)</f>
        <v>#N/A</v>
      </c>
    </row>
    <row r="180" spans="1:37" s="7" customFormat="1" x14ac:dyDescent="0.4">
      <c r="A180" s="16" t="str">
        <f>IF(W180&gt;0, "★", "-")</f>
        <v>-</v>
      </c>
      <c r="B180" s="16" t="str">
        <f t="shared" ref="B180:B184" si="107">IF(L180&gt;0, "☆", "-")</f>
        <v>-</v>
      </c>
      <c r="C180" s="7">
        <v>16</v>
      </c>
      <c r="D180" s="2">
        <v>43409.668263888889</v>
      </c>
      <c r="E180" s="3" t="s">
        <v>664</v>
      </c>
      <c r="F180" s="3">
        <v>10060</v>
      </c>
      <c r="G180" s="3" t="s">
        <v>113</v>
      </c>
      <c r="H180" s="3">
        <v>0</v>
      </c>
      <c r="I180" s="3">
        <v>257</v>
      </c>
      <c r="J180" s="3">
        <v>1</v>
      </c>
      <c r="K180" s="3">
        <v>2</v>
      </c>
      <c r="L180" s="3"/>
      <c r="M180" s="2">
        <v>43409.672546296293</v>
      </c>
      <c r="N180" s="2">
        <v>43409.677893518521</v>
      </c>
      <c r="O180" s="3" t="s">
        <v>80</v>
      </c>
      <c r="P180" s="3" t="s">
        <v>81</v>
      </c>
      <c r="Q180" s="3" t="s">
        <v>31</v>
      </c>
      <c r="R180" s="3" t="s">
        <v>32</v>
      </c>
      <c r="S180" s="2">
        <v>43409.674247685187</v>
      </c>
      <c r="T180" s="2">
        <v>43409.674247685187</v>
      </c>
      <c r="U180" s="2">
        <v>43409.684039351851</v>
      </c>
      <c r="V180" s="2">
        <v>43409.684039351851</v>
      </c>
      <c r="W180" s="3"/>
      <c r="X180" s="8">
        <f t="shared" ref="X180:X184" si="108">IF(W180&gt;0,W180,D180)</f>
        <v>43409.668263888889</v>
      </c>
      <c r="Y180" s="9">
        <f t="shared" si="83"/>
        <v>5.3472222280106507E-3</v>
      </c>
      <c r="Z180" s="9">
        <f t="shared" si="84"/>
        <v>1.0694444456021301E-2</v>
      </c>
      <c r="AA180" s="10"/>
      <c r="AB180" s="10">
        <f t="shared" si="85"/>
        <v>0</v>
      </c>
      <c r="AC180" s="10">
        <f t="shared" si="86"/>
        <v>4.2824074043892324E-3</v>
      </c>
      <c r="AD180" s="10"/>
      <c r="AE180" s="10"/>
      <c r="AF180" s="73">
        <f t="shared" si="87"/>
        <v>43409.668055555558</v>
      </c>
      <c r="AG180" s="73">
        <f t="shared" si="88"/>
        <v>43409.677777777775</v>
      </c>
      <c r="AH180" s="26" t="str">
        <f t="shared" si="89"/>
        <v>43409.668055555643409.6777777778</v>
      </c>
      <c r="AI180" s="26" t="e">
        <f>VLOOKUP(AH180,simple_survey!$N$1081:$O$1529,2,FALSE)</f>
        <v>#N/A</v>
      </c>
    </row>
    <row r="181" spans="1:37" s="7" customFormat="1" x14ac:dyDescent="0.4">
      <c r="A181" s="16" t="str">
        <f>IF(W181&gt;0, "★", "-")</f>
        <v>-</v>
      </c>
      <c r="B181" s="16" t="str">
        <f t="shared" si="107"/>
        <v>-</v>
      </c>
      <c r="C181" s="7">
        <v>16</v>
      </c>
      <c r="D181" s="2">
        <v>43409.66914351852</v>
      </c>
      <c r="E181" s="3" t="s">
        <v>583</v>
      </c>
      <c r="F181" s="3">
        <v>10061</v>
      </c>
      <c r="G181" s="3" t="s">
        <v>33</v>
      </c>
      <c r="H181" s="3">
        <v>4073</v>
      </c>
      <c r="I181" s="3">
        <v>360</v>
      </c>
      <c r="J181" s="3">
        <v>10</v>
      </c>
      <c r="K181" s="3">
        <v>1</v>
      </c>
      <c r="L181" s="3"/>
      <c r="M181" s="2">
        <v>43409.671446759261</v>
      </c>
      <c r="N181" s="2">
        <v>43409.675324074073</v>
      </c>
      <c r="O181" s="3" t="s">
        <v>57</v>
      </c>
      <c r="P181" s="3" t="s">
        <v>58</v>
      </c>
      <c r="Q181" s="3" t="s">
        <v>19</v>
      </c>
      <c r="R181" s="3" t="s">
        <v>20</v>
      </c>
      <c r="S181" s="2">
        <v>43409.67460648148</v>
      </c>
      <c r="T181" s="2">
        <v>43409.67460648148</v>
      </c>
      <c r="U181" s="2">
        <v>43409.68173611111</v>
      </c>
      <c r="V181" s="2">
        <v>43409.68173611111</v>
      </c>
      <c r="W181" s="3"/>
      <c r="X181" s="8">
        <f t="shared" si="108"/>
        <v>43409.66914351852</v>
      </c>
      <c r="Y181" s="9">
        <f t="shared" si="83"/>
        <v>3.8773148116888478E-3</v>
      </c>
      <c r="Z181" s="9">
        <f t="shared" si="84"/>
        <v>3.8773148116888478E-3</v>
      </c>
      <c r="AA181" s="10"/>
      <c r="AB181" s="10">
        <f t="shared" si="85"/>
        <v>0</v>
      </c>
      <c r="AC181" s="10">
        <f t="shared" si="86"/>
        <v>2.3032407407299615E-3</v>
      </c>
      <c r="AD181" s="10"/>
      <c r="AE181" s="10"/>
      <c r="AF181" s="73">
        <f t="shared" si="87"/>
        <v>43409.668749999997</v>
      </c>
      <c r="AG181" s="73">
        <f t="shared" si="88"/>
        <v>43409.675000000003</v>
      </c>
      <c r="AH181" s="26" t="str">
        <f t="shared" si="89"/>
        <v>43409.6687543409.675</v>
      </c>
      <c r="AI181" s="26" t="e">
        <f>VLOOKUP(AH181,simple_survey!$N$1081:$O$1529,2,FALSE)</f>
        <v>#N/A</v>
      </c>
    </row>
    <row r="182" spans="1:37" s="7" customFormat="1" x14ac:dyDescent="0.4">
      <c r="A182" s="16" t="str">
        <f>IF(W182&gt;0, "★", "-")</f>
        <v>-</v>
      </c>
      <c r="B182" s="16" t="str">
        <f t="shared" si="107"/>
        <v>-</v>
      </c>
      <c r="C182" s="7">
        <v>16</v>
      </c>
      <c r="D182" s="2">
        <v>43409.670763888891</v>
      </c>
      <c r="E182" s="3" t="s">
        <v>665</v>
      </c>
      <c r="F182" s="3">
        <v>10062</v>
      </c>
      <c r="G182" s="3" t="s">
        <v>113</v>
      </c>
      <c r="H182" s="3">
        <v>0</v>
      </c>
      <c r="I182" s="3">
        <v>556</v>
      </c>
      <c r="J182" s="3">
        <v>3</v>
      </c>
      <c r="K182" s="3">
        <v>2</v>
      </c>
      <c r="L182" s="3"/>
      <c r="M182" s="2">
        <v>43409.673368055555</v>
      </c>
      <c r="N182" s="2">
        <v>43409.680706018517</v>
      </c>
      <c r="O182" s="3" t="s">
        <v>34</v>
      </c>
      <c r="P182" s="3" t="s">
        <v>35</v>
      </c>
      <c r="Q182" s="3" t="s">
        <v>31</v>
      </c>
      <c r="R182" s="3" t="s">
        <v>32</v>
      </c>
      <c r="S182" s="2">
        <v>43409.676574074074</v>
      </c>
      <c r="T182" s="2">
        <v>43409.676574074074</v>
      </c>
      <c r="U182" s="2">
        <v>43409.687268518515</v>
      </c>
      <c r="V182" s="2">
        <v>43409.687268518515</v>
      </c>
      <c r="W182" s="3"/>
      <c r="X182" s="8">
        <f t="shared" si="108"/>
        <v>43409.670763888891</v>
      </c>
      <c r="Y182" s="9">
        <f t="shared" si="83"/>
        <v>7.3379629611736163E-3</v>
      </c>
      <c r="Z182" s="9">
        <f t="shared" si="84"/>
        <v>1.4675925922347233E-2</v>
      </c>
      <c r="AA182" s="10"/>
      <c r="AB182" s="10">
        <f t="shared" si="85"/>
        <v>0</v>
      </c>
      <c r="AC182" s="10">
        <f t="shared" si="86"/>
        <v>2.6041666642413475E-3</v>
      </c>
      <c r="AD182" s="10"/>
      <c r="AE182" s="10"/>
      <c r="AF182" s="73">
        <f t="shared" si="87"/>
        <v>43409.670138888891</v>
      </c>
      <c r="AG182" s="73">
        <f t="shared" si="88"/>
        <v>43409.680555555555</v>
      </c>
      <c r="AH182" s="26" t="str">
        <f t="shared" si="89"/>
        <v>43409.670138888943409.6805555556</v>
      </c>
      <c r="AI182" s="26" t="str">
        <f>VLOOKUP(AH182,simple_survey!$N$1081:$O$1529,2,FALSE)</f>
        <v>肯定的</v>
      </c>
    </row>
    <row r="183" spans="1:37" s="7" customFormat="1" x14ac:dyDescent="0.4">
      <c r="A183" s="16" t="str">
        <f>IF(W183&gt;0, "★", "-")</f>
        <v>-</v>
      </c>
      <c r="B183" s="16" t="str">
        <f t="shared" si="107"/>
        <v>-</v>
      </c>
      <c r="C183" s="7">
        <v>16</v>
      </c>
      <c r="D183" s="2">
        <v>43409.671168981484</v>
      </c>
      <c r="E183" s="3" t="s">
        <v>663</v>
      </c>
      <c r="F183" s="3">
        <v>10063</v>
      </c>
      <c r="G183" s="3" t="s">
        <v>33</v>
      </c>
      <c r="H183" s="3">
        <v>2171</v>
      </c>
      <c r="I183" s="3">
        <v>388</v>
      </c>
      <c r="J183" s="3">
        <v>4</v>
      </c>
      <c r="K183" s="3">
        <v>1</v>
      </c>
      <c r="L183" s="3"/>
      <c r="M183" s="2">
        <v>43409.6721412037</v>
      </c>
      <c r="N183" s="2">
        <v>43409.678067129629</v>
      </c>
      <c r="O183" s="3" t="s">
        <v>45</v>
      </c>
      <c r="P183" s="3" t="s">
        <v>92</v>
      </c>
      <c r="Q183" s="3" t="s">
        <v>37</v>
      </c>
      <c r="R183" s="3" t="s">
        <v>38</v>
      </c>
      <c r="S183" s="2">
        <v>43409.673819444448</v>
      </c>
      <c r="T183" s="2">
        <v>43409.673819444448</v>
      </c>
      <c r="U183" s="2">
        <v>43409.687141203707</v>
      </c>
      <c r="V183" s="2">
        <v>43409.687141203707</v>
      </c>
      <c r="W183" s="3"/>
      <c r="X183" s="8">
        <f t="shared" si="108"/>
        <v>43409.671168981484</v>
      </c>
      <c r="Y183" s="9">
        <f t="shared" si="83"/>
        <v>5.9259259287500754E-3</v>
      </c>
      <c r="Z183" s="9">
        <f t="shared" si="84"/>
        <v>5.9259259287500754E-3</v>
      </c>
      <c r="AA183" s="10"/>
      <c r="AB183" s="10">
        <f t="shared" si="85"/>
        <v>0</v>
      </c>
      <c r="AC183" s="10">
        <f t="shared" si="86"/>
        <v>9.7222221666015685E-4</v>
      </c>
      <c r="AD183" s="10"/>
      <c r="AE183" s="10"/>
      <c r="AF183" s="73">
        <f t="shared" si="87"/>
        <v>43409.67083333333</v>
      </c>
      <c r="AG183" s="73">
        <f t="shared" si="88"/>
        <v>43409.677777777775</v>
      </c>
      <c r="AH183" s="26" t="str">
        <f t="shared" si="89"/>
        <v>43409.670833333343409.6777777778</v>
      </c>
      <c r="AI183" s="26" t="e">
        <f>VLOOKUP(AH183,simple_survey!$N$1081:$O$1529,2,FALSE)</f>
        <v>#N/A</v>
      </c>
    </row>
    <row r="184" spans="1:37" s="7" customFormat="1" x14ac:dyDescent="0.4">
      <c r="A184" s="16" t="str">
        <f>IF(W184&gt;0, "★", "-")</f>
        <v>-</v>
      </c>
      <c r="B184" s="16" t="str">
        <f t="shared" si="107"/>
        <v>-</v>
      </c>
      <c r="C184" s="7">
        <v>16</v>
      </c>
      <c r="D184" s="2">
        <v>43409.6721412037</v>
      </c>
      <c r="E184" s="3" t="s">
        <v>645</v>
      </c>
      <c r="F184" s="3">
        <v>10064</v>
      </c>
      <c r="G184" s="3" t="s">
        <v>114</v>
      </c>
      <c r="H184" s="3">
        <v>0</v>
      </c>
      <c r="I184" s="3">
        <v>55</v>
      </c>
      <c r="J184" s="3">
        <v>2</v>
      </c>
      <c r="K184" s="3">
        <v>1</v>
      </c>
      <c r="L184" s="3"/>
      <c r="M184" s="2">
        <v>43409.673356481479</v>
      </c>
      <c r="N184" s="2">
        <v>43409.678298611114</v>
      </c>
      <c r="O184" s="3" t="s">
        <v>31</v>
      </c>
      <c r="P184" s="3" t="s">
        <v>32</v>
      </c>
      <c r="Q184" s="3" t="s">
        <v>61</v>
      </c>
      <c r="R184" s="3" t="s">
        <v>62</v>
      </c>
      <c r="S184" s="2">
        <v>43409.674074074072</v>
      </c>
      <c r="T184" s="2">
        <v>43409.674074074072</v>
      </c>
      <c r="U184" s="2">
        <v>43409.681550925925</v>
      </c>
      <c r="V184" s="2">
        <v>43409.681550925925</v>
      </c>
      <c r="W184" s="3"/>
      <c r="X184" s="8">
        <f t="shared" si="108"/>
        <v>43409.6721412037</v>
      </c>
      <c r="Y184" s="9">
        <f t="shared" si="83"/>
        <v>4.9421296353102662E-3</v>
      </c>
      <c r="Z184" s="9">
        <f t="shared" si="84"/>
        <v>4.9421296353102662E-3</v>
      </c>
      <c r="AA184" s="10"/>
      <c r="AB184" s="10">
        <f t="shared" si="85"/>
        <v>0</v>
      </c>
      <c r="AC184" s="10">
        <f t="shared" si="86"/>
        <v>1.2152777781011537E-3</v>
      </c>
      <c r="AD184" s="10"/>
      <c r="AE184" s="10"/>
      <c r="AF184" s="73">
        <f t="shared" si="87"/>
        <v>43409.671527777777</v>
      </c>
      <c r="AG184" s="73">
        <f t="shared" si="88"/>
        <v>43409.677777777775</v>
      </c>
      <c r="AH184" s="26" t="str">
        <f t="shared" si="89"/>
        <v>43409.671527777843409.6777777778</v>
      </c>
      <c r="AI184" s="26" t="e">
        <f>VLOOKUP(AH184,simple_survey!$N$1081:$O$1529,2,FALSE)</f>
        <v>#N/A</v>
      </c>
    </row>
    <row r="185" spans="1:37" s="7" customFormat="1" x14ac:dyDescent="0.4">
      <c r="A185" s="16" t="str">
        <f t="shared" si="80"/>
        <v>-</v>
      </c>
      <c r="B185" s="16" t="str">
        <f t="shared" si="105"/>
        <v>-</v>
      </c>
      <c r="C185" s="7">
        <v>16</v>
      </c>
      <c r="D185" s="2">
        <v>43409.676782407405</v>
      </c>
      <c r="E185" s="3" t="s">
        <v>403</v>
      </c>
      <c r="F185" s="3">
        <v>10067</v>
      </c>
      <c r="G185" s="3" t="s">
        <v>33</v>
      </c>
      <c r="H185" s="3">
        <v>2092</v>
      </c>
      <c r="I185" s="3">
        <v>548</v>
      </c>
      <c r="J185" s="3">
        <v>10</v>
      </c>
      <c r="K185" s="3">
        <v>1</v>
      </c>
      <c r="L185" s="3"/>
      <c r="M185" s="2">
        <v>43409.67895833333</v>
      </c>
      <c r="N185" s="2">
        <v>43409.684872685182</v>
      </c>
      <c r="O185" s="3" t="s">
        <v>59</v>
      </c>
      <c r="P185" s="3" t="s">
        <v>60</v>
      </c>
      <c r="Q185" s="3" t="s">
        <v>80</v>
      </c>
      <c r="R185" s="3" t="s">
        <v>81</v>
      </c>
      <c r="S185" s="2">
        <v>43409.681087962963</v>
      </c>
      <c r="T185" s="2">
        <v>43409.681087962963</v>
      </c>
      <c r="U185" s="2">
        <v>43409.690648148149</v>
      </c>
      <c r="V185" s="2">
        <v>43409.690648148149</v>
      </c>
      <c r="W185" s="3"/>
      <c r="X185" s="8">
        <f t="shared" si="106"/>
        <v>43409.676782407405</v>
      </c>
      <c r="Y185" s="9">
        <f t="shared" si="83"/>
        <v>5.914351851970423E-3</v>
      </c>
      <c r="Z185" s="9">
        <f t="shared" si="84"/>
        <v>5.914351851970423E-3</v>
      </c>
      <c r="AA185" s="10"/>
      <c r="AB185" s="10">
        <f t="shared" si="85"/>
        <v>0</v>
      </c>
      <c r="AC185" s="10">
        <f t="shared" si="86"/>
        <v>2.1759259252576157E-3</v>
      </c>
      <c r="AD185" s="10"/>
      <c r="AE185" s="10"/>
      <c r="AF185" s="73">
        <f t="shared" si="87"/>
        <v>43409.676388888889</v>
      </c>
      <c r="AG185" s="73">
        <f t="shared" si="88"/>
        <v>43409.68472222222</v>
      </c>
      <c r="AH185" s="26" t="str">
        <f t="shared" si="89"/>
        <v>43409.676388888943409.6847222222</v>
      </c>
      <c r="AI185" s="26" t="e">
        <f>VLOOKUP(AH185,simple_survey!$N$1081:$O$1529,2,FALSE)</f>
        <v>#N/A</v>
      </c>
    </row>
    <row r="186" spans="1:37" s="7" customFormat="1" x14ac:dyDescent="0.4">
      <c r="A186" s="16" t="str">
        <f t="shared" si="80"/>
        <v>-</v>
      </c>
      <c r="B186" s="16" t="str">
        <f t="shared" si="105"/>
        <v>-</v>
      </c>
      <c r="C186" s="7">
        <v>16</v>
      </c>
      <c r="D186" s="2">
        <v>43409.677152777775</v>
      </c>
      <c r="E186" s="3" t="s">
        <v>638</v>
      </c>
      <c r="F186" s="3">
        <v>10068</v>
      </c>
      <c r="G186" s="3" t="s">
        <v>33</v>
      </c>
      <c r="H186" s="3">
        <v>2589</v>
      </c>
      <c r="I186" s="3">
        <v>263</v>
      </c>
      <c r="J186" s="3">
        <v>6</v>
      </c>
      <c r="K186" s="3">
        <v>1</v>
      </c>
      <c r="L186" s="3"/>
      <c r="M186" s="2">
        <v>43409.682187500002</v>
      </c>
      <c r="N186" s="2">
        <v>43409.686608796299</v>
      </c>
      <c r="O186" s="3" t="s">
        <v>23</v>
      </c>
      <c r="P186" s="3" t="s">
        <v>24</v>
      </c>
      <c r="Q186" s="3" t="s">
        <v>25</v>
      </c>
      <c r="R186" s="3" t="s">
        <v>26</v>
      </c>
      <c r="S186" s="2">
        <v>43409.684664351851</v>
      </c>
      <c r="T186" s="2">
        <v>43409.684664351851</v>
      </c>
      <c r="U186" s="2">
        <v>43409.692326388889</v>
      </c>
      <c r="V186" s="2">
        <v>43409.692326388889</v>
      </c>
      <c r="W186" s="3"/>
      <c r="X186" s="8">
        <f t="shared" si="106"/>
        <v>43409.677152777775</v>
      </c>
      <c r="Y186" s="9">
        <f t="shared" si="83"/>
        <v>4.4212962966412306E-3</v>
      </c>
      <c r="Z186" s="9">
        <f t="shared" si="84"/>
        <v>4.4212962966412306E-3</v>
      </c>
      <c r="AA186" s="10"/>
      <c r="AB186" s="10">
        <f t="shared" si="85"/>
        <v>0</v>
      </c>
      <c r="AC186" s="10">
        <f t="shared" si="86"/>
        <v>5.0347222277196124E-3</v>
      </c>
      <c r="AD186" s="10"/>
      <c r="AE186" s="10"/>
      <c r="AF186" s="73">
        <f t="shared" si="87"/>
        <v>43409.677083333336</v>
      </c>
      <c r="AG186" s="73">
        <f t="shared" si="88"/>
        <v>43409.686111111114</v>
      </c>
      <c r="AH186" s="26" t="str">
        <f t="shared" si="89"/>
        <v>43409.677083333343409.6861111111</v>
      </c>
      <c r="AI186" s="26" t="e">
        <f>VLOOKUP(AH186,simple_survey!$N$1081:$O$1529,2,FALSE)</f>
        <v>#N/A</v>
      </c>
    </row>
    <row r="187" spans="1:37" s="7" customFormat="1" x14ac:dyDescent="0.4">
      <c r="A187" s="16" t="str">
        <f t="shared" si="80"/>
        <v>-</v>
      </c>
      <c r="B187" s="16" t="str">
        <f t="shared" si="105"/>
        <v>-</v>
      </c>
      <c r="C187" s="7">
        <v>16</v>
      </c>
      <c r="D187" s="2">
        <v>43409.677152777775</v>
      </c>
      <c r="E187" s="3" t="s">
        <v>655</v>
      </c>
      <c r="F187" s="3">
        <v>10069</v>
      </c>
      <c r="G187" s="3" t="s">
        <v>114</v>
      </c>
      <c r="H187" s="3">
        <v>0</v>
      </c>
      <c r="I187" s="3">
        <v>17</v>
      </c>
      <c r="J187" s="3">
        <v>5</v>
      </c>
      <c r="K187" s="3">
        <v>1</v>
      </c>
      <c r="L187" s="3"/>
      <c r="M187" s="2">
        <v>43409.680300925924</v>
      </c>
      <c r="N187" s="2">
        <v>43409.69059027778</v>
      </c>
      <c r="O187" s="3" t="s">
        <v>68</v>
      </c>
      <c r="P187" s="3" t="s">
        <v>69</v>
      </c>
      <c r="Q187" s="3" t="s">
        <v>65</v>
      </c>
      <c r="R187" s="3" t="s">
        <v>66</v>
      </c>
      <c r="S187" s="2">
        <v>43409.682175925926</v>
      </c>
      <c r="T187" s="2">
        <v>43409.682175925926</v>
      </c>
      <c r="U187" s="2">
        <v>43409.69122685185</v>
      </c>
      <c r="V187" s="2">
        <v>43409.69122685185</v>
      </c>
      <c r="W187" s="3"/>
      <c r="X187" s="8">
        <f t="shared" si="106"/>
        <v>43409.677152777775</v>
      </c>
      <c r="Y187" s="9">
        <f t="shared" si="83"/>
        <v>1.0289351856044959E-2</v>
      </c>
      <c r="Z187" s="9">
        <f t="shared" si="84"/>
        <v>1.0289351856044959E-2</v>
      </c>
      <c r="AA187" s="10"/>
      <c r="AB187" s="10">
        <f t="shared" si="85"/>
        <v>0</v>
      </c>
      <c r="AC187" s="10">
        <f t="shared" si="86"/>
        <v>3.1481481491937302E-3</v>
      </c>
      <c r="AD187" s="10"/>
      <c r="AE187" s="10"/>
      <c r="AF187" s="73">
        <f t="shared" si="87"/>
        <v>43409.677083333336</v>
      </c>
      <c r="AG187" s="73">
        <f t="shared" si="88"/>
        <v>43409.69027777778</v>
      </c>
      <c r="AH187" s="26" t="str">
        <f t="shared" si="89"/>
        <v>43409.677083333343409.6902777778</v>
      </c>
      <c r="AI187" s="26" t="e">
        <f>VLOOKUP(AH187,simple_survey!$N$1081:$O$1529,2,FALSE)</f>
        <v>#N/A</v>
      </c>
    </row>
    <row r="188" spans="1:37" s="7" customFormat="1" x14ac:dyDescent="0.4">
      <c r="A188" s="16" t="str">
        <f t="shared" si="80"/>
        <v>-</v>
      </c>
      <c r="B188" s="16" t="str">
        <f t="shared" si="105"/>
        <v>-</v>
      </c>
      <c r="C188" s="7">
        <v>16</v>
      </c>
      <c r="D188" s="2">
        <v>43409.677384259259</v>
      </c>
      <c r="E188" s="3" t="s">
        <v>607</v>
      </c>
      <c r="F188" s="3">
        <v>10070</v>
      </c>
      <c r="G188" s="3" t="s">
        <v>18</v>
      </c>
      <c r="H188" s="3">
        <v>5152</v>
      </c>
      <c r="I188" s="3">
        <v>592</v>
      </c>
      <c r="J188" s="3">
        <v>2</v>
      </c>
      <c r="K188" s="3">
        <v>2</v>
      </c>
      <c r="L188" s="3"/>
      <c r="M188" s="2">
        <v>43409.683437500003</v>
      </c>
      <c r="N188" s="2">
        <v>43409.692442129628</v>
      </c>
      <c r="O188" s="3" t="s">
        <v>55</v>
      </c>
      <c r="P188" s="3" t="s">
        <v>56</v>
      </c>
      <c r="Q188" s="3" t="s">
        <v>25</v>
      </c>
      <c r="R188" s="3" t="s">
        <v>26</v>
      </c>
      <c r="S188" s="2">
        <v>43409.681655092594</v>
      </c>
      <c r="T188" s="2">
        <v>43409.681655092594</v>
      </c>
      <c r="U188" s="2">
        <v>43409.692696759259</v>
      </c>
      <c r="V188" s="2">
        <v>43409.692696759259</v>
      </c>
      <c r="W188" s="3"/>
      <c r="X188" s="8">
        <f t="shared" si="106"/>
        <v>43409.677384259259</v>
      </c>
      <c r="Y188" s="9">
        <f t="shared" si="83"/>
        <v>9.0046296245418489E-3</v>
      </c>
      <c r="Z188" s="9">
        <f t="shared" si="84"/>
        <v>1.8009259249083698E-2</v>
      </c>
      <c r="AA188" s="10"/>
      <c r="AB188" s="10">
        <f t="shared" si="85"/>
        <v>1.7824074093368836E-3</v>
      </c>
      <c r="AC188" s="10">
        <f t="shared" si="86"/>
        <v>6.0532407442224212E-3</v>
      </c>
      <c r="AD188" s="10"/>
      <c r="AE188" s="10"/>
      <c r="AF188" s="73">
        <f t="shared" si="87"/>
        <v>43409.677083333336</v>
      </c>
      <c r="AG188" s="73">
        <f t="shared" si="88"/>
        <v>43409.692361111112</v>
      </c>
      <c r="AH188" s="26" t="str">
        <f t="shared" si="89"/>
        <v>43409.677083333343409.6923611111</v>
      </c>
      <c r="AI188" s="26" t="str">
        <f>VLOOKUP(AH188,simple_survey!$N$1081:$O$1529,2,FALSE)</f>
        <v>肯定的</v>
      </c>
    </row>
    <row r="189" spans="1:37" s="7" customFormat="1" x14ac:dyDescent="0.4">
      <c r="A189" s="16" t="str">
        <f t="shared" ref="A189:A201" si="109">IF(W189&gt;0, "★", "-")</f>
        <v>-</v>
      </c>
      <c r="B189" s="16" t="str">
        <f t="shared" ref="B189:B201" si="110">IF(L189&gt;0, "☆", "-")</f>
        <v>-</v>
      </c>
      <c r="C189" s="7">
        <v>16</v>
      </c>
      <c r="D189" s="2">
        <v>43409.679328703707</v>
      </c>
      <c r="E189" s="3" t="s">
        <v>575</v>
      </c>
      <c r="F189" s="3">
        <v>10073</v>
      </c>
      <c r="G189" s="3" t="s">
        <v>115</v>
      </c>
      <c r="H189" s="3">
        <v>5113</v>
      </c>
      <c r="I189" s="3">
        <v>66</v>
      </c>
      <c r="J189" s="3">
        <v>7</v>
      </c>
      <c r="K189" s="3">
        <v>1</v>
      </c>
      <c r="L189" s="3"/>
      <c r="M189" s="2">
        <v>43409.683657407404</v>
      </c>
      <c r="N189" s="2">
        <v>43409.699594907404</v>
      </c>
      <c r="O189" s="3" t="s">
        <v>23</v>
      </c>
      <c r="P189" s="3" t="s">
        <v>24</v>
      </c>
      <c r="Q189" s="3" t="s">
        <v>55</v>
      </c>
      <c r="R189" s="3" t="s">
        <v>56</v>
      </c>
      <c r="S189" s="2">
        <v>43409.686168981483</v>
      </c>
      <c r="T189" s="2">
        <v>43409.686168981483</v>
      </c>
      <c r="U189" s="2">
        <v>43409.700243055559</v>
      </c>
      <c r="V189" s="2">
        <v>43409.706076388888</v>
      </c>
      <c r="W189" s="3"/>
      <c r="X189" s="8">
        <f t="shared" ref="X189:X201" si="111">IF(W189&gt;0,W189,D189)</f>
        <v>43409.679328703707</v>
      </c>
      <c r="Y189" s="9">
        <f t="shared" si="83"/>
        <v>1.5937500000291038E-2</v>
      </c>
      <c r="Z189" s="9">
        <f t="shared" si="84"/>
        <v>1.5937500000291038E-2</v>
      </c>
      <c r="AA189" s="10"/>
      <c r="AB189" s="10">
        <f t="shared" si="85"/>
        <v>0</v>
      </c>
      <c r="AC189" s="10">
        <f t="shared" si="86"/>
        <v>4.3287036969559267E-3</v>
      </c>
      <c r="AD189" s="10"/>
      <c r="AE189" s="10"/>
      <c r="AF189" s="73">
        <f t="shared" si="87"/>
        <v>43409.679166666669</v>
      </c>
      <c r="AG189" s="73">
        <f t="shared" si="88"/>
        <v>43409.699305555558</v>
      </c>
      <c r="AH189" s="26" t="str">
        <f t="shared" si="89"/>
        <v>43409.679166666743409.6993055556</v>
      </c>
      <c r="AI189" s="26" t="str">
        <f>VLOOKUP(AH189,simple_survey!$N$1081:$O$1529,2,FALSE)</f>
        <v>肯定的</v>
      </c>
    </row>
    <row r="190" spans="1:37" s="7" customFormat="1" x14ac:dyDescent="0.4">
      <c r="A190" s="16" t="str">
        <f>IF(W190&gt;0, "★", "-")</f>
        <v>-</v>
      </c>
      <c r="B190" s="16" t="str">
        <f>IF(L190&gt;0, "☆", "-")</f>
        <v>-</v>
      </c>
      <c r="C190" s="7">
        <v>16</v>
      </c>
      <c r="D190" s="2">
        <v>43409.680266203701</v>
      </c>
      <c r="E190" s="3" t="s">
        <v>668</v>
      </c>
      <c r="F190" s="3">
        <v>10074</v>
      </c>
      <c r="G190" s="3" t="s">
        <v>33</v>
      </c>
      <c r="H190" s="3">
        <v>5092</v>
      </c>
      <c r="I190" s="3">
        <v>158</v>
      </c>
      <c r="J190" s="3">
        <v>4</v>
      </c>
      <c r="K190" s="3">
        <v>1</v>
      </c>
      <c r="L190" s="3"/>
      <c r="M190" s="2">
        <v>43409.685393518521</v>
      </c>
      <c r="N190" s="2">
        <v>43409.689710648148</v>
      </c>
      <c r="O190" s="3" t="s">
        <v>19</v>
      </c>
      <c r="P190" s="3" t="s">
        <v>20</v>
      </c>
      <c r="Q190" s="3" t="s">
        <v>65</v>
      </c>
      <c r="R190" s="3" t="s">
        <v>66</v>
      </c>
      <c r="S190" s="2">
        <v>43409.687060185184</v>
      </c>
      <c r="T190" s="2">
        <v>43409.687060185184</v>
      </c>
      <c r="U190" s="2">
        <v>43409.694155092591</v>
      </c>
      <c r="V190" s="2">
        <v>43409.694155092591</v>
      </c>
      <c r="W190" s="3"/>
      <c r="X190" s="8">
        <f>IF(W190&gt;0,W190,D190)</f>
        <v>43409.680266203701</v>
      </c>
      <c r="Y190" s="9">
        <f t="shared" si="83"/>
        <v>4.3171296274522319E-3</v>
      </c>
      <c r="Z190" s="9">
        <f t="shared" si="84"/>
        <v>4.3171296274522319E-3</v>
      </c>
      <c r="AA190" s="10"/>
      <c r="AB190" s="10">
        <f t="shared" si="85"/>
        <v>0</v>
      </c>
      <c r="AC190" s="10">
        <f t="shared" si="86"/>
        <v>5.1273148201289587E-3</v>
      </c>
      <c r="AD190" s="10"/>
      <c r="AE190" s="10"/>
      <c r="AF190" s="73">
        <f t="shared" si="87"/>
        <v>43409.679861111108</v>
      </c>
      <c r="AG190" s="73">
        <f t="shared" si="88"/>
        <v>43409.689583333333</v>
      </c>
      <c r="AH190" s="26" t="str">
        <f t="shared" si="89"/>
        <v>43409.679861111143409.6895833333</v>
      </c>
      <c r="AI190" s="26" t="e">
        <f>VLOOKUP(AH190,simple_survey!$N$1081:$O$1529,2,FALSE)</f>
        <v>#N/A</v>
      </c>
    </row>
    <row r="191" spans="1:37" s="7" customFormat="1" x14ac:dyDescent="0.4">
      <c r="A191" s="16" t="str">
        <f>IF(W191&gt;0, "★", "-")</f>
        <v>★</v>
      </c>
      <c r="B191" s="16" t="str">
        <f>IF(L191&gt;0, "☆", "-")</f>
        <v>-</v>
      </c>
      <c r="C191" s="7">
        <v>16</v>
      </c>
      <c r="D191" s="2">
        <v>43409.68172453704</v>
      </c>
      <c r="E191" s="3" t="s">
        <v>654</v>
      </c>
      <c r="F191" s="3">
        <v>10077</v>
      </c>
      <c r="G191" s="3" t="s">
        <v>124</v>
      </c>
      <c r="H191" s="3">
        <v>4976</v>
      </c>
      <c r="I191" s="3">
        <v>132</v>
      </c>
      <c r="J191" s="3">
        <v>1</v>
      </c>
      <c r="K191" s="3">
        <v>1</v>
      </c>
      <c r="L191" s="3"/>
      <c r="M191" s="2">
        <v>43409.690381944441</v>
      </c>
      <c r="N191" s="2">
        <v>43409.695914351854</v>
      </c>
      <c r="O191" s="3" t="s">
        <v>27</v>
      </c>
      <c r="P191" s="3" t="s">
        <v>28</v>
      </c>
      <c r="Q191" s="3" t="s">
        <v>55</v>
      </c>
      <c r="R191" s="3" t="s">
        <v>56</v>
      </c>
      <c r="S191" s="2">
        <v>43409.688668981478</v>
      </c>
      <c r="T191" s="2">
        <v>43409.690520833334</v>
      </c>
      <c r="U191" s="2">
        <v>43409.696388888886</v>
      </c>
      <c r="V191" s="2">
        <v>43409.698240740741</v>
      </c>
      <c r="W191" s="2">
        <v>43409.688668981478</v>
      </c>
      <c r="X191" s="8">
        <f>IF(W191&gt;0,W191,D191)</f>
        <v>43409.688668981478</v>
      </c>
      <c r="Y191" s="9">
        <f t="shared" ref="Y191:Y258" si="112">N191-M191</f>
        <v>5.5324074128293432E-3</v>
      </c>
      <c r="Z191" s="9">
        <f t="shared" ref="Z191:Z258" si="113">Y191*K191</f>
        <v>5.5324074128293432E-3</v>
      </c>
      <c r="AA191" s="10"/>
      <c r="AB191" s="10">
        <f t="shared" ref="AB191:AB258" si="114">IF(IF(A191="☆",L191-S191,M191-S191)&lt;0,0,IF(A191="☆",L191-S191,M191-S191))</f>
        <v>1.7129629632108845E-3</v>
      </c>
      <c r="AC191" s="10">
        <f t="shared" ref="AC191:AC258" si="115">IF(IF(B191="☆",(IF(L191&gt;S191,L191-X191,S191-X191)),M191-X191)&lt;0,0,IF(B191="☆",(IF(L191&gt;S191,L191-X191,S191-X191)),M191-X191))</f>
        <v>1.7129629632108845E-3</v>
      </c>
      <c r="AD191" s="10"/>
      <c r="AE191" s="10"/>
      <c r="AF191" s="73">
        <f t="shared" si="87"/>
        <v>43409.681250000001</v>
      </c>
      <c r="AG191" s="73">
        <f t="shared" si="88"/>
        <v>43409.695833333331</v>
      </c>
      <c r="AH191" s="26" t="str">
        <f t="shared" si="89"/>
        <v>43409.6812543409.6958333333</v>
      </c>
      <c r="AI191" s="26" t="e">
        <f>VLOOKUP(AH191,simple_survey!$N$1081:$O$1529,2,FALSE)</f>
        <v>#N/A</v>
      </c>
    </row>
    <row r="192" spans="1:37" s="7" customFormat="1" x14ac:dyDescent="0.4">
      <c r="A192" s="16" t="str">
        <f>IF(W192&gt;0, "★", "-")</f>
        <v>-</v>
      </c>
      <c r="B192" s="16" t="str">
        <f>IF(L192&gt;0, "☆", "-")</f>
        <v>-</v>
      </c>
      <c r="C192" s="7">
        <v>16</v>
      </c>
      <c r="D192" s="2">
        <v>43409.681875000002</v>
      </c>
      <c r="E192" s="3" t="s">
        <v>309</v>
      </c>
      <c r="F192" s="3">
        <v>10078</v>
      </c>
      <c r="G192" s="3" t="s">
        <v>52</v>
      </c>
      <c r="H192" s="3">
        <v>5004</v>
      </c>
      <c r="I192" s="3">
        <v>99</v>
      </c>
      <c r="J192" s="3">
        <v>9</v>
      </c>
      <c r="K192" s="3">
        <v>1</v>
      </c>
      <c r="L192" s="3"/>
      <c r="M192" s="2">
        <v>43409.682233796295</v>
      </c>
      <c r="N192" s="2">
        <v>43409.685081018521</v>
      </c>
      <c r="O192" s="3" t="s">
        <v>63</v>
      </c>
      <c r="P192" s="3" t="s">
        <v>64</v>
      </c>
      <c r="Q192" s="3" t="s">
        <v>23</v>
      </c>
      <c r="R192" s="3" t="s">
        <v>24</v>
      </c>
      <c r="S192" s="2">
        <v>43409.682916666665</v>
      </c>
      <c r="T192" s="2">
        <v>43409.682916666665</v>
      </c>
      <c r="U192" s="2">
        <v>43409.687349537038</v>
      </c>
      <c r="V192" s="2">
        <v>43409.687349537038</v>
      </c>
      <c r="W192" s="3"/>
      <c r="X192" s="8">
        <f>IF(W192&gt;0,W192,D192)</f>
        <v>43409.681875000002</v>
      </c>
      <c r="Y192" s="9">
        <f t="shared" si="112"/>
        <v>2.8472222256823443E-3</v>
      </c>
      <c r="Z192" s="9">
        <f t="shared" si="113"/>
        <v>2.8472222256823443E-3</v>
      </c>
      <c r="AA192" s="10"/>
      <c r="AB192" s="10">
        <f t="shared" si="114"/>
        <v>0</v>
      </c>
      <c r="AC192" s="10">
        <f t="shared" si="115"/>
        <v>3.5879629285773262E-4</v>
      </c>
      <c r="AD192" s="10"/>
      <c r="AE192" s="10"/>
      <c r="AF192" s="73">
        <f t="shared" si="87"/>
        <v>43409.681250000001</v>
      </c>
      <c r="AG192" s="73">
        <f t="shared" si="88"/>
        <v>43409.68472222222</v>
      </c>
      <c r="AH192" s="26" t="str">
        <f t="shared" si="89"/>
        <v>43409.6812543409.6847222222</v>
      </c>
      <c r="AI192" s="26" t="str">
        <f>VLOOKUP(AH192,simple_survey!$N$1081:$O$1529,2,FALSE)</f>
        <v>否定的</v>
      </c>
    </row>
    <row r="193" spans="1:35" s="7" customFormat="1" x14ac:dyDescent="0.4">
      <c r="A193" s="16" t="str">
        <f t="shared" si="109"/>
        <v>★</v>
      </c>
      <c r="B193" s="16" t="str">
        <f t="shared" si="110"/>
        <v>-</v>
      </c>
      <c r="C193" s="7">
        <v>16</v>
      </c>
      <c r="D193" s="2">
        <v>43409.682129629633</v>
      </c>
      <c r="E193" s="3" t="s">
        <v>375</v>
      </c>
      <c r="F193" s="3">
        <v>10079</v>
      </c>
      <c r="G193" s="3" t="s">
        <v>52</v>
      </c>
      <c r="H193" s="3">
        <v>5037</v>
      </c>
      <c r="I193" s="3">
        <v>19</v>
      </c>
      <c r="J193" s="3">
        <v>5</v>
      </c>
      <c r="K193" s="3">
        <v>2</v>
      </c>
      <c r="L193" s="3"/>
      <c r="M193" s="2">
        <v>43409.687974537039</v>
      </c>
      <c r="N193" s="2">
        <v>43409.700300925928</v>
      </c>
      <c r="O193" s="3" t="s">
        <v>48</v>
      </c>
      <c r="P193" s="3" t="s">
        <v>49</v>
      </c>
      <c r="Q193" s="3" t="s">
        <v>27</v>
      </c>
      <c r="R193" s="3" t="s">
        <v>28</v>
      </c>
      <c r="S193" s="2">
        <v>43409.688888888886</v>
      </c>
      <c r="T193" s="2">
        <v>43409.688888888886</v>
      </c>
      <c r="U193" s="2">
        <v>43409.704062500001</v>
      </c>
      <c r="V193" s="2">
        <v>43409.704062500001</v>
      </c>
      <c r="W193" s="2">
        <v>43409.688888888886</v>
      </c>
      <c r="X193" s="8">
        <f t="shared" si="111"/>
        <v>43409.688888888886</v>
      </c>
      <c r="Y193" s="9">
        <f t="shared" si="112"/>
        <v>1.2326388889050577E-2</v>
      </c>
      <c r="Z193" s="9">
        <f t="shared" si="113"/>
        <v>2.4652777778101154E-2</v>
      </c>
      <c r="AA193" s="10"/>
      <c r="AB193" s="10">
        <f t="shared" si="114"/>
        <v>0</v>
      </c>
      <c r="AC193" s="10">
        <f t="shared" si="115"/>
        <v>0</v>
      </c>
      <c r="AD193" s="10"/>
      <c r="AE193" s="10"/>
      <c r="AF193" s="73">
        <f t="shared" si="87"/>
        <v>43409.681944444441</v>
      </c>
      <c r="AG193" s="73">
        <f t="shared" si="88"/>
        <v>43409.7</v>
      </c>
      <c r="AH193" s="26" t="str">
        <f t="shared" si="89"/>
        <v>43409.681944444443409.7</v>
      </c>
      <c r="AI193" s="26" t="e">
        <f>VLOOKUP(AH193,simple_survey!$N$1081:$O$1529,2,FALSE)</f>
        <v>#N/A</v>
      </c>
    </row>
    <row r="194" spans="1:35" s="7" customFormat="1" x14ac:dyDescent="0.4">
      <c r="A194" s="16" t="str">
        <f t="shared" si="109"/>
        <v>-</v>
      </c>
      <c r="B194" s="16" t="str">
        <f t="shared" si="110"/>
        <v>-</v>
      </c>
      <c r="C194" s="7">
        <v>16</v>
      </c>
      <c r="D194" s="2">
        <v>43409.683125000003</v>
      </c>
      <c r="E194" s="3" t="s">
        <v>650</v>
      </c>
      <c r="F194" s="3">
        <v>10081</v>
      </c>
      <c r="G194" s="3" t="s">
        <v>18</v>
      </c>
      <c r="H194" s="3">
        <v>5179</v>
      </c>
      <c r="I194" s="3">
        <v>156</v>
      </c>
      <c r="J194" s="3">
        <v>3</v>
      </c>
      <c r="K194" s="3">
        <v>2</v>
      </c>
      <c r="L194" s="3"/>
      <c r="M194" s="2">
        <v>43409.688449074078</v>
      </c>
      <c r="N194" s="2">
        <v>43409.693391203706</v>
      </c>
      <c r="O194" s="3" t="s">
        <v>27</v>
      </c>
      <c r="P194" s="3" t="s">
        <v>28</v>
      </c>
      <c r="Q194" s="3" t="s">
        <v>21</v>
      </c>
      <c r="R194" s="3" t="s">
        <v>22</v>
      </c>
      <c r="S194" s="2">
        <v>43409.690381944441</v>
      </c>
      <c r="T194" s="2">
        <v>43409.690381944441</v>
      </c>
      <c r="U194" s="2">
        <v>43409.699189814812</v>
      </c>
      <c r="V194" s="2">
        <v>43409.699189814812</v>
      </c>
      <c r="W194" s="3"/>
      <c r="X194" s="8">
        <f t="shared" si="111"/>
        <v>43409.683125000003</v>
      </c>
      <c r="Y194" s="9">
        <f t="shared" si="112"/>
        <v>4.9421296280343086E-3</v>
      </c>
      <c r="Z194" s="9">
        <f t="shared" si="113"/>
        <v>9.8842592560686171E-3</v>
      </c>
      <c r="AA194" s="10"/>
      <c r="AB194" s="10">
        <f t="shared" si="114"/>
        <v>0</v>
      </c>
      <c r="AC194" s="10">
        <f t="shared" si="115"/>
        <v>5.324074074451346E-3</v>
      </c>
      <c r="AD194" s="10"/>
      <c r="AE194" s="10"/>
      <c r="AF194" s="73">
        <f t="shared" si="87"/>
        <v>43409.682638888888</v>
      </c>
      <c r="AG194" s="73">
        <f t="shared" si="88"/>
        <v>43409.693055555559</v>
      </c>
      <c r="AH194" s="26" t="str">
        <f t="shared" si="89"/>
        <v>43409.682638888943409.6930555556</v>
      </c>
      <c r="AI194" s="26" t="e">
        <f>VLOOKUP(AH194,simple_survey!$N$1081:$O$1529,2,FALSE)</f>
        <v>#N/A</v>
      </c>
    </row>
    <row r="195" spans="1:35" s="7" customFormat="1" x14ac:dyDescent="0.4">
      <c r="A195" s="16" t="str">
        <f t="shared" si="109"/>
        <v>★</v>
      </c>
      <c r="B195" s="16" t="str">
        <f t="shared" si="110"/>
        <v>-</v>
      </c>
      <c r="C195" s="7">
        <v>16</v>
      </c>
      <c r="D195" s="2">
        <v>43409.683159722219</v>
      </c>
      <c r="E195" s="3" t="s">
        <v>580</v>
      </c>
      <c r="F195" s="3">
        <v>10082</v>
      </c>
      <c r="G195" s="3" t="s">
        <v>18</v>
      </c>
      <c r="H195" s="3">
        <v>4256</v>
      </c>
      <c r="I195" s="3">
        <v>593</v>
      </c>
      <c r="J195" s="3">
        <v>7</v>
      </c>
      <c r="K195" s="3">
        <v>1</v>
      </c>
      <c r="L195" s="3"/>
      <c r="M195" s="2">
        <v>43409.68613425926</v>
      </c>
      <c r="N195" s="2">
        <v>43409.69740740741</v>
      </c>
      <c r="O195" s="3" t="s">
        <v>23</v>
      </c>
      <c r="P195" s="3" t="s">
        <v>24</v>
      </c>
      <c r="Q195" s="3" t="s">
        <v>39</v>
      </c>
      <c r="R195" s="3" t="s">
        <v>40</v>
      </c>
      <c r="S195" s="2">
        <v>43409.690069444441</v>
      </c>
      <c r="T195" s="2">
        <v>43409.690069444441</v>
      </c>
      <c r="U195" s="2">
        <v>43409.703263888892</v>
      </c>
      <c r="V195" s="2">
        <v>43409.703263888892</v>
      </c>
      <c r="W195" s="2">
        <v>43409.690069444441</v>
      </c>
      <c r="X195" s="8">
        <f t="shared" si="111"/>
        <v>43409.690069444441</v>
      </c>
      <c r="Y195" s="9">
        <f t="shared" si="112"/>
        <v>1.1273148149484769E-2</v>
      </c>
      <c r="Z195" s="9">
        <f t="shared" si="113"/>
        <v>1.1273148149484769E-2</v>
      </c>
      <c r="AA195" s="10"/>
      <c r="AB195" s="10">
        <f t="shared" si="114"/>
        <v>0</v>
      </c>
      <c r="AC195" s="10">
        <f t="shared" si="115"/>
        <v>0</v>
      </c>
      <c r="AD195" s="10"/>
      <c r="AE195" s="10"/>
      <c r="AF195" s="73">
        <f t="shared" ref="AF195:AF258" si="116">INT(D195*1440)/1440</f>
        <v>43409.682638888888</v>
      </c>
      <c r="AG195" s="73">
        <f t="shared" ref="AG195:AG258" si="117">INT(N195*1440)/1440</f>
        <v>43409.697222222225</v>
      </c>
      <c r="AH195" s="26" t="str">
        <f t="shared" ref="AH195:AH258" si="118">CONCATENATE(AF195,AG195)</f>
        <v>43409.682638888943409.6972222222</v>
      </c>
      <c r="AI195" s="26" t="e">
        <f>VLOOKUP(AH195,simple_survey!$N$1081:$O$1529,2,FALSE)</f>
        <v>#N/A</v>
      </c>
    </row>
    <row r="196" spans="1:35" s="7" customFormat="1" x14ac:dyDescent="0.4">
      <c r="A196" s="16" t="str">
        <f t="shared" si="109"/>
        <v>-</v>
      </c>
      <c r="B196" s="16" t="str">
        <f t="shared" si="110"/>
        <v>-</v>
      </c>
      <c r="C196" s="7">
        <v>16</v>
      </c>
      <c r="D196" s="2">
        <v>43409.685324074075</v>
      </c>
      <c r="E196" s="3" t="s">
        <v>220</v>
      </c>
      <c r="F196" s="3">
        <v>10083</v>
      </c>
      <c r="G196" s="3" t="s">
        <v>33</v>
      </c>
      <c r="H196" s="3">
        <v>2435</v>
      </c>
      <c r="I196" s="3">
        <v>236</v>
      </c>
      <c r="J196" s="3">
        <v>6</v>
      </c>
      <c r="K196" s="3">
        <v>1</v>
      </c>
      <c r="L196" s="3"/>
      <c r="M196" s="2">
        <v>43409.690949074073</v>
      </c>
      <c r="N196" s="2">
        <v>43409.698645833334</v>
      </c>
      <c r="O196" s="3" t="s">
        <v>63</v>
      </c>
      <c r="P196" s="3" t="s">
        <v>64</v>
      </c>
      <c r="Q196" s="3" t="s">
        <v>37</v>
      </c>
      <c r="R196" s="3" t="s">
        <v>38</v>
      </c>
      <c r="S196" s="2">
        <v>43409.696273148147</v>
      </c>
      <c r="T196" s="2">
        <v>43409.697060185186</v>
      </c>
      <c r="U196" s="2">
        <v>43409.702986111108</v>
      </c>
      <c r="V196" s="2">
        <v>43409.703773148147</v>
      </c>
      <c r="W196" s="3"/>
      <c r="X196" s="8">
        <f t="shared" si="111"/>
        <v>43409.685324074075</v>
      </c>
      <c r="Y196" s="9">
        <f t="shared" si="112"/>
        <v>7.6967592613073066E-3</v>
      </c>
      <c r="Z196" s="9">
        <f t="shared" si="113"/>
        <v>7.6967592613073066E-3</v>
      </c>
      <c r="AA196" s="10"/>
      <c r="AB196" s="10">
        <f t="shared" si="114"/>
        <v>0</v>
      </c>
      <c r="AC196" s="10">
        <f t="shared" si="115"/>
        <v>5.6249999979627319E-3</v>
      </c>
      <c r="AD196" s="10"/>
      <c r="AE196" s="10"/>
      <c r="AF196" s="73">
        <f t="shared" si="116"/>
        <v>43409.68472222222</v>
      </c>
      <c r="AG196" s="73">
        <f t="shared" si="117"/>
        <v>43409.698611111111</v>
      </c>
      <c r="AH196" s="26" t="str">
        <f t="shared" si="118"/>
        <v>43409.684722222243409.6986111111</v>
      </c>
      <c r="AI196" s="26" t="e">
        <f>VLOOKUP(AH196,simple_survey!$N$1081:$O$1529,2,FALSE)</f>
        <v>#N/A</v>
      </c>
    </row>
    <row r="197" spans="1:35" s="7" customFormat="1" x14ac:dyDescent="0.4">
      <c r="A197" s="16" t="str">
        <f t="shared" si="109"/>
        <v>★</v>
      </c>
      <c r="B197" s="16" t="str">
        <f t="shared" si="110"/>
        <v>-</v>
      </c>
      <c r="C197" s="7">
        <v>16</v>
      </c>
      <c r="D197" s="2">
        <v>43409.687361111108</v>
      </c>
      <c r="E197" s="3" t="s">
        <v>593</v>
      </c>
      <c r="F197" s="3">
        <v>10084</v>
      </c>
      <c r="G197" s="3" t="s">
        <v>18</v>
      </c>
      <c r="H197" s="3">
        <v>5133</v>
      </c>
      <c r="I197" s="3">
        <v>880</v>
      </c>
      <c r="J197" s="3">
        <v>7</v>
      </c>
      <c r="K197" s="3">
        <v>2</v>
      </c>
      <c r="L197" s="3"/>
      <c r="M197" s="2">
        <v>43409.692002314812</v>
      </c>
      <c r="N197" s="2">
        <v>43409.707303240742</v>
      </c>
      <c r="O197" s="3" t="s">
        <v>31</v>
      </c>
      <c r="P197" s="3" t="s">
        <v>32</v>
      </c>
      <c r="Q197" s="3" t="s">
        <v>19</v>
      </c>
      <c r="R197" s="3" t="s">
        <v>20</v>
      </c>
      <c r="S197" s="2">
        <v>43409.694293981483</v>
      </c>
      <c r="T197" s="2">
        <v>43409.694293981483</v>
      </c>
      <c r="U197" s="2">
        <v>43409.715439814812</v>
      </c>
      <c r="V197" s="2">
        <v>43409.715439814812</v>
      </c>
      <c r="W197" s="2">
        <v>43409.694293981483</v>
      </c>
      <c r="X197" s="8">
        <f t="shared" si="111"/>
        <v>43409.694293981483</v>
      </c>
      <c r="Y197" s="9">
        <f t="shared" si="112"/>
        <v>1.5300925930205267E-2</v>
      </c>
      <c r="Z197" s="9">
        <f t="shared" si="113"/>
        <v>3.0601851860410534E-2</v>
      </c>
      <c r="AA197" s="10"/>
      <c r="AB197" s="10">
        <f t="shared" si="114"/>
        <v>0</v>
      </c>
      <c r="AC197" s="10">
        <f t="shared" si="115"/>
        <v>0</v>
      </c>
      <c r="AD197" s="10"/>
      <c r="AE197" s="10"/>
      <c r="AF197" s="73">
        <f t="shared" si="116"/>
        <v>43409.686805555553</v>
      </c>
      <c r="AG197" s="73">
        <f t="shared" si="117"/>
        <v>43409.706944444442</v>
      </c>
      <c r="AH197" s="26" t="str">
        <f t="shared" si="118"/>
        <v>43409.686805555643409.7069444444</v>
      </c>
      <c r="AI197" s="26" t="e">
        <f>VLOOKUP(AH197,simple_survey!$N$1081:$O$1529,2,FALSE)</f>
        <v>#N/A</v>
      </c>
    </row>
    <row r="198" spans="1:35" s="7" customFormat="1" x14ac:dyDescent="0.4">
      <c r="A198" s="16" t="str">
        <f t="shared" si="109"/>
        <v>★</v>
      </c>
      <c r="B198" s="16" t="str">
        <f t="shared" si="110"/>
        <v>-</v>
      </c>
      <c r="C198" s="7">
        <v>16</v>
      </c>
      <c r="D198" s="2">
        <v>43409.6875</v>
      </c>
      <c r="E198" s="3" t="s">
        <v>670</v>
      </c>
      <c r="F198" s="3">
        <v>10085</v>
      </c>
      <c r="G198" s="3" t="s">
        <v>33</v>
      </c>
      <c r="H198" s="3">
        <v>4730</v>
      </c>
      <c r="I198" s="3">
        <v>383</v>
      </c>
      <c r="J198" s="3">
        <v>4</v>
      </c>
      <c r="K198" s="3">
        <v>1</v>
      </c>
      <c r="L198" s="3"/>
      <c r="M198" s="2">
        <v>43409.69390046296</v>
      </c>
      <c r="N198" s="2">
        <v>43409.698900462965</v>
      </c>
      <c r="O198" s="3" t="s">
        <v>34</v>
      </c>
      <c r="P198" s="3" t="s">
        <v>35</v>
      </c>
      <c r="Q198" s="3" t="s">
        <v>23</v>
      </c>
      <c r="R198" s="3" t="s">
        <v>24</v>
      </c>
      <c r="S198" s="2">
        <v>43409.694432870368</v>
      </c>
      <c r="T198" s="2">
        <v>43409.694432870368</v>
      </c>
      <c r="U198" s="2">
        <v>43409.704456018517</v>
      </c>
      <c r="V198" s="2">
        <v>43409.702719907407</v>
      </c>
      <c r="W198" s="2">
        <v>43409.694432870368</v>
      </c>
      <c r="X198" s="8">
        <f t="shared" si="111"/>
        <v>43409.694432870368</v>
      </c>
      <c r="Y198" s="9">
        <f t="shared" si="112"/>
        <v>5.0000000046566129E-3</v>
      </c>
      <c r="Z198" s="9">
        <f t="shared" si="113"/>
        <v>5.0000000046566129E-3</v>
      </c>
      <c r="AA198" s="10"/>
      <c r="AB198" s="10">
        <f t="shared" si="114"/>
        <v>0</v>
      </c>
      <c r="AC198" s="10">
        <f t="shared" si="115"/>
        <v>0</v>
      </c>
      <c r="AD198" s="10"/>
      <c r="AE198" s="10"/>
      <c r="AF198" s="73">
        <f t="shared" si="116"/>
        <v>43409.6875</v>
      </c>
      <c r="AG198" s="73">
        <f t="shared" si="117"/>
        <v>43409.698611111111</v>
      </c>
      <c r="AH198" s="26" t="str">
        <f t="shared" si="118"/>
        <v>43409.687543409.6986111111</v>
      </c>
      <c r="AI198" s="26" t="str">
        <f>VLOOKUP(AH198,simple_survey!$N$1081:$O$1529,2,FALSE)</f>
        <v>肯定的</v>
      </c>
    </row>
    <row r="199" spans="1:35" s="7" customFormat="1" x14ac:dyDescent="0.4">
      <c r="A199" s="16" t="str">
        <f t="shared" si="109"/>
        <v>-</v>
      </c>
      <c r="B199" s="16" t="str">
        <f t="shared" si="110"/>
        <v>-</v>
      </c>
      <c r="C199" s="7">
        <v>16</v>
      </c>
      <c r="D199" s="2">
        <v>43409.688090277778</v>
      </c>
      <c r="E199" s="3" t="s">
        <v>309</v>
      </c>
      <c r="F199" s="3">
        <v>10086</v>
      </c>
      <c r="G199" s="3" t="s">
        <v>52</v>
      </c>
      <c r="H199" s="3">
        <v>5004</v>
      </c>
      <c r="I199" s="3">
        <v>328</v>
      </c>
      <c r="J199" s="3">
        <v>8</v>
      </c>
      <c r="K199" s="3">
        <v>1</v>
      </c>
      <c r="L199" s="3"/>
      <c r="M199" s="2">
        <v>43409.69458333333</v>
      </c>
      <c r="N199" s="2">
        <v>43409.702094907407</v>
      </c>
      <c r="O199" s="3" t="s">
        <v>23</v>
      </c>
      <c r="P199" s="3" t="s">
        <v>24</v>
      </c>
      <c r="Q199" s="3" t="s">
        <v>45</v>
      </c>
      <c r="R199" s="3" t="s">
        <v>92</v>
      </c>
      <c r="S199" s="2">
        <v>43409.696273148147</v>
      </c>
      <c r="T199" s="2">
        <v>43409.696273148147</v>
      </c>
      <c r="U199" s="2">
        <v>43409.708726851852</v>
      </c>
      <c r="V199" s="2">
        <v>43409.708726851852</v>
      </c>
      <c r="W199" s="3"/>
      <c r="X199" s="8">
        <f t="shared" si="111"/>
        <v>43409.688090277778</v>
      </c>
      <c r="Y199" s="9">
        <f t="shared" si="112"/>
        <v>7.5115740764886141E-3</v>
      </c>
      <c r="Z199" s="9">
        <f t="shared" si="113"/>
        <v>7.5115740764886141E-3</v>
      </c>
      <c r="AA199" s="10"/>
      <c r="AB199" s="10">
        <f t="shared" si="114"/>
        <v>0</v>
      </c>
      <c r="AC199" s="10">
        <f t="shared" si="115"/>
        <v>6.4930555527098477E-3</v>
      </c>
      <c r="AD199" s="10"/>
      <c r="AE199" s="10"/>
      <c r="AF199" s="73">
        <f t="shared" si="116"/>
        <v>43409.6875</v>
      </c>
      <c r="AG199" s="73">
        <f t="shared" si="117"/>
        <v>43409.70208333333</v>
      </c>
      <c r="AH199" s="26" t="str">
        <f t="shared" si="118"/>
        <v>43409.687543409.7020833333</v>
      </c>
      <c r="AI199" s="26" t="e">
        <f>VLOOKUP(AH199,simple_survey!$N$1081:$O$1529,2,FALSE)</f>
        <v>#N/A</v>
      </c>
    </row>
    <row r="200" spans="1:35" s="7" customFormat="1" x14ac:dyDescent="0.4">
      <c r="A200" s="16" t="str">
        <f t="shared" si="109"/>
        <v>★</v>
      </c>
      <c r="B200" s="16" t="str">
        <f t="shared" si="110"/>
        <v>-</v>
      </c>
      <c r="C200" s="7">
        <v>16</v>
      </c>
      <c r="D200" s="2">
        <v>43409.689074074071</v>
      </c>
      <c r="E200" s="3" t="s">
        <v>671</v>
      </c>
      <c r="F200" s="3">
        <v>10087</v>
      </c>
      <c r="G200" s="3" t="s">
        <v>67</v>
      </c>
      <c r="H200" s="3">
        <v>4708</v>
      </c>
      <c r="I200" s="3">
        <v>646</v>
      </c>
      <c r="J200" s="3">
        <v>6</v>
      </c>
      <c r="K200" s="3">
        <v>3</v>
      </c>
      <c r="L200" s="3"/>
      <c r="M200" s="2">
        <v>43409.69462962963</v>
      </c>
      <c r="N200" s="2">
        <v>43409.703333333331</v>
      </c>
      <c r="O200" s="3" t="s">
        <v>63</v>
      </c>
      <c r="P200" s="3" t="s">
        <v>64</v>
      </c>
      <c r="Q200" s="3" t="s">
        <v>78</v>
      </c>
      <c r="R200" s="3" t="s">
        <v>79</v>
      </c>
      <c r="S200" s="2">
        <v>43409.696018518516</v>
      </c>
      <c r="T200" s="2">
        <v>43409.696018518516</v>
      </c>
      <c r="U200" s="2">
        <v>43409.714456018519</v>
      </c>
      <c r="V200" s="2">
        <v>43409.714456018519</v>
      </c>
      <c r="W200" s="2">
        <v>43409.696018518516</v>
      </c>
      <c r="X200" s="8">
        <f t="shared" si="111"/>
        <v>43409.696018518516</v>
      </c>
      <c r="Y200" s="9">
        <f t="shared" si="112"/>
        <v>8.703703701030463E-3</v>
      </c>
      <c r="Z200" s="9">
        <f t="shared" si="113"/>
        <v>2.6111111103091389E-2</v>
      </c>
      <c r="AA200" s="10"/>
      <c r="AB200" s="10">
        <f t="shared" si="114"/>
        <v>0</v>
      </c>
      <c r="AC200" s="10">
        <f t="shared" si="115"/>
        <v>0</v>
      </c>
      <c r="AD200" s="10"/>
      <c r="AE200" s="10"/>
      <c r="AF200" s="73">
        <f t="shared" si="116"/>
        <v>43409.688888888886</v>
      </c>
      <c r="AG200" s="73">
        <f t="shared" si="117"/>
        <v>43409.702777777777</v>
      </c>
      <c r="AH200" s="26" t="str">
        <f t="shared" si="118"/>
        <v>43409.688888888943409.7027777778</v>
      </c>
      <c r="AI200" s="26" t="e">
        <f>VLOOKUP(AH200,simple_survey!$N$1081:$O$1529,2,FALSE)</f>
        <v>#N/A</v>
      </c>
    </row>
    <row r="201" spans="1:35" s="7" customFormat="1" x14ac:dyDescent="0.4">
      <c r="A201" s="16" t="str">
        <f t="shared" si="109"/>
        <v>-</v>
      </c>
      <c r="B201" s="16" t="str">
        <f t="shared" si="110"/>
        <v>-</v>
      </c>
      <c r="C201" s="7">
        <v>16</v>
      </c>
      <c r="D201" s="2">
        <v>43409.689293981479</v>
      </c>
      <c r="E201" s="3" t="s">
        <v>633</v>
      </c>
      <c r="F201" s="3">
        <v>10088</v>
      </c>
      <c r="G201" s="3" t="s">
        <v>33</v>
      </c>
      <c r="H201" s="3">
        <v>3919</v>
      </c>
      <c r="I201" s="3">
        <v>635</v>
      </c>
      <c r="J201" s="3">
        <v>3</v>
      </c>
      <c r="K201" s="3">
        <v>1</v>
      </c>
      <c r="L201" s="3"/>
      <c r="M201" s="2">
        <v>43409.702418981484</v>
      </c>
      <c r="N201" s="2">
        <v>43409.706724537034</v>
      </c>
      <c r="O201" s="3" t="s">
        <v>74</v>
      </c>
      <c r="P201" s="3" t="s">
        <v>75</v>
      </c>
      <c r="Q201" s="3" t="s">
        <v>34</v>
      </c>
      <c r="R201" s="3" t="s">
        <v>35</v>
      </c>
      <c r="S201" s="2">
        <v>43409.69158564815</v>
      </c>
      <c r="T201" s="2">
        <v>43409.69158564815</v>
      </c>
      <c r="U201" s="2">
        <v>43409.696319444447</v>
      </c>
      <c r="V201" s="2">
        <v>43409.696319444447</v>
      </c>
      <c r="W201" s="3"/>
      <c r="X201" s="8">
        <f t="shared" si="111"/>
        <v>43409.689293981479</v>
      </c>
      <c r="Y201" s="9">
        <f t="shared" si="112"/>
        <v>4.3055555506725796E-3</v>
      </c>
      <c r="Z201" s="9">
        <f t="shared" si="113"/>
        <v>4.3055555506725796E-3</v>
      </c>
      <c r="AA201" s="10"/>
      <c r="AB201" s="10">
        <f t="shared" si="114"/>
        <v>1.0833333333721384E-2</v>
      </c>
      <c r="AC201" s="10">
        <f t="shared" si="115"/>
        <v>1.3125000004947651E-2</v>
      </c>
      <c r="AD201" s="10"/>
      <c r="AE201" s="10"/>
      <c r="AF201" s="73">
        <f t="shared" si="116"/>
        <v>43409.688888888886</v>
      </c>
      <c r="AG201" s="73">
        <f t="shared" si="117"/>
        <v>43409.706250000003</v>
      </c>
      <c r="AH201" s="26" t="str">
        <f t="shared" si="118"/>
        <v>43409.688888888943409.70625</v>
      </c>
      <c r="AI201" s="26" t="e">
        <f>VLOOKUP(AH201,simple_survey!$N$1081:$O$1529,2,FALSE)</f>
        <v>#N/A</v>
      </c>
    </row>
    <row r="202" spans="1:35" s="7" customFormat="1" x14ac:dyDescent="0.4">
      <c r="A202" s="16" t="str">
        <f t="shared" ref="A202:A203" si="119">IF(W202&gt;0, "★", "-")</f>
        <v>-</v>
      </c>
      <c r="B202" s="16" t="str">
        <f t="shared" si="105"/>
        <v>-</v>
      </c>
      <c r="C202" s="7">
        <v>16</v>
      </c>
      <c r="D202" s="2">
        <v>43409.689351851855</v>
      </c>
      <c r="E202" s="3" t="s">
        <v>672</v>
      </c>
      <c r="F202" s="3">
        <v>10089</v>
      </c>
      <c r="G202" s="3" t="s">
        <v>114</v>
      </c>
      <c r="H202" s="3">
        <v>0</v>
      </c>
      <c r="I202" s="3">
        <v>860</v>
      </c>
      <c r="J202" s="3">
        <v>1</v>
      </c>
      <c r="K202" s="3">
        <v>4</v>
      </c>
      <c r="L202" s="3"/>
      <c r="M202" s="2">
        <v>43409.700462962966</v>
      </c>
      <c r="N202" s="2">
        <v>43409.711180555554</v>
      </c>
      <c r="O202" s="3" t="s">
        <v>80</v>
      </c>
      <c r="P202" s="3" t="s">
        <v>81</v>
      </c>
      <c r="Q202" s="3" t="s">
        <v>63</v>
      </c>
      <c r="R202" s="3" t="s">
        <v>64</v>
      </c>
      <c r="S202" s="2">
        <v>43409.702060185184</v>
      </c>
      <c r="T202" s="2">
        <v>43409.702060185184</v>
      </c>
      <c r="U202" s="2">
        <v>43409.717453703706</v>
      </c>
      <c r="V202" s="2">
        <v>43409.717453703706</v>
      </c>
      <c r="W202" s="3"/>
      <c r="X202" s="8">
        <f t="shared" si="106"/>
        <v>43409.689351851855</v>
      </c>
      <c r="Y202" s="9">
        <f t="shared" si="112"/>
        <v>1.0717592587752733E-2</v>
      </c>
      <c r="Z202" s="9">
        <f t="shared" si="113"/>
        <v>4.2870370351010934E-2</v>
      </c>
      <c r="AA202" s="10"/>
      <c r="AB202" s="10">
        <f t="shared" si="114"/>
        <v>0</v>
      </c>
      <c r="AC202" s="10">
        <f t="shared" si="115"/>
        <v>1.1111111110949423E-2</v>
      </c>
      <c r="AD202" s="10"/>
      <c r="AE202" s="10"/>
      <c r="AF202" s="73">
        <f t="shared" si="116"/>
        <v>43409.688888888886</v>
      </c>
      <c r="AG202" s="73">
        <f t="shared" si="117"/>
        <v>43409.711111111108</v>
      </c>
      <c r="AH202" s="26" t="str">
        <f t="shared" si="118"/>
        <v>43409.688888888943409.7111111111</v>
      </c>
      <c r="AI202" s="26" t="e">
        <f>VLOOKUP(AH202,simple_survey!$N$1081:$O$1529,2,FALSE)</f>
        <v>#N/A</v>
      </c>
    </row>
    <row r="203" spans="1:35" s="7" customFormat="1" x14ac:dyDescent="0.4">
      <c r="A203" s="16" t="str">
        <f t="shared" si="119"/>
        <v>★</v>
      </c>
      <c r="B203" s="16" t="str">
        <f t="shared" si="105"/>
        <v>-</v>
      </c>
      <c r="C203" s="7">
        <v>16</v>
      </c>
      <c r="D203" s="2">
        <v>43409.690509259257</v>
      </c>
      <c r="E203" s="3" t="s">
        <v>651</v>
      </c>
      <c r="F203" s="3">
        <v>10090</v>
      </c>
      <c r="G203" s="3" t="s">
        <v>18</v>
      </c>
      <c r="H203" s="3">
        <v>3393</v>
      </c>
      <c r="I203" s="3">
        <v>284</v>
      </c>
      <c r="J203" s="3">
        <v>5</v>
      </c>
      <c r="K203" s="3">
        <v>1</v>
      </c>
      <c r="L203" s="3"/>
      <c r="M203" s="2">
        <v>43409.695393518516</v>
      </c>
      <c r="N203" s="2">
        <v>43409.705138888887</v>
      </c>
      <c r="O203" s="3" t="s">
        <v>19</v>
      </c>
      <c r="P203" s="3" t="s">
        <v>20</v>
      </c>
      <c r="Q203" s="3" t="s">
        <v>57</v>
      </c>
      <c r="R203" s="3" t="s">
        <v>58</v>
      </c>
      <c r="S203" s="2">
        <v>43409.697442129633</v>
      </c>
      <c r="T203" s="2">
        <v>43409.697442129633</v>
      </c>
      <c r="U203" s="2">
        <v>43409.708645833336</v>
      </c>
      <c r="V203" s="2">
        <v>43409.708645833336</v>
      </c>
      <c r="W203" s="2">
        <v>43409.697442129633</v>
      </c>
      <c r="X203" s="8">
        <f t="shared" si="106"/>
        <v>43409.697442129633</v>
      </c>
      <c r="Y203" s="9">
        <f t="shared" si="112"/>
        <v>9.7453703710925765E-3</v>
      </c>
      <c r="Z203" s="9">
        <f t="shared" si="113"/>
        <v>9.7453703710925765E-3</v>
      </c>
      <c r="AA203" s="10"/>
      <c r="AB203" s="10">
        <f t="shared" si="114"/>
        <v>0</v>
      </c>
      <c r="AC203" s="10">
        <f t="shared" si="115"/>
        <v>0</v>
      </c>
      <c r="AD203" s="10"/>
      <c r="AE203" s="10"/>
      <c r="AF203" s="73">
        <f t="shared" si="116"/>
        <v>43409.69027777778</v>
      </c>
      <c r="AG203" s="73">
        <f t="shared" si="117"/>
        <v>43409.704861111109</v>
      </c>
      <c r="AH203" s="26" t="str">
        <f t="shared" si="118"/>
        <v>43409.690277777843409.7048611111</v>
      </c>
      <c r="AI203" s="26" t="e">
        <f>VLOOKUP(AH203,simple_survey!$N$1081:$O$1529,2,FALSE)</f>
        <v>#N/A</v>
      </c>
    </row>
    <row r="204" spans="1:35" s="7" customFormat="1" x14ac:dyDescent="0.4">
      <c r="A204" s="16" t="str">
        <f t="shared" ref="A204:A223" si="120">IF(W204&gt;0, "★", "-")</f>
        <v>-</v>
      </c>
      <c r="B204" s="16" t="str">
        <f t="shared" ref="B204:B223" si="121">IF(L204&gt;0, "☆", "-")</f>
        <v>-</v>
      </c>
      <c r="C204" s="7">
        <v>16</v>
      </c>
      <c r="D204" s="2">
        <v>43409.694351851853</v>
      </c>
      <c r="E204" s="3" t="s">
        <v>232</v>
      </c>
      <c r="F204" s="3">
        <v>10092</v>
      </c>
      <c r="G204" s="3" t="s">
        <v>33</v>
      </c>
      <c r="H204" s="3">
        <v>1885</v>
      </c>
      <c r="I204" s="3">
        <v>481</v>
      </c>
      <c r="J204" s="3">
        <v>2</v>
      </c>
      <c r="K204" s="3">
        <v>1</v>
      </c>
      <c r="L204" s="3"/>
      <c r="M204" s="2">
        <v>43409.703553240739</v>
      </c>
      <c r="N204" s="2">
        <v>43409.709988425922</v>
      </c>
      <c r="O204" s="3" t="s">
        <v>27</v>
      </c>
      <c r="P204" s="3" t="s">
        <v>28</v>
      </c>
      <c r="Q204" s="3" t="s">
        <v>37</v>
      </c>
      <c r="R204" s="3" t="s">
        <v>38</v>
      </c>
      <c r="S204" s="2">
        <v>43409.704606481479</v>
      </c>
      <c r="T204" s="2">
        <v>43409.704606481479</v>
      </c>
      <c r="U204" s="2">
        <v>43409.713599537034</v>
      </c>
      <c r="V204" s="2">
        <v>43409.713599537034</v>
      </c>
      <c r="W204" s="3"/>
      <c r="X204" s="8">
        <f t="shared" ref="X204:X223" si="122">IF(W204&gt;0,W204,D204)</f>
        <v>43409.694351851853</v>
      </c>
      <c r="Y204" s="9">
        <f t="shared" si="112"/>
        <v>6.435185183363501E-3</v>
      </c>
      <c r="Z204" s="9">
        <f t="shared" si="113"/>
        <v>6.435185183363501E-3</v>
      </c>
      <c r="AA204" s="10"/>
      <c r="AB204" s="10">
        <f t="shared" si="114"/>
        <v>0</v>
      </c>
      <c r="AC204" s="10">
        <f t="shared" si="115"/>
        <v>9.2013888861401938E-3</v>
      </c>
      <c r="AD204" s="10"/>
      <c r="AE204" s="10"/>
      <c r="AF204" s="73">
        <f t="shared" si="116"/>
        <v>43409.693749999999</v>
      </c>
      <c r="AG204" s="73">
        <f t="shared" si="117"/>
        <v>43409.709722222222</v>
      </c>
      <c r="AH204" s="26" t="str">
        <f t="shared" si="118"/>
        <v>43409.6937543409.7097222222</v>
      </c>
      <c r="AI204" s="26" t="e">
        <f>VLOOKUP(AH204,simple_survey!$N$1081:$O$1529,2,FALSE)</f>
        <v>#N/A</v>
      </c>
    </row>
    <row r="205" spans="1:35" s="7" customFormat="1" x14ac:dyDescent="0.4">
      <c r="A205" s="16" t="str">
        <f t="shared" si="120"/>
        <v>-</v>
      </c>
      <c r="B205" s="16" t="str">
        <f t="shared" si="121"/>
        <v>-</v>
      </c>
      <c r="C205" s="7">
        <v>16</v>
      </c>
      <c r="D205" s="2">
        <v>43409.697094907409</v>
      </c>
      <c r="E205" s="3" t="s">
        <v>673</v>
      </c>
      <c r="F205" s="3">
        <v>10093</v>
      </c>
      <c r="G205" s="3" t="s">
        <v>113</v>
      </c>
      <c r="H205" s="3">
        <v>0</v>
      </c>
      <c r="I205" s="3">
        <v>7</v>
      </c>
      <c r="J205" s="3">
        <v>4</v>
      </c>
      <c r="K205" s="3">
        <v>1</v>
      </c>
      <c r="L205" s="3"/>
      <c r="M205" s="2">
        <v>43409.703831018516</v>
      </c>
      <c r="N205" s="2">
        <v>43409.707314814812</v>
      </c>
      <c r="O205" s="3" t="s">
        <v>46</v>
      </c>
      <c r="P205" s="3" t="s">
        <v>47</v>
      </c>
      <c r="Q205" s="3" t="s">
        <v>19</v>
      </c>
      <c r="R205" s="3" t="s">
        <v>20</v>
      </c>
      <c r="S205" s="2">
        <v>43409.705462962964</v>
      </c>
      <c r="T205" s="2">
        <v>43409.705462962964</v>
      </c>
      <c r="U205" s="2">
        <v>43409.712870370371</v>
      </c>
      <c r="V205" s="2">
        <v>43409.712870370371</v>
      </c>
      <c r="W205" s="3"/>
      <c r="X205" s="8">
        <f t="shared" si="122"/>
        <v>43409.697094907409</v>
      </c>
      <c r="Y205" s="9">
        <f t="shared" si="112"/>
        <v>3.4837962957681157E-3</v>
      </c>
      <c r="Z205" s="9">
        <f t="shared" si="113"/>
        <v>3.4837962957681157E-3</v>
      </c>
      <c r="AA205" s="10"/>
      <c r="AB205" s="10">
        <f t="shared" si="114"/>
        <v>0</v>
      </c>
      <c r="AC205" s="10">
        <f t="shared" si="115"/>
        <v>6.7361111068748869E-3</v>
      </c>
      <c r="AD205" s="10"/>
      <c r="AE205" s="10"/>
      <c r="AF205" s="73">
        <f t="shared" si="116"/>
        <v>43409.696527777778</v>
      </c>
      <c r="AG205" s="73">
        <f t="shared" si="117"/>
        <v>43409.706944444442</v>
      </c>
      <c r="AH205" s="26" t="str">
        <f t="shared" si="118"/>
        <v>43409.696527777843409.7069444444</v>
      </c>
      <c r="AI205" s="26" t="e">
        <f>VLOOKUP(AH205,simple_survey!$N$1081:$O$1529,2,FALSE)</f>
        <v>#N/A</v>
      </c>
    </row>
    <row r="206" spans="1:35" s="7" customFormat="1" x14ac:dyDescent="0.4">
      <c r="A206" s="16" t="str">
        <f t="shared" si="120"/>
        <v>★</v>
      </c>
      <c r="B206" s="16" t="str">
        <f t="shared" si="121"/>
        <v>-</v>
      </c>
      <c r="C206" s="7">
        <v>16</v>
      </c>
      <c r="D206" s="2">
        <v>43409.698101851849</v>
      </c>
      <c r="E206" s="3" t="s">
        <v>674</v>
      </c>
      <c r="F206" s="3">
        <v>10094</v>
      </c>
      <c r="G206" s="3" t="s">
        <v>33</v>
      </c>
      <c r="H206" s="3">
        <v>3510</v>
      </c>
      <c r="I206" s="3">
        <v>539</v>
      </c>
      <c r="J206" s="3">
        <v>7</v>
      </c>
      <c r="K206" s="3">
        <v>1</v>
      </c>
      <c r="L206" s="3"/>
      <c r="M206" s="2">
        <v>43409.701817129629</v>
      </c>
      <c r="N206" s="2">
        <v>43409.709791666668</v>
      </c>
      <c r="O206" s="3" t="s">
        <v>70</v>
      </c>
      <c r="P206" s="3" t="s">
        <v>71</v>
      </c>
      <c r="Q206" s="3" t="s">
        <v>25</v>
      </c>
      <c r="R206" s="3" t="s">
        <v>26</v>
      </c>
      <c r="S206" s="2">
        <v>43409.705034722225</v>
      </c>
      <c r="T206" s="2">
        <v>43409.705034722225</v>
      </c>
      <c r="U206" s="2">
        <v>43409.720451388886</v>
      </c>
      <c r="V206" s="2">
        <v>43409.720451388886</v>
      </c>
      <c r="W206" s="2">
        <v>43409.705034722225</v>
      </c>
      <c r="X206" s="8">
        <f t="shared" si="122"/>
        <v>43409.705034722225</v>
      </c>
      <c r="Y206" s="9">
        <f t="shared" si="112"/>
        <v>7.9745370385353453E-3</v>
      </c>
      <c r="Z206" s="9">
        <f t="shared" si="113"/>
        <v>7.9745370385353453E-3</v>
      </c>
      <c r="AA206" s="10"/>
      <c r="AB206" s="10">
        <f t="shared" si="114"/>
        <v>0</v>
      </c>
      <c r="AC206" s="10">
        <f t="shared" si="115"/>
        <v>0</v>
      </c>
      <c r="AD206" s="10"/>
      <c r="AE206" s="10"/>
      <c r="AF206" s="73">
        <f t="shared" si="116"/>
        <v>43409.697916666664</v>
      </c>
      <c r="AG206" s="73">
        <f t="shared" si="117"/>
        <v>43409.709722222222</v>
      </c>
      <c r="AH206" s="26" t="str">
        <f t="shared" si="118"/>
        <v>43409.697916666743409.7097222222</v>
      </c>
      <c r="AI206" s="26" t="e">
        <f>VLOOKUP(AH206,simple_survey!$N$1081:$O$1529,2,FALSE)</f>
        <v>#N/A</v>
      </c>
    </row>
    <row r="207" spans="1:35" s="7" customFormat="1" x14ac:dyDescent="0.4">
      <c r="A207" s="16" t="str">
        <f t="shared" si="120"/>
        <v>-</v>
      </c>
      <c r="B207" s="16" t="str">
        <f t="shared" si="121"/>
        <v>-</v>
      </c>
      <c r="C207" s="7">
        <v>16</v>
      </c>
      <c r="D207" s="2">
        <v>43409.704444444447</v>
      </c>
      <c r="E207" s="3" t="s">
        <v>675</v>
      </c>
      <c r="F207" s="3">
        <v>10095</v>
      </c>
      <c r="G207" s="3" t="s">
        <v>114</v>
      </c>
      <c r="H207" s="3">
        <v>0</v>
      </c>
      <c r="I207" s="3">
        <v>72</v>
      </c>
      <c r="J207" s="3">
        <v>8</v>
      </c>
      <c r="K207" s="3">
        <v>2</v>
      </c>
      <c r="L207" s="3"/>
      <c r="M207" s="2">
        <v>43409.706817129627</v>
      </c>
      <c r="N207" s="2">
        <v>43409.710428240738</v>
      </c>
      <c r="O207" s="3" t="s">
        <v>31</v>
      </c>
      <c r="P207" s="3" t="s">
        <v>32</v>
      </c>
      <c r="Q207" s="3" t="s">
        <v>19</v>
      </c>
      <c r="R207" s="3" t="s">
        <v>20</v>
      </c>
      <c r="S207" s="2">
        <v>43409.711493055554</v>
      </c>
      <c r="T207" s="2">
        <v>43409.711493055554</v>
      </c>
      <c r="U207" s="2">
        <v>43409.720497685186</v>
      </c>
      <c r="V207" s="2">
        <v>43409.720497685186</v>
      </c>
      <c r="W207" s="3"/>
      <c r="X207" s="8">
        <f t="shared" si="122"/>
        <v>43409.704444444447</v>
      </c>
      <c r="Y207" s="9">
        <f t="shared" si="112"/>
        <v>3.6111111112404615E-3</v>
      </c>
      <c r="Z207" s="9">
        <f t="shared" si="113"/>
        <v>7.2222222224809229E-3</v>
      </c>
      <c r="AA207" s="10"/>
      <c r="AB207" s="10">
        <f t="shared" si="114"/>
        <v>0</v>
      </c>
      <c r="AC207" s="10">
        <f t="shared" si="115"/>
        <v>2.372685179580003E-3</v>
      </c>
      <c r="AD207" s="10"/>
      <c r="AE207" s="10"/>
      <c r="AF207" s="73">
        <f t="shared" si="116"/>
        <v>43409.70416666667</v>
      </c>
      <c r="AG207" s="73">
        <f t="shared" si="117"/>
        <v>43409.710416666669</v>
      </c>
      <c r="AH207" s="26" t="str">
        <f t="shared" si="118"/>
        <v>43409.704166666743409.7104166667</v>
      </c>
      <c r="AI207" s="26" t="e">
        <f>VLOOKUP(AH207,simple_survey!$N$1081:$O$1529,2,FALSE)</f>
        <v>#N/A</v>
      </c>
    </row>
    <row r="208" spans="1:35" s="7" customFormat="1" x14ac:dyDescent="0.4">
      <c r="A208" s="16" t="str">
        <f t="shared" si="120"/>
        <v>-</v>
      </c>
      <c r="B208" s="16" t="str">
        <f t="shared" si="121"/>
        <v>-</v>
      </c>
      <c r="C208" s="7">
        <v>16</v>
      </c>
      <c r="D208" s="2">
        <v>43409.706365740742</v>
      </c>
      <c r="E208" s="3" t="s">
        <v>658</v>
      </c>
      <c r="F208" s="3">
        <v>10096</v>
      </c>
      <c r="G208" s="3" t="s">
        <v>33</v>
      </c>
      <c r="H208" s="3">
        <v>2942</v>
      </c>
      <c r="I208" s="3">
        <v>84</v>
      </c>
      <c r="J208" s="3">
        <v>5</v>
      </c>
      <c r="K208" s="3">
        <v>2</v>
      </c>
      <c r="L208" s="3"/>
      <c r="M208" s="2">
        <v>43409.709224537037</v>
      </c>
      <c r="N208" s="2">
        <v>43409.713460648149</v>
      </c>
      <c r="O208" s="3" t="s">
        <v>41</v>
      </c>
      <c r="P208" s="3" t="s">
        <v>42</v>
      </c>
      <c r="Q208" s="3" t="s">
        <v>25</v>
      </c>
      <c r="R208" s="3" t="s">
        <v>26</v>
      </c>
      <c r="S208" s="2">
        <v>43409.709097222221</v>
      </c>
      <c r="T208" s="2">
        <v>43409.709097222221</v>
      </c>
      <c r="U208" s="2">
        <v>43409.717453703706</v>
      </c>
      <c r="V208" s="2">
        <v>43409.717453703706</v>
      </c>
      <c r="W208" s="3"/>
      <c r="X208" s="8">
        <f t="shared" si="122"/>
        <v>43409.706365740742</v>
      </c>
      <c r="Y208" s="9">
        <f t="shared" si="112"/>
        <v>4.2361111118225381E-3</v>
      </c>
      <c r="Z208" s="9">
        <f t="shared" si="113"/>
        <v>8.4722222236450762E-3</v>
      </c>
      <c r="AA208" s="10"/>
      <c r="AB208" s="10">
        <f t="shared" si="114"/>
        <v>1.273148154723458E-4</v>
      </c>
      <c r="AC208" s="10">
        <f t="shared" si="115"/>
        <v>2.8587962951860391E-3</v>
      </c>
      <c r="AD208" s="10"/>
      <c r="AE208" s="10"/>
      <c r="AF208" s="73">
        <f t="shared" si="116"/>
        <v>43409.706250000003</v>
      </c>
      <c r="AG208" s="73">
        <f t="shared" si="117"/>
        <v>43409.713194444441</v>
      </c>
      <c r="AH208" s="26" t="str">
        <f t="shared" si="118"/>
        <v>43409.7062543409.7131944444</v>
      </c>
      <c r="AI208" s="26" t="str">
        <f>VLOOKUP(AH208,simple_survey!$N$1081:$O$1529,2,FALSE)</f>
        <v>肯定的</v>
      </c>
    </row>
    <row r="209" spans="1:35" s="7" customFormat="1" x14ac:dyDescent="0.4">
      <c r="A209" s="16" t="str">
        <f t="shared" ref="A209:A221" si="123">IF(W209&gt;0, "★", "-")</f>
        <v>-</v>
      </c>
      <c r="B209" s="16" t="str">
        <f t="shared" ref="B209:B221" si="124">IF(L209&gt;0, "☆", "-")</f>
        <v>-</v>
      </c>
      <c r="C209" s="7">
        <v>16</v>
      </c>
      <c r="D209" s="2">
        <v>43409.707245370373</v>
      </c>
      <c r="E209" s="3" t="s">
        <v>220</v>
      </c>
      <c r="F209" s="3">
        <v>10097</v>
      </c>
      <c r="G209" s="3" t="s">
        <v>33</v>
      </c>
      <c r="H209" s="3">
        <v>2435</v>
      </c>
      <c r="I209" s="3">
        <v>152</v>
      </c>
      <c r="J209" s="3">
        <v>2</v>
      </c>
      <c r="K209" s="3">
        <v>1</v>
      </c>
      <c r="L209" s="3"/>
      <c r="M209" s="2">
        <v>43409.710173611114</v>
      </c>
      <c r="N209" s="2">
        <v>43409.714421296296</v>
      </c>
      <c r="O209" s="3" t="s">
        <v>37</v>
      </c>
      <c r="P209" s="3" t="s">
        <v>38</v>
      </c>
      <c r="Q209" s="3" t="s">
        <v>63</v>
      </c>
      <c r="R209" s="3" t="s">
        <v>64</v>
      </c>
      <c r="S209" s="2">
        <v>43409.712962962964</v>
      </c>
      <c r="T209" s="2">
        <v>43409.712962962964</v>
      </c>
      <c r="U209" s="2">
        <v>43409.719108796293</v>
      </c>
      <c r="V209" s="2">
        <v>43409.71980324074</v>
      </c>
      <c r="W209" s="3"/>
      <c r="X209" s="8">
        <f t="shared" ref="X209:X221" si="125">IF(W209&gt;0,W209,D209)</f>
        <v>43409.707245370373</v>
      </c>
      <c r="Y209" s="9">
        <f t="shared" si="112"/>
        <v>4.2476851813262329E-3</v>
      </c>
      <c r="Z209" s="9">
        <f t="shared" si="113"/>
        <v>4.2476851813262329E-3</v>
      </c>
      <c r="AA209" s="10"/>
      <c r="AB209" s="10">
        <f t="shared" si="114"/>
        <v>0</v>
      </c>
      <c r="AC209" s="10">
        <f t="shared" si="115"/>
        <v>2.9282407413120382E-3</v>
      </c>
      <c r="AD209" s="10"/>
      <c r="AE209" s="10"/>
      <c r="AF209" s="73">
        <f t="shared" si="116"/>
        <v>43409.706944444442</v>
      </c>
      <c r="AG209" s="73">
        <f t="shared" si="117"/>
        <v>43409.713888888888</v>
      </c>
      <c r="AH209" s="26" t="str">
        <f t="shared" si="118"/>
        <v>43409.706944444443409.7138888889</v>
      </c>
      <c r="AI209" s="26" t="e">
        <f>VLOOKUP(AH209,simple_survey!$N$1081:$O$1529,2,FALSE)</f>
        <v>#N/A</v>
      </c>
    </row>
    <row r="210" spans="1:35" s="7" customFormat="1" x14ac:dyDescent="0.4">
      <c r="A210" s="16" t="str">
        <f t="shared" si="123"/>
        <v>-</v>
      </c>
      <c r="B210" s="16" t="str">
        <f t="shared" si="124"/>
        <v>-</v>
      </c>
      <c r="C210" s="7">
        <v>16</v>
      </c>
      <c r="D210" s="2">
        <v>43409.707418981481</v>
      </c>
      <c r="E210" s="3" t="s">
        <v>575</v>
      </c>
      <c r="F210" s="3">
        <v>10098</v>
      </c>
      <c r="G210" s="3" t="s">
        <v>52</v>
      </c>
      <c r="H210" s="3">
        <v>5113</v>
      </c>
      <c r="I210" s="3">
        <v>70</v>
      </c>
      <c r="J210" s="3">
        <v>6</v>
      </c>
      <c r="K210" s="3">
        <v>1</v>
      </c>
      <c r="L210" s="3"/>
      <c r="M210" s="2">
        <v>43409.714062500003</v>
      </c>
      <c r="N210" s="2">
        <v>43409.734456018516</v>
      </c>
      <c r="O210" s="3" t="s">
        <v>70</v>
      </c>
      <c r="P210" s="3" t="s">
        <v>71</v>
      </c>
      <c r="Q210" s="3" t="s">
        <v>48</v>
      </c>
      <c r="R210" s="3" t="s">
        <v>49</v>
      </c>
      <c r="S210" s="2">
        <v>43409.715277777781</v>
      </c>
      <c r="T210" s="2">
        <v>43409.715277777781</v>
      </c>
      <c r="U210" s="2">
        <v>43409.728275462963</v>
      </c>
      <c r="V210" s="2">
        <v>43409.728275462963</v>
      </c>
      <c r="W210" s="3"/>
      <c r="X210" s="8">
        <f t="shared" si="125"/>
        <v>43409.707418981481</v>
      </c>
      <c r="Y210" s="9">
        <f t="shared" si="112"/>
        <v>2.0393518512719311E-2</v>
      </c>
      <c r="Z210" s="9">
        <f t="shared" si="113"/>
        <v>2.0393518512719311E-2</v>
      </c>
      <c r="AA210" s="10"/>
      <c r="AB210" s="10">
        <f t="shared" si="114"/>
        <v>0</v>
      </c>
      <c r="AC210" s="10">
        <f t="shared" si="115"/>
        <v>6.6435185217414983E-3</v>
      </c>
      <c r="AD210" s="10"/>
      <c r="AE210" s="10"/>
      <c r="AF210" s="73">
        <f t="shared" si="116"/>
        <v>43409.706944444442</v>
      </c>
      <c r="AG210" s="73">
        <f t="shared" si="117"/>
        <v>43409.734027777777</v>
      </c>
      <c r="AH210" s="26" t="str">
        <f t="shared" si="118"/>
        <v>43409.706944444443409.7340277778</v>
      </c>
      <c r="AI210" s="26" t="str">
        <f>VLOOKUP(AH210,simple_survey!$N$1081:$O$1529,2,FALSE)</f>
        <v>肯定的</v>
      </c>
    </row>
    <row r="211" spans="1:35" s="7" customFormat="1" x14ac:dyDescent="0.4">
      <c r="A211" s="16" t="str">
        <f t="shared" si="123"/>
        <v>★</v>
      </c>
      <c r="B211" s="16" t="str">
        <f t="shared" si="124"/>
        <v>☆</v>
      </c>
      <c r="C211" s="7">
        <v>16</v>
      </c>
      <c r="D211" s="2">
        <v>43409.655636574076</v>
      </c>
      <c r="E211" s="3" t="s">
        <v>654</v>
      </c>
      <c r="F211" s="3">
        <v>10046</v>
      </c>
      <c r="G211" s="3" t="s">
        <v>124</v>
      </c>
      <c r="H211" s="3">
        <v>4976</v>
      </c>
      <c r="I211" s="3">
        <v>446</v>
      </c>
      <c r="J211" s="3">
        <v>7</v>
      </c>
      <c r="K211" s="3">
        <v>1</v>
      </c>
      <c r="L211" s="2">
        <v>43409.656273148146</v>
      </c>
      <c r="M211" s="3"/>
      <c r="N211" s="3"/>
      <c r="O211" s="3" t="s">
        <v>19</v>
      </c>
      <c r="P211" s="3" t="s">
        <v>20</v>
      </c>
      <c r="Q211" s="3" t="s">
        <v>55</v>
      </c>
      <c r="R211" s="3" t="s">
        <v>56</v>
      </c>
      <c r="S211" s="2">
        <v>43409.697291666664</v>
      </c>
      <c r="T211" s="3"/>
      <c r="U211" s="2">
        <v>43409.706828703704</v>
      </c>
      <c r="V211" s="3"/>
      <c r="W211" s="2">
        <v>43409.697291666664</v>
      </c>
      <c r="X211" s="8">
        <f t="shared" si="125"/>
        <v>43409.697291666664</v>
      </c>
      <c r="Y211" s="9">
        <f t="shared" ref="Y211:Y218" si="126">N211-M211</f>
        <v>0</v>
      </c>
      <c r="Z211" s="9">
        <f t="shared" ref="Z211:Z218" si="127">Y211*K211</f>
        <v>0</v>
      </c>
      <c r="AA211" s="10"/>
      <c r="AB211" s="10">
        <f t="shared" ref="AB211:AB218" si="128">IF(IF(A211="☆",L211-S211,M211-S211)&lt;0,0,IF(A211="☆",L211-S211,M211-S211))</f>
        <v>0</v>
      </c>
      <c r="AC211" s="10">
        <f t="shared" ref="AC211:AC218" si="129">IF(IF(B211="☆",(IF(L211&gt;S211,L211-X211,S211-X211)),M211-X211)&lt;0,0,IF(B211="☆",(IF(L211&gt;S211,L211-X211,S211-X211)),M211-X211))</f>
        <v>0</v>
      </c>
      <c r="AD211" s="10"/>
      <c r="AE211" s="10"/>
      <c r="AF211" s="73">
        <f t="shared" si="116"/>
        <v>43409.655555555553</v>
      </c>
      <c r="AG211" s="73">
        <f t="shared" si="117"/>
        <v>0</v>
      </c>
      <c r="AH211" s="26" t="str">
        <f t="shared" si="118"/>
        <v>43409.65555555560</v>
      </c>
      <c r="AI211" s="26" t="e">
        <f>VLOOKUP(AH211,simple_survey!$N$1081:$O$1529,2,FALSE)</f>
        <v>#N/A</v>
      </c>
    </row>
    <row r="212" spans="1:35" s="7" customFormat="1" x14ac:dyDescent="0.4">
      <c r="A212" s="16" t="str">
        <f t="shared" si="123"/>
        <v>-</v>
      </c>
      <c r="B212" s="16" t="str">
        <f t="shared" si="124"/>
        <v>☆</v>
      </c>
      <c r="C212" s="7">
        <v>16</v>
      </c>
      <c r="D212" s="2">
        <v>43409.667905092596</v>
      </c>
      <c r="E212" s="3" t="s">
        <v>663</v>
      </c>
      <c r="F212" s="3">
        <v>10059</v>
      </c>
      <c r="G212" s="3" t="s">
        <v>33</v>
      </c>
      <c r="H212" s="3">
        <v>2171</v>
      </c>
      <c r="I212" s="3">
        <v>750</v>
      </c>
      <c r="J212" s="3">
        <v>4</v>
      </c>
      <c r="K212" s="3">
        <v>1</v>
      </c>
      <c r="L212" s="2">
        <v>43409.668738425928</v>
      </c>
      <c r="M212" s="3"/>
      <c r="N212" s="3"/>
      <c r="O212" s="3" t="s">
        <v>70</v>
      </c>
      <c r="P212" s="3" t="s">
        <v>71</v>
      </c>
      <c r="Q212" s="3" t="s">
        <v>37</v>
      </c>
      <c r="R212" s="3" t="s">
        <v>38</v>
      </c>
      <c r="S212" s="2">
        <v>43409.675532407404</v>
      </c>
      <c r="T212" s="3"/>
      <c r="U212" s="2">
        <v>43409.689664351848</v>
      </c>
      <c r="V212" s="3"/>
      <c r="W212" s="3"/>
      <c r="X212" s="8">
        <f t="shared" si="125"/>
        <v>43409.667905092596</v>
      </c>
      <c r="Y212" s="9">
        <f t="shared" si="126"/>
        <v>0</v>
      </c>
      <c r="Z212" s="9">
        <f t="shared" si="127"/>
        <v>0</v>
      </c>
      <c r="AA212" s="10"/>
      <c r="AB212" s="10">
        <f t="shared" si="128"/>
        <v>0</v>
      </c>
      <c r="AC212" s="10">
        <f t="shared" si="129"/>
        <v>7.6273148079053499E-3</v>
      </c>
      <c r="AD212" s="10"/>
      <c r="AE212" s="10"/>
      <c r="AF212" s="73">
        <f t="shared" si="116"/>
        <v>43409.667361111111</v>
      </c>
      <c r="AG212" s="73">
        <f t="shared" si="117"/>
        <v>0</v>
      </c>
      <c r="AH212" s="26" t="str">
        <f t="shared" si="118"/>
        <v>43409.66736111110</v>
      </c>
      <c r="AI212" s="26" t="e">
        <f>VLOOKUP(AH212,simple_survey!$N$1081:$O$1529,2,FALSE)</f>
        <v>#N/A</v>
      </c>
    </row>
    <row r="213" spans="1:35" s="7" customFormat="1" x14ac:dyDescent="0.4">
      <c r="A213" s="16" t="str">
        <f t="shared" si="123"/>
        <v>-</v>
      </c>
      <c r="B213" s="16" t="str">
        <f t="shared" si="124"/>
        <v>☆</v>
      </c>
      <c r="C213" s="7">
        <v>16</v>
      </c>
      <c r="D213" s="2">
        <v>43409.675081018519</v>
      </c>
      <c r="E213" s="3" t="s">
        <v>309</v>
      </c>
      <c r="F213" s="3">
        <v>10065</v>
      </c>
      <c r="G213" s="3" t="s">
        <v>52</v>
      </c>
      <c r="H213" s="3">
        <v>5004</v>
      </c>
      <c r="I213" s="3">
        <v>289</v>
      </c>
      <c r="J213" s="3">
        <v>9</v>
      </c>
      <c r="K213" s="3">
        <v>1</v>
      </c>
      <c r="L213" s="2">
        <v>43409.681192129632</v>
      </c>
      <c r="M213" s="3"/>
      <c r="N213" s="3"/>
      <c r="O213" s="3" t="s">
        <v>63</v>
      </c>
      <c r="P213" s="3" t="s">
        <v>64</v>
      </c>
      <c r="Q213" s="3" t="s">
        <v>23</v>
      </c>
      <c r="R213" s="3" t="s">
        <v>24</v>
      </c>
      <c r="S213" s="2">
        <v>43409.676504629628</v>
      </c>
      <c r="T213" s="3"/>
      <c r="U213" s="2">
        <v>43409.680937500001</v>
      </c>
      <c r="V213" s="3"/>
      <c r="W213" s="3"/>
      <c r="X213" s="8">
        <f t="shared" si="125"/>
        <v>43409.675081018519</v>
      </c>
      <c r="Y213" s="9">
        <f t="shared" si="126"/>
        <v>0</v>
      </c>
      <c r="Z213" s="9">
        <f t="shared" si="127"/>
        <v>0</v>
      </c>
      <c r="AA213" s="10"/>
      <c r="AB213" s="10">
        <f t="shared" si="128"/>
        <v>0</v>
      </c>
      <c r="AC213" s="10">
        <f t="shared" si="129"/>
        <v>6.1111111135687679E-3</v>
      </c>
      <c r="AD213" s="10"/>
      <c r="AE213" s="10"/>
      <c r="AF213" s="73">
        <f t="shared" si="116"/>
        <v>43409.675000000003</v>
      </c>
      <c r="AG213" s="73">
        <f t="shared" si="117"/>
        <v>0</v>
      </c>
      <c r="AH213" s="26" t="str">
        <f t="shared" si="118"/>
        <v>43409.6750</v>
      </c>
      <c r="AI213" s="26" t="e">
        <f>VLOOKUP(AH213,simple_survey!$N$1081:$O$1529,2,FALSE)</f>
        <v>#N/A</v>
      </c>
    </row>
    <row r="214" spans="1:35" s="7" customFormat="1" x14ac:dyDescent="0.4">
      <c r="A214" s="16" t="str">
        <f t="shared" si="123"/>
        <v>-</v>
      </c>
      <c r="B214" s="16" t="str">
        <f t="shared" si="124"/>
        <v>☆</v>
      </c>
      <c r="C214" s="7">
        <v>16</v>
      </c>
      <c r="D214" s="2">
        <v>43409.679270833331</v>
      </c>
      <c r="E214" s="3" t="s">
        <v>667</v>
      </c>
      <c r="F214" s="3">
        <v>10072</v>
      </c>
      <c r="G214" s="3" t="s">
        <v>52</v>
      </c>
      <c r="H214" s="3">
        <v>5184</v>
      </c>
      <c r="I214" s="3">
        <v>533</v>
      </c>
      <c r="J214" s="3">
        <v>4</v>
      </c>
      <c r="K214" s="3">
        <v>1</v>
      </c>
      <c r="L214" s="2">
        <v>43409.679560185185</v>
      </c>
      <c r="M214" s="3"/>
      <c r="N214" s="3"/>
      <c r="O214" s="3" t="s">
        <v>27</v>
      </c>
      <c r="P214" s="3" t="s">
        <v>28</v>
      </c>
      <c r="Q214" s="3" t="s">
        <v>45</v>
      </c>
      <c r="R214" s="3" t="s">
        <v>92</v>
      </c>
      <c r="S214" s="2">
        <v>43409.685937499999</v>
      </c>
      <c r="T214" s="3"/>
      <c r="U214" s="2">
        <v>43409.692002314812</v>
      </c>
      <c r="V214" s="3"/>
      <c r="W214" s="3"/>
      <c r="X214" s="8">
        <f t="shared" si="125"/>
        <v>43409.679270833331</v>
      </c>
      <c r="Y214" s="9">
        <f t="shared" si="126"/>
        <v>0</v>
      </c>
      <c r="Z214" s="9">
        <f t="shared" si="127"/>
        <v>0</v>
      </c>
      <c r="AA214" s="10"/>
      <c r="AB214" s="10">
        <f t="shared" si="128"/>
        <v>0</v>
      </c>
      <c r="AC214" s="10">
        <f t="shared" si="129"/>
        <v>6.6666666680248454E-3</v>
      </c>
      <c r="AD214" s="10"/>
      <c r="AE214" s="10"/>
      <c r="AF214" s="73">
        <f t="shared" si="116"/>
        <v>43409.679166666669</v>
      </c>
      <c r="AG214" s="73">
        <f t="shared" si="117"/>
        <v>0</v>
      </c>
      <c r="AH214" s="26" t="str">
        <f t="shared" si="118"/>
        <v>43409.67916666670</v>
      </c>
      <c r="AI214" s="26" t="e">
        <f>VLOOKUP(AH214,simple_survey!$N$1081:$O$1529,2,FALSE)</f>
        <v>#N/A</v>
      </c>
    </row>
    <row r="215" spans="1:35" s="7" customFormat="1" x14ac:dyDescent="0.4">
      <c r="A215" s="16" t="str">
        <f t="shared" si="123"/>
        <v>-</v>
      </c>
      <c r="B215" s="16" t="str">
        <f t="shared" si="124"/>
        <v>☆</v>
      </c>
      <c r="C215" s="7">
        <v>16</v>
      </c>
      <c r="D215" s="2">
        <v>43409.680300925924</v>
      </c>
      <c r="E215" s="3" t="s">
        <v>375</v>
      </c>
      <c r="F215" s="3">
        <v>10075</v>
      </c>
      <c r="G215" s="3" t="s">
        <v>115</v>
      </c>
      <c r="H215" s="3">
        <v>5037</v>
      </c>
      <c r="I215" s="3">
        <v>370</v>
      </c>
      <c r="J215" s="3">
        <v>1</v>
      </c>
      <c r="K215" s="3">
        <v>1</v>
      </c>
      <c r="L215" s="2">
        <v>43409.680590277778</v>
      </c>
      <c r="M215" s="3"/>
      <c r="N215" s="3"/>
      <c r="O215" s="3" t="s">
        <v>59</v>
      </c>
      <c r="P215" s="3" t="s">
        <v>60</v>
      </c>
      <c r="Q215" s="3" t="s">
        <v>48</v>
      </c>
      <c r="R215" s="3" t="s">
        <v>49</v>
      </c>
      <c r="S215" s="2">
        <v>43409.6872337963</v>
      </c>
      <c r="T215" s="3"/>
      <c r="U215" s="2">
        <v>43409.691805555558</v>
      </c>
      <c r="V215" s="3"/>
      <c r="W215" s="3"/>
      <c r="X215" s="8">
        <f t="shared" si="125"/>
        <v>43409.680300925924</v>
      </c>
      <c r="Y215" s="9">
        <f t="shared" si="126"/>
        <v>0</v>
      </c>
      <c r="Z215" s="9">
        <f t="shared" si="127"/>
        <v>0</v>
      </c>
      <c r="AA215" s="10"/>
      <c r="AB215" s="10">
        <f t="shared" si="128"/>
        <v>0</v>
      </c>
      <c r="AC215" s="10">
        <f t="shared" si="129"/>
        <v>6.9328703757491894E-3</v>
      </c>
      <c r="AD215" s="10"/>
      <c r="AE215" s="10"/>
      <c r="AF215" s="73">
        <f t="shared" si="116"/>
        <v>43409.679861111108</v>
      </c>
      <c r="AG215" s="73">
        <f t="shared" si="117"/>
        <v>0</v>
      </c>
      <c r="AH215" s="26" t="str">
        <f t="shared" si="118"/>
        <v>43409.67986111110</v>
      </c>
      <c r="AI215" s="26" t="e">
        <f>VLOOKUP(AH215,simple_survey!$N$1081:$O$1529,2,FALSE)</f>
        <v>#N/A</v>
      </c>
    </row>
    <row r="216" spans="1:35" s="7" customFormat="1" x14ac:dyDescent="0.4">
      <c r="A216" s="16" t="str">
        <f t="shared" si="123"/>
        <v>★</v>
      </c>
      <c r="B216" s="16" t="str">
        <f t="shared" si="124"/>
        <v>☆</v>
      </c>
      <c r="C216" s="7">
        <v>16</v>
      </c>
      <c r="D216" s="2">
        <v>43409.680659722224</v>
      </c>
      <c r="E216" s="3" t="s">
        <v>654</v>
      </c>
      <c r="F216" s="3">
        <v>10076</v>
      </c>
      <c r="G216" s="3" t="s">
        <v>124</v>
      </c>
      <c r="H216" s="3">
        <v>4976</v>
      </c>
      <c r="I216" s="3">
        <v>807</v>
      </c>
      <c r="J216" s="3">
        <v>5</v>
      </c>
      <c r="K216" s="3">
        <v>1</v>
      </c>
      <c r="L216" s="2">
        <v>43409.681192129632</v>
      </c>
      <c r="M216" s="3"/>
      <c r="N216" s="3"/>
      <c r="O216" s="3" t="s">
        <v>19</v>
      </c>
      <c r="P216" s="3" t="s">
        <v>20</v>
      </c>
      <c r="Q216" s="3" t="s">
        <v>55</v>
      </c>
      <c r="R216" s="3" t="s">
        <v>56</v>
      </c>
      <c r="S216" s="2">
        <v>43409.687592592592</v>
      </c>
      <c r="T216" s="3"/>
      <c r="U216" s="2">
        <v>43409.707442129627</v>
      </c>
      <c r="V216" s="3"/>
      <c r="W216" s="2">
        <v>43409.687592592592</v>
      </c>
      <c r="X216" s="8">
        <f t="shared" si="125"/>
        <v>43409.687592592592</v>
      </c>
      <c r="Y216" s="9">
        <f t="shared" si="126"/>
        <v>0</v>
      </c>
      <c r="Z216" s="9">
        <f t="shared" si="127"/>
        <v>0</v>
      </c>
      <c r="AA216" s="10"/>
      <c r="AB216" s="10">
        <f t="shared" si="128"/>
        <v>0</v>
      </c>
      <c r="AC216" s="10">
        <f t="shared" si="129"/>
        <v>0</v>
      </c>
      <c r="AD216" s="10"/>
      <c r="AE216" s="10"/>
      <c r="AF216" s="73">
        <f t="shared" si="116"/>
        <v>43409.680555555555</v>
      </c>
      <c r="AG216" s="73">
        <f t="shared" si="117"/>
        <v>0</v>
      </c>
      <c r="AH216" s="26" t="str">
        <f t="shared" si="118"/>
        <v>43409.68055555560</v>
      </c>
      <c r="AI216" s="26" t="e">
        <f>VLOOKUP(AH216,simple_survey!$N$1081:$O$1529,2,FALSE)</f>
        <v>#N/A</v>
      </c>
    </row>
    <row r="217" spans="1:35" s="12" customFormat="1" x14ac:dyDescent="0.4">
      <c r="A217" s="17" t="str">
        <f t="shared" si="123"/>
        <v>-</v>
      </c>
      <c r="B217" s="17" t="str">
        <f t="shared" si="124"/>
        <v>☆</v>
      </c>
      <c r="C217" s="12">
        <v>16</v>
      </c>
      <c r="D217" s="4">
        <v>43409.683055555557</v>
      </c>
      <c r="E217" s="5" t="s">
        <v>669</v>
      </c>
      <c r="F217" s="5">
        <v>10080</v>
      </c>
      <c r="G217" s="5" t="s">
        <v>33</v>
      </c>
      <c r="H217" s="5">
        <v>2942</v>
      </c>
      <c r="I217" s="5">
        <v>706</v>
      </c>
      <c r="J217" s="5">
        <v>10</v>
      </c>
      <c r="K217" s="5">
        <v>1</v>
      </c>
      <c r="L217" s="4">
        <v>43409.683275462965</v>
      </c>
      <c r="M217" s="5"/>
      <c r="N217" s="5"/>
      <c r="O217" s="5" t="s">
        <v>57</v>
      </c>
      <c r="P217" s="5" t="s">
        <v>58</v>
      </c>
      <c r="Q217" s="5" t="s">
        <v>41</v>
      </c>
      <c r="R217" s="5" t="s">
        <v>42</v>
      </c>
      <c r="S217" s="4">
        <v>43409.688055555554</v>
      </c>
      <c r="T217" s="5"/>
      <c r="U217" s="4">
        <v>43409.691319444442</v>
      </c>
      <c r="V217" s="5"/>
      <c r="W217" s="5"/>
      <c r="X217" s="13">
        <f t="shared" si="125"/>
        <v>43409.683055555557</v>
      </c>
      <c r="Y217" s="18">
        <f t="shared" si="126"/>
        <v>0</v>
      </c>
      <c r="Z217" s="18">
        <f t="shared" si="127"/>
        <v>0</v>
      </c>
      <c r="AA217" s="19"/>
      <c r="AB217" s="19">
        <f t="shared" si="128"/>
        <v>0</v>
      </c>
      <c r="AC217" s="19">
        <f t="shared" si="129"/>
        <v>4.9999999973806553E-3</v>
      </c>
      <c r="AD217" s="19"/>
      <c r="AE217" s="19"/>
      <c r="AF217" s="73">
        <f t="shared" si="116"/>
        <v>43409.682638888888</v>
      </c>
      <c r="AG217" s="73">
        <f t="shared" si="117"/>
        <v>0</v>
      </c>
      <c r="AH217" s="26" t="str">
        <f t="shared" si="118"/>
        <v>43409.68263888890</v>
      </c>
      <c r="AI217" s="26" t="e">
        <f>VLOOKUP(AH217,simple_survey!$N$1081:$O$1529,2,FALSE)</f>
        <v>#N/A</v>
      </c>
    </row>
    <row r="218" spans="1:35" s="23" customFormat="1" x14ac:dyDescent="0.4">
      <c r="A218" s="20" t="str">
        <f t="shared" si="123"/>
        <v>★</v>
      </c>
      <c r="B218" s="20" t="str">
        <f t="shared" si="124"/>
        <v>-</v>
      </c>
      <c r="C218" s="23">
        <v>17</v>
      </c>
      <c r="D218" s="22">
        <v>43409.691134259258</v>
      </c>
      <c r="E218" s="21" t="s">
        <v>424</v>
      </c>
      <c r="F218" s="21">
        <v>10091</v>
      </c>
      <c r="G218" s="21" t="s">
        <v>33</v>
      </c>
      <c r="H218" s="21">
        <v>2554</v>
      </c>
      <c r="I218" s="21">
        <v>944</v>
      </c>
      <c r="J218" s="21">
        <v>4</v>
      </c>
      <c r="K218" s="21">
        <v>1</v>
      </c>
      <c r="L218" s="21"/>
      <c r="M218" s="22">
        <v>43409.732766203706</v>
      </c>
      <c r="N218" s="22">
        <v>43409.738402777781</v>
      </c>
      <c r="O218" s="21" t="s">
        <v>29</v>
      </c>
      <c r="P218" s="21" t="s">
        <v>30</v>
      </c>
      <c r="Q218" s="21" t="s">
        <v>45</v>
      </c>
      <c r="R218" s="21" t="s">
        <v>92</v>
      </c>
      <c r="S218" s="22">
        <v>43409.732789351852</v>
      </c>
      <c r="T218" s="22">
        <v>43409.732789351852</v>
      </c>
      <c r="U218" s="22">
        <v>43409.743680555555</v>
      </c>
      <c r="V218" s="22">
        <v>43409.743680555555</v>
      </c>
      <c r="W218" s="22">
        <v>43409.732789351852</v>
      </c>
      <c r="X218" s="24">
        <f t="shared" si="125"/>
        <v>43409.732789351852</v>
      </c>
      <c r="Y218" s="25">
        <f t="shared" si="126"/>
        <v>5.6365740747423843E-3</v>
      </c>
      <c r="Z218" s="25">
        <f t="shared" si="127"/>
        <v>5.6365740747423843E-3</v>
      </c>
      <c r="AA218" s="26">
        <f>SUM(Z218:Z244)</f>
        <v>0.13849537038913695</v>
      </c>
      <c r="AB218" s="26">
        <f t="shared" si="128"/>
        <v>0</v>
      </c>
      <c r="AC218" s="26">
        <f t="shared" si="129"/>
        <v>0</v>
      </c>
      <c r="AD218" s="26">
        <f>AVERAGE(AC218:AC244)</f>
        <v>1.9662571217990122E-3</v>
      </c>
      <c r="AE218" s="26">
        <f>MEDIAN(AC218:AC244)</f>
        <v>1.7592592594155576E-3</v>
      </c>
      <c r="AF218" s="73">
        <f t="shared" si="116"/>
        <v>43409.690972222219</v>
      </c>
      <c r="AG218" s="73">
        <f t="shared" si="117"/>
        <v>43409.738194444442</v>
      </c>
      <c r="AH218" s="26" t="str">
        <f t="shared" si="118"/>
        <v>43409.690972222243409.7381944444</v>
      </c>
      <c r="AI218" s="26" t="e">
        <f>VLOOKUP(AH218,simple_survey!$N$1081:$O$1529,2,FALSE)</f>
        <v>#N/A</v>
      </c>
    </row>
    <row r="219" spans="1:35" s="7" customFormat="1" x14ac:dyDescent="0.4">
      <c r="A219" s="16" t="str">
        <f t="shared" si="123"/>
        <v>-</v>
      </c>
      <c r="B219" s="16" t="str">
        <f t="shared" si="124"/>
        <v>-</v>
      </c>
      <c r="C219" s="7">
        <v>17</v>
      </c>
      <c r="D219" s="2">
        <v>43409.709085648145</v>
      </c>
      <c r="E219" s="3" t="s">
        <v>663</v>
      </c>
      <c r="F219" s="3">
        <v>10099</v>
      </c>
      <c r="G219" s="3" t="s">
        <v>33</v>
      </c>
      <c r="H219" s="3">
        <v>2171</v>
      </c>
      <c r="I219" s="3">
        <v>249</v>
      </c>
      <c r="J219" s="3">
        <v>3</v>
      </c>
      <c r="K219" s="3">
        <v>1</v>
      </c>
      <c r="L219" s="3"/>
      <c r="M219" s="2">
        <v>43409.712939814817</v>
      </c>
      <c r="N219" s="2">
        <v>43409.716909722221</v>
      </c>
      <c r="O219" s="3" t="s">
        <v>37</v>
      </c>
      <c r="P219" s="3" t="s">
        <v>38</v>
      </c>
      <c r="Q219" s="3" t="s">
        <v>63</v>
      </c>
      <c r="R219" s="3" t="s">
        <v>64</v>
      </c>
      <c r="S219" s="2">
        <v>43409.713518518518</v>
      </c>
      <c r="T219" s="2">
        <v>43409.713518518518</v>
      </c>
      <c r="U219" s="2">
        <v>43409.719664351855</v>
      </c>
      <c r="V219" s="2">
        <v>43409.719664351855</v>
      </c>
      <c r="W219" s="3"/>
      <c r="X219" s="8">
        <f t="shared" si="125"/>
        <v>43409.709085648145</v>
      </c>
      <c r="Y219" s="9">
        <f t="shared" si="112"/>
        <v>3.9699074040981941E-3</v>
      </c>
      <c r="Z219" s="9">
        <f t="shared" si="113"/>
        <v>3.9699074040981941E-3</v>
      </c>
      <c r="AA219" s="10"/>
      <c r="AB219" s="10">
        <f t="shared" si="114"/>
        <v>0</v>
      </c>
      <c r="AC219" s="10">
        <f t="shared" si="115"/>
        <v>3.8541666726814583E-3</v>
      </c>
      <c r="AD219" s="10"/>
      <c r="AE219" s="10"/>
      <c r="AF219" s="73">
        <f t="shared" si="116"/>
        <v>43409.709027777775</v>
      </c>
      <c r="AG219" s="73">
        <f t="shared" si="117"/>
        <v>43409.716666666667</v>
      </c>
      <c r="AH219" s="26" t="str">
        <f t="shared" si="118"/>
        <v>43409.709027777843409.7166666667</v>
      </c>
      <c r="AI219" s="26" t="e">
        <f>VLOOKUP(AH219,simple_survey!$N$1081:$O$1529,2,FALSE)</f>
        <v>#N/A</v>
      </c>
    </row>
    <row r="220" spans="1:35" s="7" customFormat="1" x14ac:dyDescent="0.4">
      <c r="A220" s="16" t="str">
        <f t="shared" si="123"/>
        <v>-</v>
      </c>
      <c r="B220" s="16" t="str">
        <f t="shared" si="124"/>
        <v>-</v>
      </c>
      <c r="C220" s="7">
        <v>17</v>
      </c>
      <c r="D220" s="2">
        <v>43409.709386574075</v>
      </c>
      <c r="E220" s="3" t="s">
        <v>234</v>
      </c>
      <c r="F220" s="3">
        <v>10100</v>
      </c>
      <c r="G220" s="3" t="s">
        <v>18</v>
      </c>
      <c r="H220" s="3">
        <v>1888</v>
      </c>
      <c r="I220" s="3">
        <v>914</v>
      </c>
      <c r="J220" s="3">
        <v>2</v>
      </c>
      <c r="K220" s="3">
        <v>1</v>
      </c>
      <c r="L220" s="3"/>
      <c r="M220" s="2">
        <v>43409.710613425923</v>
      </c>
      <c r="N220" s="2">
        <v>43409.714270833334</v>
      </c>
      <c r="O220" s="3" t="s">
        <v>37</v>
      </c>
      <c r="P220" s="3" t="s">
        <v>38</v>
      </c>
      <c r="Q220" s="3" t="s">
        <v>63</v>
      </c>
      <c r="R220" s="3" t="s">
        <v>64</v>
      </c>
      <c r="S220" s="2">
        <v>43409.713310185187</v>
      </c>
      <c r="T220" s="2">
        <v>43409.713310185187</v>
      </c>
      <c r="U220" s="2">
        <v>43409.719456018516</v>
      </c>
      <c r="V220" s="2">
        <v>43409.719456018516</v>
      </c>
      <c r="W220" s="3"/>
      <c r="X220" s="8">
        <f t="shared" si="125"/>
        <v>43409.709386574075</v>
      </c>
      <c r="Y220" s="9">
        <f t="shared" si="112"/>
        <v>3.6574074110831134E-3</v>
      </c>
      <c r="Z220" s="9">
        <f t="shared" si="113"/>
        <v>3.6574074110831134E-3</v>
      </c>
      <c r="AA220" s="10"/>
      <c r="AB220" s="10">
        <f t="shared" si="114"/>
        <v>0</v>
      </c>
      <c r="AC220" s="10">
        <f t="shared" si="115"/>
        <v>1.2268518476048484E-3</v>
      </c>
      <c r="AD220" s="10"/>
      <c r="AE220" s="10"/>
      <c r="AF220" s="73">
        <f t="shared" si="116"/>
        <v>43409.709027777775</v>
      </c>
      <c r="AG220" s="73">
        <f t="shared" si="117"/>
        <v>43409.713888888888</v>
      </c>
      <c r="AH220" s="26" t="str">
        <f t="shared" si="118"/>
        <v>43409.709027777843409.7138888889</v>
      </c>
      <c r="AI220" s="26" t="e">
        <f>VLOOKUP(AH220,simple_survey!$N$1081:$O$1529,2,FALSE)</f>
        <v>#N/A</v>
      </c>
    </row>
    <row r="221" spans="1:35" s="7" customFormat="1" x14ac:dyDescent="0.4">
      <c r="A221" s="16" t="str">
        <f t="shared" si="123"/>
        <v>-</v>
      </c>
      <c r="B221" s="16" t="str">
        <f t="shared" si="124"/>
        <v>-</v>
      </c>
      <c r="C221" s="7">
        <v>17</v>
      </c>
      <c r="D221" s="2">
        <v>43409.710462962961</v>
      </c>
      <c r="E221" s="3" t="s">
        <v>676</v>
      </c>
      <c r="F221" s="3">
        <v>10101</v>
      </c>
      <c r="G221" s="3" t="s">
        <v>113</v>
      </c>
      <c r="H221" s="3">
        <v>0</v>
      </c>
      <c r="I221" s="3">
        <v>225</v>
      </c>
      <c r="J221" s="3">
        <v>8</v>
      </c>
      <c r="K221" s="3">
        <v>2</v>
      </c>
      <c r="L221" s="3"/>
      <c r="M221" s="2">
        <v>43409.711516203701</v>
      </c>
      <c r="N221" s="2">
        <v>43409.717222222222</v>
      </c>
      <c r="O221" s="3" t="s">
        <v>19</v>
      </c>
      <c r="P221" s="3" t="s">
        <v>20</v>
      </c>
      <c r="Q221" s="3" t="s">
        <v>61</v>
      </c>
      <c r="R221" s="3" t="s">
        <v>62</v>
      </c>
      <c r="S221" s="2">
        <v>43409.711805555555</v>
      </c>
      <c r="T221" s="2">
        <v>43409.711805555555</v>
      </c>
      <c r="U221" s="2">
        <v>43409.721585648149</v>
      </c>
      <c r="V221" s="2">
        <v>43409.721585648149</v>
      </c>
      <c r="W221" s="3"/>
      <c r="X221" s="8">
        <f t="shared" si="125"/>
        <v>43409.710462962961</v>
      </c>
      <c r="Y221" s="9">
        <f t="shared" si="112"/>
        <v>5.7060185208683833E-3</v>
      </c>
      <c r="Z221" s="9">
        <f t="shared" si="113"/>
        <v>1.1412037041736767E-2</v>
      </c>
      <c r="AA221" s="10"/>
      <c r="AB221" s="10">
        <f t="shared" si="114"/>
        <v>0</v>
      </c>
      <c r="AC221" s="10">
        <f t="shared" si="115"/>
        <v>1.0532407395658083E-3</v>
      </c>
      <c r="AD221" s="10"/>
      <c r="AE221" s="10"/>
      <c r="AF221" s="73">
        <f t="shared" si="116"/>
        <v>43409.710416666669</v>
      </c>
      <c r="AG221" s="73">
        <f t="shared" si="117"/>
        <v>43409.716666666667</v>
      </c>
      <c r="AH221" s="26" t="str">
        <f t="shared" si="118"/>
        <v>43409.710416666743409.7166666667</v>
      </c>
      <c r="AI221" s="26" t="e">
        <f>VLOOKUP(AH221,simple_survey!$N$1081:$O$1529,2,FALSE)</f>
        <v>#N/A</v>
      </c>
    </row>
    <row r="222" spans="1:35" s="7" customFormat="1" x14ac:dyDescent="0.4">
      <c r="A222" s="16" t="str">
        <f t="shared" si="120"/>
        <v>★</v>
      </c>
      <c r="B222" s="16" t="str">
        <f t="shared" si="121"/>
        <v>-</v>
      </c>
      <c r="C222" s="7">
        <v>17</v>
      </c>
      <c r="D222" s="2">
        <v>43409.714166666665</v>
      </c>
      <c r="E222" s="3" t="s">
        <v>586</v>
      </c>
      <c r="F222" s="3">
        <v>10102</v>
      </c>
      <c r="G222" s="3" t="s">
        <v>33</v>
      </c>
      <c r="H222" s="3">
        <v>1751</v>
      </c>
      <c r="I222" s="3">
        <v>756</v>
      </c>
      <c r="J222" s="3">
        <v>2</v>
      </c>
      <c r="K222" s="3">
        <v>1</v>
      </c>
      <c r="L222" s="3"/>
      <c r="M222" s="2">
        <v>43409.719467592593</v>
      </c>
      <c r="N222" s="2">
        <v>43409.728472222225</v>
      </c>
      <c r="O222" s="3" t="s">
        <v>63</v>
      </c>
      <c r="P222" s="3" t="s">
        <v>64</v>
      </c>
      <c r="Q222" s="3" t="s">
        <v>27</v>
      </c>
      <c r="R222" s="3" t="s">
        <v>28</v>
      </c>
      <c r="S222" s="2">
        <v>43409.721099537041</v>
      </c>
      <c r="T222" s="2">
        <v>43409.721099537041</v>
      </c>
      <c r="U222" s="2">
        <v>43409.731504629628</v>
      </c>
      <c r="V222" s="2">
        <v>43409.731504629628</v>
      </c>
      <c r="W222" s="2">
        <v>43409.721099537041</v>
      </c>
      <c r="X222" s="8">
        <f t="shared" si="122"/>
        <v>43409.721099537041</v>
      </c>
      <c r="Y222" s="9">
        <f t="shared" si="112"/>
        <v>9.0046296318178065E-3</v>
      </c>
      <c r="Z222" s="9">
        <f t="shared" si="113"/>
        <v>9.0046296318178065E-3</v>
      </c>
      <c r="AA222" s="10"/>
      <c r="AB222" s="10">
        <f t="shared" si="114"/>
        <v>0</v>
      </c>
      <c r="AC222" s="10">
        <f t="shared" si="115"/>
        <v>0</v>
      </c>
      <c r="AD222" s="10"/>
      <c r="AE222" s="10"/>
      <c r="AF222" s="73">
        <f t="shared" si="116"/>
        <v>43409.713888888888</v>
      </c>
      <c r="AG222" s="73">
        <f t="shared" si="117"/>
        <v>43409.728472222225</v>
      </c>
      <c r="AH222" s="26" t="str">
        <f t="shared" si="118"/>
        <v>43409.713888888943409.7284722222</v>
      </c>
      <c r="AI222" s="26" t="str">
        <f>VLOOKUP(AH222,simple_survey!$N$1081:$O$1529,2,FALSE)</f>
        <v>肯定的</v>
      </c>
    </row>
    <row r="223" spans="1:35" s="7" customFormat="1" x14ac:dyDescent="0.4">
      <c r="A223" s="16" t="str">
        <f t="shared" si="120"/>
        <v>-</v>
      </c>
      <c r="B223" s="16" t="str">
        <f t="shared" si="121"/>
        <v>-</v>
      </c>
      <c r="C223" s="7">
        <v>17</v>
      </c>
      <c r="D223" s="2">
        <v>43409.715949074074</v>
      </c>
      <c r="E223" s="3" t="s">
        <v>665</v>
      </c>
      <c r="F223" s="3">
        <v>10103</v>
      </c>
      <c r="G223" s="3" t="s">
        <v>18</v>
      </c>
      <c r="H223" s="3">
        <v>5178</v>
      </c>
      <c r="I223" s="3">
        <v>725</v>
      </c>
      <c r="J223" s="3">
        <v>5</v>
      </c>
      <c r="K223" s="3">
        <v>2</v>
      </c>
      <c r="L223" s="3"/>
      <c r="M223" s="2">
        <v>43409.716944444444</v>
      </c>
      <c r="N223" s="2">
        <v>43409.718206018515</v>
      </c>
      <c r="O223" s="3" t="s">
        <v>21</v>
      </c>
      <c r="P223" s="3" t="s">
        <v>22</v>
      </c>
      <c r="Q223" s="3" t="s">
        <v>25</v>
      </c>
      <c r="R223" s="3" t="s">
        <v>26</v>
      </c>
      <c r="S223" s="2">
        <v>43409.716990740744</v>
      </c>
      <c r="T223" s="2">
        <v>43409.716990740744</v>
      </c>
      <c r="U223" s="2">
        <v>43409.721828703703</v>
      </c>
      <c r="V223" s="2">
        <v>43409.721828703703</v>
      </c>
      <c r="W223" s="3"/>
      <c r="X223" s="8">
        <f t="shared" si="122"/>
        <v>43409.715949074074</v>
      </c>
      <c r="Y223" s="9">
        <f t="shared" si="112"/>
        <v>1.261574070667848E-3</v>
      </c>
      <c r="Z223" s="9">
        <f t="shared" si="113"/>
        <v>2.523148141335696E-3</v>
      </c>
      <c r="AA223" s="10"/>
      <c r="AB223" s="10">
        <f t="shared" si="114"/>
        <v>0</v>
      </c>
      <c r="AC223" s="10">
        <f t="shared" si="115"/>
        <v>9.9537037021946162E-4</v>
      </c>
      <c r="AD223" s="10"/>
      <c r="AE223" s="10"/>
      <c r="AF223" s="73">
        <f t="shared" si="116"/>
        <v>43409.715277777781</v>
      </c>
      <c r="AG223" s="73">
        <f t="shared" si="117"/>
        <v>43409.718055555553</v>
      </c>
      <c r="AH223" s="26" t="str">
        <f t="shared" si="118"/>
        <v>43409.715277777843409.7180555556</v>
      </c>
      <c r="AI223" s="26" t="e">
        <f>VLOOKUP(AH223,simple_survey!$N$1081:$O$1529,2,FALSE)</f>
        <v>#N/A</v>
      </c>
    </row>
    <row r="224" spans="1:35" s="3" customFormat="1" x14ac:dyDescent="0.4">
      <c r="A224" s="16" t="str">
        <f t="shared" ref="A224:A240" si="130">IF(W224&gt;0, "★", "-")</f>
        <v>-</v>
      </c>
      <c r="B224" s="16" t="str">
        <f t="shared" ref="B224:B240" si="131">IF(L224&gt;0, "☆", "-")</f>
        <v>-</v>
      </c>
      <c r="C224" s="7">
        <v>17</v>
      </c>
      <c r="D224" s="2">
        <v>43409.716643518521</v>
      </c>
      <c r="E224" s="3" t="s">
        <v>670</v>
      </c>
      <c r="F224" s="3">
        <v>10104</v>
      </c>
      <c r="G224" s="3" t="s">
        <v>33</v>
      </c>
      <c r="H224" s="3">
        <v>4730</v>
      </c>
      <c r="I224" s="3">
        <v>574</v>
      </c>
      <c r="J224" s="3">
        <v>1</v>
      </c>
      <c r="K224" s="3">
        <v>1</v>
      </c>
      <c r="M224" s="2">
        <v>43409.719490740739</v>
      </c>
      <c r="N224" s="2">
        <v>43409.724444444444</v>
      </c>
      <c r="O224" s="3" t="s">
        <v>23</v>
      </c>
      <c r="P224" s="3" t="s">
        <v>24</v>
      </c>
      <c r="Q224" s="3" t="s">
        <v>48</v>
      </c>
      <c r="R224" s="3" t="s">
        <v>49</v>
      </c>
      <c r="S224" s="2">
        <v>43409.717673611114</v>
      </c>
      <c r="T224" s="2">
        <v>43409.717673611114</v>
      </c>
      <c r="U224" s="2">
        <v>43409.72347222222</v>
      </c>
      <c r="V224" s="2">
        <v>43409.72347222222</v>
      </c>
      <c r="X224" s="8">
        <f t="shared" ref="X224:X240" si="132">IF(W224&gt;0,W224,D224)</f>
        <v>43409.716643518521</v>
      </c>
      <c r="Y224" s="9">
        <f t="shared" si="112"/>
        <v>4.9537037048139609E-3</v>
      </c>
      <c r="Z224" s="9">
        <f t="shared" si="113"/>
        <v>4.9537037048139609E-3</v>
      </c>
      <c r="AA224" s="10"/>
      <c r="AB224" s="10">
        <f t="shared" si="114"/>
        <v>1.8171296251239255E-3</v>
      </c>
      <c r="AC224" s="10">
        <f t="shared" si="115"/>
        <v>2.8472222184063867E-3</v>
      </c>
      <c r="AD224" s="30"/>
      <c r="AE224" s="30"/>
      <c r="AF224" s="73">
        <f t="shared" si="116"/>
        <v>43409.71597222222</v>
      </c>
      <c r="AG224" s="73">
        <f t="shared" si="117"/>
        <v>43409.724305555559</v>
      </c>
      <c r="AH224" s="26" t="str">
        <f t="shared" si="118"/>
        <v>43409.715972222243409.7243055556</v>
      </c>
      <c r="AI224" s="26" t="str">
        <f>VLOOKUP(AH224,simple_survey!$N$1081:$O$1529,2,FALSE)</f>
        <v>肯定的</v>
      </c>
    </row>
    <row r="225" spans="1:35" s="3" customFormat="1" x14ac:dyDescent="0.4">
      <c r="A225" s="16" t="str">
        <f t="shared" si="130"/>
        <v>★</v>
      </c>
      <c r="B225" s="16" t="str">
        <f t="shared" si="131"/>
        <v>-</v>
      </c>
      <c r="C225" s="7">
        <v>17</v>
      </c>
      <c r="D225" s="2">
        <v>43409.716770833336</v>
      </c>
      <c r="E225" s="3" t="s">
        <v>677</v>
      </c>
      <c r="F225" s="3">
        <v>10105</v>
      </c>
      <c r="G225" s="3" t="s">
        <v>115</v>
      </c>
      <c r="H225" s="3">
        <v>5190</v>
      </c>
      <c r="I225" s="3">
        <v>302</v>
      </c>
      <c r="J225" s="3">
        <v>6</v>
      </c>
      <c r="K225" s="3">
        <v>1</v>
      </c>
      <c r="M225" s="2">
        <v>43409.724710648145</v>
      </c>
      <c r="N225" s="2">
        <v>43409.73296296296</v>
      </c>
      <c r="O225" s="3" t="s">
        <v>50</v>
      </c>
      <c r="P225" s="3" t="s">
        <v>51</v>
      </c>
      <c r="Q225" s="3" t="s">
        <v>63</v>
      </c>
      <c r="R225" s="3" t="s">
        <v>64</v>
      </c>
      <c r="S225" s="2">
        <v>43409.723611111112</v>
      </c>
      <c r="T225" s="2">
        <v>43409.723611111112</v>
      </c>
      <c r="U225" s="2">
        <v>43409.737037037034</v>
      </c>
      <c r="V225" s="2">
        <v>43409.737037037034</v>
      </c>
      <c r="W225" s="2">
        <v>43409.723611111112</v>
      </c>
      <c r="X225" s="8">
        <f t="shared" si="132"/>
        <v>43409.723611111112</v>
      </c>
      <c r="Y225" s="9">
        <f t="shared" si="112"/>
        <v>8.2523148157633841E-3</v>
      </c>
      <c r="Z225" s="9">
        <f t="shared" si="113"/>
        <v>8.2523148157633841E-3</v>
      </c>
      <c r="AA225" s="10"/>
      <c r="AB225" s="10">
        <f t="shared" si="114"/>
        <v>1.0995370321325026E-3</v>
      </c>
      <c r="AC225" s="10">
        <f t="shared" si="115"/>
        <v>1.0995370321325026E-3</v>
      </c>
      <c r="AD225" s="30"/>
      <c r="AE225" s="30"/>
      <c r="AF225" s="73">
        <f t="shared" si="116"/>
        <v>43409.716666666667</v>
      </c>
      <c r="AG225" s="73">
        <f t="shared" si="117"/>
        <v>43409.732638888891</v>
      </c>
      <c r="AH225" s="26" t="str">
        <f t="shared" si="118"/>
        <v>43409.716666666743409.7326388889</v>
      </c>
      <c r="AI225" s="26" t="e">
        <f>VLOOKUP(AH225,simple_survey!$N$1081:$O$1529,2,FALSE)</f>
        <v>#N/A</v>
      </c>
    </row>
    <row r="226" spans="1:35" s="3" customFormat="1" x14ac:dyDescent="0.4">
      <c r="A226" s="16" t="str">
        <f t="shared" si="130"/>
        <v>-</v>
      </c>
      <c r="B226" s="16" t="str">
        <f t="shared" si="131"/>
        <v>-</v>
      </c>
      <c r="C226" s="7">
        <v>17</v>
      </c>
      <c r="D226" s="2">
        <v>43409.718368055554</v>
      </c>
      <c r="E226" s="3" t="s">
        <v>678</v>
      </c>
      <c r="F226" s="3">
        <v>10106</v>
      </c>
      <c r="G226" s="3" t="s">
        <v>113</v>
      </c>
      <c r="H226" s="3">
        <v>0</v>
      </c>
      <c r="I226" s="3">
        <v>740</v>
      </c>
      <c r="J226" s="3">
        <v>8</v>
      </c>
      <c r="K226" s="3">
        <v>1</v>
      </c>
      <c r="M226" s="2">
        <v>43409.720810185187</v>
      </c>
      <c r="N226" s="2">
        <v>43409.725266203706</v>
      </c>
      <c r="O226" s="3" t="s">
        <v>41</v>
      </c>
      <c r="P226" s="3" t="s">
        <v>42</v>
      </c>
      <c r="Q226" s="3" t="s">
        <v>19</v>
      </c>
      <c r="R226" s="3" t="s">
        <v>20</v>
      </c>
      <c r="S226" s="2">
        <v>43409.721828703703</v>
      </c>
      <c r="T226" s="2">
        <v>43409.721828703703</v>
      </c>
      <c r="U226" s="2">
        <v>43409.73027777778</v>
      </c>
      <c r="V226" s="2">
        <v>43409.73027777778</v>
      </c>
      <c r="X226" s="8">
        <f t="shared" si="132"/>
        <v>43409.718368055554</v>
      </c>
      <c r="Y226" s="9">
        <f t="shared" si="112"/>
        <v>4.4560185197042301E-3</v>
      </c>
      <c r="Z226" s="9">
        <f t="shared" si="113"/>
        <v>4.4560185197042301E-3</v>
      </c>
      <c r="AA226" s="10"/>
      <c r="AB226" s="10">
        <f t="shared" si="114"/>
        <v>0</v>
      </c>
      <c r="AC226" s="10">
        <f t="shared" si="115"/>
        <v>2.4421296329819597E-3</v>
      </c>
      <c r="AD226" s="30"/>
      <c r="AE226" s="30"/>
      <c r="AF226" s="73">
        <f t="shared" si="116"/>
        <v>43409.718055555553</v>
      </c>
      <c r="AG226" s="73">
        <f t="shared" si="117"/>
        <v>43409.724999999999</v>
      </c>
      <c r="AH226" s="26" t="str">
        <f t="shared" si="118"/>
        <v>43409.718055555643409.725</v>
      </c>
      <c r="AI226" s="26" t="e">
        <f>VLOOKUP(AH226,simple_survey!$N$1081:$O$1529,2,FALSE)</f>
        <v>#N/A</v>
      </c>
    </row>
    <row r="227" spans="1:35" s="3" customFormat="1" x14ac:dyDescent="0.4">
      <c r="A227" s="16" t="str">
        <f t="shared" si="130"/>
        <v>-</v>
      </c>
      <c r="B227" s="16" t="str">
        <f t="shared" si="131"/>
        <v>-</v>
      </c>
      <c r="C227" s="7">
        <v>17</v>
      </c>
      <c r="D227" s="2">
        <v>43409.719444444447</v>
      </c>
      <c r="E227" s="3" t="s">
        <v>679</v>
      </c>
      <c r="F227" s="3">
        <v>10107</v>
      </c>
      <c r="G227" s="3" t="s">
        <v>18</v>
      </c>
      <c r="H227" s="3">
        <v>4925</v>
      </c>
      <c r="I227" s="3">
        <v>56</v>
      </c>
      <c r="J227" s="3">
        <v>9</v>
      </c>
      <c r="K227" s="3">
        <v>2</v>
      </c>
      <c r="M227" s="2">
        <v>43409.721550925926</v>
      </c>
      <c r="N227" s="2">
        <v>43409.726377314815</v>
      </c>
      <c r="O227" s="3" t="s">
        <v>72</v>
      </c>
      <c r="P227" s="3" t="s">
        <v>73</v>
      </c>
      <c r="Q227" s="3" t="s">
        <v>39</v>
      </c>
      <c r="R227" s="3" t="s">
        <v>40</v>
      </c>
      <c r="S227" s="2">
        <v>43409.722083333334</v>
      </c>
      <c r="T227" s="2">
        <v>43409.722083333334</v>
      </c>
      <c r="U227" s="2">
        <v>43409.729537037034</v>
      </c>
      <c r="V227" s="2">
        <v>43409.729537037034</v>
      </c>
      <c r="X227" s="8">
        <f t="shared" si="132"/>
        <v>43409.719444444447</v>
      </c>
      <c r="Y227" s="9">
        <f t="shared" si="112"/>
        <v>4.8263888893416151E-3</v>
      </c>
      <c r="Z227" s="9">
        <f t="shared" si="113"/>
        <v>9.6527777786832303E-3</v>
      </c>
      <c r="AA227" s="10"/>
      <c r="AB227" s="10">
        <f t="shared" si="114"/>
        <v>0</v>
      </c>
      <c r="AC227" s="10">
        <f t="shared" si="115"/>
        <v>2.1064814791316167E-3</v>
      </c>
      <c r="AD227" s="30"/>
      <c r="AE227" s="30"/>
      <c r="AF227" s="73">
        <f t="shared" si="116"/>
        <v>43409.719444444447</v>
      </c>
      <c r="AG227" s="73">
        <f t="shared" si="117"/>
        <v>43409.725694444445</v>
      </c>
      <c r="AH227" s="26" t="str">
        <f t="shared" si="118"/>
        <v>43409.719444444443409.7256944444</v>
      </c>
      <c r="AI227" s="26" t="str">
        <f>VLOOKUP(AH227,simple_survey!$N$1081:$O$1529,2,FALSE)</f>
        <v>肯定的</v>
      </c>
    </row>
    <row r="228" spans="1:35" s="3" customFormat="1" x14ac:dyDescent="0.4">
      <c r="A228" s="16" t="str">
        <f t="shared" si="130"/>
        <v>-</v>
      </c>
      <c r="B228" s="16" t="str">
        <f t="shared" si="131"/>
        <v>-</v>
      </c>
      <c r="C228" s="7">
        <v>17</v>
      </c>
      <c r="D228" s="2">
        <v>43409.721412037034</v>
      </c>
      <c r="E228" s="3" t="s">
        <v>681</v>
      </c>
      <c r="F228" s="3">
        <v>10109</v>
      </c>
      <c r="G228" s="3" t="s">
        <v>18</v>
      </c>
      <c r="H228" s="3">
        <v>3823</v>
      </c>
      <c r="I228" s="3">
        <v>62</v>
      </c>
      <c r="J228" s="3">
        <v>3</v>
      </c>
      <c r="K228" s="3">
        <v>2</v>
      </c>
      <c r="M228" s="2">
        <v>43409.724826388891</v>
      </c>
      <c r="N228" s="2">
        <v>43409.73133101852</v>
      </c>
      <c r="O228" s="3" t="s">
        <v>65</v>
      </c>
      <c r="P228" s="3" t="s">
        <v>66</v>
      </c>
      <c r="Q228" s="3" t="s">
        <v>27</v>
      </c>
      <c r="R228" s="3" t="s">
        <v>28</v>
      </c>
      <c r="S228" s="2">
        <v>43409.725324074076</v>
      </c>
      <c r="T228" s="2">
        <v>43409.725324074076</v>
      </c>
      <c r="U228" s="2">
        <v>43409.735578703701</v>
      </c>
      <c r="V228" s="2">
        <v>43409.735578703701</v>
      </c>
      <c r="X228" s="8">
        <f t="shared" si="132"/>
        <v>43409.721412037034</v>
      </c>
      <c r="Y228" s="9">
        <f t="shared" si="112"/>
        <v>6.5046296294895001E-3</v>
      </c>
      <c r="Z228" s="9">
        <f t="shared" si="113"/>
        <v>1.3009259258979E-2</v>
      </c>
      <c r="AA228" s="10"/>
      <c r="AB228" s="10">
        <f t="shared" si="114"/>
        <v>0</v>
      </c>
      <c r="AC228" s="10">
        <f t="shared" si="115"/>
        <v>3.4143518569180742E-3</v>
      </c>
      <c r="AD228" s="30"/>
      <c r="AE228" s="30"/>
      <c r="AF228" s="73">
        <f t="shared" si="116"/>
        <v>43409.720833333333</v>
      </c>
      <c r="AG228" s="73">
        <f t="shared" si="117"/>
        <v>43409.731249999997</v>
      </c>
      <c r="AH228" s="26" t="str">
        <f t="shared" si="118"/>
        <v>43409.720833333343409.73125</v>
      </c>
      <c r="AI228" s="26" t="e">
        <f>VLOOKUP(AH228,simple_survey!$N$1081:$O$1529,2,FALSE)</f>
        <v>#N/A</v>
      </c>
    </row>
    <row r="229" spans="1:35" s="3" customFormat="1" x14ac:dyDescent="0.4">
      <c r="A229" s="16" t="str">
        <f t="shared" si="130"/>
        <v>-</v>
      </c>
      <c r="B229" s="16" t="str">
        <f t="shared" si="131"/>
        <v>-</v>
      </c>
      <c r="C229" s="7">
        <v>17</v>
      </c>
      <c r="D229" s="2">
        <v>43409.722824074073</v>
      </c>
      <c r="E229" s="3" t="s">
        <v>683</v>
      </c>
      <c r="F229" s="3">
        <v>10111</v>
      </c>
      <c r="G229" s="3" t="s">
        <v>114</v>
      </c>
      <c r="H229" s="3">
        <v>0</v>
      </c>
      <c r="I229" s="3">
        <v>365</v>
      </c>
      <c r="J229" s="3">
        <v>10</v>
      </c>
      <c r="K229" s="3">
        <v>1</v>
      </c>
      <c r="M229" s="2">
        <v>43409.726168981484</v>
      </c>
      <c r="N229" s="2">
        <v>43409.729710648149</v>
      </c>
      <c r="O229" s="3" t="s">
        <v>53</v>
      </c>
      <c r="P229" s="3" t="s">
        <v>54</v>
      </c>
      <c r="Q229" s="3" t="s">
        <v>19</v>
      </c>
      <c r="R229" s="3" t="s">
        <v>20</v>
      </c>
      <c r="S229" s="2">
        <v>43409.726759259262</v>
      </c>
      <c r="T229" s="2">
        <v>43409.726759259262</v>
      </c>
      <c r="U229" s="2">
        <v>43409.734502314815</v>
      </c>
      <c r="V229" s="2">
        <v>43409.734502314815</v>
      </c>
      <c r="X229" s="8">
        <f t="shared" si="132"/>
        <v>43409.722824074073</v>
      </c>
      <c r="Y229" s="9">
        <f t="shared" si="112"/>
        <v>3.5416666651144624E-3</v>
      </c>
      <c r="Z229" s="9">
        <f t="shared" si="113"/>
        <v>3.5416666651144624E-3</v>
      </c>
      <c r="AA229" s="10"/>
      <c r="AB229" s="10">
        <f t="shared" si="114"/>
        <v>0</v>
      </c>
      <c r="AC229" s="10">
        <f t="shared" si="115"/>
        <v>3.3449074107920751E-3</v>
      </c>
      <c r="AD229" s="30"/>
      <c r="AE229" s="30"/>
      <c r="AF229" s="73">
        <f t="shared" si="116"/>
        <v>43409.722222222219</v>
      </c>
      <c r="AG229" s="73">
        <f t="shared" si="117"/>
        <v>43409.729166666664</v>
      </c>
      <c r="AH229" s="26" t="str">
        <f t="shared" si="118"/>
        <v>43409.722222222243409.7291666667</v>
      </c>
      <c r="AI229" s="26" t="e">
        <f>VLOOKUP(AH229,simple_survey!$N$1081:$O$1529,2,FALSE)</f>
        <v>#N/A</v>
      </c>
    </row>
    <row r="230" spans="1:35" s="3" customFormat="1" x14ac:dyDescent="0.4">
      <c r="A230" s="16" t="str">
        <f t="shared" si="130"/>
        <v>-</v>
      </c>
      <c r="B230" s="16" t="str">
        <f t="shared" si="131"/>
        <v>-</v>
      </c>
      <c r="C230" s="7">
        <v>17</v>
      </c>
      <c r="D230" s="2">
        <v>43409.725069444445</v>
      </c>
      <c r="E230" s="3" t="s">
        <v>684</v>
      </c>
      <c r="F230" s="3">
        <v>10112</v>
      </c>
      <c r="G230" s="3" t="s">
        <v>114</v>
      </c>
      <c r="H230" s="3">
        <v>0</v>
      </c>
      <c r="I230" s="3">
        <v>819</v>
      </c>
      <c r="J230" s="3">
        <v>7</v>
      </c>
      <c r="K230" s="3">
        <v>1</v>
      </c>
      <c r="M230" s="2">
        <v>43409.7266087963</v>
      </c>
      <c r="N230" s="2">
        <v>43409.731087962966</v>
      </c>
      <c r="O230" s="3" t="s">
        <v>46</v>
      </c>
      <c r="P230" s="3" t="s">
        <v>47</v>
      </c>
      <c r="Q230" s="3" t="s">
        <v>23</v>
      </c>
      <c r="R230" s="3" t="s">
        <v>24</v>
      </c>
      <c r="S230" s="2">
        <v>43409.726412037038</v>
      </c>
      <c r="T230" s="2">
        <v>43409.726412037038</v>
      </c>
      <c r="U230" s="2">
        <v>43409.734016203707</v>
      </c>
      <c r="V230" s="2">
        <v>43409.734016203707</v>
      </c>
      <c r="X230" s="8">
        <f t="shared" si="132"/>
        <v>43409.725069444445</v>
      </c>
      <c r="Y230" s="9">
        <f t="shared" si="112"/>
        <v>4.4791666659875773E-3</v>
      </c>
      <c r="Z230" s="9">
        <f t="shared" si="113"/>
        <v>4.4791666659875773E-3</v>
      </c>
      <c r="AA230" s="10"/>
      <c r="AB230" s="10">
        <f t="shared" si="114"/>
        <v>1.9675926159834489E-4</v>
      </c>
      <c r="AC230" s="10">
        <f t="shared" si="115"/>
        <v>1.5393518551718444E-3</v>
      </c>
      <c r="AD230" s="30"/>
      <c r="AE230" s="30"/>
      <c r="AF230" s="73">
        <f t="shared" si="116"/>
        <v>43409.724999999999</v>
      </c>
      <c r="AG230" s="73">
        <f t="shared" si="117"/>
        <v>43409.730555555558</v>
      </c>
      <c r="AH230" s="26" t="str">
        <f t="shared" si="118"/>
        <v>43409.72543409.7305555556</v>
      </c>
      <c r="AI230" s="26" t="e">
        <f>VLOOKUP(AH230,simple_survey!$N$1081:$O$1529,2,FALSE)</f>
        <v>#N/A</v>
      </c>
    </row>
    <row r="231" spans="1:35" s="3" customFormat="1" x14ac:dyDescent="0.4">
      <c r="A231" s="16" t="str">
        <f t="shared" si="130"/>
        <v>-</v>
      </c>
      <c r="B231" s="16" t="str">
        <f t="shared" si="131"/>
        <v>-</v>
      </c>
      <c r="C231" s="7">
        <v>17</v>
      </c>
      <c r="D231" s="2">
        <v>43409.725798611114</v>
      </c>
      <c r="E231" s="3" t="s">
        <v>685</v>
      </c>
      <c r="F231" s="3">
        <v>10113</v>
      </c>
      <c r="G231" s="3" t="s">
        <v>113</v>
      </c>
      <c r="H231" s="3">
        <v>0</v>
      </c>
      <c r="I231" s="3">
        <v>542</v>
      </c>
      <c r="J231" s="3">
        <v>8</v>
      </c>
      <c r="K231" s="3">
        <v>1</v>
      </c>
      <c r="M231" s="2">
        <v>43409.729155092595</v>
      </c>
      <c r="N231" s="2">
        <v>43409.732951388891</v>
      </c>
      <c r="O231" s="3" t="s">
        <v>46</v>
      </c>
      <c r="P231" s="3" t="s">
        <v>47</v>
      </c>
      <c r="Q231" s="3" t="s">
        <v>19</v>
      </c>
      <c r="R231" s="3" t="s">
        <v>20</v>
      </c>
      <c r="S231" s="2">
        <v>43409.732256944444</v>
      </c>
      <c r="T231" s="2">
        <v>43409.732256944444</v>
      </c>
      <c r="U231" s="2">
        <v>43409.739664351851</v>
      </c>
      <c r="V231" s="2">
        <v>43409.739664351851</v>
      </c>
      <c r="X231" s="8">
        <f t="shared" si="132"/>
        <v>43409.725798611114</v>
      </c>
      <c r="Y231" s="9">
        <f t="shared" si="112"/>
        <v>3.796296296059154E-3</v>
      </c>
      <c r="Z231" s="9">
        <f t="shared" si="113"/>
        <v>3.796296296059154E-3</v>
      </c>
      <c r="AA231" s="10"/>
      <c r="AB231" s="10">
        <f t="shared" si="114"/>
        <v>0</v>
      </c>
      <c r="AC231" s="10">
        <f t="shared" si="115"/>
        <v>3.3564814802957699E-3</v>
      </c>
      <c r="AD231" s="30"/>
      <c r="AE231" s="30"/>
      <c r="AF231" s="73">
        <f t="shared" si="116"/>
        <v>43409.725694444445</v>
      </c>
      <c r="AG231" s="73">
        <f t="shared" si="117"/>
        <v>43409.732638888891</v>
      </c>
      <c r="AH231" s="26" t="str">
        <f t="shared" si="118"/>
        <v>43409.725694444443409.7326388889</v>
      </c>
      <c r="AI231" s="26" t="e">
        <f>VLOOKUP(AH231,simple_survey!$N$1081:$O$1529,2,FALSE)</f>
        <v>#N/A</v>
      </c>
    </row>
    <row r="232" spans="1:35" s="3" customFormat="1" x14ac:dyDescent="0.4">
      <c r="A232" s="16" t="str">
        <f t="shared" si="130"/>
        <v>-</v>
      </c>
      <c r="B232" s="16" t="str">
        <f t="shared" si="131"/>
        <v>-</v>
      </c>
      <c r="C232" s="7">
        <v>17</v>
      </c>
      <c r="D232" s="2">
        <v>43409.728425925925</v>
      </c>
      <c r="E232" s="3" t="s">
        <v>686</v>
      </c>
      <c r="F232" s="3">
        <v>10114</v>
      </c>
      <c r="G232" s="3" t="s">
        <v>33</v>
      </c>
      <c r="H232" s="3">
        <v>3880</v>
      </c>
      <c r="I232" s="3">
        <v>430</v>
      </c>
      <c r="J232" s="3">
        <v>7</v>
      </c>
      <c r="K232" s="3">
        <v>1</v>
      </c>
      <c r="M232" s="2">
        <v>43409.733275462961</v>
      </c>
      <c r="N232" s="2">
        <v>43409.739930555559</v>
      </c>
      <c r="O232" s="3" t="s">
        <v>65</v>
      </c>
      <c r="P232" s="3" t="s">
        <v>66</v>
      </c>
      <c r="Q232" s="3" t="s">
        <v>27</v>
      </c>
      <c r="R232" s="3" t="s">
        <v>28</v>
      </c>
      <c r="S232" s="2">
        <v>43409.735451388886</v>
      </c>
      <c r="T232" s="2">
        <v>43409.735451388886</v>
      </c>
      <c r="U232" s="2">
        <v>43409.745011574072</v>
      </c>
      <c r="V232" s="2">
        <v>43409.745011574072</v>
      </c>
      <c r="X232" s="8">
        <f t="shared" si="132"/>
        <v>43409.728425925925</v>
      </c>
      <c r="Y232" s="9">
        <f t="shared" si="112"/>
        <v>6.6550925985211506E-3</v>
      </c>
      <c r="Z232" s="9">
        <f t="shared" si="113"/>
        <v>6.6550925985211506E-3</v>
      </c>
      <c r="AA232" s="10"/>
      <c r="AB232" s="10">
        <f t="shared" si="114"/>
        <v>0</v>
      </c>
      <c r="AC232" s="10">
        <f t="shared" si="115"/>
        <v>4.8495370356249623E-3</v>
      </c>
      <c r="AD232" s="30"/>
      <c r="AE232" s="30"/>
      <c r="AF232" s="73">
        <f t="shared" si="116"/>
        <v>43409.727777777778</v>
      </c>
      <c r="AG232" s="73">
        <f t="shared" si="117"/>
        <v>43409.739583333336</v>
      </c>
      <c r="AH232" s="26" t="str">
        <f t="shared" si="118"/>
        <v>43409.727777777843409.7395833333</v>
      </c>
      <c r="AI232" s="26" t="e">
        <f>VLOOKUP(AH232,simple_survey!$N$1081:$O$1529,2,FALSE)</f>
        <v>#N/A</v>
      </c>
    </row>
    <row r="233" spans="1:35" s="3" customFormat="1" x14ac:dyDescent="0.4">
      <c r="A233" s="16" t="str">
        <f t="shared" si="130"/>
        <v>-</v>
      </c>
      <c r="B233" s="16" t="str">
        <f t="shared" si="131"/>
        <v>-</v>
      </c>
      <c r="C233" s="7">
        <v>17</v>
      </c>
      <c r="D233" s="2">
        <v>43409.73201388889</v>
      </c>
      <c r="E233" s="3" t="s">
        <v>687</v>
      </c>
      <c r="F233" s="3">
        <v>10115</v>
      </c>
      <c r="G233" s="3" t="s">
        <v>113</v>
      </c>
      <c r="H233" s="3">
        <v>0</v>
      </c>
      <c r="I233" s="3">
        <v>179</v>
      </c>
      <c r="J233" s="3">
        <v>5</v>
      </c>
      <c r="K233" s="3">
        <v>1</v>
      </c>
      <c r="M233" s="2">
        <v>43409.733993055554</v>
      </c>
      <c r="N233" s="2">
        <v>43409.736875000002</v>
      </c>
      <c r="O233" s="3" t="s">
        <v>46</v>
      </c>
      <c r="P233" s="3" t="s">
        <v>47</v>
      </c>
      <c r="Q233" s="3" t="s">
        <v>74</v>
      </c>
      <c r="R233" s="3" t="s">
        <v>75</v>
      </c>
      <c r="S233" s="2">
        <v>43409.734386574077</v>
      </c>
      <c r="T233" s="2">
        <v>43409.734386574077</v>
      </c>
      <c r="U233" s="2">
        <v>43409.73982638889</v>
      </c>
      <c r="V233" s="2">
        <v>43409.73982638889</v>
      </c>
      <c r="X233" s="8">
        <f t="shared" si="132"/>
        <v>43409.73201388889</v>
      </c>
      <c r="Y233" s="9">
        <f t="shared" si="112"/>
        <v>2.8819444487453438E-3</v>
      </c>
      <c r="Z233" s="9">
        <f t="shared" si="113"/>
        <v>2.8819444487453438E-3</v>
      </c>
      <c r="AA233" s="10"/>
      <c r="AB233" s="10">
        <f t="shared" si="114"/>
        <v>0</v>
      </c>
      <c r="AC233" s="10">
        <f t="shared" si="115"/>
        <v>1.9791666636592709E-3</v>
      </c>
      <c r="AD233" s="30"/>
      <c r="AE233" s="30"/>
      <c r="AF233" s="73">
        <f t="shared" si="116"/>
        <v>43409.731944444444</v>
      </c>
      <c r="AG233" s="73">
        <f t="shared" si="117"/>
        <v>43409.736805555556</v>
      </c>
      <c r="AH233" s="26" t="str">
        <f t="shared" si="118"/>
        <v>43409.731944444443409.7368055556</v>
      </c>
      <c r="AI233" s="26" t="e">
        <f>VLOOKUP(AH233,simple_survey!$N$1081:$O$1529,2,FALSE)</f>
        <v>#N/A</v>
      </c>
    </row>
    <row r="234" spans="1:35" s="3" customFormat="1" x14ac:dyDescent="0.4">
      <c r="A234" s="16" t="str">
        <f t="shared" si="130"/>
        <v>★</v>
      </c>
      <c r="B234" s="16" t="str">
        <f t="shared" si="131"/>
        <v>-</v>
      </c>
      <c r="C234" s="7">
        <v>17</v>
      </c>
      <c r="D234" s="2">
        <v>43409.732361111113</v>
      </c>
      <c r="E234" s="3" t="s">
        <v>682</v>
      </c>
      <c r="F234" s="3">
        <v>10116</v>
      </c>
      <c r="G234" s="3" t="s">
        <v>33</v>
      </c>
      <c r="H234" s="3">
        <v>1605</v>
      </c>
      <c r="I234" s="3">
        <v>376</v>
      </c>
      <c r="J234" s="3">
        <v>3</v>
      </c>
      <c r="K234" s="3">
        <v>1</v>
      </c>
      <c r="M234" s="2">
        <v>43409.738518518519</v>
      </c>
      <c r="N234" s="2">
        <v>43409.745150462964</v>
      </c>
      <c r="O234" s="3" t="s">
        <v>37</v>
      </c>
      <c r="P234" s="3" t="s">
        <v>38</v>
      </c>
      <c r="Q234" s="3" t="s">
        <v>27</v>
      </c>
      <c r="R234" s="3" t="s">
        <v>28</v>
      </c>
      <c r="S234" s="2">
        <v>43409.739293981482</v>
      </c>
      <c r="T234" s="2">
        <v>43409.739293981482</v>
      </c>
      <c r="U234" s="2">
        <v>43409.749131944445</v>
      </c>
      <c r="V234" s="2">
        <v>43409.749131944445</v>
      </c>
      <c r="W234" s="2">
        <v>43409.739293981482</v>
      </c>
      <c r="X234" s="8">
        <f t="shared" si="132"/>
        <v>43409.739293981482</v>
      </c>
      <c r="Y234" s="9">
        <f t="shared" si="112"/>
        <v>6.6319444449618459E-3</v>
      </c>
      <c r="Z234" s="9">
        <f t="shared" si="113"/>
        <v>6.6319444449618459E-3</v>
      </c>
      <c r="AA234" s="10"/>
      <c r="AB234" s="10">
        <f t="shared" si="114"/>
        <v>0</v>
      </c>
      <c r="AC234" s="10">
        <f t="shared" si="115"/>
        <v>0</v>
      </c>
      <c r="AD234" s="30"/>
      <c r="AE234" s="30"/>
      <c r="AF234" s="73">
        <f t="shared" si="116"/>
        <v>43409.731944444444</v>
      </c>
      <c r="AG234" s="73">
        <f t="shared" si="117"/>
        <v>43409.745138888888</v>
      </c>
      <c r="AH234" s="26" t="str">
        <f t="shared" si="118"/>
        <v>43409.731944444443409.7451388889</v>
      </c>
      <c r="AI234" s="26" t="str">
        <f>VLOOKUP(AH234,simple_survey!$N$1081:$O$1529,2,FALSE)</f>
        <v>肯定的</v>
      </c>
    </row>
    <row r="235" spans="1:35" s="3" customFormat="1" x14ac:dyDescent="0.4">
      <c r="A235" s="16" t="str">
        <f t="shared" si="130"/>
        <v>-</v>
      </c>
      <c r="B235" s="16" t="str">
        <f t="shared" si="131"/>
        <v>-</v>
      </c>
      <c r="C235" s="7">
        <v>17</v>
      </c>
      <c r="D235" s="2">
        <v>43409.732870370368</v>
      </c>
      <c r="E235" s="3" t="s">
        <v>688</v>
      </c>
      <c r="F235" s="3">
        <v>10117</v>
      </c>
      <c r="G235" s="3" t="s">
        <v>114</v>
      </c>
      <c r="H235" s="3">
        <v>0</v>
      </c>
      <c r="I235" s="3">
        <v>533</v>
      </c>
      <c r="J235" s="3">
        <v>10</v>
      </c>
      <c r="K235" s="3">
        <v>1</v>
      </c>
      <c r="M235" s="2">
        <v>43409.733831018515</v>
      </c>
      <c r="N235" s="2">
        <v>43409.737175925926</v>
      </c>
      <c r="O235" s="3" t="s">
        <v>46</v>
      </c>
      <c r="P235" s="3" t="s">
        <v>47</v>
      </c>
      <c r="Q235" s="3" t="s">
        <v>34</v>
      </c>
      <c r="R235" s="3" t="s">
        <v>35</v>
      </c>
      <c r="S235" s="2">
        <v>43409.733912037038</v>
      </c>
      <c r="T235" s="2">
        <v>43409.733912037038</v>
      </c>
      <c r="U235" s="2">
        <v>43409.742222222223</v>
      </c>
      <c r="V235" s="2">
        <v>43409.742222222223</v>
      </c>
      <c r="X235" s="8">
        <f t="shared" si="132"/>
        <v>43409.732870370368</v>
      </c>
      <c r="Y235" s="9">
        <f t="shared" si="112"/>
        <v>3.3449074107920751E-3</v>
      </c>
      <c r="Z235" s="9">
        <f t="shared" si="113"/>
        <v>3.3449074107920751E-3</v>
      </c>
      <c r="AA235" s="10"/>
      <c r="AB235" s="10">
        <f t="shared" si="114"/>
        <v>0</v>
      </c>
      <c r="AC235" s="10">
        <f t="shared" si="115"/>
        <v>9.6064814715646207E-4</v>
      </c>
      <c r="AD235" s="30"/>
      <c r="AE235" s="30"/>
      <c r="AF235" s="73">
        <f t="shared" si="116"/>
        <v>43409.732638888891</v>
      </c>
      <c r="AG235" s="73">
        <f t="shared" si="117"/>
        <v>43409.736805555556</v>
      </c>
      <c r="AH235" s="26" t="str">
        <f t="shared" si="118"/>
        <v>43409.732638888943409.7368055556</v>
      </c>
      <c r="AI235" s="26" t="e">
        <f>VLOOKUP(AH235,simple_survey!$N$1081:$O$1529,2,FALSE)</f>
        <v>#N/A</v>
      </c>
    </row>
    <row r="236" spans="1:35" s="3" customFormat="1" x14ac:dyDescent="0.4">
      <c r="A236" s="16" t="str">
        <f t="shared" si="130"/>
        <v>★</v>
      </c>
      <c r="B236" s="16" t="str">
        <f t="shared" si="131"/>
        <v>-</v>
      </c>
      <c r="C236" s="7">
        <v>17</v>
      </c>
      <c r="D236" s="2">
        <v>43409.736689814818</v>
      </c>
      <c r="E236" s="3" t="s">
        <v>689</v>
      </c>
      <c r="F236" s="3">
        <v>10118</v>
      </c>
      <c r="G236" s="3" t="s">
        <v>113</v>
      </c>
      <c r="H236" s="3">
        <v>0</v>
      </c>
      <c r="I236" s="3">
        <v>265</v>
      </c>
      <c r="J236" s="3">
        <v>6</v>
      </c>
      <c r="K236" s="3">
        <v>1</v>
      </c>
      <c r="M236" s="2">
        <v>43409.740567129629</v>
      </c>
      <c r="N236" s="2">
        <v>43409.747696759259</v>
      </c>
      <c r="O236" s="3" t="s">
        <v>46</v>
      </c>
      <c r="P236" s="3" t="s">
        <v>47</v>
      </c>
      <c r="Q236" s="3" t="s">
        <v>23</v>
      </c>
      <c r="R236" s="3" t="s">
        <v>24</v>
      </c>
      <c r="S236" s="2">
        <v>43409.743391203701</v>
      </c>
      <c r="T236" s="2">
        <v>43409.743391203701</v>
      </c>
      <c r="U236" s="2">
        <v>43409.75099537037</v>
      </c>
      <c r="V236" s="2">
        <v>43409.75099537037</v>
      </c>
      <c r="W236" s="2">
        <v>43409.743391203701</v>
      </c>
      <c r="X236" s="8">
        <f t="shared" si="132"/>
        <v>43409.743391203701</v>
      </c>
      <c r="Y236" s="9">
        <f t="shared" si="112"/>
        <v>7.1296296300715767E-3</v>
      </c>
      <c r="Z236" s="9">
        <f t="shared" si="113"/>
        <v>7.1296296300715767E-3</v>
      </c>
      <c r="AA236" s="10"/>
      <c r="AB236" s="10">
        <f t="shared" si="114"/>
        <v>0</v>
      </c>
      <c r="AC236" s="10">
        <f t="shared" si="115"/>
        <v>0</v>
      </c>
      <c r="AD236" s="30"/>
      <c r="AE236" s="30"/>
      <c r="AF236" s="73">
        <f t="shared" si="116"/>
        <v>43409.736111111109</v>
      </c>
      <c r="AG236" s="73">
        <f t="shared" si="117"/>
        <v>43409.74722222222</v>
      </c>
      <c r="AH236" s="26" t="str">
        <f t="shared" si="118"/>
        <v>43409.736111111143409.7472222222</v>
      </c>
      <c r="AI236" s="26" t="e">
        <f>VLOOKUP(AH236,simple_survey!$N$1081:$O$1529,2,FALSE)</f>
        <v>#N/A</v>
      </c>
    </row>
    <row r="237" spans="1:35" s="3" customFormat="1" x14ac:dyDescent="0.4">
      <c r="A237" s="16" t="str">
        <f t="shared" si="130"/>
        <v>★</v>
      </c>
      <c r="B237" s="16" t="str">
        <f t="shared" si="131"/>
        <v>-</v>
      </c>
      <c r="C237" s="7">
        <v>17</v>
      </c>
      <c r="D237" s="2">
        <v>43409.738067129627</v>
      </c>
      <c r="E237" s="3" t="s">
        <v>658</v>
      </c>
      <c r="F237" s="3">
        <v>10119</v>
      </c>
      <c r="G237" s="3" t="s">
        <v>33</v>
      </c>
      <c r="H237" s="3">
        <v>2942</v>
      </c>
      <c r="I237" s="3">
        <v>900</v>
      </c>
      <c r="J237" s="3">
        <v>5</v>
      </c>
      <c r="K237" s="3">
        <v>2</v>
      </c>
      <c r="M237" s="2">
        <v>43409.744513888887</v>
      </c>
      <c r="N237" s="2">
        <v>43409.747534722221</v>
      </c>
      <c r="O237" s="3" t="s">
        <v>25</v>
      </c>
      <c r="P237" s="3" t="s">
        <v>26</v>
      </c>
      <c r="Q237" s="3" t="s">
        <v>29</v>
      </c>
      <c r="R237" s="3" t="s">
        <v>30</v>
      </c>
      <c r="S237" s="2">
        <v>43409.745000000003</v>
      </c>
      <c r="T237" s="2">
        <v>43409.745000000003</v>
      </c>
      <c r="U237" s="2">
        <v>43409.749988425923</v>
      </c>
      <c r="V237" s="2">
        <v>43409.749988425923</v>
      </c>
      <c r="W237" s="2">
        <v>43409.745000000003</v>
      </c>
      <c r="X237" s="8">
        <f t="shared" si="132"/>
        <v>43409.745000000003</v>
      </c>
      <c r="Y237" s="9">
        <f t="shared" si="112"/>
        <v>3.0208333337213844E-3</v>
      </c>
      <c r="Z237" s="9">
        <f t="shared" si="113"/>
        <v>6.0416666674427688E-3</v>
      </c>
      <c r="AA237" s="10"/>
      <c r="AB237" s="10">
        <f t="shared" si="114"/>
        <v>0</v>
      </c>
      <c r="AC237" s="10">
        <f t="shared" si="115"/>
        <v>0</v>
      </c>
      <c r="AD237" s="30"/>
      <c r="AE237" s="30"/>
      <c r="AF237" s="73">
        <f t="shared" si="116"/>
        <v>43409.737500000003</v>
      </c>
      <c r="AG237" s="73">
        <f t="shared" si="117"/>
        <v>43409.74722222222</v>
      </c>
      <c r="AH237" s="26" t="str">
        <f t="shared" si="118"/>
        <v>43409.737543409.7472222222</v>
      </c>
      <c r="AI237" s="26" t="str">
        <f>VLOOKUP(AH237,simple_survey!$N$1081:$O$1529,2,FALSE)</f>
        <v>否定的</v>
      </c>
    </row>
    <row r="238" spans="1:35" s="3" customFormat="1" x14ac:dyDescent="0.4">
      <c r="A238" s="16" t="str">
        <f t="shared" si="130"/>
        <v>-</v>
      </c>
      <c r="B238" s="16" t="str">
        <f t="shared" si="131"/>
        <v>-</v>
      </c>
      <c r="C238" s="7">
        <v>17</v>
      </c>
      <c r="D238" s="2">
        <v>43409.738206018519</v>
      </c>
      <c r="E238" s="3" t="s">
        <v>586</v>
      </c>
      <c r="F238" s="3">
        <v>10120</v>
      </c>
      <c r="G238" s="3" t="s">
        <v>33</v>
      </c>
      <c r="H238" s="3">
        <v>1751</v>
      </c>
      <c r="I238" s="3">
        <v>771</v>
      </c>
      <c r="J238" s="3">
        <v>7</v>
      </c>
      <c r="K238" s="3">
        <v>1</v>
      </c>
      <c r="M238" s="2">
        <v>43409.740185185183</v>
      </c>
      <c r="N238" s="2">
        <v>43409.746006944442</v>
      </c>
      <c r="O238" s="3" t="s">
        <v>27</v>
      </c>
      <c r="P238" s="3" t="s">
        <v>28</v>
      </c>
      <c r="Q238" s="3" t="s">
        <v>37</v>
      </c>
      <c r="R238" s="3" t="s">
        <v>38</v>
      </c>
      <c r="S238" s="2">
        <v>43409.740451388891</v>
      </c>
      <c r="T238" s="2">
        <v>43409.740451388891</v>
      </c>
      <c r="U238" s="2">
        <v>43409.749444444446</v>
      </c>
      <c r="V238" s="2">
        <v>43409.749444444446</v>
      </c>
      <c r="X238" s="8">
        <f t="shared" si="132"/>
        <v>43409.738206018519</v>
      </c>
      <c r="Y238" s="9">
        <f t="shared" si="112"/>
        <v>5.8217592595610768E-3</v>
      </c>
      <c r="Z238" s="9">
        <f t="shared" si="113"/>
        <v>5.8217592595610768E-3</v>
      </c>
      <c r="AA238" s="10"/>
      <c r="AB238" s="10">
        <f t="shared" si="114"/>
        <v>0</v>
      </c>
      <c r="AC238" s="10">
        <f t="shared" si="115"/>
        <v>1.9791666636592709E-3</v>
      </c>
      <c r="AD238" s="30"/>
      <c r="AE238" s="30"/>
      <c r="AF238" s="73">
        <f t="shared" si="116"/>
        <v>43409.738194444442</v>
      </c>
      <c r="AG238" s="73">
        <f t="shared" si="117"/>
        <v>43409.745833333334</v>
      </c>
      <c r="AH238" s="26" t="str">
        <f t="shared" si="118"/>
        <v>43409.738194444443409.7458333333</v>
      </c>
      <c r="AI238" s="26" t="str">
        <f>VLOOKUP(AH238,simple_survey!$N$1081:$O$1529,2,FALSE)</f>
        <v>肯定的</v>
      </c>
    </row>
    <row r="239" spans="1:35" s="3" customFormat="1" x14ac:dyDescent="0.4">
      <c r="A239" s="16" t="str">
        <f t="shared" si="130"/>
        <v>-</v>
      </c>
      <c r="B239" s="16" t="str">
        <f t="shared" si="131"/>
        <v>-</v>
      </c>
      <c r="C239" s="7">
        <v>17</v>
      </c>
      <c r="D239" s="2">
        <v>43409.742071759261</v>
      </c>
      <c r="E239" s="3" t="s">
        <v>690</v>
      </c>
      <c r="F239" s="3">
        <v>10121</v>
      </c>
      <c r="G239" s="3" t="s">
        <v>18</v>
      </c>
      <c r="H239" s="3">
        <v>2269</v>
      </c>
      <c r="I239" s="3">
        <v>567</v>
      </c>
      <c r="J239" s="3">
        <v>4</v>
      </c>
      <c r="K239" s="3">
        <v>1</v>
      </c>
      <c r="M239" s="2">
        <v>43409.74559027778</v>
      </c>
      <c r="N239" s="2">
        <v>43409.751840277779</v>
      </c>
      <c r="O239" s="3" t="s">
        <v>53</v>
      </c>
      <c r="P239" s="3" t="s">
        <v>54</v>
      </c>
      <c r="Q239" s="3" t="s">
        <v>34</v>
      </c>
      <c r="R239" s="3" t="s">
        <v>35</v>
      </c>
      <c r="S239" s="2">
        <v>43409.745520833334</v>
      </c>
      <c r="T239" s="2">
        <v>43409.745520833334</v>
      </c>
      <c r="U239" s="2">
        <v>43409.754189814812</v>
      </c>
      <c r="V239" s="2">
        <v>43409.754189814812</v>
      </c>
      <c r="X239" s="8">
        <f t="shared" si="132"/>
        <v>43409.742071759261</v>
      </c>
      <c r="Y239" s="9">
        <f t="shared" si="112"/>
        <v>6.2499999985448085E-3</v>
      </c>
      <c r="Z239" s="9">
        <f t="shared" si="113"/>
        <v>6.2499999985448085E-3</v>
      </c>
      <c r="AA239" s="10"/>
      <c r="AB239" s="10">
        <f t="shared" si="114"/>
        <v>6.9444446125999093E-5</v>
      </c>
      <c r="AC239" s="10">
        <f t="shared" si="115"/>
        <v>3.5185185188311152E-3</v>
      </c>
      <c r="AD239" s="30"/>
      <c r="AE239" s="30"/>
      <c r="AF239" s="73">
        <f t="shared" si="116"/>
        <v>43409.741666666669</v>
      </c>
      <c r="AG239" s="73">
        <f t="shared" si="117"/>
        <v>43409.751388888886</v>
      </c>
      <c r="AH239" s="26" t="str">
        <f t="shared" si="118"/>
        <v>43409.741666666743409.7513888889</v>
      </c>
      <c r="AI239" s="26" t="e">
        <f>VLOOKUP(AH239,simple_survey!$N$1081:$O$1529,2,FALSE)</f>
        <v>#N/A</v>
      </c>
    </row>
    <row r="240" spans="1:35" s="3" customFormat="1" x14ac:dyDescent="0.4">
      <c r="A240" s="16" t="str">
        <f t="shared" si="130"/>
        <v>-</v>
      </c>
      <c r="B240" s="16" t="str">
        <f t="shared" si="131"/>
        <v>-</v>
      </c>
      <c r="C240" s="7">
        <v>17</v>
      </c>
      <c r="D240" s="2">
        <v>43409.743819444448</v>
      </c>
      <c r="E240" s="3" t="s">
        <v>692</v>
      </c>
      <c r="F240" s="3">
        <v>10123</v>
      </c>
      <c r="G240" s="3" t="s">
        <v>33</v>
      </c>
      <c r="H240" s="3">
        <v>4442</v>
      </c>
      <c r="I240" s="3">
        <v>952</v>
      </c>
      <c r="J240" s="3">
        <v>8</v>
      </c>
      <c r="K240" s="3">
        <v>1</v>
      </c>
      <c r="M240" s="2">
        <v>43409.748136574075</v>
      </c>
      <c r="N240" s="2">
        <v>43409.753530092596</v>
      </c>
      <c r="O240" s="3" t="s">
        <v>65</v>
      </c>
      <c r="P240" s="3" t="s">
        <v>66</v>
      </c>
      <c r="Q240" s="3" t="s">
        <v>68</v>
      </c>
      <c r="R240" s="3" t="s">
        <v>69</v>
      </c>
      <c r="S240" s="2">
        <v>43409.7497337963</v>
      </c>
      <c r="T240" s="2">
        <v>43409.7497337963</v>
      </c>
      <c r="U240" s="2">
        <v>43409.757187499999</v>
      </c>
      <c r="V240" s="2">
        <v>43409.757187499999</v>
      </c>
      <c r="X240" s="8">
        <f t="shared" si="132"/>
        <v>43409.743819444448</v>
      </c>
      <c r="Y240" s="9">
        <f t="shared" si="112"/>
        <v>5.393518520577345E-3</v>
      </c>
      <c r="Z240" s="9">
        <f t="shared" si="113"/>
        <v>5.393518520577345E-3</v>
      </c>
      <c r="AA240" s="10"/>
      <c r="AB240" s="10">
        <f t="shared" si="114"/>
        <v>0</v>
      </c>
      <c r="AC240" s="10">
        <f t="shared" si="115"/>
        <v>4.3171296274522319E-3</v>
      </c>
      <c r="AD240" s="30"/>
      <c r="AE240" s="30"/>
      <c r="AF240" s="73">
        <f t="shared" si="116"/>
        <v>43409.743750000001</v>
      </c>
      <c r="AG240" s="73">
        <f t="shared" si="117"/>
        <v>43409.753472222219</v>
      </c>
      <c r="AH240" s="26" t="str">
        <f t="shared" si="118"/>
        <v>43409.7437543409.7534722222</v>
      </c>
      <c r="AI240" s="26" t="e">
        <f>VLOOKUP(AH240,simple_survey!$N$1081:$O$1529,2,FALSE)</f>
        <v>#N/A</v>
      </c>
    </row>
    <row r="241" spans="1:37" s="7" customFormat="1" x14ac:dyDescent="0.4">
      <c r="A241" s="16" t="str">
        <f t="shared" ref="A241:A247" si="133">IF(W241&gt;0, "★", "-")</f>
        <v>★</v>
      </c>
      <c r="B241" s="16" t="str">
        <f t="shared" ref="B241:B247" si="134">IF(L241&gt;0, "☆", "-")</f>
        <v>☆</v>
      </c>
      <c r="C241" s="7">
        <v>17</v>
      </c>
      <c r="D241" s="2">
        <v>43409.676446759258</v>
      </c>
      <c r="E241" s="3" t="s">
        <v>666</v>
      </c>
      <c r="F241" s="3">
        <v>10066</v>
      </c>
      <c r="G241" s="3" t="s">
        <v>113</v>
      </c>
      <c r="H241" s="3">
        <v>0</v>
      </c>
      <c r="I241" s="3">
        <v>704</v>
      </c>
      <c r="J241" s="3">
        <v>10</v>
      </c>
      <c r="K241" s="3">
        <v>2</v>
      </c>
      <c r="L241" s="2">
        <v>43409.677395833336</v>
      </c>
      <c r="M241" s="3"/>
      <c r="N241" s="3"/>
      <c r="O241" s="3" t="s">
        <v>19</v>
      </c>
      <c r="P241" s="3" t="s">
        <v>20</v>
      </c>
      <c r="Q241" s="3" t="s">
        <v>45</v>
      </c>
      <c r="R241" s="3" t="s">
        <v>92</v>
      </c>
      <c r="S241" s="2">
        <v>43409.71707175926</v>
      </c>
      <c r="T241" s="3"/>
      <c r="U241" s="2">
        <v>43409.725682870368</v>
      </c>
      <c r="V241" s="3"/>
      <c r="W241" s="2">
        <v>43409.71707175926</v>
      </c>
      <c r="X241" s="8">
        <f t="shared" ref="X241:X247" si="135">IF(W241&gt;0,W241,D241)</f>
        <v>43409.71707175926</v>
      </c>
      <c r="Y241" s="9">
        <f t="shared" ref="Y241:Y247" si="136">N241-M241</f>
        <v>0</v>
      </c>
      <c r="Z241" s="9">
        <f t="shared" ref="Z241:Z247" si="137">Y241*K241</f>
        <v>0</v>
      </c>
      <c r="AA241" s="10"/>
      <c r="AB241" s="10">
        <f t="shared" ref="AB241:AB247" si="138">IF(IF(A241="☆",L241-S241,M241-S241)&lt;0,0,IF(A241="☆",L241-S241,M241-S241))</f>
        <v>0</v>
      </c>
      <c r="AC241" s="10">
        <f>IF(IF(B241="☆",(IF(L241&gt;S241,L241-X241,S241-X241)),M241-X241)&lt;0,0,IF(B241="☆",(IF(L241&gt;S241,L241-X241,S241-X241)),M241-X241))</f>
        <v>0</v>
      </c>
      <c r="AD241" s="10"/>
      <c r="AE241" s="10"/>
      <c r="AF241" s="73">
        <f t="shared" si="116"/>
        <v>43409.676388888889</v>
      </c>
      <c r="AG241" s="73">
        <f t="shared" si="117"/>
        <v>0</v>
      </c>
      <c r="AH241" s="26" t="str">
        <f t="shared" si="118"/>
        <v>43409.67638888890</v>
      </c>
      <c r="AI241" s="26" t="e">
        <f>VLOOKUP(AH241,simple_survey!$N$1081:$O$1529,2,FALSE)</f>
        <v>#N/A</v>
      </c>
      <c r="AK241" s="7" t="s">
        <v>745</v>
      </c>
    </row>
    <row r="242" spans="1:37" s="7" customFormat="1" x14ac:dyDescent="0.4">
      <c r="A242" s="16" t="str">
        <f t="shared" si="133"/>
        <v>★</v>
      </c>
      <c r="B242" s="16" t="str">
        <f t="shared" si="134"/>
        <v>☆</v>
      </c>
      <c r="C242" s="7">
        <v>17</v>
      </c>
      <c r="D242" s="2">
        <v>43409.679189814815</v>
      </c>
      <c r="E242" s="3" t="s">
        <v>666</v>
      </c>
      <c r="F242" s="3">
        <v>10071</v>
      </c>
      <c r="G242" s="3" t="s">
        <v>113</v>
      </c>
      <c r="H242" s="3">
        <v>0</v>
      </c>
      <c r="I242" s="3">
        <v>955</v>
      </c>
      <c r="J242" s="3">
        <v>5</v>
      </c>
      <c r="K242" s="3">
        <v>2</v>
      </c>
      <c r="L242" s="2">
        <v>43409.679513888892</v>
      </c>
      <c r="M242" s="3"/>
      <c r="N242" s="3"/>
      <c r="O242" s="3" t="s">
        <v>19</v>
      </c>
      <c r="P242" s="3" t="s">
        <v>20</v>
      </c>
      <c r="Q242" s="3" t="s">
        <v>39</v>
      </c>
      <c r="R242" s="3" t="s">
        <v>40</v>
      </c>
      <c r="S242" s="2">
        <v>43409.72047453704</v>
      </c>
      <c r="T242" s="3"/>
      <c r="U242" s="2">
        <v>43409.729826388888</v>
      </c>
      <c r="V242" s="3"/>
      <c r="W242" s="2">
        <v>43409.72047453704</v>
      </c>
      <c r="X242" s="8">
        <f t="shared" si="135"/>
        <v>43409.72047453704</v>
      </c>
      <c r="Y242" s="9">
        <f t="shared" si="136"/>
        <v>0</v>
      </c>
      <c r="Z242" s="9">
        <f t="shared" si="137"/>
        <v>0</v>
      </c>
      <c r="AA242" s="10"/>
      <c r="AB242" s="10">
        <f t="shared" si="138"/>
        <v>0</v>
      </c>
      <c r="AC242" s="10"/>
      <c r="AD242" s="10"/>
      <c r="AE242" s="10"/>
      <c r="AF242" s="73">
        <f t="shared" si="116"/>
        <v>43409.679166666669</v>
      </c>
      <c r="AG242" s="73">
        <f t="shared" si="117"/>
        <v>0</v>
      </c>
      <c r="AH242" s="26" t="str">
        <f t="shared" si="118"/>
        <v>43409.67916666670</v>
      </c>
      <c r="AI242" s="26" t="e">
        <f>VLOOKUP(AH242,simple_survey!$N$1081:$O$1529,2,FALSE)</f>
        <v>#N/A</v>
      </c>
      <c r="AK242" s="7" t="s">
        <v>746</v>
      </c>
    </row>
    <row r="243" spans="1:37" s="3" customFormat="1" x14ac:dyDescent="0.4">
      <c r="A243" s="16" t="str">
        <f t="shared" si="133"/>
        <v>-</v>
      </c>
      <c r="B243" s="16" t="str">
        <f t="shared" si="134"/>
        <v>☆</v>
      </c>
      <c r="C243" s="7">
        <v>17</v>
      </c>
      <c r="D243" s="2">
        <v>43409.720902777779</v>
      </c>
      <c r="E243" s="3" t="s">
        <v>680</v>
      </c>
      <c r="F243" s="3">
        <v>10108</v>
      </c>
      <c r="G243" s="3" t="s">
        <v>115</v>
      </c>
      <c r="H243" s="3">
        <v>5192</v>
      </c>
      <c r="I243" s="3">
        <v>980</v>
      </c>
      <c r="J243" s="3">
        <v>5</v>
      </c>
      <c r="K243" s="3">
        <v>1</v>
      </c>
      <c r="L243" s="2">
        <v>43409.721192129633</v>
      </c>
      <c r="O243" s="3" t="s">
        <v>27</v>
      </c>
      <c r="P243" s="3" t="s">
        <v>28</v>
      </c>
      <c r="Q243" s="3" t="s">
        <v>19</v>
      </c>
      <c r="R243" s="3" t="s">
        <v>20</v>
      </c>
      <c r="S243" s="2">
        <v>43409.725613425922</v>
      </c>
      <c r="U243" s="2">
        <v>43409.730567129627</v>
      </c>
      <c r="X243" s="8">
        <f t="shared" si="135"/>
        <v>43409.720902777779</v>
      </c>
      <c r="Y243" s="9">
        <f t="shared" si="136"/>
        <v>0</v>
      </c>
      <c r="Z243" s="9">
        <f t="shared" si="137"/>
        <v>0</v>
      </c>
      <c r="AA243" s="10"/>
      <c r="AB243" s="10">
        <f t="shared" si="138"/>
        <v>0</v>
      </c>
      <c r="AC243" s="10">
        <f>IF(IF(B243="☆",(IF(L243&gt;S243,L243-X243,S243-X243)),M243-X243)&lt;0,0,IF(B243="☆",(IF(L243&gt;S243,L243-X243,S243-X243)),M243-X243))</f>
        <v>4.7106481433729641E-3</v>
      </c>
      <c r="AD243" s="30"/>
      <c r="AE243" s="30"/>
      <c r="AF243" s="73">
        <f t="shared" si="116"/>
        <v>43409.720833333333</v>
      </c>
      <c r="AG243" s="73">
        <f t="shared" si="117"/>
        <v>0</v>
      </c>
      <c r="AH243" s="26" t="str">
        <f t="shared" si="118"/>
        <v>43409.72083333330</v>
      </c>
      <c r="AI243" s="26" t="e">
        <f>VLOOKUP(AH243,simple_survey!$N$1081:$O$1529,2,FALSE)</f>
        <v>#N/A</v>
      </c>
    </row>
    <row r="244" spans="1:37" s="5" customFormat="1" x14ac:dyDescent="0.4">
      <c r="A244" s="17" t="str">
        <f t="shared" si="133"/>
        <v>★</v>
      </c>
      <c r="B244" s="17" t="str">
        <f t="shared" si="134"/>
        <v>☆</v>
      </c>
      <c r="C244" s="12">
        <v>17</v>
      </c>
      <c r="D244" s="4">
        <v>43409.722662037035</v>
      </c>
      <c r="E244" s="5" t="s">
        <v>682</v>
      </c>
      <c r="F244" s="5">
        <v>10110</v>
      </c>
      <c r="G244" s="5" t="s">
        <v>33</v>
      </c>
      <c r="H244" s="5">
        <v>1605</v>
      </c>
      <c r="I244" s="5">
        <v>298</v>
      </c>
      <c r="J244" s="5">
        <v>7</v>
      </c>
      <c r="K244" s="5">
        <v>1</v>
      </c>
      <c r="L244" s="4">
        <v>43409.722777777781</v>
      </c>
      <c r="O244" s="5" t="s">
        <v>37</v>
      </c>
      <c r="P244" s="5" t="s">
        <v>38</v>
      </c>
      <c r="Q244" s="5" t="s">
        <v>27</v>
      </c>
      <c r="R244" s="5" t="s">
        <v>28</v>
      </c>
      <c r="S244" s="4">
        <v>43409.731122685182</v>
      </c>
      <c r="U244" s="4">
        <v>43409.740960648145</v>
      </c>
      <c r="W244" s="4">
        <v>43409.729594907411</v>
      </c>
      <c r="X244" s="13">
        <f t="shared" si="135"/>
        <v>43409.729594907411</v>
      </c>
      <c r="Y244" s="18">
        <f t="shared" si="136"/>
        <v>0</v>
      </c>
      <c r="Z244" s="18">
        <f t="shared" si="137"/>
        <v>0</v>
      </c>
      <c r="AA244" s="19"/>
      <c r="AB244" s="19">
        <f t="shared" si="138"/>
        <v>0</v>
      </c>
      <c r="AC244" s="19">
        <f>IF(IF(B244="☆",(IF(L244&gt;S244,L244-X244,S244-X244)),M244-X244)&lt;0,0,IF(B244="☆",(IF(L244&gt;S244,L244-X244,S244-X244)),M244-X244))</f>
        <v>1.5277777711162344E-3</v>
      </c>
      <c r="AD244" s="31"/>
      <c r="AE244" s="31"/>
      <c r="AF244" s="73">
        <f t="shared" si="116"/>
        <v>43409.722222222219</v>
      </c>
      <c r="AG244" s="73">
        <f t="shared" si="117"/>
        <v>0</v>
      </c>
      <c r="AH244" s="26" t="str">
        <f t="shared" si="118"/>
        <v>43409.72222222220</v>
      </c>
      <c r="AI244" s="26" t="e">
        <f>VLOOKUP(AH244,simple_survey!$N$1081:$O$1529,2,FALSE)</f>
        <v>#N/A</v>
      </c>
    </row>
    <row r="245" spans="1:37" s="21" customFormat="1" x14ac:dyDescent="0.4">
      <c r="A245" s="20" t="str">
        <f t="shared" si="133"/>
        <v>★</v>
      </c>
      <c r="B245" s="20" t="str">
        <f t="shared" si="134"/>
        <v>-</v>
      </c>
      <c r="C245" s="23">
        <v>18</v>
      </c>
      <c r="D245" s="22">
        <v>43409.743252314816</v>
      </c>
      <c r="E245" s="21" t="s">
        <v>691</v>
      </c>
      <c r="F245" s="21">
        <v>10122</v>
      </c>
      <c r="G245" s="21" t="s">
        <v>52</v>
      </c>
      <c r="H245" s="21">
        <v>5194</v>
      </c>
      <c r="I245" s="21">
        <v>493</v>
      </c>
      <c r="J245" s="21">
        <v>10</v>
      </c>
      <c r="K245" s="21">
        <v>1</v>
      </c>
      <c r="M245" s="22">
        <v>43409.750543981485</v>
      </c>
      <c r="N245" s="22">
        <v>43409.753460648149</v>
      </c>
      <c r="O245" s="21" t="s">
        <v>50</v>
      </c>
      <c r="P245" s="21" t="s">
        <v>51</v>
      </c>
      <c r="Q245" s="21" t="s">
        <v>39</v>
      </c>
      <c r="R245" s="21" t="s">
        <v>40</v>
      </c>
      <c r="S245" s="22">
        <v>43409.75</v>
      </c>
      <c r="T245" s="22">
        <v>43409.75</v>
      </c>
      <c r="U245" s="22">
        <v>43409.755972222221</v>
      </c>
      <c r="V245" s="22">
        <v>43409.755972222221</v>
      </c>
      <c r="W245" s="22">
        <v>43409.75</v>
      </c>
      <c r="X245" s="24">
        <f t="shared" si="135"/>
        <v>43409.75</v>
      </c>
      <c r="Y245" s="25">
        <f t="shared" si="136"/>
        <v>2.9166666645323858E-3</v>
      </c>
      <c r="Z245" s="25">
        <f t="shared" si="137"/>
        <v>2.9166666645323858E-3</v>
      </c>
      <c r="AA245" s="26">
        <f>SUM(Z245:Z285)</f>
        <v>0.31303240736451698</v>
      </c>
      <c r="AB245" s="26">
        <f t="shared" si="138"/>
        <v>5.4398148495238274E-4</v>
      </c>
      <c r="AC245" s="26">
        <f>IF(IF(B245="☆",(IF(L245&gt;S245,L245-X245,S245-X245)),M245-X245)&lt;0,0,IF(B245="☆",(IF(L245&gt;S245,L245-X245,S245-X245)),M245-X245))</f>
        <v>5.4398148495238274E-4</v>
      </c>
      <c r="AD245" s="32">
        <f>AVERAGE(AC245:AC285)</f>
        <v>3.1107549862682414E-3</v>
      </c>
      <c r="AE245" s="32">
        <f>MEDIAN(AC245:AC285)</f>
        <v>2.5810185179580003E-3</v>
      </c>
      <c r="AF245" s="73">
        <f t="shared" si="116"/>
        <v>43409.743055555555</v>
      </c>
      <c r="AG245" s="73">
        <f t="shared" si="117"/>
        <v>43409.75277777778</v>
      </c>
      <c r="AH245" s="26" t="str">
        <f t="shared" si="118"/>
        <v>43409.743055555643409.7527777778</v>
      </c>
      <c r="AI245" s="26" t="str">
        <f>VLOOKUP(AH245,simple_survey!$N$1081:$O$1529,2,FALSE)</f>
        <v>否定的</v>
      </c>
    </row>
    <row r="246" spans="1:37" s="3" customFormat="1" x14ac:dyDescent="0.4">
      <c r="A246" s="16" t="str">
        <f t="shared" si="133"/>
        <v>★</v>
      </c>
      <c r="B246" s="16" t="str">
        <f t="shared" si="134"/>
        <v>-</v>
      </c>
      <c r="C246" s="7">
        <v>18</v>
      </c>
      <c r="D246" s="2">
        <v>43409.746354166666</v>
      </c>
      <c r="E246" s="3" t="s">
        <v>693</v>
      </c>
      <c r="F246" s="3">
        <v>10124</v>
      </c>
      <c r="G246" s="3" t="s">
        <v>18</v>
      </c>
      <c r="H246" s="3">
        <v>5096</v>
      </c>
      <c r="I246" s="3">
        <v>257</v>
      </c>
      <c r="J246" s="3">
        <v>7</v>
      </c>
      <c r="K246" s="3">
        <v>2</v>
      </c>
      <c r="M246" s="2">
        <v>43409.748252314814</v>
      </c>
      <c r="N246" s="2">
        <v>43409.751273148147</v>
      </c>
      <c r="O246" s="3" t="s">
        <v>37</v>
      </c>
      <c r="P246" s="3" t="s">
        <v>38</v>
      </c>
      <c r="Q246" s="3" t="s">
        <v>31</v>
      </c>
      <c r="R246" s="3" t="s">
        <v>32</v>
      </c>
      <c r="S246" s="2">
        <v>43409.753287037034</v>
      </c>
      <c r="T246" s="2">
        <v>43409.753287037034</v>
      </c>
      <c r="U246" s="2">
        <v>43409.759062500001</v>
      </c>
      <c r="V246" s="2">
        <v>43409.759062500001</v>
      </c>
      <c r="W246" s="2">
        <v>43409.753287037034</v>
      </c>
      <c r="X246" s="8">
        <f t="shared" si="135"/>
        <v>43409.753287037034</v>
      </c>
      <c r="Y246" s="9">
        <f t="shared" si="136"/>
        <v>3.0208333337213844E-3</v>
      </c>
      <c r="Z246" s="9">
        <f t="shared" si="137"/>
        <v>6.0416666674427688E-3</v>
      </c>
      <c r="AA246" s="10"/>
      <c r="AB246" s="10">
        <f t="shared" si="138"/>
        <v>0</v>
      </c>
      <c r="AC246" s="10">
        <f>IF(IF(B246="☆",(IF(L246&gt;S246,L246-X246,S246-X246)),M246-X246)&lt;0,0,IF(B246="☆",(IF(L246&gt;S246,L246-X246,S246-X246)),M246-X246))</f>
        <v>0</v>
      </c>
      <c r="AD246" s="30"/>
      <c r="AE246" s="30"/>
      <c r="AF246" s="73">
        <f t="shared" si="116"/>
        <v>43409.745833333334</v>
      </c>
      <c r="AG246" s="73">
        <f t="shared" si="117"/>
        <v>43409.750694444447</v>
      </c>
      <c r="AH246" s="26" t="str">
        <f t="shared" si="118"/>
        <v>43409.745833333343409.7506944444</v>
      </c>
      <c r="AI246" s="26" t="str">
        <f>VLOOKUP(AH246,simple_survey!$N$1081:$O$1529,2,FALSE)</f>
        <v>肯定的</v>
      </c>
    </row>
    <row r="247" spans="1:37" s="3" customFormat="1" x14ac:dyDescent="0.4">
      <c r="A247" s="16" t="str">
        <f t="shared" si="133"/>
        <v>★</v>
      </c>
      <c r="B247" s="16" t="str">
        <f t="shared" si="134"/>
        <v>-</v>
      </c>
      <c r="C247" s="7">
        <v>18</v>
      </c>
      <c r="D247" s="2">
        <v>43409.748136574075</v>
      </c>
      <c r="E247" s="3" t="s">
        <v>644</v>
      </c>
      <c r="F247" s="3">
        <v>10125</v>
      </c>
      <c r="G247" s="3" t="s">
        <v>18</v>
      </c>
      <c r="H247" s="3">
        <v>1075</v>
      </c>
      <c r="I247" s="3">
        <v>498</v>
      </c>
      <c r="J247" s="3">
        <v>5</v>
      </c>
      <c r="K247" s="3">
        <v>1</v>
      </c>
      <c r="M247" s="2">
        <v>43409.752303240741</v>
      </c>
      <c r="N247" s="2">
        <v>43409.757569444446</v>
      </c>
      <c r="O247" s="3" t="s">
        <v>31</v>
      </c>
      <c r="P247" s="3" t="s">
        <v>32</v>
      </c>
      <c r="Q247" s="3" t="s">
        <v>19</v>
      </c>
      <c r="R247" s="3" t="s">
        <v>20</v>
      </c>
      <c r="S247" s="2">
        <v>43409.755057870374</v>
      </c>
      <c r="T247" s="2">
        <v>43409.755057870374</v>
      </c>
      <c r="U247" s="2">
        <v>43409.763368055559</v>
      </c>
      <c r="V247" s="2">
        <v>43409.763368055559</v>
      </c>
      <c r="W247" s="2">
        <v>43409.755057870374</v>
      </c>
      <c r="X247" s="8">
        <f t="shared" si="135"/>
        <v>43409.755057870374</v>
      </c>
      <c r="Y247" s="9">
        <f t="shared" si="136"/>
        <v>5.2662037051049992E-3</v>
      </c>
      <c r="Z247" s="9">
        <f t="shared" si="137"/>
        <v>5.2662037051049992E-3</v>
      </c>
      <c r="AA247" s="10"/>
      <c r="AB247" s="10">
        <f t="shared" si="138"/>
        <v>0</v>
      </c>
      <c r="AC247" s="10">
        <f>IF(IF(B247="☆",(IF(L247&gt;S247,L247-X247,S247-X247)),M247-X247)&lt;0,0,IF(B247="☆",(IF(L247&gt;S247,L247-X247,S247-X247)),M247-X247))</f>
        <v>0</v>
      </c>
      <c r="AD247" s="30"/>
      <c r="AE247" s="30"/>
      <c r="AF247" s="73">
        <f t="shared" si="116"/>
        <v>43409.747916666667</v>
      </c>
      <c r="AG247" s="73">
        <f t="shared" si="117"/>
        <v>43409.756944444445</v>
      </c>
      <c r="AH247" s="26" t="str">
        <f t="shared" si="118"/>
        <v>43409.747916666743409.7569444444</v>
      </c>
      <c r="AI247" s="26" t="e">
        <f>VLOOKUP(AH247,simple_survey!$N$1081:$O$1529,2,FALSE)</f>
        <v>#N/A</v>
      </c>
    </row>
    <row r="248" spans="1:37" s="3" customFormat="1" x14ac:dyDescent="0.4">
      <c r="A248" s="16" t="str">
        <f t="shared" ref="A248:A311" si="139">IF(W248&gt;0, "★", "-")</f>
        <v>-</v>
      </c>
      <c r="B248" s="16" t="str">
        <f t="shared" ref="B248:B311" si="140">IF(L248&gt;0, "☆", "-")</f>
        <v>-</v>
      </c>
      <c r="C248" s="7">
        <v>18</v>
      </c>
      <c r="D248" s="2">
        <v>43409.751226851855</v>
      </c>
      <c r="E248" s="3" t="s">
        <v>665</v>
      </c>
      <c r="F248" s="3">
        <v>10128</v>
      </c>
      <c r="G248" s="3" t="s">
        <v>18</v>
      </c>
      <c r="H248" s="3">
        <v>5178</v>
      </c>
      <c r="I248" s="3">
        <v>354</v>
      </c>
      <c r="J248" s="3">
        <v>6</v>
      </c>
      <c r="K248" s="3">
        <v>2</v>
      </c>
      <c r="M248" s="2">
        <v>43409.753807870373</v>
      </c>
      <c r="N248" s="2">
        <v>43409.75880787037</v>
      </c>
      <c r="O248" s="3" t="s">
        <v>25</v>
      </c>
      <c r="P248" s="3" t="s">
        <v>26</v>
      </c>
      <c r="Q248" s="3" t="s">
        <v>78</v>
      </c>
      <c r="R248" s="3" t="s">
        <v>79</v>
      </c>
      <c r="S248" s="2">
        <v>43409.75372685185</v>
      </c>
      <c r="T248" s="2">
        <v>43409.75372685185</v>
      </c>
      <c r="U248" s="2">
        <v>43409.762569444443</v>
      </c>
      <c r="V248" s="2">
        <v>43409.762569444443</v>
      </c>
      <c r="X248" s="8">
        <f t="shared" ref="X248:X311" si="141">IF(W248&gt;0,W248,D248)</f>
        <v>43409.751226851855</v>
      </c>
      <c r="Y248" s="9">
        <f t="shared" si="112"/>
        <v>4.9999999973806553E-3</v>
      </c>
      <c r="Z248" s="9">
        <f t="shared" si="113"/>
        <v>9.9999999947613105E-3</v>
      </c>
      <c r="AA248" s="10"/>
      <c r="AB248" s="10">
        <f t="shared" si="114"/>
        <v>8.101852290565148E-5</v>
      </c>
      <c r="AC248" s="10">
        <f t="shared" si="115"/>
        <v>2.5810185179580003E-3</v>
      </c>
      <c r="AD248" s="30"/>
      <c r="AE248" s="30"/>
      <c r="AF248" s="73">
        <f t="shared" si="116"/>
        <v>43409.750694444447</v>
      </c>
      <c r="AG248" s="73">
        <f t="shared" si="117"/>
        <v>43409.758333333331</v>
      </c>
      <c r="AH248" s="26" t="str">
        <f t="shared" si="118"/>
        <v>43409.750694444443409.7583333333</v>
      </c>
      <c r="AI248" s="26" t="e">
        <f>VLOOKUP(AH248,simple_survey!$N$1081:$O$1529,2,FALSE)</f>
        <v>#N/A</v>
      </c>
    </row>
    <row r="249" spans="1:37" s="3" customFormat="1" x14ac:dyDescent="0.4">
      <c r="A249" s="16" t="str">
        <f t="shared" si="139"/>
        <v>-</v>
      </c>
      <c r="B249" s="16" t="str">
        <f t="shared" si="140"/>
        <v>-</v>
      </c>
      <c r="C249" s="7">
        <v>18</v>
      </c>
      <c r="D249" s="2">
        <v>43409.751585648148</v>
      </c>
      <c r="E249" s="3" t="s">
        <v>575</v>
      </c>
      <c r="F249" s="3">
        <v>10129</v>
      </c>
      <c r="G249" s="3" t="s">
        <v>52</v>
      </c>
      <c r="H249" s="3">
        <v>5113</v>
      </c>
      <c r="I249" s="3">
        <v>765</v>
      </c>
      <c r="J249" s="3">
        <v>1</v>
      </c>
      <c r="K249" s="3">
        <v>1</v>
      </c>
      <c r="M249" s="2">
        <v>43409.754259259258</v>
      </c>
      <c r="N249" s="2">
        <v>43409.760671296295</v>
      </c>
      <c r="O249" s="3" t="s">
        <v>48</v>
      </c>
      <c r="P249" s="3" t="s">
        <v>49</v>
      </c>
      <c r="Q249" s="3" t="s">
        <v>27</v>
      </c>
      <c r="R249" s="3" t="s">
        <v>28</v>
      </c>
      <c r="S249" s="2">
        <v>43409.75372685185</v>
      </c>
      <c r="T249" s="2">
        <v>43409.75372685185</v>
      </c>
      <c r="U249" s="2">
        <v>43409.760196759256</v>
      </c>
      <c r="V249" s="2">
        <v>43409.760196759256</v>
      </c>
      <c r="X249" s="8">
        <f t="shared" si="141"/>
        <v>43409.751585648148</v>
      </c>
      <c r="Y249" s="9">
        <f t="shared" si="112"/>
        <v>6.4120370370801538E-3</v>
      </c>
      <c r="Z249" s="9">
        <f t="shared" si="113"/>
        <v>6.4120370370801538E-3</v>
      </c>
      <c r="AA249" s="10"/>
      <c r="AB249" s="10">
        <f t="shared" si="114"/>
        <v>5.3240740817273036E-4</v>
      </c>
      <c r="AC249" s="10">
        <f t="shared" si="115"/>
        <v>2.6736111103673466E-3</v>
      </c>
      <c r="AD249" s="30"/>
      <c r="AE249" s="30"/>
      <c r="AF249" s="73">
        <f t="shared" si="116"/>
        <v>43409.751388888886</v>
      </c>
      <c r="AG249" s="73">
        <f t="shared" si="117"/>
        <v>43409.760416666664</v>
      </c>
      <c r="AH249" s="26" t="str">
        <f t="shared" si="118"/>
        <v>43409.751388888943409.7604166667</v>
      </c>
      <c r="AI249" s="26" t="str">
        <f>VLOOKUP(AH249,simple_survey!$N$1081:$O$1529,2,FALSE)</f>
        <v>肯定的</v>
      </c>
    </row>
    <row r="250" spans="1:37" s="3" customFormat="1" x14ac:dyDescent="0.4">
      <c r="A250" s="16" t="str">
        <f t="shared" si="139"/>
        <v>-</v>
      </c>
      <c r="B250" s="16" t="str">
        <f t="shared" si="140"/>
        <v>-</v>
      </c>
      <c r="C250" s="7">
        <v>18</v>
      </c>
      <c r="D250" s="2">
        <v>43409.751782407409</v>
      </c>
      <c r="E250" s="3" t="s">
        <v>645</v>
      </c>
      <c r="F250" s="3">
        <v>10130</v>
      </c>
      <c r="G250" s="3" t="s">
        <v>33</v>
      </c>
      <c r="H250" s="3">
        <v>1103</v>
      </c>
      <c r="I250" s="3">
        <v>481</v>
      </c>
      <c r="J250" s="3">
        <v>10</v>
      </c>
      <c r="K250" s="3">
        <v>1</v>
      </c>
      <c r="M250" s="2">
        <v>43409.755185185182</v>
      </c>
      <c r="N250" s="2">
        <v>43409.76358796296</v>
      </c>
      <c r="O250" s="3" t="s">
        <v>78</v>
      </c>
      <c r="P250" s="3" t="s">
        <v>79</v>
      </c>
      <c r="Q250" s="3" t="s">
        <v>27</v>
      </c>
      <c r="R250" s="3" t="s">
        <v>28</v>
      </c>
      <c r="S250" s="2">
        <v>43409.755694444444</v>
      </c>
      <c r="T250" s="2">
        <v>43409.755694444444</v>
      </c>
      <c r="U250" s="2">
        <v>43409.762291666666</v>
      </c>
      <c r="V250" s="2">
        <v>43409.76494212963</v>
      </c>
      <c r="X250" s="8">
        <f t="shared" si="141"/>
        <v>43409.751782407409</v>
      </c>
      <c r="Y250" s="9">
        <f t="shared" si="112"/>
        <v>8.4027777775190771E-3</v>
      </c>
      <c r="Z250" s="9">
        <f t="shared" si="113"/>
        <v>8.4027777775190771E-3</v>
      </c>
      <c r="AA250" s="10"/>
      <c r="AB250" s="10">
        <f t="shared" si="114"/>
        <v>0</v>
      </c>
      <c r="AC250" s="10">
        <f t="shared" si="115"/>
        <v>3.4027777728624642E-3</v>
      </c>
      <c r="AD250" s="30"/>
      <c r="AE250" s="30"/>
      <c r="AF250" s="73">
        <f t="shared" si="116"/>
        <v>43409.751388888886</v>
      </c>
      <c r="AG250" s="73">
        <f t="shared" si="117"/>
        <v>43409.763194444444</v>
      </c>
      <c r="AH250" s="26" t="str">
        <f t="shared" si="118"/>
        <v>43409.751388888943409.7631944444</v>
      </c>
      <c r="AI250" s="26" t="e">
        <f>VLOOKUP(AH250,simple_survey!$N$1081:$O$1529,2,FALSE)</f>
        <v>#N/A</v>
      </c>
    </row>
    <row r="251" spans="1:37" s="3" customFormat="1" x14ac:dyDescent="0.4">
      <c r="A251" s="16" t="str">
        <f t="shared" si="139"/>
        <v>★</v>
      </c>
      <c r="B251" s="16" t="str">
        <f t="shared" si="140"/>
        <v>-</v>
      </c>
      <c r="C251" s="7">
        <v>18</v>
      </c>
      <c r="D251" s="2">
        <v>43409.752812500003</v>
      </c>
      <c r="E251" s="3" t="s">
        <v>462</v>
      </c>
      <c r="F251" s="3">
        <v>10131</v>
      </c>
      <c r="G251" s="3" t="s">
        <v>33</v>
      </c>
      <c r="H251" s="3">
        <v>3333</v>
      </c>
      <c r="I251" s="3">
        <v>483</v>
      </c>
      <c r="J251" s="3">
        <v>10</v>
      </c>
      <c r="K251" s="3">
        <v>4</v>
      </c>
      <c r="M251" s="2">
        <v>43409.75980324074</v>
      </c>
      <c r="N251" s="2">
        <v>43409.770219907405</v>
      </c>
      <c r="O251" s="3" t="s">
        <v>57</v>
      </c>
      <c r="P251" s="3" t="s">
        <v>58</v>
      </c>
      <c r="Q251" s="3" t="s">
        <v>23</v>
      </c>
      <c r="R251" s="3" t="s">
        <v>24</v>
      </c>
      <c r="S251" s="2">
        <v>43409.759745370371</v>
      </c>
      <c r="T251" s="2">
        <v>43409.759745370371</v>
      </c>
      <c r="U251" s="2">
        <v>43409.775104166663</v>
      </c>
      <c r="V251" s="2">
        <v>43409.775104166663</v>
      </c>
      <c r="W251" s="2">
        <v>43409.759745370371</v>
      </c>
      <c r="X251" s="8">
        <f t="shared" si="141"/>
        <v>43409.759745370371</v>
      </c>
      <c r="Y251" s="9">
        <f t="shared" si="112"/>
        <v>1.0416666664241347E-2</v>
      </c>
      <c r="Z251" s="9">
        <f t="shared" si="113"/>
        <v>4.166666665696539E-2</v>
      </c>
      <c r="AA251" s="10"/>
      <c r="AB251" s="10">
        <f t="shared" si="114"/>
        <v>5.7870369346346706E-5</v>
      </c>
      <c r="AC251" s="10">
        <f t="shared" si="115"/>
        <v>5.7870369346346706E-5</v>
      </c>
      <c r="AD251" s="30"/>
      <c r="AE251" s="30"/>
      <c r="AF251" s="73">
        <f t="shared" si="116"/>
        <v>43409.75277777778</v>
      </c>
      <c r="AG251" s="73">
        <f t="shared" si="117"/>
        <v>43409.770138888889</v>
      </c>
      <c r="AH251" s="26" t="str">
        <f t="shared" si="118"/>
        <v>43409.752777777843409.7701388889</v>
      </c>
      <c r="AI251" s="26" t="e">
        <f>VLOOKUP(AH251,simple_survey!$N$1081:$O$1529,2,FALSE)</f>
        <v>#N/A</v>
      </c>
    </row>
    <row r="252" spans="1:37" s="3" customFormat="1" x14ac:dyDescent="0.4">
      <c r="A252" s="16" t="str">
        <f t="shared" si="139"/>
        <v>-</v>
      </c>
      <c r="B252" s="16" t="str">
        <f t="shared" si="140"/>
        <v>-</v>
      </c>
      <c r="C252" s="7">
        <v>18</v>
      </c>
      <c r="D252" s="2">
        <v>43409.754895833335</v>
      </c>
      <c r="E252" s="3" t="s">
        <v>694</v>
      </c>
      <c r="F252" s="3">
        <v>10132</v>
      </c>
      <c r="G252" s="3" t="s">
        <v>113</v>
      </c>
      <c r="H252" s="3">
        <v>0</v>
      </c>
      <c r="I252" s="3">
        <v>455</v>
      </c>
      <c r="J252" s="3">
        <v>9</v>
      </c>
      <c r="K252" s="3">
        <v>1</v>
      </c>
      <c r="M252" s="2">
        <v>43409.760312500002</v>
      </c>
      <c r="N252" s="2">
        <v>43409.763854166667</v>
      </c>
      <c r="O252" s="3" t="s">
        <v>63</v>
      </c>
      <c r="P252" s="3" t="s">
        <v>64</v>
      </c>
      <c r="Q252" s="3" t="s">
        <v>19</v>
      </c>
      <c r="R252" s="3" t="s">
        <v>20</v>
      </c>
      <c r="S252" s="2">
        <v>43409.760787037034</v>
      </c>
      <c r="T252" s="2">
        <v>43409.760787037034</v>
      </c>
      <c r="U252" s="2">
        <v>43409.765868055554</v>
      </c>
      <c r="V252" s="2">
        <v>43409.765868055554</v>
      </c>
      <c r="X252" s="8">
        <f t="shared" si="141"/>
        <v>43409.754895833335</v>
      </c>
      <c r="Y252" s="9">
        <f t="shared" si="112"/>
        <v>3.5416666651144624E-3</v>
      </c>
      <c r="Z252" s="9">
        <f t="shared" si="113"/>
        <v>3.5416666651144624E-3</v>
      </c>
      <c r="AA252" s="10"/>
      <c r="AB252" s="10">
        <f t="shared" si="114"/>
        <v>0</v>
      </c>
      <c r="AC252" s="10">
        <f t="shared" si="115"/>
        <v>5.4166666668606922E-3</v>
      </c>
      <c r="AD252" s="30"/>
      <c r="AE252" s="30"/>
      <c r="AF252" s="73">
        <f t="shared" si="116"/>
        <v>43409.754861111112</v>
      </c>
      <c r="AG252" s="73">
        <f t="shared" si="117"/>
        <v>43409.763194444444</v>
      </c>
      <c r="AH252" s="26" t="str">
        <f t="shared" si="118"/>
        <v>43409.754861111143409.7631944444</v>
      </c>
      <c r="AI252" s="26" t="e">
        <f>VLOOKUP(AH252,simple_survey!$N$1081:$O$1529,2,FALSE)</f>
        <v>#N/A</v>
      </c>
    </row>
    <row r="253" spans="1:37" s="3" customFormat="1" x14ac:dyDescent="0.4">
      <c r="A253" s="16" t="str">
        <f t="shared" si="139"/>
        <v>-</v>
      </c>
      <c r="B253" s="16" t="str">
        <f t="shared" si="140"/>
        <v>-</v>
      </c>
      <c r="C253" s="7">
        <v>18</v>
      </c>
      <c r="D253" s="2">
        <v>43409.756030092591</v>
      </c>
      <c r="E253" s="3" t="s">
        <v>695</v>
      </c>
      <c r="F253" s="3">
        <v>10133</v>
      </c>
      <c r="G253" s="3" t="s">
        <v>114</v>
      </c>
      <c r="H253" s="3">
        <v>0</v>
      </c>
      <c r="I253" s="3">
        <v>557</v>
      </c>
      <c r="J253" s="3">
        <v>7</v>
      </c>
      <c r="K253" s="3">
        <v>1</v>
      </c>
      <c r="M253" s="2">
        <v>43409.762395833335</v>
      </c>
      <c r="N253" s="2">
        <v>43409.774247685185</v>
      </c>
      <c r="O253" s="3" t="s">
        <v>65</v>
      </c>
      <c r="P253" s="3" t="s">
        <v>66</v>
      </c>
      <c r="Q253" s="3" t="s">
        <v>55</v>
      </c>
      <c r="R253" s="3" t="s">
        <v>56</v>
      </c>
      <c r="S253" s="2">
        <v>43409.762037037035</v>
      </c>
      <c r="T253" s="2">
        <v>43409.762326388889</v>
      </c>
      <c r="U253" s="2">
        <v>43409.772662037038</v>
      </c>
      <c r="V253" s="2">
        <v>43409.774131944447</v>
      </c>
      <c r="X253" s="8">
        <f t="shared" si="141"/>
        <v>43409.756030092591</v>
      </c>
      <c r="Y253" s="9">
        <f t="shared" si="112"/>
        <v>1.1851851850224193E-2</v>
      </c>
      <c r="Z253" s="9">
        <f t="shared" si="113"/>
        <v>1.1851851850224193E-2</v>
      </c>
      <c r="AA253" s="10"/>
      <c r="AB253" s="10">
        <f t="shared" si="114"/>
        <v>3.5879630013369024E-4</v>
      </c>
      <c r="AC253" s="10">
        <f t="shared" si="115"/>
        <v>6.3657407445134595E-3</v>
      </c>
      <c r="AD253" s="30"/>
      <c r="AE253" s="30"/>
      <c r="AF253" s="73">
        <f t="shared" si="116"/>
        <v>43409.755555555559</v>
      </c>
      <c r="AG253" s="73">
        <f t="shared" si="117"/>
        <v>43409.773611111108</v>
      </c>
      <c r="AH253" s="26" t="str">
        <f t="shared" si="118"/>
        <v>43409.755555555643409.7736111111</v>
      </c>
      <c r="AI253" s="26" t="e">
        <f>VLOOKUP(AH253,simple_survey!$N$1081:$O$1529,2,FALSE)</f>
        <v>#N/A</v>
      </c>
    </row>
    <row r="254" spans="1:37" s="3" customFormat="1" x14ac:dyDescent="0.4">
      <c r="A254" s="16" t="str">
        <f t="shared" si="139"/>
        <v>-</v>
      </c>
      <c r="B254" s="16" t="str">
        <f t="shared" si="140"/>
        <v>-</v>
      </c>
      <c r="C254" s="7">
        <v>18</v>
      </c>
      <c r="D254" s="2">
        <v>43409.756261574075</v>
      </c>
      <c r="E254" s="3" t="s">
        <v>691</v>
      </c>
      <c r="F254" s="3">
        <v>10134</v>
      </c>
      <c r="G254" s="3" t="s">
        <v>124</v>
      </c>
      <c r="H254" s="3">
        <v>5194</v>
      </c>
      <c r="I254" s="3">
        <v>899</v>
      </c>
      <c r="J254" s="3">
        <v>8</v>
      </c>
      <c r="K254" s="3">
        <v>1</v>
      </c>
      <c r="M254" s="2">
        <v>43409.75885416667</v>
      </c>
      <c r="N254" s="2">
        <v>43409.767418981479</v>
      </c>
      <c r="O254" s="3" t="s">
        <v>39</v>
      </c>
      <c r="P254" s="3" t="s">
        <v>40</v>
      </c>
      <c r="Q254" s="3" t="s">
        <v>23</v>
      </c>
      <c r="R254" s="3" t="s">
        <v>24</v>
      </c>
      <c r="S254" s="2">
        <v>43409.759050925924</v>
      </c>
      <c r="T254" s="2">
        <v>43409.759050925924</v>
      </c>
      <c r="U254" s="2">
        <v>43409.771064814813</v>
      </c>
      <c r="V254" s="2">
        <v>43409.771064814813</v>
      </c>
      <c r="X254" s="8">
        <f t="shared" si="141"/>
        <v>43409.756261574075</v>
      </c>
      <c r="Y254" s="9">
        <f t="shared" si="112"/>
        <v>8.5648148087784648E-3</v>
      </c>
      <c r="Z254" s="9">
        <f t="shared" si="113"/>
        <v>8.5648148087784648E-3</v>
      </c>
      <c r="AA254" s="10"/>
      <c r="AB254" s="10">
        <f t="shared" si="114"/>
        <v>0</v>
      </c>
      <c r="AC254" s="10">
        <f t="shared" si="115"/>
        <v>2.5925925947376527E-3</v>
      </c>
      <c r="AD254" s="30"/>
      <c r="AE254" s="30"/>
      <c r="AF254" s="73">
        <f t="shared" si="116"/>
        <v>43409.756249999999</v>
      </c>
      <c r="AG254" s="73">
        <f t="shared" si="117"/>
        <v>43409.767361111109</v>
      </c>
      <c r="AH254" s="26" t="str">
        <f t="shared" si="118"/>
        <v>43409.7562543409.7673611111</v>
      </c>
      <c r="AI254" s="26" t="e">
        <f>VLOOKUP(AH254,simple_survey!$N$1081:$O$1529,2,FALSE)</f>
        <v>#N/A</v>
      </c>
    </row>
    <row r="255" spans="1:37" s="3" customFormat="1" x14ac:dyDescent="0.4">
      <c r="A255" s="16" t="str">
        <f t="shared" si="139"/>
        <v>-</v>
      </c>
      <c r="B255" s="16" t="str">
        <f t="shared" si="140"/>
        <v>-</v>
      </c>
      <c r="C255" s="7">
        <v>18</v>
      </c>
      <c r="D255" s="2">
        <v>43409.756319444445</v>
      </c>
      <c r="E255" s="3" t="s">
        <v>696</v>
      </c>
      <c r="F255" s="3">
        <v>10135</v>
      </c>
      <c r="G255" s="3" t="s">
        <v>33</v>
      </c>
      <c r="H255" s="3">
        <v>3406</v>
      </c>
      <c r="I255" s="3">
        <v>884</v>
      </c>
      <c r="J255" s="3">
        <v>7</v>
      </c>
      <c r="K255" s="3">
        <v>1</v>
      </c>
      <c r="M255" s="2">
        <v>43409.762499999997</v>
      </c>
      <c r="N255" s="2">
        <v>43409.771111111113</v>
      </c>
      <c r="O255" s="3" t="s">
        <v>65</v>
      </c>
      <c r="P255" s="3" t="s">
        <v>66</v>
      </c>
      <c r="Q255" s="3" t="s">
        <v>45</v>
      </c>
      <c r="R255" s="3" t="s">
        <v>92</v>
      </c>
      <c r="S255" s="2">
        <v>43409.762673611112</v>
      </c>
      <c r="T255" s="2">
        <v>43409.762673611112</v>
      </c>
      <c r="U255" s="2">
        <v>43409.771990740737</v>
      </c>
      <c r="V255" s="2">
        <v>43409.771990740737</v>
      </c>
      <c r="X255" s="8">
        <f t="shared" si="141"/>
        <v>43409.756319444445</v>
      </c>
      <c r="Y255" s="9">
        <f t="shared" si="112"/>
        <v>8.6111111158970743E-3</v>
      </c>
      <c r="Z255" s="9">
        <f t="shared" si="113"/>
        <v>8.6111111158970743E-3</v>
      </c>
      <c r="AA255" s="10"/>
      <c r="AB255" s="10">
        <f t="shared" si="114"/>
        <v>0</v>
      </c>
      <c r="AC255" s="10">
        <f t="shared" si="115"/>
        <v>6.1805555524188094E-3</v>
      </c>
      <c r="AD255" s="30"/>
      <c r="AE255" s="30"/>
      <c r="AF255" s="73">
        <f t="shared" si="116"/>
        <v>43409.756249999999</v>
      </c>
      <c r="AG255" s="73">
        <f t="shared" si="117"/>
        <v>43409.770833333336</v>
      </c>
      <c r="AH255" s="26" t="str">
        <f t="shared" si="118"/>
        <v>43409.7562543409.7708333333</v>
      </c>
      <c r="AI255" s="26" t="str">
        <f>VLOOKUP(AH255,simple_survey!$N$1081:$O$1529,2,FALSE)</f>
        <v>肯定的</v>
      </c>
    </row>
    <row r="256" spans="1:37" s="3" customFormat="1" x14ac:dyDescent="0.4">
      <c r="A256" s="16" t="str">
        <f t="shared" si="139"/>
        <v>-</v>
      </c>
      <c r="B256" s="16" t="str">
        <f t="shared" si="140"/>
        <v>-</v>
      </c>
      <c r="C256" s="7">
        <v>18</v>
      </c>
      <c r="D256" s="2">
        <v>43409.758425925924</v>
      </c>
      <c r="E256" s="3" t="s">
        <v>697</v>
      </c>
      <c r="F256" s="3">
        <v>10136</v>
      </c>
      <c r="G256" s="3" t="s">
        <v>18</v>
      </c>
      <c r="H256" s="3">
        <v>1059</v>
      </c>
      <c r="I256" s="3">
        <v>449</v>
      </c>
      <c r="J256" s="3">
        <v>6</v>
      </c>
      <c r="K256" s="3">
        <v>1</v>
      </c>
      <c r="M256" s="2">
        <v>43409.762476851851</v>
      </c>
      <c r="N256" s="2">
        <v>43409.768287037034</v>
      </c>
      <c r="O256" s="3" t="s">
        <v>45</v>
      </c>
      <c r="P256" s="3" t="s">
        <v>92</v>
      </c>
      <c r="Q256" s="3" t="s">
        <v>48</v>
      </c>
      <c r="R256" s="3" t="s">
        <v>49</v>
      </c>
      <c r="S256" s="2">
        <v>43409.761805555558</v>
      </c>
      <c r="T256" s="2">
        <v>43409.761805555558</v>
      </c>
      <c r="U256" s="2">
        <v>43409.77138888889</v>
      </c>
      <c r="V256" s="2">
        <v>43409.77138888889</v>
      </c>
      <c r="X256" s="8">
        <f t="shared" si="141"/>
        <v>43409.758425925924</v>
      </c>
      <c r="Y256" s="9">
        <f t="shared" si="112"/>
        <v>5.8101851827814244E-3</v>
      </c>
      <c r="Z256" s="9">
        <f t="shared" si="113"/>
        <v>5.8101851827814244E-3</v>
      </c>
      <c r="AA256" s="10"/>
      <c r="AB256" s="10">
        <f t="shared" si="114"/>
        <v>6.7129629314877093E-4</v>
      </c>
      <c r="AC256" s="10">
        <f t="shared" si="115"/>
        <v>4.0509259270038456E-3</v>
      </c>
      <c r="AD256" s="30"/>
      <c r="AE256" s="30"/>
      <c r="AF256" s="73">
        <f t="shared" si="116"/>
        <v>43409.758333333331</v>
      </c>
      <c r="AG256" s="73">
        <f t="shared" si="117"/>
        <v>43409.768055555556</v>
      </c>
      <c r="AH256" s="26" t="str">
        <f t="shared" si="118"/>
        <v>43409.758333333343409.7680555556</v>
      </c>
      <c r="AI256" s="26" t="e">
        <f>VLOOKUP(AH256,simple_survey!$N$1081:$O$1529,2,FALSE)</f>
        <v>#N/A</v>
      </c>
    </row>
    <row r="257" spans="1:35" s="3" customFormat="1" x14ac:dyDescent="0.4">
      <c r="A257" s="16" t="str">
        <f t="shared" si="139"/>
        <v>-</v>
      </c>
      <c r="B257" s="16" t="str">
        <f t="shared" si="140"/>
        <v>-</v>
      </c>
      <c r="C257" s="7">
        <v>18</v>
      </c>
      <c r="D257" s="2">
        <v>43409.761134259257</v>
      </c>
      <c r="E257" s="3" t="s">
        <v>698</v>
      </c>
      <c r="F257" s="3">
        <v>10137</v>
      </c>
      <c r="G257" s="3" t="s">
        <v>113</v>
      </c>
      <c r="H257" s="3">
        <v>0</v>
      </c>
      <c r="I257" s="3">
        <v>930</v>
      </c>
      <c r="J257" s="3">
        <v>1</v>
      </c>
      <c r="K257" s="3">
        <v>4</v>
      </c>
      <c r="M257" s="2">
        <v>43409.767071759263</v>
      </c>
      <c r="N257" s="2">
        <v>43409.771597222221</v>
      </c>
      <c r="O257" s="3" t="s">
        <v>61</v>
      </c>
      <c r="P257" s="3" t="s">
        <v>62</v>
      </c>
      <c r="Q257" s="3" t="s">
        <v>55</v>
      </c>
      <c r="R257" s="3" t="s">
        <v>56</v>
      </c>
      <c r="S257" s="2">
        <v>43409.766631944447</v>
      </c>
      <c r="T257" s="2">
        <v>43409.766631944447</v>
      </c>
      <c r="U257" s="2">
        <v>43409.771157407406</v>
      </c>
      <c r="V257" s="2">
        <v>43409.771157407406</v>
      </c>
      <c r="X257" s="8">
        <f t="shared" si="141"/>
        <v>43409.761134259257</v>
      </c>
      <c r="Y257" s="9">
        <f t="shared" si="112"/>
        <v>4.5254629585542716E-3</v>
      </c>
      <c r="Z257" s="9">
        <f t="shared" si="113"/>
        <v>1.8101851834217086E-2</v>
      </c>
      <c r="AA257" s="10"/>
      <c r="AB257" s="10">
        <f t="shared" si="114"/>
        <v>4.398148157633841E-4</v>
      </c>
      <c r="AC257" s="10">
        <f t="shared" si="115"/>
        <v>5.9375000055297278E-3</v>
      </c>
      <c r="AD257" s="30"/>
      <c r="AE257" s="30"/>
      <c r="AF257" s="73">
        <f t="shared" si="116"/>
        <v>43409.761111111111</v>
      </c>
      <c r="AG257" s="73">
        <f t="shared" si="117"/>
        <v>43409.771527777775</v>
      </c>
      <c r="AH257" s="26" t="str">
        <f t="shared" si="118"/>
        <v>43409.761111111143409.7715277778</v>
      </c>
      <c r="AI257" s="26" t="e">
        <f>VLOOKUP(AH257,simple_survey!$N$1081:$O$1529,2,FALSE)</f>
        <v>#N/A</v>
      </c>
    </row>
    <row r="258" spans="1:35" s="3" customFormat="1" x14ac:dyDescent="0.4">
      <c r="A258" s="16" t="str">
        <f t="shared" si="139"/>
        <v>-</v>
      </c>
      <c r="B258" s="16" t="str">
        <f t="shared" si="140"/>
        <v>-</v>
      </c>
      <c r="C258" s="7">
        <v>18</v>
      </c>
      <c r="D258" s="2">
        <v>43409.764340277776</v>
      </c>
      <c r="E258" s="3" t="s">
        <v>699</v>
      </c>
      <c r="F258" s="3">
        <v>10138</v>
      </c>
      <c r="G258" s="3" t="s">
        <v>114</v>
      </c>
      <c r="H258" s="3">
        <v>0</v>
      </c>
      <c r="I258" s="3">
        <v>705</v>
      </c>
      <c r="J258" s="3">
        <v>9</v>
      </c>
      <c r="K258" s="3">
        <v>1</v>
      </c>
      <c r="M258" s="2">
        <v>43409.766909722224</v>
      </c>
      <c r="N258" s="2">
        <v>43409.76834490741</v>
      </c>
      <c r="O258" s="3" t="s">
        <v>37</v>
      </c>
      <c r="P258" s="3" t="s">
        <v>38</v>
      </c>
      <c r="Q258" s="3" t="s">
        <v>48</v>
      </c>
      <c r="R258" s="3" t="s">
        <v>49</v>
      </c>
      <c r="S258" s="2">
        <v>43409.768634259257</v>
      </c>
      <c r="T258" s="2">
        <v>43409.768634259257</v>
      </c>
      <c r="U258" s="2">
        <v>43409.772638888891</v>
      </c>
      <c r="V258" s="2">
        <v>43409.772638888891</v>
      </c>
      <c r="X258" s="8">
        <f t="shared" si="141"/>
        <v>43409.764340277776</v>
      </c>
      <c r="Y258" s="9">
        <f t="shared" si="112"/>
        <v>1.4351851859828457E-3</v>
      </c>
      <c r="Z258" s="9">
        <f t="shared" si="113"/>
        <v>1.4351851859828457E-3</v>
      </c>
      <c r="AA258" s="10"/>
      <c r="AB258" s="10">
        <f t="shared" si="114"/>
        <v>0</v>
      </c>
      <c r="AC258" s="10">
        <f t="shared" si="115"/>
        <v>2.5694444484543055E-3</v>
      </c>
      <c r="AD258" s="30"/>
      <c r="AE258" s="30"/>
      <c r="AF258" s="73">
        <f t="shared" si="116"/>
        <v>43409.763888888891</v>
      </c>
      <c r="AG258" s="73">
        <f t="shared" si="117"/>
        <v>43409.768055555556</v>
      </c>
      <c r="AH258" s="26" t="str">
        <f t="shared" si="118"/>
        <v>43409.763888888943409.7680555556</v>
      </c>
      <c r="AI258" s="26" t="e">
        <f>VLOOKUP(AH258,simple_survey!$N$1081:$O$1529,2,FALSE)</f>
        <v>#N/A</v>
      </c>
    </row>
    <row r="259" spans="1:35" s="3" customFormat="1" x14ac:dyDescent="0.4">
      <c r="A259" s="16" t="str">
        <f t="shared" si="139"/>
        <v>★</v>
      </c>
      <c r="B259" s="16" t="str">
        <f t="shared" si="140"/>
        <v>-</v>
      </c>
      <c r="C259" s="7">
        <v>18</v>
      </c>
      <c r="D259" s="2">
        <v>43409.766805555555</v>
      </c>
      <c r="E259" s="3" t="s">
        <v>291</v>
      </c>
      <c r="F259" s="3">
        <v>10139</v>
      </c>
      <c r="G259" s="3" t="s">
        <v>33</v>
      </c>
      <c r="H259" s="3">
        <v>4952</v>
      </c>
      <c r="I259" s="3">
        <v>440</v>
      </c>
      <c r="J259" s="3">
        <v>6</v>
      </c>
      <c r="K259" s="3">
        <v>1</v>
      </c>
      <c r="M259" s="2">
        <v>43409.773854166669</v>
      </c>
      <c r="N259" s="2">
        <v>43409.776956018519</v>
      </c>
      <c r="O259" s="3" t="s">
        <v>19</v>
      </c>
      <c r="P259" s="3" t="s">
        <v>20</v>
      </c>
      <c r="Q259" s="3" t="s">
        <v>65</v>
      </c>
      <c r="R259" s="3" t="s">
        <v>66</v>
      </c>
      <c r="S259" s="2">
        <v>43409.773738425924</v>
      </c>
      <c r="T259" s="2">
        <v>43409.773738425924</v>
      </c>
      <c r="U259" s="2">
        <v>43409.779560185183</v>
      </c>
      <c r="V259" s="2">
        <v>43409.779560185183</v>
      </c>
      <c r="W259" s="2">
        <v>43409.773738425924</v>
      </c>
      <c r="X259" s="8">
        <f t="shared" si="141"/>
        <v>43409.773738425924</v>
      </c>
      <c r="Y259" s="9">
        <f t="shared" ref="Y259:Y322" si="142">N259-M259</f>
        <v>3.1018518493510783E-3</v>
      </c>
      <c r="Z259" s="9">
        <f t="shared" ref="Z259:Z322" si="143">Y259*K259</f>
        <v>3.1018518493510783E-3</v>
      </c>
      <c r="AA259" s="10"/>
      <c r="AB259" s="10">
        <f t="shared" ref="AB259:AB322" si="144">IF(IF(A259="☆",L259-S259,M259-S259)&lt;0,0,IF(A259="☆",L259-S259,M259-S259))</f>
        <v>1.1574074596865103E-4</v>
      </c>
      <c r="AC259" s="10">
        <f t="shared" ref="AC259:AC322" si="145">IF(IF(B259="☆",(IF(L259&gt;S259,L259-X259,S259-X259)),M259-X259)&lt;0,0,IF(B259="☆",(IF(L259&gt;S259,L259-X259,S259-X259)),M259-X259))</f>
        <v>1.1574074596865103E-4</v>
      </c>
      <c r="AD259" s="30"/>
      <c r="AE259" s="30"/>
      <c r="AF259" s="73">
        <f t="shared" ref="AF259:AF322" si="146">INT(D259*1440)/1440</f>
        <v>43409.76666666667</v>
      </c>
      <c r="AG259" s="73">
        <f t="shared" ref="AG259:AG322" si="147">INT(N259*1440)/1440</f>
        <v>43409.776388888888</v>
      </c>
      <c r="AH259" s="26" t="str">
        <f t="shared" ref="AH259:AH322" si="148">CONCATENATE(AF259,AG259)</f>
        <v>43409.766666666743409.7763888889</v>
      </c>
      <c r="AI259" s="26" t="e">
        <f>VLOOKUP(AH259,simple_survey!$N$1081:$O$1529,2,FALSE)</f>
        <v>#N/A</v>
      </c>
    </row>
    <row r="260" spans="1:35" s="3" customFormat="1" x14ac:dyDescent="0.4">
      <c r="A260" s="16" t="str">
        <f t="shared" si="139"/>
        <v>★</v>
      </c>
      <c r="B260" s="16" t="str">
        <f t="shared" si="140"/>
        <v>-</v>
      </c>
      <c r="C260" s="7">
        <v>18</v>
      </c>
      <c r="D260" s="2">
        <v>43409.768657407411</v>
      </c>
      <c r="E260" s="3" t="s">
        <v>700</v>
      </c>
      <c r="F260" s="3">
        <v>10140</v>
      </c>
      <c r="G260" s="3" t="s">
        <v>33</v>
      </c>
      <c r="H260" s="3">
        <v>4596</v>
      </c>
      <c r="I260" s="3">
        <v>847</v>
      </c>
      <c r="J260" s="3">
        <v>9</v>
      </c>
      <c r="K260" s="3">
        <v>1</v>
      </c>
      <c r="M260" s="2">
        <v>43409.77380787037</v>
      </c>
      <c r="N260" s="2">
        <v>43409.77584490741</v>
      </c>
      <c r="O260" s="3" t="s">
        <v>48</v>
      </c>
      <c r="P260" s="3" t="s">
        <v>49</v>
      </c>
      <c r="Q260" s="3" t="s">
        <v>68</v>
      </c>
      <c r="R260" s="3" t="s">
        <v>69</v>
      </c>
      <c r="S260" s="2">
        <v>43409.775590277779</v>
      </c>
      <c r="T260" s="2">
        <v>43409.775590277779</v>
      </c>
      <c r="U260" s="2">
        <v>43409.780370370368</v>
      </c>
      <c r="V260" s="2">
        <v>43409.780370370368</v>
      </c>
      <c r="W260" s="2">
        <v>43409.775590277779</v>
      </c>
      <c r="X260" s="8">
        <f t="shared" si="141"/>
        <v>43409.775590277779</v>
      </c>
      <c r="Y260" s="9">
        <f t="shared" si="142"/>
        <v>2.0370370402815752E-3</v>
      </c>
      <c r="Z260" s="9">
        <f t="shared" si="143"/>
        <v>2.0370370402815752E-3</v>
      </c>
      <c r="AA260" s="10"/>
      <c r="AB260" s="10">
        <f t="shared" si="144"/>
        <v>0</v>
      </c>
      <c r="AC260" s="10">
        <f t="shared" si="145"/>
        <v>0</v>
      </c>
      <c r="AD260" s="30"/>
      <c r="AE260" s="30"/>
      <c r="AF260" s="73">
        <f t="shared" si="146"/>
        <v>43409.768055555556</v>
      </c>
      <c r="AG260" s="73">
        <f t="shared" si="147"/>
        <v>43409.775694444441</v>
      </c>
      <c r="AH260" s="26" t="str">
        <f t="shared" si="148"/>
        <v>43409.768055555643409.7756944444</v>
      </c>
      <c r="AI260" s="26" t="e">
        <f>VLOOKUP(AH260,simple_survey!$N$1081:$O$1529,2,FALSE)</f>
        <v>#N/A</v>
      </c>
    </row>
    <row r="261" spans="1:35" s="3" customFormat="1" x14ac:dyDescent="0.4">
      <c r="A261" s="16" t="str">
        <f t="shared" si="139"/>
        <v>★</v>
      </c>
      <c r="B261" s="16" t="str">
        <f t="shared" si="140"/>
        <v>-</v>
      </c>
      <c r="C261" s="7">
        <v>18</v>
      </c>
      <c r="D261" s="2">
        <v>43409.769085648149</v>
      </c>
      <c r="E261" s="3" t="s">
        <v>674</v>
      </c>
      <c r="F261" s="3">
        <v>10141</v>
      </c>
      <c r="G261" s="3" t="s">
        <v>33</v>
      </c>
      <c r="H261" s="3">
        <v>3510</v>
      </c>
      <c r="I261" s="3">
        <v>988</v>
      </c>
      <c r="J261" s="3">
        <v>2</v>
      </c>
      <c r="K261" s="3">
        <v>1</v>
      </c>
      <c r="M261" s="2">
        <v>43409.773078703707</v>
      </c>
      <c r="N261" s="2">
        <v>43409.777916666666</v>
      </c>
      <c r="O261" s="3" t="s">
        <v>25</v>
      </c>
      <c r="P261" s="3" t="s">
        <v>26</v>
      </c>
      <c r="Q261" s="3" t="s">
        <v>57</v>
      </c>
      <c r="R261" s="3" t="s">
        <v>58</v>
      </c>
      <c r="S261" s="2">
        <v>43409.776018518518</v>
      </c>
      <c r="T261" s="2">
        <v>43409.776018518518</v>
      </c>
      <c r="U261" s="2">
        <v>43409.78261574074</v>
      </c>
      <c r="V261" s="2">
        <v>43409.78261574074</v>
      </c>
      <c r="W261" s="2">
        <v>43409.776018518518</v>
      </c>
      <c r="X261" s="8">
        <f t="shared" si="141"/>
        <v>43409.776018518518</v>
      </c>
      <c r="Y261" s="9">
        <f t="shared" si="142"/>
        <v>4.8379629588453099E-3</v>
      </c>
      <c r="Z261" s="9">
        <f t="shared" si="143"/>
        <v>4.8379629588453099E-3</v>
      </c>
      <c r="AA261" s="10"/>
      <c r="AB261" s="10">
        <f t="shared" si="144"/>
        <v>0</v>
      </c>
      <c r="AC261" s="10">
        <f t="shared" si="145"/>
        <v>0</v>
      </c>
      <c r="AD261" s="30"/>
      <c r="AE261" s="30"/>
      <c r="AF261" s="73">
        <f t="shared" si="146"/>
        <v>43409.768750000003</v>
      </c>
      <c r="AG261" s="73">
        <f t="shared" si="147"/>
        <v>43409.777777777781</v>
      </c>
      <c r="AH261" s="26" t="str">
        <f t="shared" si="148"/>
        <v>43409.7687543409.7777777778</v>
      </c>
      <c r="AI261" s="26" t="e">
        <f>VLOOKUP(AH261,simple_survey!$N$1081:$O$1529,2,FALSE)</f>
        <v>#N/A</v>
      </c>
    </row>
    <row r="262" spans="1:35" s="3" customFormat="1" x14ac:dyDescent="0.4">
      <c r="A262" s="16" t="str">
        <f t="shared" si="139"/>
        <v>-</v>
      </c>
      <c r="B262" s="16" t="str">
        <f t="shared" si="140"/>
        <v>-</v>
      </c>
      <c r="C262" s="7">
        <v>18</v>
      </c>
      <c r="D262" s="2">
        <v>43409.769282407404</v>
      </c>
      <c r="E262" s="3" t="s">
        <v>701</v>
      </c>
      <c r="F262" s="3">
        <v>10142</v>
      </c>
      <c r="G262" s="3" t="s">
        <v>113</v>
      </c>
      <c r="H262" s="3">
        <v>0</v>
      </c>
      <c r="I262" s="3">
        <v>535</v>
      </c>
      <c r="J262" s="3">
        <v>8</v>
      </c>
      <c r="K262" s="3">
        <v>2</v>
      </c>
      <c r="M262" s="2">
        <v>43409.775451388887</v>
      </c>
      <c r="N262" s="2">
        <v>43409.77952546296</v>
      </c>
      <c r="O262" s="3" t="s">
        <v>68</v>
      </c>
      <c r="P262" s="3" t="s">
        <v>69</v>
      </c>
      <c r="Q262" s="3" t="s">
        <v>27</v>
      </c>
      <c r="R262" s="3" t="s">
        <v>28</v>
      </c>
      <c r="S262" s="2">
        <v>43409.776226851849</v>
      </c>
      <c r="T262" s="2">
        <v>43409.776226851849</v>
      </c>
      <c r="U262" s="2">
        <v>43409.779930555553</v>
      </c>
      <c r="V262" s="2">
        <v>43409.779930555553</v>
      </c>
      <c r="X262" s="8">
        <f t="shared" si="141"/>
        <v>43409.769282407404</v>
      </c>
      <c r="Y262" s="9">
        <f t="shared" si="142"/>
        <v>4.0740740732871927E-3</v>
      </c>
      <c r="Z262" s="9">
        <f t="shared" si="143"/>
        <v>8.1481481465743855E-3</v>
      </c>
      <c r="AA262" s="10"/>
      <c r="AB262" s="10">
        <f t="shared" si="144"/>
        <v>0</v>
      </c>
      <c r="AC262" s="10">
        <f t="shared" si="145"/>
        <v>6.1689814829151146E-3</v>
      </c>
      <c r="AD262" s="30"/>
      <c r="AE262" s="30"/>
      <c r="AF262" s="73">
        <f t="shared" si="146"/>
        <v>43409.768750000003</v>
      </c>
      <c r="AG262" s="73">
        <f t="shared" si="147"/>
        <v>43409.779166666667</v>
      </c>
      <c r="AH262" s="26" t="str">
        <f t="shared" si="148"/>
        <v>43409.7687543409.7791666667</v>
      </c>
      <c r="AI262" s="26" t="e">
        <f>VLOOKUP(AH262,simple_survey!$N$1081:$O$1529,2,FALSE)</f>
        <v>#N/A</v>
      </c>
    </row>
    <row r="263" spans="1:35" s="3" customFormat="1" x14ac:dyDescent="0.4">
      <c r="A263" s="16" t="str">
        <f t="shared" si="139"/>
        <v>-</v>
      </c>
      <c r="B263" s="16" t="str">
        <f t="shared" si="140"/>
        <v>-</v>
      </c>
      <c r="C263" s="7">
        <v>18</v>
      </c>
      <c r="D263" s="2">
        <v>43409.769826388889</v>
      </c>
      <c r="E263" s="3" t="s">
        <v>702</v>
      </c>
      <c r="F263" s="3">
        <v>10143</v>
      </c>
      <c r="G263" s="3" t="s">
        <v>33</v>
      </c>
      <c r="H263" s="3">
        <v>3931</v>
      </c>
      <c r="I263" s="3">
        <v>751</v>
      </c>
      <c r="J263" s="3">
        <v>1</v>
      </c>
      <c r="K263" s="3">
        <v>2</v>
      </c>
      <c r="M263" s="2">
        <v>43409.777106481481</v>
      </c>
      <c r="N263" s="2">
        <v>43409.784039351849</v>
      </c>
      <c r="O263" s="3" t="s">
        <v>74</v>
      </c>
      <c r="P263" s="3" t="s">
        <v>75</v>
      </c>
      <c r="Q263" s="3" t="s">
        <v>78</v>
      </c>
      <c r="R263" s="3" t="s">
        <v>79</v>
      </c>
      <c r="S263" s="2">
        <v>43409.77753472222</v>
      </c>
      <c r="T263" s="2">
        <v>43409.77753472222</v>
      </c>
      <c r="U263" s="2">
        <v>43409.784097222226</v>
      </c>
      <c r="V263" s="2">
        <v>43409.784502314818</v>
      </c>
      <c r="X263" s="8">
        <f t="shared" si="141"/>
        <v>43409.769826388889</v>
      </c>
      <c r="Y263" s="9">
        <f t="shared" si="142"/>
        <v>6.9328703684732318E-3</v>
      </c>
      <c r="Z263" s="9">
        <f t="shared" si="143"/>
        <v>1.3865740736946464E-2</v>
      </c>
      <c r="AA263" s="10"/>
      <c r="AB263" s="10">
        <f t="shared" si="144"/>
        <v>0</v>
      </c>
      <c r="AC263" s="10">
        <f t="shared" si="145"/>
        <v>7.2800925918272696E-3</v>
      </c>
      <c r="AD263" s="30"/>
      <c r="AE263" s="30"/>
      <c r="AF263" s="73">
        <f t="shared" si="146"/>
        <v>43409.769444444442</v>
      </c>
      <c r="AG263" s="73">
        <f t="shared" si="147"/>
        <v>43409.78402777778</v>
      </c>
      <c r="AH263" s="26" t="str">
        <f t="shared" si="148"/>
        <v>43409.769444444443409.7840277778</v>
      </c>
      <c r="AI263" s="26" t="e">
        <f>VLOOKUP(AH263,simple_survey!$N$1081:$O$1529,2,FALSE)</f>
        <v>#N/A</v>
      </c>
    </row>
    <row r="264" spans="1:35" s="3" customFormat="1" x14ac:dyDescent="0.4">
      <c r="A264" s="16" t="str">
        <f t="shared" si="139"/>
        <v>-</v>
      </c>
      <c r="B264" s="16" t="str">
        <f t="shared" si="140"/>
        <v>-</v>
      </c>
      <c r="C264" s="7">
        <v>18</v>
      </c>
      <c r="D264" s="2">
        <v>43409.769895833335</v>
      </c>
      <c r="E264" s="3" t="s">
        <v>658</v>
      </c>
      <c r="F264" s="3">
        <v>10144</v>
      </c>
      <c r="G264" s="3" t="s">
        <v>33</v>
      </c>
      <c r="H264" s="3">
        <v>2942</v>
      </c>
      <c r="I264" s="3">
        <v>945</v>
      </c>
      <c r="J264" s="3">
        <v>10</v>
      </c>
      <c r="K264" s="3">
        <v>2</v>
      </c>
      <c r="M264" s="2">
        <v>43409.772314814814</v>
      </c>
      <c r="N264" s="2">
        <v>43409.788240740738</v>
      </c>
      <c r="O264" s="3" t="s">
        <v>23</v>
      </c>
      <c r="P264" s="3" t="s">
        <v>24</v>
      </c>
      <c r="Q264" s="3" t="s">
        <v>39</v>
      </c>
      <c r="R264" s="3" t="s">
        <v>40</v>
      </c>
      <c r="S264" s="2">
        <v>43409.771296296298</v>
      </c>
      <c r="T264" s="2">
        <v>43409.771296296298</v>
      </c>
      <c r="U264" s="2">
        <v>43409.782685185186</v>
      </c>
      <c r="V264" s="2">
        <v>43409.782685185186</v>
      </c>
      <c r="X264" s="8">
        <f t="shared" si="141"/>
        <v>43409.769895833335</v>
      </c>
      <c r="Y264" s="9">
        <f t="shared" si="142"/>
        <v>1.5925925923511386E-2</v>
      </c>
      <c r="Z264" s="9">
        <f t="shared" si="143"/>
        <v>3.1851851847022772E-2</v>
      </c>
      <c r="AA264" s="10"/>
      <c r="AB264" s="10">
        <f t="shared" si="144"/>
        <v>1.0185185165028088E-3</v>
      </c>
      <c r="AC264" s="10">
        <f t="shared" si="145"/>
        <v>2.418981479422655E-3</v>
      </c>
      <c r="AD264" s="30"/>
      <c r="AE264" s="30"/>
      <c r="AF264" s="73">
        <f t="shared" si="146"/>
        <v>43409.769444444442</v>
      </c>
      <c r="AG264" s="73">
        <f t="shared" si="147"/>
        <v>43409.788194444445</v>
      </c>
      <c r="AH264" s="26" t="str">
        <f t="shared" si="148"/>
        <v>43409.769444444443409.7881944444</v>
      </c>
      <c r="AI264" s="26" t="e">
        <f>VLOOKUP(AH264,simple_survey!$N$1081:$O$1529,2,FALSE)</f>
        <v>#N/A</v>
      </c>
    </row>
    <row r="265" spans="1:35" s="3" customFormat="1" x14ac:dyDescent="0.4">
      <c r="A265" s="16" t="str">
        <f t="shared" si="139"/>
        <v>★</v>
      </c>
      <c r="B265" s="16" t="str">
        <f t="shared" si="140"/>
        <v>-</v>
      </c>
      <c r="C265" s="7">
        <v>18</v>
      </c>
      <c r="D265" s="2">
        <v>43409.771608796298</v>
      </c>
      <c r="E265" s="3" t="s">
        <v>693</v>
      </c>
      <c r="F265" s="3">
        <v>10146</v>
      </c>
      <c r="G265" s="3" t="s">
        <v>18</v>
      </c>
      <c r="H265" s="3">
        <v>5096</v>
      </c>
      <c r="I265" s="3">
        <v>552</v>
      </c>
      <c r="J265" s="3">
        <v>3</v>
      </c>
      <c r="K265" s="3">
        <v>2</v>
      </c>
      <c r="M265" s="2">
        <v>43409.775740740741</v>
      </c>
      <c r="N265" s="2">
        <v>43409.778217592589</v>
      </c>
      <c r="O265" s="3" t="s">
        <v>31</v>
      </c>
      <c r="P265" s="3" t="s">
        <v>32</v>
      </c>
      <c r="Q265" s="3" t="s">
        <v>37</v>
      </c>
      <c r="R265" s="3" t="s">
        <v>38</v>
      </c>
      <c r="S265" s="2">
        <v>43409.778541666667</v>
      </c>
      <c r="T265" s="2">
        <v>43409.778541666667</v>
      </c>
      <c r="U265" s="2">
        <v>43409.787615740737</v>
      </c>
      <c r="V265" s="2">
        <v>43409.787615740737</v>
      </c>
      <c r="W265" s="2">
        <v>43409.778541666667</v>
      </c>
      <c r="X265" s="8">
        <f t="shared" si="141"/>
        <v>43409.778541666667</v>
      </c>
      <c r="Y265" s="9">
        <f t="shared" si="142"/>
        <v>2.4768518487690017E-3</v>
      </c>
      <c r="Z265" s="9">
        <f t="shared" si="143"/>
        <v>4.9537036975380033E-3</v>
      </c>
      <c r="AA265" s="10"/>
      <c r="AB265" s="10">
        <f t="shared" si="144"/>
        <v>0</v>
      </c>
      <c r="AC265" s="10">
        <f t="shared" si="145"/>
        <v>0</v>
      </c>
      <c r="AD265" s="30"/>
      <c r="AE265" s="30"/>
      <c r="AF265" s="73">
        <f t="shared" si="146"/>
        <v>43409.771527777775</v>
      </c>
      <c r="AG265" s="73">
        <f t="shared" si="147"/>
        <v>43409.777777777781</v>
      </c>
      <c r="AH265" s="26" t="str">
        <f t="shared" si="148"/>
        <v>43409.771527777843409.7777777778</v>
      </c>
      <c r="AI265" s="26" t="e">
        <f>VLOOKUP(AH265,simple_survey!$N$1081:$O$1529,2,FALSE)</f>
        <v>#N/A</v>
      </c>
    </row>
    <row r="266" spans="1:35" s="3" customFormat="1" x14ac:dyDescent="0.4">
      <c r="A266" s="16" t="str">
        <f t="shared" si="139"/>
        <v>-</v>
      </c>
      <c r="B266" s="16" t="str">
        <f t="shared" si="140"/>
        <v>-</v>
      </c>
      <c r="C266" s="7">
        <v>18</v>
      </c>
      <c r="D266" s="2">
        <v>43409.77207175926</v>
      </c>
      <c r="E266" s="3" t="s">
        <v>704</v>
      </c>
      <c r="F266" s="3">
        <v>10147</v>
      </c>
      <c r="G266" s="3" t="s">
        <v>18</v>
      </c>
      <c r="H266" s="3">
        <v>5202</v>
      </c>
      <c r="I266" s="3">
        <v>728</v>
      </c>
      <c r="J266" s="3">
        <v>9</v>
      </c>
      <c r="K266" s="3">
        <v>2</v>
      </c>
      <c r="M266" s="2">
        <v>43409.77957175926</v>
      </c>
      <c r="N266" s="2">
        <v>43409.784004629626</v>
      </c>
      <c r="O266" s="3" t="s">
        <v>39</v>
      </c>
      <c r="P266" s="3" t="s">
        <v>40</v>
      </c>
      <c r="Q266" s="3" t="s">
        <v>25</v>
      </c>
      <c r="R266" s="3" t="s">
        <v>26</v>
      </c>
      <c r="S266" s="2">
        <v>43409.784837962965</v>
      </c>
      <c r="T266" s="2">
        <v>43409.784837962965</v>
      </c>
      <c r="U266" s="2">
        <v>43409.792951388888</v>
      </c>
      <c r="V266" s="2">
        <v>43409.792951388888</v>
      </c>
      <c r="X266" s="8">
        <f t="shared" si="141"/>
        <v>43409.77207175926</v>
      </c>
      <c r="Y266" s="9">
        <f t="shared" si="142"/>
        <v>4.4328703661449254E-3</v>
      </c>
      <c r="Z266" s="9">
        <f t="shared" si="143"/>
        <v>8.8657407322898507E-3</v>
      </c>
      <c r="AA266" s="10"/>
      <c r="AB266" s="10">
        <f t="shared" si="144"/>
        <v>0</v>
      </c>
      <c r="AC266" s="10">
        <f t="shared" si="145"/>
        <v>7.4999999997089617E-3</v>
      </c>
      <c r="AD266" s="30"/>
      <c r="AE266" s="30"/>
      <c r="AF266" s="73">
        <f t="shared" si="146"/>
        <v>43409.771527777775</v>
      </c>
      <c r="AG266" s="73">
        <f t="shared" si="147"/>
        <v>43409.783333333333</v>
      </c>
      <c r="AH266" s="26" t="str">
        <f t="shared" si="148"/>
        <v>43409.771527777843409.7833333333</v>
      </c>
      <c r="AI266" s="26" t="str">
        <f>VLOOKUP(AH266,simple_survey!$N$1081:$O$1529,2,FALSE)</f>
        <v>肯定的</v>
      </c>
    </row>
    <row r="267" spans="1:35" s="3" customFormat="1" x14ac:dyDescent="0.4">
      <c r="A267" s="16" t="str">
        <f t="shared" si="139"/>
        <v>-</v>
      </c>
      <c r="B267" s="16" t="str">
        <f t="shared" si="140"/>
        <v>-</v>
      </c>
      <c r="C267" s="7">
        <v>18</v>
      </c>
      <c r="D267" s="2">
        <v>43409.772939814815</v>
      </c>
      <c r="E267" s="3" t="s">
        <v>699</v>
      </c>
      <c r="F267" s="3">
        <v>10148</v>
      </c>
      <c r="G267" s="3" t="s">
        <v>114</v>
      </c>
      <c r="H267" s="3">
        <v>0</v>
      </c>
      <c r="I267" s="3">
        <v>154</v>
      </c>
      <c r="J267" s="3">
        <v>8</v>
      </c>
      <c r="K267" s="3">
        <v>1</v>
      </c>
      <c r="M267" s="2">
        <v>43409.783680555556</v>
      </c>
      <c r="N267" s="2">
        <v>43409.785925925928</v>
      </c>
      <c r="O267" s="3" t="s">
        <v>48</v>
      </c>
      <c r="P267" s="3" t="s">
        <v>49</v>
      </c>
      <c r="Q267" s="3" t="s">
        <v>63</v>
      </c>
      <c r="R267" s="3" t="s">
        <v>64</v>
      </c>
      <c r="S267" s="2">
        <v>43409.786840277775</v>
      </c>
      <c r="T267" s="2">
        <v>43409.786840277775</v>
      </c>
      <c r="U267" s="2">
        <v>43409.792048611111</v>
      </c>
      <c r="V267" s="2">
        <v>43409.792048611111</v>
      </c>
      <c r="X267" s="8">
        <f t="shared" si="141"/>
        <v>43409.772939814815</v>
      </c>
      <c r="Y267" s="9">
        <f t="shared" si="142"/>
        <v>2.2453703713836148E-3</v>
      </c>
      <c r="Z267" s="9">
        <f t="shared" si="143"/>
        <v>2.2453703713836148E-3</v>
      </c>
      <c r="AA267" s="10"/>
      <c r="AB267" s="10">
        <f t="shared" si="144"/>
        <v>0</v>
      </c>
      <c r="AC267" s="10">
        <f t="shared" si="145"/>
        <v>1.0740740741312038E-2</v>
      </c>
      <c r="AD267" s="30"/>
      <c r="AE267" s="30"/>
      <c r="AF267" s="73">
        <f t="shared" si="146"/>
        <v>43409.772916666669</v>
      </c>
      <c r="AG267" s="73">
        <f t="shared" si="147"/>
        <v>43409.785416666666</v>
      </c>
      <c r="AH267" s="26" t="str">
        <f t="shared" si="148"/>
        <v>43409.772916666743409.7854166667</v>
      </c>
      <c r="AI267" s="26" t="e">
        <f>VLOOKUP(AH267,simple_survey!$N$1081:$O$1529,2,FALSE)</f>
        <v>#N/A</v>
      </c>
    </row>
    <row r="268" spans="1:35" s="3" customFormat="1" x14ac:dyDescent="0.4">
      <c r="A268" s="16" t="str">
        <f t="shared" si="139"/>
        <v>-</v>
      </c>
      <c r="B268" s="16" t="str">
        <f t="shared" si="140"/>
        <v>-</v>
      </c>
      <c r="C268" s="7">
        <v>18</v>
      </c>
      <c r="D268" s="2">
        <v>43409.775763888887</v>
      </c>
      <c r="E268" s="3" t="s">
        <v>705</v>
      </c>
      <c r="F268" s="3">
        <v>10151</v>
      </c>
      <c r="G268" s="3" t="s">
        <v>33</v>
      </c>
      <c r="H268" s="3">
        <v>3993</v>
      </c>
      <c r="I268" s="3">
        <v>379</v>
      </c>
      <c r="J268" s="3">
        <v>10</v>
      </c>
      <c r="K268" s="3">
        <v>1</v>
      </c>
      <c r="M268" s="2">
        <v>43409.776782407411</v>
      </c>
      <c r="N268" s="2">
        <v>43409.789479166669</v>
      </c>
      <c r="O268" s="3" t="s">
        <v>65</v>
      </c>
      <c r="P268" s="3" t="s">
        <v>66</v>
      </c>
      <c r="Q268" s="3" t="s">
        <v>55</v>
      </c>
      <c r="R268" s="3" t="s">
        <v>56</v>
      </c>
      <c r="S268" s="2">
        <v>43409.780555555553</v>
      </c>
      <c r="T268" s="2">
        <v>43409.780555555553</v>
      </c>
      <c r="U268" s="2">
        <v>43409.793136574073</v>
      </c>
      <c r="V268" s="2">
        <v>43409.793136574073</v>
      </c>
      <c r="X268" s="8">
        <f t="shared" si="141"/>
        <v>43409.775763888887</v>
      </c>
      <c r="Y268" s="9">
        <f t="shared" si="142"/>
        <v>1.2696759258687962E-2</v>
      </c>
      <c r="Z268" s="9">
        <f t="shared" si="143"/>
        <v>1.2696759258687962E-2</v>
      </c>
      <c r="AA268" s="10"/>
      <c r="AB268" s="10">
        <f t="shared" si="144"/>
        <v>0</v>
      </c>
      <c r="AC268" s="10">
        <f t="shared" si="145"/>
        <v>1.0185185237787664E-3</v>
      </c>
      <c r="AD268" s="30"/>
      <c r="AE268" s="30"/>
      <c r="AF268" s="73">
        <f t="shared" si="146"/>
        <v>43409.775694444441</v>
      </c>
      <c r="AG268" s="73">
        <f t="shared" si="147"/>
        <v>43409.788888888892</v>
      </c>
      <c r="AH268" s="26" t="str">
        <f t="shared" si="148"/>
        <v>43409.775694444443409.7888888889</v>
      </c>
      <c r="AI268" s="26" t="e">
        <f>VLOOKUP(AH268,simple_survey!$N$1081:$O$1529,2,FALSE)</f>
        <v>#N/A</v>
      </c>
    </row>
    <row r="269" spans="1:35" s="3" customFormat="1" x14ac:dyDescent="0.4">
      <c r="A269" s="16" t="str">
        <f t="shared" si="139"/>
        <v>-</v>
      </c>
      <c r="B269" s="16" t="str">
        <f t="shared" si="140"/>
        <v>-</v>
      </c>
      <c r="C269" s="7">
        <v>18</v>
      </c>
      <c r="D269" s="2">
        <v>43409.776747685188</v>
      </c>
      <c r="E269" s="3" t="s">
        <v>706</v>
      </c>
      <c r="F269" s="3">
        <v>10152</v>
      </c>
      <c r="G269" s="3" t="s">
        <v>113</v>
      </c>
      <c r="H269" s="3">
        <v>0</v>
      </c>
      <c r="I269" s="3">
        <v>289</v>
      </c>
      <c r="J269" s="3">
        <v>2</v>
      </c>
      <c r="K269" s="3">
        <v>5</v>
      </c>
      <c r="M269" s="2">
        <v>43409.783229166664</v>
      </c>
      <c r="N269" s="2">
        <v>43409.793402777781</v>
      </c>
      <c r="O269" s="3" t="s">
        <v>55</v>
      </c>
      <c r="P269" s="3" t="s">
        <v>56</v>
      </c>
      <c r="Q269" s="3" t="s">
        <v>19</v>
      </c>
      <c r="R269" s="3" t="s">
        <v>20</v>
      </c>
      <c r="S269" s="2">
        <v>43409.781782407408</v>
      </c>
      <c r="T269" s="2">
        <v>43409.781782407408</v>
      </c>
      <c r="U269" s="2">
        <v>43409.792939814812</v>
      </c>
      <c r="V269" s="2">
        <v>43409.792939814812</v>
      </c>
      <c r="X269" s="8">
        <f t="shared" si="141"/>
        <v>43409.776747685188</v>
      </c>
      <c r="Y269" s="9">
        <f t="shared" si="142"/>
        <v>1.0173611117352266E-2</v>
      </c>
      <c r="Z269" s="9">
        <f t="shared" si="143"/>
        <v>5.0868055586761329E-2</v>
      </c>
      <c r="AA269" s="10"/>
      <c r="AB269" s="10">
        <f t="shared" si="144"/>
        <v>1.4467592554865405E-3</v>
      </c>
      <c r="AC269" s="10">
        <f t="shared" si="145"/>
        <v>6.4814814759301953E-3</v>
      </c>
      <c r="AD269" s="30"/>
      <c r="AE269" s="30"/>
      <c r="AF269" s="73">
        <f t="shared" si="146"/>
        <v>43409.776388888888</v>
      </c>
      <c r="AG269" s="73">
        <f t="shared" si="147"/>
        <v>43409.793055555558</v>
      </c>
      <c r="AH269" s="26" t="str">
        <f t="shared" si="148"/>
        <v>43409.776388888943409.7930555556</v>
      </c>
      <c r="AI269" s="26" t="str">
        <f>VLOOKUP(AH269,simple_survey!$N$1081:$O$1529,2,FALSE)</f>
        <v>肯定的</v>
      </c>
    </row>
    <row r="270" spans="1:35" s="3" customFormat="1" x14ac:dyDescent="0.4">
      <c r="A270" s="16" t="str">
        <f t="shared" si="139"/>
        <v>-</v>
      </c>
      <c r="B270" s="16" t="str">
        <f t="shared" si="140"/>
        <v>-</v>
      </c>
      <c r="C270" s="7">
        <v>18</v>
      </c>
      <c r="D270" s="2">
        <v>43409.776828703703</v>
      </c>
      <c r="E270" s="3" t="s">
        <v>696</v>
      </c>
      <c r="F270" s="3">
        <v>10153</v>
      </c>
      <c r="G270" s="3" t="s">
        <v>33</v>
      </c>
      <c r="H270" s="3">
        <v>3406</v>
      </c>
      <c r="I270" s="3">
        <v>131</v>
      </c>
      <c r="J270" s="3">
        <v>1</v>
      </c>
      <c r="K270" s="3">
        <v>1</v>
      </c>
      <c r="M270" s="2">
        <v>43409.782696759263</v>
      </c>
      <c r="N270" s="2">
        <v>43409.788877314815</v>
      </c>
      <c r="O270" s="3" t="s">
        <v>45</v>
      </c>
      <c r="P270" s="3" t="s">
        <v>92</v>
      </c>
      <c r="Q270" s="3" t="s">
        <v>72</v>
      </c>
      <c r="R270" s="3" t="s">
        <v>73</v>
      </c>
      <c r="S270" s="2">
        <v>43409.782199074078</v>
      </c>
      <c r="T270" s="2">
        <v>43409.782199074078</v>
      </c>
      <c r="U270" s="2">
        <v>43409.791678240741</v>
      </c>
      <c r="V270" s="2">
        <v>43409.791678240741</v>
      </c>
      <c r="X270" s="8">
        <f t="shared" si="141"/>
        <v>43409.776828703703</v>
      </c>
      <c r="Y270" s="9">
        <f t="shared" si="142"/>
        <v>6.1805555524188094E-3</v>
      </c>
      <c r="Z270" s="9">
        <f t="shared" si="143"/>
        <v>6.1805555524188094E-3</v>
      </c>
      <c r="AA270" s="10"/>
      <c r="AB270" s="10">
        <f t="shared" si="144"/>
        <v>4.9768518510973081E-4</v>
      </c>
      <c r="AC270" s="10">
        <f t="shared" si="145"/>
        <v>5.8680555594037287E-3</v>
      </c>
      <c r="AD270" s="30"/>
      <c r="AE270" s="30"/>
      <c r="AF270" s="73">
        <f t="shared" si="146"/>
        <v>43409.776388888888</v>
      </c>
      <c r="AG270" s="73">
        <f t="shared" si="147"/>
        <v>43409.788194444445</v>
      </c>
      <c r="AH270" s="26" t="str">
        <f t="shared" si="148"/>
        <v>43409.776388888943409.7881944444</v>
      </c>
      <c r="AI270" s="26" t="e">
        <f>VLOOKUP(AH270,simple_survey!$N$1081:$O$1529,2,FALSE)</f>
        <v>#N/A</v>
      </c>
    </row>
    <row r="271" spans="1:35" s="3" customFormat="1" x14ac:dyDescent="0.4">
      <c r="A271" s="16" t="str">
        <f t="shared" si="139"/>
        <v>★</v>
      </c>
      <c r="B271" s="16" t="str">
        <f t="shared" si="140"/>
        <v>-</v>
      </c>
      <c r="C271" s="7">
        <v>18</v>
      </c>
      <c r="D271" s="2">
        <v>43409.778217592589</v>
      </c>
      <c r="E271" s="3" t="s">
        <v>707</v>
      </c>
      <c r="F271" s="3">
        <v>10156</v>
      </c>
      <c r="G271" s="3" t="s">
        <v>33</v>
      </c>
      <c r="H271" s="3">
        <v>2878</v>
      </c>
      <c r="I271" s="3">
        <v>221</v>
      </c>
      <c r="J271" s="3">
        <v>10</v>
      </c>
      <c r="K271" s="3">
        <v>1</v>
      </c>
      <c r="M271" s="2">
        <v>43409.782175925924</v>
      </c>
      <c r="N271" s="2">
        <v>43409.786562499998</v>
      </c>
      <c r="O271" s="3" t="s">
        <v>37</v>
      </c>
      <c r="P271" s="3" t="s">
        <v>38</v>
      </c>
      <c r="Q271" s="3" t="s">
        <v>80</v>
      </c>
      <c r="R271" s="3" t="s">
        <v>81</v>
      </c>
      <c r="S271" s="2">
        <v>43409.785138888888</v>
      </c>
      <c r="T271" s="2">
        <v>43409.785138888888</v>
      </c>
      <c r="U271" s="2">
        <v>43409.792488425926</v>
      </c>
      <c r="V271" s="2">
        <v>43409.792488425926</v>
      </c>
      <c r="W271" s="2">
        <v>43409.785138888888</v>
      </c>
      <c r="X271" s="8">
        <f t="shared" si="141"/>
        <v>43409.785138888888</v>
      </c>
      <c r="Y271" s="9">
        <f t="shared" si="142"/>
        <v>4.386574073578231E-3</v>
      </c>
      <c r="Z271" s="9">
        <f t="shared" si="143"/>
        <v>4.386574073578231E-3</v>
      </c>
      <c r="AA271" s="10"/>
      <c r="AB271" s="10">
        <f t="shared" si="144"/>
        <v>0</v>
      </c>
      <c r="AC271" s="10">
        <f t="shared" si="145"/>
        <v>0</v>
      </c>
      <c r="AD271" s="30"/>
      <c r="AE271" s="30"/>
      <c r="AF271" s="73">
        <f t="shared" si="146"/>
        <v>43409.777777777781</v>
      </c>
      <c r="AG271" s="73">
        <f t="shared" si="147"/>
        <v>43409.786111111112</v>
      </c>
      <c r="AH271" s="26" t="str">
        <f t="shared" si="148"/>
        <v>43409.777777777843409.7861111111</v>
      </c>
      <c r="AI271" s="26" t="str">
        <f>VLOOKUP(AH271,simple_survey!$N$1081:$O$1529,2,FALSE)</f>
        <v>肯定的</v>
      </c>
    </row>
    <row r="272" spans="1:35" s="3" customFormat="1" x14ac:dyDescent="0.4">
      <c r="A272" s="16" t="str">
        <f t="shared" si="139"/>
        <v>★</v>
      </c>
      <c r="B272" s="16" t="str">
        <f t="shared" si="140"/>
        <v>-</v>
      </c>
      <c r="C272" s="7">
        <v>18</v>
      </c>
      <c r="D272" s="2">
        <v>43409.781631944446</v>
      </c>
      <c r="E272" s="3" t="s">
        <v>691</v>
      </c>
      <c r="F272" s="3">
        <v>10157</v>
      </c>
      <c r="G272" s="3" t="s">
        <v>52</v>
      </c>
      <c r="H272" s="3">
        <v>5194</v>
      </c>
      <c r="I272" s="3">
        <v>710</v>
      </c>
      <c r="J272" s="3">
        <v>3</v>
      </c>
      <c r="K272" s="3">
        <v>1</v>
      </c>
      <c r="M272" s="2">
        <v>43409.787152777775</v>
      </c>
      <c r="N272" s="2">
        <v>43409.792094907411</v>
      </c>
      <c r="O272" s="3" t="s">
        <v>65</v>
      </c>
      <c r="P272" s="3" t="s">
        <v>66</v>
      </c>
      <c r="Q272" s="3" t="s">
        <v>39</v>
      </c>
      <c r="R272" s="3" t="s">
        <v>40</v>
      </c>
      <c r="S272" s="2">
        <v>43409.788194444445</v>
      </c>
      <c r="T272" s="2">
        <v>43409.788194444445</v>
      </c>
      <c r="U272" s="2">
        <v>43409.798113425924</v>
      </c>
      <c r="V272" s="2">
        <v>43409.798113425924</v>
      </c>
      <c r="W272" s="2">
        <v>43409.788194444445</v>
      </c>
      <c r="X272" s="8">
        <f t="shared" si="141"/>
        <v>43409.788194444445</v>
      </c>
      <c r="Y272" s="9">
        <f t="shared" si="142"/>
        <v>4.9421296353102662E-3</v>
      </c>
      <c r="Z272" s="9">
        <f t="shared" si="143"/>
        <v>4.9421296353102662E-3</v>
      </c>
      <c r="AA272" s="10"/>
      <c r="AB272" s="10">
        <f t="shared" si="144"/>
        <v>0</v>
      </c>
      <c r="AC272" s="10">
        <f t="shared" si="145"/>
        <v>0</v>
      </c>
      <c r="AD272" s="30"/>
      <c r="AE272" s="30"/>
      <c r="AF272" s="73">
        <f t="shared" si="146"/>
        <v>43409.78125</v>
      </c>
      <c r="AG272" s="73">
        <f t="shared" si="147"/>
        <v>43409.791666666664</v>
      </c>
      <c r="AH272" s="26" t="str">
        <f t="shared" si="148"/>
        <v>43409.7812543409.7916666667</v>
      </c>
      <c r="AI272" s="26" t="e">
        <f>VLOOKUP(AH272,simple_survey!$N$1081:$O$1529,2,FALSE)</f>
        <v>#N/A</v>
      </c>
    </row>
    <row r="273" spans="1:37" s="3" customFormat="1" x14ac:dyDescent="0.4">
      <c r="A273" s="16" t="str">
        <f t="shared" si="139"/>
        <v>-</v>
      </c>
      <c r="B273" s="16" t="str">
        <f t="shared" si="140"/>
        <v>-</v>
      </c>
      <c r="C273" s="7">
        <v>18</v>
      </c>
      <c r="D273" s="2">
        <v>43409.786504629628</v>
      </c>
      <c r="E273" s="3" t="s">
        <v>291</v>
      </c>
      <c r="F273" s="3">
        <v>10159</v>
      </c>
      <c r="G273" s="3" t="s">
        <v>33</v>
      </c>
      <c r="H273" s="3">
        <v>4952</v>
      </c>
      <c r="I273" s="3">
        <v>739</v>
      </c>
      <c r="J273" s="3">
        <v>8</v>
      </c>
      <c r="K273" s="3">
        <v>1</v>
      </c>
      <c r="M273" s="2">
        <v>43409.787905092591</v>
      </c>
      <c r="N273" s="2">
        <v>43409.790590277778</v>
      </c>
      <c r="O273" s="3" t="s">
        <v>65</v>
      </c>
      <c r="P273" s="3" t="s">
        <v>66</v>
      </c>
      <c r="Q273" s="3" t="s">
        <v>19</v>
      </c>
      <c r="R273" s="3" t="s">
        <v>20</v>
      </c>
      <c r="S273" s="2">
        <v>43409.789097222223</v>
      </c>
      <c r="T273" s="2">
        <v>43409.789097222223</v>
      </c>
      <c r="U273" s="2">
        <v>43409.793506944443</v>
      </c>
      <c r="V273" s="2">
        <v>43409.793506944443</v>
      </c>
      <c r="X273" s="8">
        <f t="shared" si="141"/>
        <v>43409.786504629628</v>
      </c>
      <c r="Y273" s="9">
        <f t="shared" si="142"/>
        <v>2.6851851871469989E-3</v>
      </c>
      <c r="Z273" s="9">
        <f t="shared" si="143"/>
        <v>2.6851851871469989E-3</v>
      </c>
      <c r="AA273" s="10"/>
      <c r="AB273" s="10">
        <f t="shared" si="144"/>
        <v>0</v>
      </c>
      <c r="AC273" s="10">
        <f t="shared" si="145"/>
        <v>1.4004629629198462E-3</v>
      </c>
      <c r="AD273" s="30"/>
      <c r="AE273" s="30"/>
      <c r="AF273" s="73">
        <f t="shared" si="146"/>
        <v>43409.786111111112</v>
      </c>
      <c r="AG273" s="73">
        <f t="shared" si="147"/>
        <v>43409.790277777778</v>
      </c>
      <c r="AH273" s="26" t="str">
        <f t="shared" si="148"/>
        <v>43409.786111111143409.7902777778</v>
      </c>
      <c r="AI273" s="26" t="e">
        <f>VLOOKUP(AH273,simple_survey!$N$1081:$O$1529,2,FALSE)</f>
        <v>#N/A</v>
      </c>
    </row>
    <row r="274" spans="1:37" s="3" customFormat="1" x14ac:dyDescent="0.4">
      <c r="A274" s="16" t="str">
        <f t="shared" si="139"/>
        <v>-</v>
      </c>
      <c r="B274" s="16" t="str">
        <f t="shared" si="140"/>
        <v>-</v>
      </c>
      <c r="C274" s="7">
        <v>18</v>
      </c>
      <c r="D274" s="2">
        <v>43409.787222222221</v>
      </c>
      <c r="E274" s="3" t="s">
        <v>699</v>
      </c>
      <c r="F274" s="3">
        <v>10160</v>
      </c>
      <c r="G274" s="3" t="s">
        <v>114</v>
      </c>
      <c r="H274" s="3">
        <v>0</v>
      </c>
      <c r="I274" s="3">
        <v>577</v>
      </c>
      <c r="J274" s="3">
        <v>9</v>
      </c>
      <c r="K274" s="3">
        <v>1</v>
      </c>
      <c r="M274" s="2">
        <v>43409.791597222225</v>
      </c>
      <c r="N274" s="2">
        <v>43409.794027777774</v>
      </c>
      <c r="O274" s="3" t="s">
        <v>63</v>
      </c>
      <c r="P274" s="3" t="s">
        <v>64</v>
      </c>
      <c r="Q274" s="3" t="s">
        <v>37</v>
      </c>
      <c r="R274" s="3" t="s">
        <v>38</v>
      </c>
      <c r="S274" s="2">
        <v>43409.793090277781</v>
      </c>
      <c r="T274" s="2">
        <v>43409.793090277781</v>
      </c>
      <c r="U274" s="2">
        <v>43409.79859953704</v>
      </c>
      <c r="V274" s="2">
        <v>43409.79859953704</v>
      </c>
      <c r="X274" s="8">
        <f t="shared" si="141"/>
        <v>43409.787222222221</v>
      </c>
      <c r="Y274" s="9">
        <f t="shared" si="142"/>
        <v>2.4305555489263497E-3</v>
      </c>
      <c r="Z274" s="9">
        <f t="shared" si="143"/>
        <v>2.4305555489263497E-3</v>
      </c>
      <c r="AA274" s="10"/>
      <c r="AB274" s="10">
        <f t="shared" si="144"/>
        <v>0</v>
      </c>
      <c r="AC274" s="10">
        <f t="shared" si="145"/>
        <v>4.3750000040745363E-3</v>
      </c>
      <c r="AD274" s="30"/>
      <c r="AE274" s="30"/>
      <c r="AF274" s="73">
        <f t="shared" si="146"/>
        <v>43409.786805555559</v>
      </c>
      <c r="AG274" s="73">
        <f t="shared" si="147"/>
        <v>43409.793749999997</v>
      </c>
      <c r="AH274" s="26" t="str">
        <f t="shared" si="148"/>
        <v>43409.786805555643409.79375</v>
      </c>
      <c r="AI274" s="26" t="e">
        <f>VLOOKUP(AH274,simple_survey!$N$1081:$O$1529,2,FALSE)</f>
        <v>#N/A</v>
      </c>
    </row>
    <row r="275" spans="1:37" s="3" customFormat="1" x14ac:dyDescent="0.4">
      <c r="A275" s="16" t="str">
        <f t="shared" si="139"/>
        <v>-</v>
      </c>
      <c r="B275" s="16" t="str">
        <f t="shared" si="140"/>
        <v>-</v>
      </c>
      <c r="C275" s="7">
        <v>18</v>
      </c>
      <c r="D275" s="2">
        <v>43409.79011574074</v>
      </c>
      <c r="E275" s="3" t="s">
        <v>708</v>
      </c>
      <c r="F275" s="3">
        <v>10162</v>
      </c>
      <c r="G275" s="3" t="s">
        <v>18</v>
      </c>
      <c r="H275" s="3">
        <v>3435</v>
      </c>
      <c r="I275" s="3">
        <v>304</v>
      </c>
      <c r="J275" s="3">
        <v>1</v>
      </c>
      <c r="K275" s="3">
        <v>1</v>
      </c>
      <c r="M275" s="2">
        <v>43409.791203703702</v>
      </c>
      <c r="N275" s="2">
        <v>43409.795439814814</v>
      </c>
      <c r="O275" s="3" t="s">
        <v>46</v>
      </c>
      <c r="P275" s="3" t="s">
        <v>47</v>
      </c>
      <c r="Q275" s="3" t="s">
        <v>48</v>
      </c>
      <c r="R275" s="3" t="s">
        <v>49</v>
      </c>
      <c r="S275" s="2">
        <v>43409.792013888888</v>
      </c>
      <c r="T275" s="2">
        <v>43409.792013888888</v>
      </c>
      <c r="U275" s="2">
        <v>43409.798506944448</v>
      </c>
      <c r="V275" s="2">
        <v>43409.798506944448</v>
      </c>
      <c r="X275" s="8">
        <f t="shared" si="141"/>
        <v>43409.79011574074</v>
      </c>
      <c r="Y275" s="9">
        <f t="shared" si="142"/>
        <v>4.2361111118225381E-3</v>
      </c>
      <c r="Z275" s="9">
        <f t="shared" si="143"/>
        <v>4.2361111118225381E-3</v>
      </c>
      <c r="AA275" s="10"/>
      <c r="AB275" s="10">
        <f t="shared" si="144"/>
        <v>0</v>
      </c>
      <c r="AC275" s="10">
        <f t="shared" si="145"/>
        <v>1.0879629626288079E-3</v>
      </c>
      <c r="AD275" s="30"/>
      <c r="AE275" s="30"/>
      <c r="AF275" s="73">
        <f t="shared" si="146"/>
        <v>43409.789583333331</v>
      </c>
      <c r="AG275" s="73">
        <f t="shared" si="147"/>
        <v>43409.795138888891</v>
      </c>
      <c r="AH275" s="26" t="str">
        <f t="shared" si="148"/>
        <v>43409.789583333343409.7951388889</v>
      </c>
      <c r="AI275" s="26" t="e">
        <f>VLOOKUP(AH275,simple_survey!$N$1081:$O$1529,2,FALSE)</f>
        <v>#N/A</v>
      </c>
    </row>
    <row r="276" spans="1:37" s="3" customFormat="1" x14ac:dyDescent="0.4">
      <c r="A276" s="16" t="str">
        <f t="shared" si="139"/>
        <v>-</v>
      </c>
      <c r="B276" s="16" t="str">
        <f t="shared" si="140"/>
        <v>-</v>
      </c>
      <c r="C276" s="7">
        <v>18</v>
      </c>
      <c r="D276" s="2">
        <v>43409.791030092594</v>
      </c>
      <c r="E276" s="3" t="s">
        <v>703</v>
      </c>
      <c r="F276" s="3">
        <v>10163</v>
      </c>
      <c r="G276" s="3" t="s">
        <v>33</v>
      </c>
      <c r="H276" s="3">
        <v>5051</v>
      </c>
      <c r="I276" s="3">
        <v>227</v>
      </c>
      <c r="J276" s="3">
        <v>4</v>
      </c>
      <c r="K276" s="3">
        <v>1</v>
      </c>
      <c r="M276" s="2">
        <v>43409.791875000003</v>
      </c>
      <c r="N276" s="2">
        <v>43409.797951388886</v>
      </c>
      <c r="O276" s="3" t="s">
        <v>50</v>
      </c>
      <c r="P276" s="3" t="s">
        <v>51</v>
      </c>
      <c r="Q276" s="3" t="s">
        <v>48</v>
      </c>
      <c r="R276" s="3" t="s">
        <v>49</v>
      </c>
      <c r="S276" s="2">
        <v>43409.792060185187</v>
      </c>
      <c r="T276" s="2">
        <v>43409.792060185187</v>
      </c>
      <c r="U276" s="2">
        <v>43409.801759259259</v>
      </c>
      <c r="V276" s="2">
        <v>43409.801759259259</v>
      </c>
      <c r="X276" s="8">
        <f t="shared" si="141"/>
        <v>43409.791030092594</v>
      </c>
      <c r="Y276" s="9">
        <f t="shared" si="142"/>
        <v>6.0763888832298107E-3</v>
      </c>
      <c r="Z276" s="9">
        <f t="shared" si="143"/>
        <v>6.0763888832298107E-3</v>
      </c>
      <c r="AA276" s="10"/>
      <c r="AB276" s="10">
        <f t="shared" si="144"/>
        <v>0</v>
      </c>
      <c r="AC276" s="10">
        <f t="shared" si="145"/>
        <v>8.4490740846376866E-4</v>
      </c>
      <c r="AD276" s="30"/>
      <c r="AE276" s="30"/>
      <c r="AF276" s="73">
        <f t="shared" si="146"/>
        <v>43409.790972222225</v>
      </c>
      <c r="AG276" s="73">
        <f t="shared" si="147"/>
        <v>43409.79791666667</v>
      </c>
      <c r="AH276" s="26" t="str">
        <f t="shared" si="148"/>
        <v>43409.790972222243409.7979166667</v>
      </c>
      <c r="AI276" s="26" t="e">
        <f>VLOOKUP(AH276,simple_survey!$N$1081:$O$1529,2,FALSE)</f>
        <v>#N/A</v>
      </c>
    </row>
    <row r="277" spans="1:37" s="3" customFormat="1" x14ac:dyDescent="0.4">
      <c r="A277" s="16" t="str">
        <f t="shared" ref="A277:A285" si="149">IF(W277&gt;0, "★", "-")</f>
        <v>-</v>
      </c>
      <c r="B277" s="16" t="str">
        <f t="shared" ref="B277:B285" si="150">IF(L277&gt;0, "☆", "-")</f>
        <v>☆</v>
      </c>
      <c r="C277" s="7">
        <v>18</v>
      </c>
      <c r="D277" s="2">
        <v>43409.750393518516</v>
      </c>
      <c r="E277" s="3" t="s">
        <v>665</v>
      </c>
      <c r="F277" s="3">
        <v>10126</v>
      </c>
      <c r="G277" s="3" t="s">
        <v>18</v>
      </c>
      <c r="H277" s="3">
        <v>5178</v>
      </c>
      <c r="I277" s="3">
        <v>108</v>
      </c>
      <c r="J277" s="3">
        <v>6</v>
      </c>
      <c r="K277" s="3">
        <v>2</v>
      </c>
      <c r="L277" s="2">
        <v>43409.750763888886</v>
      </c>
      <c r="O277" s="3" t="s">
        <v>25</v>
      </c>
      <c r="P277" s="3" t="s">
        <v>26</v>
      </c>
      <c r="Q277" s="3" t="s">
        <v>78</v>
      </c>
      <c r="R277" s="3" t="s">
        <v>79</v>
      </c>
      <c r="S277" s="2">
        <v>43409.753634259258</v>
      </c>
      <c r="U277" s="2">
        <v>43409.762476851851</v>
      </c>
      <c r="X277" s="8">
        <f t="shared" ref="X277:X285" si="151">IF(W277&gt;0,W277,D277)</f>
        <v>43409.750393518516</v>
      </c>
      <c r="Y277" s="9">
        <f t="shared" ref="Y277:Y285" si="152">N277-M277</f>
        <v>0</v>
      </c>
      <c r="Z277" s="9">
        <f t="shared" ref="Z277:Z285" si="153">Y277*K277</f>
        <v>0</v>
      </c>
      <c r="AA277" s="10"/>
      <c r="AB277" s="10">
        <f t="shared" ref="AB277:AB285" si="154">IF(IF(A277="☆",L277-S277,M277-S277)&lt;0,0,IF(A277="☆",L277-S277,M277-S277))</f>
        <v>0</v>
      </c>
      <c r="AC277" s="10">
        <f t="shared" ref="AC277:AC282" si="155">IF(IF(B277="☆",(IF(L277&gt;S277,L277-X277,S277-X277)),M277-X277)&lt;0,0,IF(B277="☆",(IF(L277&gt;S277,L277-X277,S277-X277)),M277-X277))</f>
        <v>3.2407407416030765E-3</v>
      </c>
      <c r="AD277" s="30"/>
      <c r="AE277" s="30"/>
      <c r="AF277" s="73">
        <f t="shared" si="146"/>
        <v>43409.75</v>
      </c>
      <c r="AG277" s="73">
        <f t="shared" si="147"/>
        <v>0</v>
      </c>
      <c r="AH277" s="26" t="str">
        <f t="shared" si="148"/>
        <v>43409.750</v>
      </c>
      <c r="AI277" s="26" t="e">
        <f>VLOOKUP(AH277,simple_survey!$N$1081:$O$1529,2,FALSE)</f>
        <v>#N/A</v>
      </c>
    </row>
    <row r="278" spans="1:37" s="3" customFormat="1" x14ac:dyDescent="0.4">
      <c r="A278" s="16" t="str">
        <f t="shared" si="149"/>
        <v>-</v>
      </c>
      <c r="B278" s="16" t="str">
        <f t="shared" si="150"/>
        <v>☆</v>
      </c>
      <c r="C278" s="7">
        <v>18</v>
      </c>
      <c r="D278" s="2">
        <v>43409.750405092593</v>
      </c>
      <c r="E278" s="3" t="s">
        <v>575</v>
      </c>
      <c r="F278" s="3">
        <v>10127</v>
      </c>
      <c r="G278" s="3" t="s">
        <v>52</v>
      </c>
      <c r="H278" s="3">
        <v>5113</v>
      </c>
      <c r="I278" s="3">
        <v>156</v>
      </c>
      <c r="J278" s="3">
        <v>1</v>
      </c>
      <c r="K278" s="3">
        <v>1</v>
      </c>
      <c r="L278" s="2">
        <v>43409.750925925924</v>
      </c>
      <c r="O278" s="3" t="s">
        <v>59</v>
      </c>
      <c r="P278" s="3" t="s">
        <v>60</v>
      </c>
      <c r="Q278" s="3" t="s">
        <v>27</v>
      </c>
      <c r="R278" s="3" t="s">
        <v>28</v>
      </c>
      <c r="S278" s="2">
        <v>43409.753252314818</v>
      </c>
      <c r="U278" s="2">
        <v>43409.759502314817</v>
      </c>
      <c r="X278" s="8">
        <f t="shared" si="151"/>
        <v>43409.750405092593</v>
      </c>
      <c r="Y278" s="9">
        <f t="shared" si="152"/>
        <v>0</v>
      </c>
      <c r="Z278" s="9">
        <f t="shared" si="153"/>
        <v>0</v>
      </c>
      <c r="AA278" s="10"/>
      <c r="AB278" s="10">
        <f t="shared" si="154"/>
        <v>0</v>
      </c>
      <c r="AC278" s="10">
        <f t="shared" si="155"/>
        <v>2.8472222256823443E-3</v>
      </c>
      <c r="AD278" s="30"/>
      <c r="AE278" s="30"/>
      <c r="AF278" s="73">
        <f t="shared" si="146"/>
        <v>43409.75</v>
      </c>
      <c r="AG278" s="73">
        <f t="shared" si="147"/>
        <v>0</v>
      </c>
      <c r="AH278" s="26" t="str">
        <f t="shared" si="148"/>
        <v>43409.750</v>
      </c>
      <c r="AI278" s="26" t="e">
        <f>VLOOKUP(AH278,simple_survey!$N$1081:$O$1529,2,FALSE)</f>
        <v>#N/A</v>
      </c>
    </row>
    <row r="279" spans="1:37" s="3" customFormat="1" x14ac:dyDescent="0.4">
      <c r="A279" s="16" t="str">
        <f t="shared" si="149"/>
        <v>★</v>
      </c>
      <c r="B279" s="16" t="str">
        <f t="shared" si="150"/>
        <v>☆</v>
      </c>
      <c r="C279" s="7">
        <v>18</v>
      </c>
      <c r="D279" s="2">
        <v>43409.770150462966</v>
      </c>
      <c r="E279" s="3" t="s">
        <v>703</v>
      </c>
      <c r="F279" s="3">
        <v>10145</v>
      </c>
      <c r="G279" s="3" t="s">
        <v>33</v>
      </c>
      <c r="H279" s="3">
        <v>5051</v>
      </c>
      <c r="I279" s="3">
        <v>759</v>
      </c>
      <c r="J279" s="3">
        <v>7</v>
      </c>
      <c r="K279" s="3">
        <v>1</v>
      </c>
      <c r="L279" s="2">
        <v>43409.779247685183</v>
      </c>
      <c r="O279" s="3" t="s">
        <v>27</v>
      </c>
      <c r="P279" s="3" t="s">
        <v>28</v>
      </c>
      <c r="Q279" s="3" t="s">
        <v>48</v>
      </c>
      <c r="R279" s="3" t="s">
        <v>49</v>
      </c>
      <c r="S279" s="2">
        <v>43409.778912037036</v>
      </c>
      <c r="U279" s="2">
        <v>43409.786516203705</v>
      </c>
      <c r="W279" s="2">
        <v>43409.777083333334</v>
      </c>
      <c r="X279" s="8">
        <f t="shared" si="151"/>
        <v>43409.777083333334</v>
      </c>
      <c r="Y279" s="9">
        <f t="shared" si="152"/>
        <v>0</v>
      </c>
      <c r="Z279" s="9">
        <f t="shared" si="153"/>
        <v>0</v>
      </c>
      <c r="AA279" s="10"/>
      <c r="AB279" s="10">
        <f t="shared" si="154"/>
        <v>0</v>
      </c>
      <c r="AC279" s="10">
        <f t="shared" si="155"/>
        <v>2.1643518484779634E-3</v>
      </c>
      <c r="AD279" s="30"/>
      <c r="AE279" s="30"/>
      <c r="AF279" s="73">
        <f t="shared" si="146"/>
        <v>43409.770138888889</v>
      </c>
      <c r="AG279" s="73">
        <f t="shared" si="147"/>
        <v>0</v>
      </c>
      <c r="AH279" s="26" t="str">
        <f t="shared" si="148"/>
        <v>43409.77013888890</v>
      </c>
      <c r="AI279" s="26" t="e">
        <f>VLOOKUP(AH279,simple_survey!$N$1081:$O$1529,2,FALSE)</f>
        <v>#N/A</v>
      </c>
    </row>
    <row r="280" spans="1:37" s="3" customFormat="1" x14ac:dyDescent="0.4">
      <c r="A280" s="16" t="str">
        <f t="shared" si="149"/>
        <v>-</v>
      </c>
      <c r="B280" s="16" t="str">
        <f t="shared" si="150"/>
        <v>☆</v>
      </c>
      <c r="C280" s="7">
        <v>18</v>
      </c>
      <c r="D280" s="2">
        <v>43409.773553240739</v>
      </c>
      <c r="E280" s="3" t="s">
        <v>705</v>
      </c>
      <c r="F280" s="3">
        <v>10149</v>
      </c>
      <c r="G280" s="3" t="s">
        <v>114</v>
      </c>
      <c r="H280" s="3">
        <v>0</v>
      </c>
      <c r="I280" s="3">
        <v>736</v>
      </c>
      <c r="J280" s="3">
        <v>10</v>
      </c>
      <c r="K280" s="3">
        <v>1</v>
      </c>
      <c r="L280" s="2">
        <v>43409.775393518517</v>
      </c>
      <c r="O280" s="3" t="s">
        <v>65</v>
      </c>
      <c r="P280" s="3" t="s">
        <v>66</v>
      </c>
      <c r="Q280" s="3" t="s">
        <v>55</v>
      </c>
      <c r="R280" s="3" t="s">
        <v>56</v>
      </c>
      <c r="S280" s="2">
        <v>43409.777974537035</v>
      </c>
      <c r="U280" s="2">
        <v>43409.790555555555</v>
      </c>
      <c r="X280" s="8">
        <f t="shared" si="151"/>
        <v>43409.773553240739</v>
      </c>
      <c r="Y280" s="9">
        <f t="shared" si="152"/>
        <v>0</v>
      </c>
      <c r="Z280" s="9">
        <f t="shared" si="153"/>
        <v>0</v>
      </c>
      <c r="AA280" s="10"/>
      <c r="AB280" s="10">
        <f t="shared" si="154"/>
        <v>0</v>
      </c>
      <c r="AC280" s="10">
        <f t="shared" si="155"/>
        <v>4.4212962966412306E-3</v>
      </c>
      <c r="AD280" s="30"/>
      <c r="AE280" s="30"/>
      <c r="AF280" s="73">
        <f t="shared" si="146"/>
        <v>43409.772916666669</v>
      </c>
      <c r="AG280" s="73">
        <f t="shared" si="147"/>
        <v>0</v>
      </c>
      <c r="AH280" s="26" t="str">
        <f t="shared" si="148"/>
        <v>43409.77291666670</v>
      </c>
      <c r="AI280" s="26" t="e">
        <f>VLOOKUP(AH280,simple_survey!$N$1081:$O$1529,2,FALSE)</f>
        <v>#N/A</v>
      </c>
    </row>
    <row r="281" spans="1:37" s="3" customFormat="1" x14ac:dyDescent="0.4">
      <c r="A281" s="16" t="str">
        <f t="shared" si="149"/>
        <v>★</v>
      </c>
      <c r="B281" s="16" t="str">
        <f t="shared" si="150"/>
        <v>☆</v>
      </c>
      <c r="C281" s="7">
        <v>18</v>
      </c>
      <c r="D281" s="2">
        <v>43409.775266203702</v>
      </c>
      <c r="E281" s="3" t="s">
        <v>691</v>
      </c>
      <c r="F281" s="3">
        <v>10150</v>
      </c>
      <c r="G281" s="3" t="s">
        <v>52</v>
      </c>
      <c r="H281" s="3">
        <v>5194</v>
      </c>
      <c r="I281" s="3">
        <v>971</v>
      </c>
      <c r="J281" s="3">
        <v>10</v>
      </c>
      <c r="K281" s="3">
        <v>1</v>
      </c>
      <c r="L281" s="2">
        <v>43409.775509259256</v>
      </c>
      <c r="O281" s="3" t="s">
        <v>65</v>
      </c>
      <c r="P281" s="3" t="s">
        <v>66</v>
      </c>
      <c r="Q281" s="3" t="s">
        <v>39</v>
      </c>
      <c r="R281" s="3" t="s">
        <v>40</v>
      </c>
      <c r="S281" s="2">
        <v>43409.781944444447</v>
      </c>
      <c r="U281" s="2">
        <v>43409.791863425926</v>
      </c>
      <c r="W281" s="2">
        <v>43409.781944444447</v>
      </c>
      <c r="X281" s="8">
        <f t="shared" si="151"/>
        <v>43409.781944444447</v>
      </c>
      <c r="Y281" s="9">
        <f t="shared" si="152"/>
        <v>0</v>
      </c>
      <c r="Z281" s="9">
        <f t="shared" si="153"/>
        <v>0</v>
      </c>
      <c r="AA281" s="10"/>
      <c r="AB281" s="10">
        <f t="shared" si="154"/>
        <v>0</v>
      </c>
      <c r="AC281" s="10">
        <f t="shared" si="155"/>
        <v>0</v>
      </c>
      <c r="AD281" s="30"/>
      <c r="AE281" s="30"/>
      <c r="AF281" s="73">
        <f t="shared" si="146"/>
        <v>43409.775000000001</v>
      </c>
      <c r="AG281" s="73">
        <f t="shared" si="147"/>
        <v>0</v>
      </c>
      <c r="AH281" s="26" t="str">
        <f t="shared" si="148"/>
        <v>43409.7750</v>
      </c>
      <c r="AI281" s="26" t="e">
        <f>VLOOKUP(AH281,simple_survey!$N$1081:$O$1529,2,FALSE)</f>
        <v>#N/A</v>
      </c>
    </row>
    <row r="282" spans="1:37" s="3" customFormat="1" x14ac:dyDescent="0.4">
      <c r="A282" s="16" t="str">
        <f t="shared" si="149"/>
        <v>-</v>
      </c>
      <c r="B282" s="16" t="str">
        <f t="shared" si="150"/>
        <v>☆</v>
      </c>
      <c r="C282" s="7">
        <v>18</v>
      </c>
      <c r="D282" s="2">
        <v>43409.777453703704</v>
      </c>
      <c r="E282" s="3" t="s">
        <v>249</v>
      </c>
      <c r="F282" s="3">
        <v>10154</v>
      </c>
      <c r="G282" s="3" t="s">
        <v>33</v>
      </c>
      <c r="H282" s="3">
        <v>3445</v>
      </c>
      <c r="I282" s="3">
        <v>624</v>
      </c>
      <c r="J282" s="3">
        <v>3</v>
      </c>
      <c r="K282" s="3">
        <v>1</v>
      </c>
      <c r="L282" s="2">
        <v>43409.777592592596</v>
      </c>
      <c r="O282" s="3" t="s">
        <v>72</v>
      </c>
      <c r="P282" s="3" t="s">
        <v>73</v>
      </c>
      <c r="Q282" s="3" t="s">
        <v>25</v>
      </c>
      <c r="R282" s="3" t="s">
        <v>26</v>
      </c>
      <c r="S282" s="2">
        <v>43409.788425925923</v>
      </c>
      <c r="U282" s="2">
        <v>43409.792002314818</v>
      </c>
      <c r="X282" s="8">
        <f t="shared" si="151"/>
        <v>43409.777453703704</v>
      </c>
      <c r="Y282" s="9">
        <f t="shared" si="152"/>
        <v>0</v>
      </c>
      <c r="Z282" s="9">
        <f t="shared" si="153"/>
        <v>0</v>
      </c>
      <c r="AA282" s="10"/>
      <c r="AB282" s="10">
        <f t="shared" si="154"/>
        <v>0</v>
      </c>
      <c r="AC282" s="10">
        <f t="shared" si="155"/>
        <v>1.0972222218697425E-2</v>
      </c>
      <c r="AD282" s="30"/>
      <c r="AE282" s="30"/>
      <c r="AF282" s="73">
        <f t="shared" si="146"/>
        <v>43409.777083333334</v>
      </c>
      <c r="AG282" s="73">
        <f t="shared" si="147"/>
        <v>0</v>
      </c>
      <c r="AH282" s="26" t="str">
        <f t="shared" si="148"/>
        <v>43409.77708333330</v>
      </c>
      <c r="AI282" s="26" t="e">
        <f>VLOOKUP(AH282,simple_survey!$N$1081:$O$1529,2,FALSE)</f>
        <v>#N/A</v>
      </c>
      <c r="AK282" s="7" t="s">
        <v>118</v>
      </c>
    </row>
    <row r="283" spans="1:37" s="3" customFormat="1" x14ac:dyDescent="0.4">
      <c r="A283" s="16" t="str">
        <f t="shared" si="149"/>
        <v>-</v>
      </c>
      <c r="B283" s="16" t="str">
        <f t="shared" si="150"/>
        <v>☆</v>
      </c>
      <c r="C283" s="7">
        <v>18</v>
      </c>
      <c r="D283" s="2">
        <v>43409.778055555558</v>
      </c>
      <c r="E283" s="3" t="s">
        <v>249</v>
      </c>
      <c r="F283" s="3">
        <v>10155</v>
      </c>
      <c r="G283" s="3" t="s">
        <v>33</v>
      </c>
      <c r="H283" s="3">
        <v>3445</v>
      </c>
      <c r="I283" s="3">
        <v>917</v>
      </c>
      <c r="J283" s="3">
        <v>3</v>
      </c>
      <c r="K283" s="3">
        <v>1</v>
      </c>
      <c r="L283" s="2">
        <v>43409.778425925928</v>
      </c>
      <c r="O283" s="3" t="s">
        <v>72</v>
      </c>
      <c r="P283" s="3" t="s">
        <v>73</v>
      </c>
      <c r="Q283" s="3" t="s">
        <v>25</v>
      </c>
      <c r="R283" s="3" t="s">
        <v>26</v>
      </c>
      <c r="S283" s="2">
        <v>43409.789710648147</v>
      </c>
      <c r="U283" s="2">
        <v>43409.793287037035</v>
      </c>
      <c r="X283" s="8">
        <f t="shared" si="151"/>
        <v>43409.778055555558</v>
      </c>
      <c r="Y283" s="9">
        <f t="shared" si="152"/>
        <v>0</v>
      </c>
      <c r="Z283" s="9">
        <f t="shared" si="153"/>
        <v>0</v>
      </c>
      <c r="AA283" s="10"/>
      <c r="AB283" s="10">
        <f t="shared" si="154"/>
        <v>0</v>
      </c>
      <c r="AC283" s="10"/>
      <c r="AD283" s="30"/>
      <c r="AE283" s="30"/>
      <c r="AF283" s="73">
        <f t="shared" si="146"/>
        <v>43409.777777777781</v>
      </c>
      <c r="AG283" s="73">
        <f t="shared" si="147"/>
        <v>0</v>
      </c>
      <c r="AH283" s="26" t="str">
        <f t="shared" si="148"/>
        <v>43409.77777777780</v>
      </c>
      <c r="AI283" s="26" t="e">
        <f>VLOOKUP(AH283,simple_survey!$N$1081:$O$1529,2,FALSE)</f>
        <v>#N/A</v>
      </c>
      <c r="AK283" s="7" t="s">
        <v>119</v>
      </c>
    </row>
    <row r="284" spans="1:37" s="3" customFormat="1" x14ac:dyDescent="0.4">
      <c r="A284" s="16" t="str">
        <f t="shared" si="149"/>
        <v>★</v>
      </c>
      <c r="B284" s="16" t="str">
        <f t="shared" si="150"/>
        <v>☆</v>
      </c>
      <c r="C284" s="7">
        <v>18</v>
      </c>
      <c r="D284" s="2">
        <v>43409.783530092594</v>
      </c>
      <c r="E284" s="3" t="s">
        <v>703</v>
      </c>
      <c r="F284" s="3">
        <v>10158</v>
      </c>
      <c r="G284" s="3" t="s">
        <v>18</v>
      </c>
      <c r="H284" s="3">
        <v>5051</v>
      </c>
      <c r="I284" s="3">
        <v>162</v>
      </c>
      <c r="J284" s="3">
        <v>2</v>
      </c>
      <c r="K284" s="3">
        <v>1</v>
      </c>
      <c r="L284" s="2">
        <v>43409.786817129629</v>
      </c>
      <c r="O284" s="3" t="s">
        <v>50</v>
      </c>
      <c r="P284" s="3" t="s">
        <v>51</v>
      </c>
      <c r="Q284" s="3" t="s">
        <v>48</v>
      </c>
      <c r="R284" s="3" t="s">
        <v>49</v>
      </c>
      <c r="S284" s="2">
        <v>43409.790462962963</v>
      </c>
      <c r="U284" s="2">
        <v>43409.803078703706</v>
      </c>
      <c r="W284" s="2">
        <v>43409.790462962963</v>
      </c>
      <c r="X284" s="8">
        <f t="shared" si="151"/>
        <v>43409.790462962963</v>
      </c>
      <c r="Y284" s="9">
        <f t="shared" si="152"/>
        <v>0</v>
      </c>
      <c r="Z284" s="9">
        <f t="shared" si="153"/>
        <v>0</v>
      </c>
      <c r="AA284" s="10"/>
      <c r="AB284" s="10">
        <f t="shared" si="154"/>
        <v>0</v>
      </c>
      <c r="AC284" s="10">
        <f>IF(IF(B284="☆",(IF(L284&gt;S284,L284-X284,S284-X284)),M284-X284)&lt;0,0,IF(B284="☆",(IF(L284&gt;S284,L284-X284,S284-X284)),M284-X284))</f>
        <v>0</v>
      </c>
      <c r="AD284" s="30"/>
      <c r="AE284" s="30"/>
      <c r="AF284" s="73">
        <f t="shared" si="146"/>
        <v>43409.783333333333</v>
      </c>
      <c r="AG284" s="73">
        <f t="shared" si="147"/>
        <v>0</v>
      </c>
      <c r="AH284" s="26" t="str">
        <f t="shared" si="148"/>
        <v>43409.78333333330</v>
      </c>
      <c r="AI284" s="26" t="e">
        <f>VLOOKUP(AH284,simple_survey!$N$1081:$O$1529,2,FALSE)</f>
        <v>#N/A</v>
      </c>
      <c r="AK284" s="7" t="s">
        <v>747</v>
      </c>
    </row>
    <row r="285" spans="1:37" s="5" customFormat="1" x14ac:dyDescent="0.4">
      <c r="A285" s="17" t="str">
        <f t="shared" si="149"/>
        <v>-</v>
      </c>
      <c r="B285" s="17" t="str">
        <f t="shared" si="150"/>
        <v>☆</v>
      </c>
      <c r="C285" s="12">
        <v>18</v>
      </c>
      <c r="D285" s="4">
        <v>43409.788888888892</v>
      </c>
      <c r="E285" s="5" t="s">
        <v>703</v>
      </c>
      <c r="F285" s="5">
        <v>10161</v>
      </c>
      <c r="G285" s="5" t="s">
        <v>33</v>
      </c>
      <c r="H285" s="5">
        <v>5051</v>
      </c>
      <c r="I285" s="5">
        <v>913</v>
      </c>
      <c r="J285" s="5">
        <v>4</v>
      </c>
      <c r="K285" s="5">
        <v>1</v>
      </c>
      <c r="L285" s="4">
        <v>43409.790393518517</v>
      </c>
      <c r="O285" s="5" t="s">
        <v>50</v>
      </c>
      <c r="P285" s="5" t="s">
        <v>51</v>
      </c>
      <c r="Q285" s="5" t="s">
        <v>48</v>
      </c>
      <c r="R285" s="5" t="s">
        <v>49</v>
      </c>
      <c r="S285" s="4">
        <v>43409.790266203701</v>
      </c>
      <c r="U285" s="4">
        <v>43409.79996527778</v>
      </c>
      <c r="X285" s="13">
        <f t="shared" si="151"/>
        <v>43409.788888888892</v>
      </c>
      <c r="Y285" s="18">
        <f t="shared" si="152"/>
        <v>0</v>
      </c>
      <c r="Z285" s="18">
        <f t="shared" si="153"/>
        <v>0</v>
      </c>
      <c r="AA285" s="19"/>
      <c r="AB285" s="19">
        <f t="shared" si="154"/>
        <v>0</v>
      </c>
      <c r="AC285" s="19"/>
      <c r="AD285" s="31"/>
      <c r="AE285" s="31"/>
      <c r="AF285" s="73">
        <f t="shared" si="146"/>
        <v>43409.788888888892</v>
      </c>
      <c r="AG285" s="73">
        <f t="shared" si="147"/>
        <v>0</v>
      </c>
      <c r="AH285" s="26" t="str">
        <f t="shared" si="148"/>
        <v>43409.78888888890</v>
      </c>
      <c r="AI285" s="26" t="e">
        <f>VLOOKUP(AH285,simple_survey!$N$1081:$O$1529,2,FALSE)</f>
        <v>#N/A</v>
      </c>
      <c r="AK285" s="7" t="s">
        <v>117</v>
      </c>
    </row>
    <row r="286" spans="1:37" s="21" customFormat="1" x14ac:dyDescent="0.4">
      <c r="A286" s="20" t="str">
        <f t="shared" si="139"/>
        <v>-</v>
      </c>
      <c r="B286" s="20" t="str">
        <f t="shared" si="140"/>
        <v>-</v>
      </c>
      <c r="C286" s="23">
        <v>19</v>
      </c>
      <c r="D286" s="22">
        <v>43409.792094907411</v>
      </c>
      <c r="E286" s="21" t="s">
        <v>709</v>
      </c>
      <c r="F286" s="21">
        <v>10164</v>
      </c>
      <c r="G286" s="21" t="s">
        <v>18</v>
      </c>
      <c r="H286" s="21">
        <v>1291</v>
      </c>
      <c r="I286" s="21">
        <v>372</v>
      </c>
      <c r="J286" s="21">
        <v>5</v>
      </c>
      <c r="K286" s="21">
        <v>1</v>
      </c>
      <c r="M286" s="22">
        <v>43409.794976851852</v>
      </c>
      <c r="N286" s="22">
        <v>43409.799618055556</v>
      </c>
      <c r="O286" s="21" t="s">
        <v>21</v>
      </c>
      <c r="P286" s="21" t="s">
        <v>22</v>
      </c>
      <c r="Q286" s="21" t="s">
        <v>34</v>
      </c>
      <c r="R286" s="21" t="s">
        <v>35</v>
      </c>
      <c r="S286" s="22">
        <v>43409.796701388892</v>
      </c>
      <c r="T286" s="22">
        <v>43409.796701388892</v>
      </c>
      <c r="U286" s="22">
        <v>43409.804340277777</v>
      </c>
      <c r="V286" s="22">
        <v>43409.804340277777</v>
      </c>
      <c r="X286" s="24">
        <f t="shared" si="141"/>
        <v>43409.792094907411</v>
      </c>
      <c r="Y286" s="25">
        <f t="shared" si="142"/>
        <v>4.6412037045229226E-3</v>
      </c>
      <c r="Z286" s="25">
        <f t="shared" si="143"/>
        <v>4.6412037045229226E-3</v>
      </c>
      <c r="AA286" s="26">
        <f>SUM(Z286:Z304)</f>
        <v>0.11818287038477138</v>
      </c>
      <c r="AB286" s="26">
        <f t="shared" si="144"/>
        <v>0</v>
      </c>
      <c r="AC286" s="26">
        <f t="shared" si="145"/>
        <v>2.8819444414693862E-3</v>
      </c>
      <c r="AD286" s="32">
        <f>AVERAGE(AC286:AC304)</f>
        <v>4.0527534112793787E-3</v>
      </c>
      <c r="AE286" s="32">
        <f>MEDIAN(AC286:AC304)</f>
        <v>3.7268518572091125E-3</v>
      </c>
      <c r="AF286" s="73">
        <f t="shared" si="146"/>
        <v>43409.791666666664</v>
      </c>
      <c r="AG286" s="73">
        <f t="shared" si="147"/>
        <v>43409.799305555556</v>
      </c>
      <c r="AH286" s="26" t="str">
        <f t="shared" si="148"/>
        <v>43409.791666666743409.7993055556</v>
      </c>
      <c r="AI286" s="26" t="e">
        <f>VLOOKUP(AH286,simple_survey!$N$1081:$O$1529,2,FALSE)</f>
        <v>#N/A</v>
      </c>
    </row>
    <row r="287" spans="1:37" s="3" customFormat="1" x14ac:dyDescent="0.4">
      <c r="A287" s="16" t="str">
        <f t="shared" si="139"/>
        <v>-</v>
      </c>
      <c r="B287" s="16" t="str">
        <f t="shared" si="140"/>
        <v>-</v>
      </c>
      <c r="C287" s="7">
        <v>19</v>
      </c>
      <c r="D287" s="2">
        <v>43409.792962962965</v>
      </c>
      <c r="E287" s="3" t="s">
        <v>707</v>
      </c>
      <c r="F287" s="3">
        <v>10165</v>
      </c>
      <c r="G287" s="3" t="s">
        <v>33</v>
      </c>
      <c r="H287" s="3">
        <v>2878</v>
      </c>
      <c r="I287" s="3">
        <v>603</v>
      </c>
      <c r="J287" s="3">
        <v>3</v>
      </c>
      <c r="K287" s="3">
        <v>1</v>
      </c>
      <c r="M287" s="2">
        <v>43409.794456018521</v>
      </c>
      <c r="N287" s="2">
        <v>43409.797500000001</v>
      </c>
      <c r="O287" s="3" t="s">
        <v>80</v>
      </c>
      <c r="P287" s="3" t="s">
        <v>81</v>
      </c>
      <c r="Q287" s="3" t="s">
        <v>27</v>
      </c>
      <c r="R287" s="3" t="s">
        <v>28</v>
      </c>
      <c r="S287" s="2">
        <v>43409.794247685182</v>
      </c>
      <c r="T287" s="2">
        <v>43409.794247685182</v>
      </c>
      <c r="U287" s="2">
        <v>43409.799664351849</v>
      </c>
      <c r="V287" s="2">
        <v>43409.799664351849</v>
      </c>
      <c r="X287" s="8">
        <f t="shared" si="141"/>
        <v>43409.792962962965</v>
      </c>
      <c r="Y287" s="9">
        <f t="shared" si="142"/>
        <v>3.0439814800047316E-3</v>
      </c>
      <c r="Z287" s="9">
        <f t="shared" si="143"/>
        <v>3.0439814800047316E-3</v>
      </c>
      <c r="AA287" s="10"/>
      <c r="AB287" s="10">
        <f t="shared" si="144"/>
        <v>2.0833333837799728E-4</v>
      </c>
      <c r="AC287" s="10">
        <f t="shared" si="145"/>
        <v>1.4930555553291924E-3</v>
      </c>
      <c r="AD287" s="30"/>
      <c r="AE287" s="30"/>
      <c r="AF287" s="73">
        <f t="shared" si="146"/>
        <v>43409.792361111111</v>
      </c>
      <c r="AG287" s="73">
        <f t="shared" si="147"/>
        <v>43409.797222222223</v>
      </c>
      <c r="AH287" s="26" t="str">
        <f t="shared" si="148"/>
        <v>43409.792361111143409.7972222222</v>
      </c>
      <c r="AI287" s="26" t="e">
        <f>VLOOKUP(AH287,simple_survey!$N$1081:$O$1529,2,FALSE)</f>
        <v>#N/A</v>
      </c>
    </row>
    <row r="288" spans="1:37" s="3" customFormat="1" x14ac:dyDescent="0.4">
      <c r="A288" s="16" t="str">
        <f t="shared" si="139"/>
        <v>-</v>
      </c>
      <c r="B288" s="16" t="str">
        <f t="shared" si="140"/>
        <v>-</v>
      </c>
      <c r="C288" s="7">
        <v>19</v>
      </c>
      <c r="D288" s="2">
        <v>43409.794791666667</v>
      </c>
      <c r="E288" s="3" t="s">
        <v>710</v>
      </c>
      <c r="F288" s="3">
        <v>10166</v>
      </c>
      <c r="G288" s="3" t="s">
        <v>18</v>
      </c>
      <c r="H288" s="3">
        <v>3587</v>
      </c>
      <c r="I288" s="3">
        <v>902</v>
      </c>
      <c r="J288" s="3">
        <v>2</v>
      </c>
      <c r="K288" s="3">
        <v>5</v>
      </c>
      <c r="M288" s="2">
        <v>43409.79886574074</v>
      </c>
      <c r="N288" s="2">
        <v>43409.802291666667</v>
      </c>
      <c r="O288" s="3" t="s">
        <v>19</v>
      </c>
      <c r="P288" s="3" t="s">
        <v>20</v>
      </c>
      <c r="Q288" s="3" t="s">
        <v>48</v>
      </c>
      <c r="R288" s="3" t="s">
        <v>49</v>
      </c>
      <c r="S288" s="2">
        <v>43409.796446759261</v>
      </c>
      <c r="T288" s="2">
        <v>43409.796446759261</v>
      </c>
      <c r="U288" s="2">
        <v>43409.804722222223</v>
      </c>
      <c r="V288" s="2">
        <v>43409.804722222223</v>
      </c>
      <c r="X288" s="8">
        <f t="shared" si="141"/>
        <v>43409.794791666667</v>
      </c>
      <c r="Y288" s="9">
        <f t="shared" si="142"/>
        <v>3.425925926421769E-3</v>
      </c>
      <c r="Z288" s="9">
        <f t="shared" si="143"/>
        <v>1.7129629632108845E-2</v>
      </c>
      <c r="AA288" s="10"/>
      <c r="AB288" s="10">
        <f t="shared" si="144"/>
        <v>2.418981479422655E-3</v>
      </c>
      <c r="AC288" s="10">
        <f t="shared" si="145"/>
        <v>4.0740740732871927E-3</v>
      </c>
      <c r="AD288" s="30"/>
      <c r="AE288" s="30"/>
      <c r="AF288" s="73">
        <f t="shared" si="146"/>
        <v>43409.794444444444</v>
      </c>
      <c r="AG288" s="73">
        <f t="shared" si="147"/>
        <v>43409.802083333336</v>
      </c>
      <c r="AH288" s="26" t="str">
        <f t="shared" si="148"/>
        <v>43409.794444444443409.8020833333</v>
      </c>
      <c r="AI288" s="26" t="e">
        <f>VLOOKUP(AH288,simple_survey!$N$1081:$O$1529,2,FALSE)</f>
        <v>#N/A</v>
      </c>
    </row>
    <row r="289" spans="1:35" s="3" customFormat="1" x14ac:dyDescent="0.4">
      <c r="A289" s="16" t="str">
        <f t="shared" si="139"/>
        <v>-</v>
      </c>
      <c r="B289" s="16" t="str">
        <f t="shared" si="140"/>
        <v>-</v>
      </c>
      <c r="C289" s="7">
        <v>19</v>
      </c>
      <c r="D289" s="2">
        <v>43409.794999999998</v>
      </c>
      <c r="E289" s="3" t="s">
        <v>638</v>
      </c>
      <c r="F289" s="3">
        <v>10167</v>
      </c>
      <c r="G289" s="3" t="s">
        <v>33</v>
      </c>
      <c r="H289" s="3">
        <v>2589</v>
      </c>
      <c r="I289" s="3">
        <v>423</v>
      </c>
      <c r="J289" s="3">
        <v>9</v>
      </c>
      <c r="K289" s="3">
        <v>1</v>
      </c>
      <c r="M289" s="2">
        <v>43409.796817129631</v>
      </c>
      <c r="N289" s="2">
        <v>43409.799409722225</v>
      </c>
      <c r="O289" s="3" t="s">
        <v>72</v>
      </c>
      <c r="P289" s="3" t="s">
        <v>73</v>
      </c>
      <c r="Q289" s="3" t="s">
        <v>37</v>
      </c>
      <c r="R289" s="3" t="s">
        <v>38</v>
      </c>
      <c r="S289" s="2">
        <v>43409.797743055555</v>
      </c>
      <c r="T289" s="2">
        <v>43409.797743055555</v>
      </c>
      <c r="U289" s="2">
        <v>43409.805613425924</v>
      </c>
      <c r="V289" s="2">
        <v>43409.805613425924</v>
      </c>
      <c r="X289" s="8">
        <f t="shared" si="141"/>
        <v>43409.794999999998</v>
      </c>
      <c r="Y289" s="9">
        <f t="shared" si="142"/>
        <v>2.5925925947376527E-3</v>
      </c>
      <c r="Z289" s="9">
        <f t="shared" si="143"/>
        <v>2.5925925947376527E-3</v>
      </c>
      <c r="AA289" s="10"/>
      <c r="AB289" s="10">
        <f t="shared" si="144"/>
        <v>0</v>
      </c>
      <c r="AC289" s="10">
        <f t="shared" si="145"/>
        <v>1.8171296323998831E-3</v>
      </c>
      <c r="AD289" s="30"/>
      <c r="AE289" s="30"/>
      <c r="AF289" s="73">
        <f t="shared" si="146"/>
        <v>43409.794444444444</v>
      </c>
      <c r="AG289" s="73">
        <f t="shared" si="147"/>
        <v>43409.799305555556</v>
      </c>
      <c r="AH289" s="26" t="str">
        <f t="shared" si="148"/>
        <v>43409.794444444443409.7993055556</v>
      </c>
      <c r="AI289" s="26" t="e">
        <f>VLOOKUP(AH289,simple_survey!$N$1081:$O$1529,2,FALSE)</f>
        <v>#N/A</v>
      </c>
    </row>
    <row r="290" spans="1:35" s="3" customFormat="1" x14ac:dyDescent="0.4">
      <c r="A290" s="16" t="str">
        <f t="shared" si="139"/>
        <v>-</v>
      </c>
      <c r="B290" s="16" t="str">
        <f t="shared" si="140"/>
        <v>-</v>
      </c>
      <c r="C290" s="7">
        <v>19</v>
      </c>
      <c r="D290" s="2">
        <v>43409.795706018522</v>
      </c>
      <c r="E290" s="3" t="s">
        <v>711</v>
      </c>
      <c r="F290" s="3">
        <v>10168</v>
      </c>
      <c r="G290" s="3" t="s">
        <v>18</v>
      </c>
      <c r="H290" s="3">
        <v>1417</v>
      </c>
      <c r="I290" s="3">
        <v>555</v>
      </c>
      <c r="J290" s="3">
        <v>1</v>
      </c>
      <c r="K290" s="3">
        <v>2</v>
      </c>
      <c r="M290" s="2">
        <v>43409.800023148149</v>
      </c>
      <c r="N290" s="2">
        <v>43409.804212962961</v>
      </c>
      <c r="O290" s="3" t="s">
        <v>65</v>
      </c>
      <c r="P290" s="3" t="s">
        <v>66</v>
      </c>
      <c r="Q290" s="3" t="s">
        <v>19</v>
      </c>
      <c r="R290" s="3" t="s">
        <v>20</v>
      </c>
      <c r="S290" s="2">
        <v>43409.799421296295</v>
      </c>
      <c r="T290" s="2">
        <v>43409.799421296295</v>
      </c>
      <c r="U290" s="2">
        <v>43409.804525462961</v>
      </c>
      <c r="V290" s="2">
        <v>43409.804525462961</v>
      </c>
      <c r="X290" s="8">
        <f t="shared" si="141"/>
        <v>43409.795706018522</v>
      </c>
      <c r="Y290" s="9">
        <f t="shared" si="142"/>
        <v>4.1898148119798861E-3</v>
      </c>
      <c r="Z290" s="9">
        <f t="shared" si="143"/>
        <v>8.3796296239597723E-3</v>
      </c>
      <c r="AA290" s="10"/>
      <c r="AB290" s="10">
        <f t="shared" si="144"/>
        <v>6.0185185429872945E-4</v>
      </c>
      <c r="AC290" s="10">
        <f t="shared" si="145"/>
        <v>4.3171296274522319E-3</v>
      </c>
      <c r="AD290" s="30"/>
      <c r="AE290" s="30"/>
      <c r="AF290" s="73">
        <f t="shared" si="146"/>
        <v>43409.795138888891</v>
      </c>
      <c r="AG290" s="73">
        <f t="shared" si="147"/>
        <v>43409.804166666669</v>
      </c>
      <c r="AH290" s="26" t="str">
        <f t="shared" si="148"/>
        <v>43409.795138888943409.8041666667</v>
      </c>
      <c r="AI290" s="26" t="str">
        <f>VLOOKUP(AH290,simple_survey!$N$1081:$O$1529,2,FALSE)</f>
        <v>肯定的</v>
      </c>
    </row>
    <row r="291" spans="1:35" s="3" customFormat="1" x14ac:dyDescent="0.4">
      <c r="A291" s="16" t="str">
        <f t="shared" si="139"/>
        <v>-</v>
      </c>
      <c r="B291" s="16" t="str">
        <f t="shared" si="140"/>
        <v>-</v>
      </c>
      <c r="C291" s="7">
        <v>19</v>
      </c>
      <c r="D291" s="2">
        <v>43409.797939814816</v>
      </c>
      <c r="E291" s="3" t="s">
        <v>712</v>
      </c>
      <c r="F291" s="3">
        <v>10170</v>
      </c>
      <c r="G291" s="3" t="s">
        <v>33</v>
      </c>
      <c r="H291" s="3">
        <v>1771</v>
      </c>
      <c r="I291" s="3">
        <v>604</v>
      </c>
      <c r="J291" s="3">
        <v>3</v>
      </c>
      <c r="K291" s="3">
        <v>1</v>
      </c>
      <c r="M291" s="2">
        <v>43409.802615740744</v>
      </c>
      <c r="N291" s="2">
        <v>43409.806168981479</v>
      </c>
      <c r="O291" s="3" t="s">
        <v>25</v>
      </c>
      <c r="P291" s="3" t="s">
        <v>26</v>
      </c>
      <c r="Q291" s="3" t="s">
        <v>19</v>
      </c>
      <c r="R291" s="3" t="s">
        <v>20</v>
      </c>
      <c r="S291" s="2">
        <v>43409.802685185183</v>
      </c>
      <c r="T291" s="2">
        <v>43409.802685185183</v>
      </c>
      <c r="U291" s="2">
        <v>43409.809039351851</v>
      </c>
      <c r="V291" s="2">
        <v>43409.809039351851</v>
      </c>
      <c r="X291" s="8">
        <f t="shared" si="141"/>
        <v>43409.797939814816</v>
      </c>
      <c r="Y291" s="9">
        <f t="shared" si="142"/>
        <v>3.5532407346181571E-3</v>
      </c>
      <c r="Z291" s="9">
        <f t="shared" si="143"/>
        <v>3.5532407346181571E-3</v>
      </c>
      <c r="AA291" s="10"/>
      <c r="AB291" s="10">
        <f t="shared" si="144"/>
        <v>0</v>
      </c>
      <c r="AC291" s="10">
        <f t="shared" si="145"/>
        <v>4.6759259275859222E-3</v>
      </c>
      <c r="AD291" s="30"/>
      <c r="AE291" s="30"/>
      <c r="AF291" s="73">
        <f t="shared" si="146"/>
        <v>43409.79791666667</v>
      </c>
      <c r="AG291" s="73">
        <f t="shared" si="147"/>
        <v>43409.805555555555</v>
      </c>
      <c r="AH291" s="26" t="str">
        <f t="shared" si="148"/>
        <v>43409.797916666743409.8055555556</v>
      </c>
      <c r="AI291" s="26" t="e">
        <f>VLOOKUP(AH291,simple_survey!$N$1081:$O$1529,2,FALSE)</f>
        <v>#N/A</v>
      </c>
    </row>
    <row r="292" spans="1:35" s="3" customFormat="1" x14ac:dyDescent="0.4">
      <c r="A292" s="16" t="str">
        <f t="shared" si="139"/>
        <v>-</v>
      </c>
      <c r="B292" s="16" t="str">
        <f t="shared" si="140"/>
        <v>-</v>
      </c>
      <c r="C292" s="7">
        <v>19</v>
      </c>
      <c r="D292" s="2">
        <v>43409.806770833333</v>
      </c>
      <c r="E292" s="3" t="s">
        <v>714</v>
      </c>
      <c r="F292" s="3">
        <v>10172</v>
      </c>
      <c r="G292" s="3" t="s">
        <v>18</v>
      </c>
      <c r="H292" s="3">
        <v>3900</v>
      </c>
      <c r="I292" s="3">
        <v>410</v>
      </c>
      <c r="J292" s="3">
        <v>3</v>
      </c>
      <c r="K292" s="3">
        <v>1</v>
      </c>
      <c r="M292" s="2">
        <v>43409.812037037038</v>
      </c>
      <c r="N292" s="2">
        <v>43409.817557870374</v>
      </c>
      <c r="O292" s="3" t="s">
        <v>48</v>
      </c>
      <c r="P292" s="3" t="s">
        <v>49</v>
      </c>
      <c r="Q292" s="3" t="s">
        <v>70</v>
      </c>
      <c r="R292" s="3" t="s">
        <v>71</v>
      </c>
      <c r="S292" s="2">
        <v>43409.811400462961</v>
      </c>
      <c r="T292" s="2">
        <v>43409.811400462961</v>
      </c>
      <c r="U292" s="2">
        <v>43409.820231481484</v>
      </c>
      <c r="V292" s="2">
        <v>43409.820231481484</v>
      </c>
      <c r="X292" s="8">
        <f t="shared" si="141"/>
        <v>43409.806770833333</v>
      </c>
      <c r="Y292" s="9">
        <f t="shared" si="142"/>
        <v>5.5208333360496908E-3</v>
      </c>
      <c r="Z292" s="9">
        <f t="shared" si="143"/>
        <v>5.5208333360496908E-3</v>
      </c>
      <c r="AA292" s="10"/>
      <c r="AB292" s="10">
        <f t="shared" si="144"/>
        <v>6.36574077361729E-4</v>
      </c>
      <c r="AC292" s="10">
        <f t="shared" si="145"/>
        <v>5.2662037051049992E-3</v>
      </c>
      <c r="AD292" s="30"/>
      <c r="AE292" s="30"/>
      <c r="AF292" s="73">
        <f t="shared" si="146"/>
        <v>43409.806250000001</v>
      </c>
      <c r="AG292" s="73">
        <f t="shared" si="147"/>
        <v>43409.817361111112</v>
      </c>
      <c r="AH292" s="26" t="str">
        <f t="shared" si="148"/>
        <v>43409.8062543409.8173611111</v>
      </c>
      <c r="AI292" s="26" t="e">
        <f>VLOOKUP(AH292,simple_survey!$N$1081:$O$1529,2,FALSE)</f>
        <v>#N/A</v>
      </c>
    </row>
    <row r="293" spans="1:35" s="3" customFormat="1" x14ac:dyDescent="0.4">
      <c r="A293" s="16" t="str">
        <f t="shared" si="139"/>
        <v>-</v>
      </c>
      <c r="B293" s="16" t="str">
        <f t="shared" si="140"/>
        <v>-</v>
      </c>
      <c r="C293" s="7">
        <v>19</v>
      </c>
      <c r="D293" s="2">
        <v>43409.80877314815</v>
      </c>
      <c r="E293" s="3" t="s">
        <v>715</v>
      </c>
      <c r="F293" s="3">
        <v>10173</v>
      </c>
      <c r="G293" s="3" t="s">
        <v>18</v>
      </c>
      <c r="H293" s="3">
        <v>5188</v>
      </c>
      <c r="I293" s="3">
        <v>786</v>
      </c>
      <c r="J293" s="3">
        <v>10</v>
      </c>
      <c r="K293" s="3">
        <v>3</v>
      </c>
      <c r="M293" s="2">
        <v>43409.81082175926</v>
      </c>
      <c r="N293" s="2">
        <v>43409.815451388888</v>
      </c>
      <c r="O293" s="3" t="s">
        <v>31</v>
      </c>
      <c r="P293" s="3" t="s">
        <v>32</v>
      </c>
      <c r="Q293" s="3" t="s">
        <v>23</v>
      </c>
      <c r="R293" s="3" t="s">
        <v>24</v>
      </c>
      <c r="S293" s="2">
        <v>43409.810254629629</v>
      </c>
      <c r="T293" s="2">
        <v>43409.810254629629</v>
      </c>
      <c r="U293" s="2">
        <v>43409.818796296298</v>
      </c>
      <c r="V293" s="2">
        <v>43409.818796296298</v>
      </c>
      <c r="X293" s="8">
        <f t="shared" si="141"/>
        <v>43409.80877314815</v>
      </c>
      <c r="Y293" s="9">
        <f t="shared" si="142"/>
        <v>4.6296296277432702E-3</v>
      </c>
      <c r="Z293" s="9">
        <f t="shared" si="143"/>
        <v>1.3888888883229811E-2</v>
      </c>
      <c r="AA293" s="10"/>
      <c r="AB293" s="10">
        <f t="shared" si="144"/>
        <v>5.671296312357299E-4</v>
      </c>
      <c r="AC293" s="10">
        <f t="shared" si="145"/>
        <v>2.0486111097852699E-3</v>
      </c>
      <c r="AD293" s="30"/>
      <c r="AE293" s="30"/>
      <c r="AF293" s="73">
        <f t="shared" si="146"/>
        <v>43409.808333333334</v>
      </c>
      <c r="AG293" s="73">
        <f t="shared" si="147"/>
        <v>43409.81527777778</v>
      </c>
      <c r="AH293" s="26" t="str">
        <f t="shared" si="148"/>
        <v>43409.808333333343409.8152777778</v>
      </c>
      <c r="AI293" s="26" t="e">
        <f>VLOOKUP(AH293,simple_survey!$N$1081:$O$1529,2,FALSE)</f>
        <v>#N/A</v>
      </c>
    </row>
    <row r="294" spans="1:35" s="3" customFormat="1" x14ac:dyDescent="0.4">
      <c r="A294" s="16" t="str">
        <f t="shared" si="139"/>
        <v>-</v>
      </c>
      <c r="B294" s="16" t="str">
        <f t="shared" si="140"/>
        <v>-</v>
      </c>
      <c r="C294" s="7">
        <v>19</v>
      </c>
      <c r="D294" s="2">
        <v>43409.815995370373</v>
      </c>
      <c r="E294" s="3" t="s">
        <v>716</v>
      </c>
      <c r="F294" s="3">
        <v>10176</v>
      </c>
      <c r="G294" s="3" t="s">
        <v>18</v>
      </c>
      <c r="H294" s="3">
        <v>3144</v>
      </c>
      <c r="I294" s="3">
        <v>760</v>
      </c>
      <c r="J294" s="3">
        <v>1</v>
      </c>
      <c r="K294" s="3">
        <v>1</v>
      </c>
      <c r="M294" s="2">
        <v>43409.820914351854</v>
      </c>
      <c r="N294" s="2">
        <v>43409.824652777781</v>
      </c>
      <c r="O294" s="3" t="s">
        <v>37</v>
      </c>
      <c r="P294" s="3" t="s">
        <v>38</v>
      </c>
      <c r="Q294" s="3" t="s">
        <v>50</v>
      </c>
      <c r="R294" s="3" t="s">
        <v>51</v>
      </c>
      <c r="S294" s="2">
        <v>43409.8203587963</v>
      </c>
      <c r="T294" s="2">
        <v>43409.8203587963</v>
      </c>
      <c r="U294" s="2">
        <v>43409.827997685185</v>
      </c>
      <c r="V294" s="2">
        <v>43409.827997685185</v>
      </c>
      <c r="X294" s="8">
        <f t="shared" si="141"/>
        <v>43409.815995370373</v>
      </c>
      <c r="Y294" s="9">
        <f t="shared" si="142"/>
        <v>3.7384259267128073E-3</v>
      </c>
      <c r="Z294" s="9">
        <f t="shared" si="143"/>
        <v>3.7384259267128073E-3</v>
      </c>
      <c r="AA294" s="10"/>
      <c r="AB294" s="10">
        <f t="shared" si="144"/>
        <v>5.5555555445607752E-4</v>
      </c>
      <c r="AC294" s="10">
        <f t="shared" si="145"/>
        <v>4.9189814817509614E-3</v>
      </c>
      <c r="AD294" s="30"/>
      <c r="AE294" s="30"/>
      <c r="AF294" s="73">
        <f t="shared" si="146"/>
        <v>43409.815972222219</v>
      </c>
      <c r="AG294" s="73">
        <f t="shared" si="147"/>
        <v>43409.824305555558</v>
      </c>
      <c r="AH294" s="26" t="str">
        <f t="shared" si="148"/>
        <v>43409.815972222243409.8243055556</v>
      </c>
      <c r="AI294" s="26" t="e">
        <f>VLOOKUP(AH294,simple_survey!$N$1081:$O$1529,2,FALSE)</f>
        <v>#N/A</v>
      </c>
    </row>
    <row r="295" spans="1:35" s="3" customFormat="1" x14ac:dyDescent="0.4">
      <c r="A295" s="16" t="str">
        <f t="shared" si="139"/>
        <v>-</v>
      </c>
      <c r="B295" s="16" t="str">
        <f t="shared" si="140"/>
        <v>-</v>
      </c>
      <c r="C295" s="7">
        <v>19</v>
      </c>
      <c r="D295" s="2">
        <v>43409.81658564815</v>
      </c>
      <c r="E295" s="3" t="s">
        <v>717</v>
      </c>
      <c r="F295" s="3">
        <v>10177</v>
      </c>
      <c r="G295" s="3" t="s">
        <v>18</v>
      </c>
      <c r="H295" s="3">
        <v>5215</v>
      </c>
      <c r="I295" s="3">
        <v>162</v>
      </c>
      <c r="J295" s="3">
        <v>7</v>
      </c>
      <c r="K295" s="3">
        <v>1</v>
      </c>
      <c r="M295" s="2">
        <v>43409.819548611114</v>
      </c>
      <c r="N295" s="2">
        <v>43409.824212962965</v>
      </c>
      <c r="O295" s="3" t="s">
        <v>65</v>
      </c>
      <c r="P295" s="3" t="s">
        <v>66</v>
      </c>
      <c r="Q295" s="3" t="s">
        <v>34</v>
      </c>
      <c r="R295" s="3" t="s">
        <v>35</v>
      </c>
      <c r="S295" s="2">
        <v>43409.82298611111</v>
      </c>
      <c r="T295" s="2">
        <v>43409.82298611111</v>
      </c>
      <c r="U295" s="2">
        <v>43409.826909722222</v>
      </c>
      <c r="V295" s="2">
        <v>43409.827256944445</v>
      </c>
      <c r="X295" s="8">
        <f t="shared" si="141"/>
        <v>43409.81658564815</v>
      </c>
      <c r="Y295" s="9">
        <f t="shared" si="142"/>
        <v>4.6643518508062698E-3</v>
      </c>
      <c r="Z295" s="9">
        <f t="shared" si="143"/>
        <v>4.6643518508062698E-3</v>
      </c>
      <c r="AA295" s="10"/>
      <c r="AB295" s="10">
        <f t="shared" si="144"/>
        <v>0</v>
      </c>
      <c r="AC295" s="10">
        <f t="shared" si="145"/>
        <v>2.9629629643750377E-3</v>
      </c>
      <c r="AD295" s="30"/>
      <c r="AE295" s="30"/>
      <c r="AF295" s="73">
        <f t="shared" si="146"/>
        <v>43409.815972222219</v>
      </c>
      <c r="AG295" s="73">
        <f t="shared" si="147"/>
        <v>43409.823611111111</v>
      </c>
      <c r="AH295" s="26" t="str">
        <f t="shared" si="148"/>
        <v>43409.815972222243409.8236111111</v>
      </c>
      <c r="AI295" s="26" t="e">
        <f>VLOOKUP(AH295,simple_survey!$N$1081:$O$1529,2,FALSE)</f>
        <v>#N/A</v>
      </c>
    </row>
    <row r="296" spans="1:35" s="3" customFormat="1" x14ac:dyDescent="0.4">
      <c r="A296" s="16" t="str">
        <f t="shared" si="139"/>
        <v>-</v>
      </c>
      <c r="B296" s="16" t="str">
        <f t="shared" si="140"/>
        <v>-</v>
      </c>
      <c r="C296" s="7">
        <v>19</v>
      </c>
      <c r="D296" s="2">
        <v>43409.816736111112</v>
      </c>
      <c r="E296" s="3" t="s">
        <v>711</v>
      </c>
      <c r="F296" s="3">
        <v>10178</v>
      </c>
      <c r="G296" s="3" t="s">
        <v>18</v>
      </c>
      <c r="H296" s="3">
        <v>1417</v>
      </c>
      <c r="I296" s="3">
        <v>43</v>
      </c>
      <c r="J296" s="3">
        <v>4</v>
      </c>
      <c r="K296" s="3">
        <v>2</v>
      </c>
      <c r="M296" s="2">
        <v>43409.821018518516</v>
      </c>
      <c r="N296" s="2">
        <v>43409.826666666668</v>
      </c>
      <c r="O296" s="3" t="s">
        <v>19</v>
      </c>
      <c r="P296" s="3" t="s">
        <v>20</v>
      </c>
      <c r="Q296" s="3" t="s">
        <v>70</v>
      </c>
      <c r="R296" s="3" t="s">
        <v>71</v>
      </c>
      <c r="S296" s="2">
        <v>43409.819826388892</v>
      </c>
      <c r="T296" s="2">
        <v>43409.819826388892</v>
      </c>
      <c r="U296" s="2">
        <v>43409.827824074076</v>
      </c>
      <c r="V296" s="2">
        <v>43409.827824074076</v>
      </c>
      <c r="X296" s="8">
        <f t="shared" si="141"/>
        <v>43409.816736111112</v>
      </c>
      <c r="Y296" s="9">
        <f t="shared" si="142"/>
        <v>5.6481481515220366E-3</v>
      </c>
      <c r="Z296" s="9">
        <f t="shared" si="143"/>
        <v>1.1296296303044073E-2</v>
      </c>
      <c r="AA296" s="10"/>
      <c r="AB296" s="10">
        <f t="shared" si="144"/>
        <v>1.1921296245418489E-3</v>
      </c>
      <c r="AC296" s="10">
        <f t="shared" si="145"/>
        <v>4.2824074043892324E-3</v>
      </c>
      <c r="AD296" s="30"/>
      <c r="AE296" s="30"/>
      <c r="AF296" s="73">
        <f t="shared" si="146"/>
        <v>43409.816666666666</v>
      </c>
      <c r="AG296" s="73">
        <f t="shared" si="147"/>
        <v>43409.826388888891</v>
      </c>
      <c r="AH296" s="26" t="str">
        <f t="shared" si="148"/>
        <v>43409.816666666743409.8263888889</v>
      </c>
      <c r="AI296" s="26" t="str">
        <f>VLOOKUP(AH296,simple_survey!$N$1081:$O$1529,2,FALSE)</f>
        <v>肯定的</v>
      </c>
    </row>
    <row r="297" spans="1:35" s="3" customFormat="1" x14ac:dyDescent="0.4">
      <c r="A297" s="16" t="str">
        <f t="shared" si="139"/>
        <v>-</v>
      </c>
      <c r="B297" s="16" t="str">
        <f t="shared" si="140"/>
        <v>-</v>
      </c>
      <c r="C297" s="7">
        <v>19</v>
      </c>
      <c r="D297" s="2">
        <v>43409.816932870373</v>
      </c>
      <c r="E297" s="3" t="s">
        <v>249</v>
      </c>
      <c r="F297" s="3">
        <v>10179</v>
      </c>
      <c r="G297" s="3" t="s">
        <v>33</v>
      </c>
      <c r="H297" s="3">
        <v>3445</v>
      </c>
      <c r="I297" s="3">
        <v>611</v>
      </c>
      <c r="J297" s="3">
        <v>5</v>
      </c>
      <c r="K297" s="3">
        <v>1</v>
      </c>
      <c r="M297" s="2">
        <v>43409.820416666669</v>
      </c>
      <c r="N297" s="2">
        <v>43409.824837962966</v>
      </c>
      <c r="O297" s="3" t="s">
        <v>25</v>
      </c>
      <c r="P297" s="3" t="s">
        <v>26</v>
      </c>
      <c r="Q297" s="3" t="s">
        <v>23</v>
      </c>
      <c r="R297" s="3" t="s">
        <v>24</v>
      </c>
      <c r="S297" s="2">
        <v>43409.818171296298</v>
      </c>
      <c r="T297" s="2">
        <v>43409.818171296298</v>
      </c>
      <c r="U297" s="2">
        <v>43409.823460648149</v>
      </c>
      <c r="V297" s="2">
        <v>43409.823460648149</v>
      </c>
      <c r="X297" s="8">
        <f t="shared" si="141"/>
        <v>43409.816932870373</v>
      </c>
      <c r="Y297" s="9">
        <f t="shared" si="142"/>
        <v>4.4212962966412306E-3</v>
      </c>
      <c r="Z297" s="9">
        <f t="shared" si="143"/>
        <v>4.4212962966412306E-3</v>
      </c>
      <c r="AA297" s="10"/>
      <c r="AB297" s="10">
        <f t="shared" si="144"/>
        <v>2.2453703713836148E-3</v>
      </c>
      <c r="AC297" s="10">
        <f t="shared" si="145"/>
        <v>3.4837962957681157E-3</v>
      </c>
      <c r="AD297" s="30"/>
      <c r="AE297" s="30"/>
      <c r="AF297" s="73">
        <f t="shared" si="146"/>
        <v>43409.816666666666</v>
      </c>
      <c r="AG297" s="73">
        <f t="shared" si="147"/>
        <v>43409.824305555558</v>
      </c>
      <c r="AH297" s="26" t="str">
        <f t="shared" si="148"/>
        <v>43409.816666666743409.8243055556</v>
      </c>
      <c r="AI297" s="26" t="str">
        <f>VLOOKUP(AH297,simple_survey!$N$1081:$O$1529,2,FALSE)</f>
        <v>肯定的</v>
      </c>
    </row>
    <row r="298" spans="1:35" s="3" customFormat="1" x14ac:dyDescent="0.4">
      <c r="A298" s="16" t="str">
        <f t="shared" si="139"/>
        <v>-</v>
      </c>
      <c r="B298" s="16" t="str">
        <f t="shared" si="140"/>
        <v>-</v>
      </c>
      <c r="C298" s="7">
        <v>19</v>
      </c>
      <c r="D298" s="2">
        <v>43409.817604166667</v>
      </c>
      <c r="E298" s="3" t="s">
        <v>718</v>
      </c>
      <c r="F298" s="3">
        <v>10180</v>
      </c>
      <c r="G298" s="3" t="s">
        <v>33</v>
      </c>
      <c r="H298" s="3">
        <v>3537</v>
      </c>
      <c r="I298" s="3">
        <v>783</v>
      </c>
      <c r="J298" s="3">
        <v>6</v>
      </c>
      <c r="K298" s="3">
        <v>1</v>
      </c>
      <c r="M298" s="2">
        <v>43409.821597222224</v>
      </c>
      <c r="N298" s="2">
        <v>43409.825671296298</v>
      </c>
      <c r="O298" s="3" t="s">
        <v>21</v>
      </c>
      <c r="P298" s="3" t="s">
        <v>22</v>
      </c>
      <c r="Q298" s="3" t="s">
        <v>19</v>
      </c>
      <c r="R298" s="3" t="s">
        <v>20</v>
      </c>
      <c r="S298" s="2">
        <v>43409.822928240741</v>
      </c>
      <c r="T298" s="2">
        <v>43409.822928240741</v>
      </c>
      <c r="U298" s="2">
        <v>43409.829826388886</v>
      </c>
      <c r="V298" s="2">
        <v>43409.829826388886</v>
      </c>
      <c r="X298" s="8">
        <f t="shared" si="141"/>
        <v>43409.817604166667</v>
      </c>
      <c r="Y298" s="9">
        <f t="shared" si="142"/>
        <v>4.0740740732871927E-3</v>
      </c>
      <c r="Z298" s="9">
        <f t="shared" si="143"/>
        <v>4.0740740732871927E-3</v>
      </c>
      <c r="AA298" s="10"/>
      <c r="AB298" s="10">
        <f t="shared" si="144"/>
        <v>0</v>
      </c>
      <c r="AC298" s="10">
        <f t="shared" si="145"/>
        <v>3.9930555576574989E-3</v>
      </c>
      <c r="AD298" s="30"/>
      <c r="AE298" s="30"/>
      <c r="AF298" s="73">
        <f t="shared" si="146"/>
        <v>43409.817361111112</v>
      </c>
      <c r="AG298" s="73">
        <f t="shared" si="147"/>
        <v>43409.824999999997</v>
      </c>
      <c r="AH298" s="26" t="str">
        <f t="shared" si="148"/>
        <v>43409.817361111143409.825</v>
      </c>
      <c r="AI298" s="26" t="e">
        <f>VLOOKUP(AH298,simple_survey!$N$1081:$O$1529,2,FALSE)</f>
        <v>#N/A</v>
      </c>
    </row>
    <row r="299" spans="1:35" s="3" customFormat="1" x14ac:dyDescent="0.4">
      <c r="A299" s="16" t="str">
        <f t="shared" si="139"/>
        <v>-</v>
      </c>
      <c r="B299" s="16" t="str">
        <f t="shared" si="140"/>
        <v>-</v>
      </c>
      <c r="C299" s="7">
        <v>19</v>
      </c>
      <c r="D299" s="2">
        <v>43409.819166666668</v>
      </c>
      <c r="E299" s="3" t="s">
        <v>719</v>
      </c>
      <c r="F299" s="3">
        <v>10181</v>
      </c>
      <c r="G299" s="3" t="s">
        <v>33</v>
      </c>
      <c r="H299" s="3">
        <v>3441</v>
      </c>
      <c r="I299" s="3">
        <v>691</v>
      </c>
      <c r="J299" s="3">
        <v>7</v>
      </c>
      <c r="K299" s="3">
        <v>1</v>
      </c>
      <c r="M299" s="2">
        <v>43409.821423611109</v>
      </c>
      <c r="N299" s="2">
        <v>43409.828668981485</v>
      </c>
      <c r="O299" s="3" t="s">
        <v>65</v>
      </c>
      <c r="P299" s="3" t="s">
        <v>66</v>
      </c>
      <c r="Q299" s="3" t="s">
        <v>68</v>
      </c>
      <c r="R299" s="3" t="s">
        <v>69</v>
      </c>
      <c r="S299" s="2">
        <v>43409.823333333334</v>
      </c>
      <c r="T299" s="2">
        <v>43409.823333333334</v>
      </c>
      <c r="U299" s="2">
        <v>43409.832627314812</v>
      </c>
      <c r="V299" s="2">
        <v>43409.832627314812</v>
      </c>
      <c r="X299" s="8">
        <f t="shared" si="141"/>
        <v>43409.819166666668</v>
      </c>
      <c r="Y299" s="9">
        <f t="shared" si="142"/>
        <v>7.2453703760402277E-3</v>
      </c>
      <c r="Z299" s="9">
        <f t="shared" si="143"/>
        <v>7.2453703760402277E-3</v>
      </c>
      <c r="AA299" s="10"/>
      <c r="AB299" s="10">
        <f t="shared" si="144"/>
        <v>0</v>
      </c>
      <c r="AC299" s="10">
        <f t="shared" si="145"/>
        <v>2.2569444408873096E-3</v>
      </c>
      <c r="AD299" s="30"/>
      <c r="AE299" s="30"/>
      <c r="AF299" s="73">
        <f t="shared" si="146"/>
        <v>43409.818749999999</v>
      </c>
      <c r="AG299" s="73">
        <f t="shared" si="147"/>
        <v>43409.828472222223</v>
      </c>
      <c r="AH299" s="26" t="str">
        <f t="shared" si="148"/>
        <v>43409.8187543409.8284722222</v>
      </c>
      <c r="AI299" s="26" t="e">
        <f>VLOOKUP(AH299,simple_survey!$N$1081:$O$1529,2,FALSE)</f>
        <v>#N/A</v>
      </c>
    </row>
    <row r="300" spans="1:35" s="3" customFormat="1" x14ac:dyDescent="0.4">
      <c r="A300" s="16" t="str">
        <f t="shared" si="139"/>
        <v>-</v>
      </c>
      <c r="B300" s="16" t="str">
        <f t="shared" si="140"/>
        <v>-</v>
      </c>
      <c r="C300" s="7">
        <v>19</v>
      </c>
      <c r="D300" s="2">
        <v>43409.819930555554</v>
      </c>
      <c r="E300" s="3" t="s">
        <v>720</v>
      </c>
      <c r="F300" s="3">
        <v>10182</v>
      </c>
      <c r="G300" s="3" t="s">
        <v>113</v>
      </c>
      <c r="H300" s="3">
        <v>0</v>
      </c>
      <c r="I300" s="3">
        <v>784</v>
      </c>
      <c r="J300" s="3">
        <v>3</v>
      </c>
      <c r="K300" s="3">
        <v>1</v>
      </c>
      <c r="M300" s="2">
        <v>43409.823657407411</v>
      </c>
      <c r="N300" s="2">
        <v>43409.827418981484</v>
      </c>
      <c r="O300" s="3" t="s">
        <v>31</v>
      </c>
      <c r="P300" s="3" t="s">
        <v>32</v>
      </c>
      <c r="Q300" s="3" t="s">
        <v>48</v>
      </c>
      <c r="R300" s="3" t="s">
        <v>49</v>
      </c>
      <c r="S300" s="2">
        <v>43409.825949074075</v>
      </c>
      <c r="T300" s="2">
        <v>43409.825949074075</v>
      </c>
      <c r="U300" s="2">
        <v>43409.833379629628</v>
      </c>
      <c r="V300" s="2">
        <v>43409.833379629628</v>
      </c>
      <c r="X300" s="8">
        <f t="shared" si="141"/>
        <v>43409.819930555554</v>
      </c>
      <c r="Y300" s="9">
        <f t="shared" si="142"/>
        <v>3.7615740729961544E-3</v>
      </c>
      <c r="Z300" s="9">
        <f t="shared" si="143"/>
        <v>3.7615740729961544E-3</v>
      </c>
      <c r="AA300" s="10"/>
      <c r="AB300" s="10">
        <f t="shared" si="144"/>
        <v>0</v>
      </c>
      <c r="AC300" s="10">
        <f t="shared" si="145"/>
        <v>3.7268518572091125E-3</v>
      </c>
      <c r="AD300" s="30"/>
      <c r="AE300" s="30"/>
      <c r="AF300" s="73">
        <f t="shared" si="146"/>
        <v>43409.819444444445</v>
      </c>
      <c r="AG300" s="73">
        <f t="shared" si="147"/>
        <v>43409.82708333333</v>
      </c>
      <c r="AH300" s="26" t="str">
        <f t="shared" si="148"/>
        <v>43409.819444444443409.8270833333</v>
      </c>
      <c r="AI300" s="26" t="e">
        <f>VLOOKUP(AH300,simple_survey!$N$1081:$O$1529,2,FALSE)</f>
        <v>#N/A</v>
      </c>
    </row>
    <row r="301" spans="1:35" s="3" customFormat="1" x14ac:dyDescent="0.4">
      <c r="A301" s="16" t="str">
        <f t="shared" si="139"/>
        <v>-</v>
      </c>
      <c r="B301" s="16" t="str">
        <f t="shared" si="140"/>
        <v>-</v>
      </c>
      <c r="C301" s="7">
        <v>19</v>
      </c>
      <c r="D301" s="2">
        <v>43409.823634259257</v>
      </c>
      <c r="E301" s="3" t="s">
        <v>721</v>
      </c>
      <c r="F301" s="3">
        <v>10183</v>
      </c>
      <c r="G301" s="3" t="s">
        <v>113</v>
      </c>
      <c r="H301" s="3">
        <v>0</v>
      </c>
      <c r="I301" s="3">
        <v>462</v>
      </c>
      <c r="J301" s="3">
        <v>1</v>
      </c>
      <c r="K301" s="3">
        <v>4</v>
      </c>
      <c r="M301" s="2">
        <v>43409.834467592591</v>
      </c>
      <c r="N301" s="2">
        <v>43409.839525462965</v>
      </c>
      <c r="O301" s="3" t="s">
        <v>43</v>
      </c>
      <c r="P301" s="3" t="s">
        <v>44</v>
      </c>
      <c r="Q301" s="3" t="s">
        <v>27</v>
      </c>
      <c r="R301" s="3" t="s">
        <v>28</v>
      </c>
      <c r="S301" s="2">
        <v>43409.830023148148</v>
      </c>
      <c r="T301" s="2">
        <v>43409.830023148148</v>
      </c>
      <c r="U301" s="2">
        <v>43409.839062500003</v>
      </c>
      <c r="V301" s="2">
        <v>43409.839062500003</v>
      </c>
      <c r="X301" s="8">
        <f t="shared" si="141"/>
        <v>43409.823634259257</v>
      </c>
      <c r="Y301" s="9">
        <f t="shared" si="142"/>
        <v>5.0578703740029596E-3</v>
      </c>
      <c r="Z301" s="9">
        <f t="shared" si="143"/>
        <v>2.0231481496011838E-2</v>
      </c>
      <c r="AA301" s="10"/>
      <c r="AB301" s="10">
        <f t="shared" si="144"/>
        <v>4.4444444429245777E-3</v>
      </c>
      <c r="AC301" s="10">
        <f t="shared" si="145"/>
        <v>1.0833333333721384E-2</v>
      </c>
      <c r="AD301" s="30"/>
      <c r="AE301" s="30"/>
      <c r="AF301" s="73">
        <f t="shared" si="146"/>
        <v>43409.823611111111</v>
      </c>
      <c r="AG301" s="73">
        <f t="shared" si="147"/>
        <v>43409.838888888888</v>
      </c>
      <c r="AH301" s="26" t="str">
        <f t="shared" si="148"/>
        <v>43409.823611111143409.8388888889</v>
      </c>
      <c r="AI301" s="26" t="e">
        <f>VLOOKUP(AH301,simple_survey!$N$1081:$O$1529,2,FALSE)</f>
        <v>#N/A</v>
      </c>
    </row>
    <row r="302" spans="1:35" s="3" customFormat="1" x14ac:dyDescent="0.4">
      <c r="A302" s="16" t="str">
        <f>IF(W302&gt;0, "★", "-")</f>
        <v>-</v>
      </c>
      <c r="B302" s="16" t="str">
        <f>IF(L302&gt;0, "☆", "-")</f>
        <v>☆</v>
      </c>
      <c r="C302" s="7">
        <v>19</v>
      </c>
      <c r="D302" s="2">
        <v>43409.796527777777</v>
      </c>
      <c r="E302" s="3" t="s">
        <v>249</v>
      </c>
      <c r="F302" s="3">
        <v>10169</v>
      </c>
      <c r="G302" s="3" t="s">
        <v>33</v>
      </c>
      <c r="H302" s="3">
        <v>3445</v>
      </c>
      <c r="I302" s="3">
        <v>137</v>
      </c>
      <c r="J302" s="3">
        <v>10</v>
      </c>
      <c r="K302" s="3">
        <v>1</v>
      </c>
      <c r="L302" s="2">
        <v>43409.80431712963</v>
      </c>
      <c r="O302" s="3" t="s">
        <v>25</v>
      </c>
      <c r="P302" s="3" t="s">
        <v>26</v>
      </c>
      <c r="Q302" s="3" t="s">
        <v>23</v>
      </c>
      <c r="R302" s="3" t="s">
        <v>24</v>
      </c>
      <c r="S302" s="2">
        <v>43409.803356481483</v>
      </c>
      <c r="U302" s="2">
        <v>43409.808645833335</v>
      </c>
      <c r="X302" s="8">
        <f>IF(W302&gt;0,W302,D302)</f>
        <v>43409.796527777777</v>
      </c>
      <c r="Y302" s="9">
        <f>N302-M302</f>
        <v>0</v>
      </c>
      <c r="Z302" s="9">
        <f>Y302*K302</f>
        <v>0</v>
      </c>
      <c r="AA302" s="10"/>
      <c r="AB302" s="10">
        <f>IF(IF(A302="☆",L302-S302,M302-S302)&lt;0,0,IF(A302="☆",L302-S302,M302-S302))</f>
        <v>0</v>
      </c>
      <c r="AC302" s="10">
        <f>IF(IF(B302="☆",(IF(L302&gt;S302,L302-X302,S302-X302)),M302-X302)&lt;0,0,IF(B302="☆",(IF(L302&gt;S302,L302-X302,S302-X302)),M302-X302))</f>
        <v>7.7893518537166528E-3</v>
      </c>
      <c r="AD302" s="30"/>
      <c r="AE302" s="30"/>
      <c r="AF302" s="73">
        <f t="shared" si="146"/>
        <v>43409.796527777777</v>
      </c>
      <c r="AG302" s="73">
        <f t="shared" si="147"/>
        <v>0</v>
      </c>
      <c r="AH302" s="26" t="str">
        <f t="shared" si="148"/>
        <v>43409.79652777780</v>
      </c>
      <c r="AI302" s="26" t="e">
        <f>VLOOKUP(AH302,simple_survey!$N$1081:$O$1529,2,FALSE)</f>
        <v>#N/A</v>
      </c>
    </row>
    <row r="303" spans="1:35" s="3" customFormat="1" x14ac:dyDescent="0.4">
      <c r="A303" s="16" t="str">
        <f>IF(W303&gt;0, "★", "-")</f>
        <v>-</v>
      </c>
      <c r="B303" s="16" t="str">
        <f>IF(L303&gt;0, "☆", "-")</f>
        <v>☆</v>
      </c>
      <c r="C303" s="7">
        <v>19</v>
      </c>
      <c r="D303" s="2">
        <v>43409.801226851851</v>
      </c>
      <c r="E303" s="3" t="s">
        <v>713</v>
      </c>
      <c r="F303" s="3">
        <v>10171</v>
      </c>
      <c r="G303" s="3" t="s">
        <v>114</v>
      </c>
      <c r="H303" s="3">
        <v>0</v>
      </c>
      <c r="I303" s="3">
        <v>731</v>
      </c>
      <c r="J303" s="3">
        <v>4</v>
      </c>
      <c r="K303" s="3">
        <v>1</v>
      </c>
      <c r="L303" s="2">
        <v>43409.801446759258</v>
      </c>
      <c r="O303" s="3" t="s">
        <v>50</v>
      </c>
      <c r="P303" s="3" t="s">
        <v>51</v>
      </c>
      <c r="Q303" s="3" t="s">
        <v>63</v>
      </c>
      <c r="R303" s="3" t="s">
        <v>64</v>
      </c>
      <c r="S303" s="2">
        <v>43409.804143518515</v>
      </c>
      <c r="U303" s="2">
        <v>43409.815023148149</v>
      </c>
      <c r="X303" s="8">
        <f>IF(W303&gt;0,W303,D303)</f>
        <v>43409.801226851851</v>
      </c>
      <c r="Y303" s="9">
        <f>N303-M303</f>
        <v>0</v>
      </c>
      <c r="Z303" s="9">
        <f>Y303*K303</f>
        <v>0</v>
      </c>
      <c r="AA303" s="10"/>
      <c r="AB303" s="10">
        <f>IF(IF(A303="☆",L303-S303,M303-S303)&lt;0,0,IF(A303="☆",L303-S303,M303-S303))</f>
        <v>0</v>
      </c>
      <c r="AC303" s="10">
        <f>IF(IF(B303="☆",(IF(L303&gt;S303,L303-X303,S303-X303)),M303-X303)&lt;0,0,IF(B303="☆",(IF(L303&gt;S303,L303-X303,S303-X303)),M303-X303))</f>
        <v>2.9166666645323858E-3</v>
      </c>
      <c r="AD303" s="30"/>
      <c r="AE303" s="30"/>
      <c r="AF303" s="73">
        <f t="shared" si="146"/>
        <v>43409.800694444442</v>
      </c>
      <c r="AG303" s="73">
        <f t="shared" si="147"/>
        <v>0</v>
      </c>
      <c r="AH303" s="26" t="str">
        <f t="shared" si="148"/>
        <v>43409.80069444440</v>
      </c>
      <c r="AI303" s="26" t="e">
        <f>VLOOKUP(AH303,simple_survey!$N$1081:$O$1529,2,FALSE)</f>
        <v>#N/A</v>
      </c>
    </row>
    <row r="304" spans="1:35" s="5" customFormat="1" x14ac:dyDescent="0.4">
      <c r="A304" s="17" t="str">
        <f>IF(W304&gt;0, "★", "-")</f>
        <v>-</v>
      </c>
      <c r="B304" s="17" t="str">
        <f>IF(L304&gt;0, "☆", "-")</f>
        <v>☆</v>
      </c>
      <c r="C304" s="12">
        <v>19</v>
      </c>
      <c r="D304" s="4">
        <v>43409.813831018517</v>
      </c>
      <c r="E304" s="5" t="s">
        <v>249</v>
      </c>
      <c r="F304" s="5">
        <v>10175</v>
      </c>
      <c r="G304" s="5" t="s">
        <v>33</v>
      </c>
      <c r="H304" s="5">
        <v>3445</v>
      </c>
      <c r="I304" s="5">
        <v>659</v>
      </c>
      <c r="J304" s="5">
        <v>7</v>
      </c>
      <c r="K304" s="5">
        <v>1</v>
      </c>
      <c r="L304" s="4">
        <v>43409.814421296294</v>
      </c>
      <c r="O304" s="5" t="s">
        <v>25</v>
      </c>
      <c r="P304" s="5" t="s">
        <v>26</v>
      </c>
      <c r="Q304" s="5" t="s">
        <v>23</v>
      </c>
      <c r="R304" s="5" t="s">
        <v>24</v>
      </c>
      <c r="S304" s="4">
        <v>43409.817094907405</v>
      </c>
      <c r="U304" s="4">
        <v>43409.822384259256</v>
      </c>
      <c r="X304" s="13">
        <f>IF(W304&gt;0,W304,D304)</f>
        <v>43409.813831018517</v>
      </c>
      <c r="Y304" s="18">
        <f>N304-M304</f>
        <v>0</v>
      </c>
      <c r="Z304" s="18">
        <f>Y304*K304</f>
        <v>0</v>
      </c>
      <c r="AA304" s="19"/>
      <c r="AB304" s="19">
        <f>IF(IF(A304="☆",L304-S304,M304-S304)&lt;0,0,IF(A304="☆",L304-S304,M304-S304))</f>
        <v>0</v>
      </c>
      <c r="AC304" s="19">
        <f>IF(IF(B304="☆",(IF(L304&gt;S304,L304-X304,S304-X304)),M304-X304)&lt;0,0,IF(B304="☆",(IF(L304&gt;S304,L304-X304,S304-X304)),M304-X304))</f>
        <v>3.2638888878864236E-3</v>
      </c>
      <c r="AD304" s="31"/>
      <c r="AE304" s="31"/>
      <c r="AF304" s="73">
        <f t="shared" si="146"/>
        <v>43409.813194444447</v>
      </c>
      <c r="AG304" s="73">
        <f t="shared" si="147"/>
        <v>0</v>
      </c>
      <c r="AH304" s="26" t="str">
        <f t="shared" si="148"/>
        <v>43409.81319444440</v>
      </c>
      <c r="AI304" s="26" t="e">
        <f>VLOOKUP(AH304,simple_survey!$N$1081:$O$1529,2,FALSE)</f>
        <v>#N/A</v>
      </c>
    </row>
    <row r="305" spans="1:35" s="21" customFormat="1" x14ac:dyDescent="0.4">
      <c r="A305" s="20" t="str">
        <f>IF(W305&gt;0, "★", "-")</f>
        <v>★</v>
      </c>
      <c r="B305" s="20" t="str">
        <f>IF(L305&gt;0, "☆", "-")</f>
        <v>-</v>
      </c>
      <c r="C305" s="23">
        <v>20</v>
      </c>
      <c r="D305" s="22">
        <v>43409.811585648145</v>
      </c>
      <c r="E305" s="21" t="s">
        <v>640</v>
      </c>
      <c r="F305" s="21">
        <v>10174</v>
      </c>
      <c r="G305" s="21" t="s">
        <v>124</v>
      </c>
      <c r="H305" s="21">
        <v>5173</v>
      </c>
      <c r="I305" s="21">
        <v>903</v>
      </c>
      <c r="J305" s="21">
        <v>2</v>
      </c>
      <c r="K305" s="21">
        <v>3</v>
      </c>
      <c r="M305" s="22">
        <v>43409.85193287037</v>
      </c>
      <c r="N305" s="22">
        <v>43409.856898148151</v>
      </c>
      <c r="O305" s="21" t="s">
        <v>45</v>
      </c>
      <c r="P305" s="21" t="s">
        <v>92</v>
      </c>
      <c r="Q305" s="21" t="s">
        <v>19</v>
      </c>
      <c r="R305" s="21" t="s">
        <v>20</v>
      </c>
      <c r="S305" s="22">
        <v>43409.85324074074</v>
      </c>
      <c r="T305" s="22">
        <v>43409.85324074074</v>
      </c>
      <c r="U305" s="22">
        <v>43409.861180555556</v>
      </c>
      <c r="V305" s="22">
        <v>43409.861180555556</v>
      </c>
      <c r="W305" s="22">
        <v>43409.85324074074</v>
      </c>
      <c r="X305" s="24">
        <f>IF(W305&gt;0,W305,D305)</f>
        <v>43409.85324074074</v>
      </c>
      <c r="Y305" s="25">
        <f>N305-M305</f>
        <v>4.9652777815936133E-3</v>
      </c>
      <c r="Z305" s="25">
        <f>Y305*K305</f>
        <v>1.489583334478084E-2</v>
      </c>
      <c r="AA305" s="26">
        <f>SUM(Z305:Z335)</f>
        <v>0.15554398152744398</v>
      </c>
      <c r="AB305" s="26">
        <f>IF(IF(A305="☆",L305-S305,M305-S305)&lt;0,0,IF(A305="☆",L305-S305,M305-S305))</f>
        <v>0</v>
      </c>
      <c r="AC305" s="26">
        <f>IF(IF(B305="☆",(IF(L305&gt;S305,L305-X305,S305-X305)),M305-X305)&lt;0,0,IF(B305="☆",(IF(L305&gt;S305,L305-X305,S305-X305)),M305-X305))</f>
        <v>0</v>
      </c>
      <c r="AD305" s="32">
        <f>AVERAGE(AC305:AC335)</f>
        <v>1.9572585975505979E-3</v>
      </c>
      <c r="AE305" s="32">
        <f>MEDIAN(AC305:AC335)</f>
        <v>1.9386574058444239E-3</v>
      </c>
      <c r="AF305" s="73">
        <f t="shared" si="146"/>
        <v>43409.811111111114</v>
      </c>
      <c r="AG305" s="73">
        <f t="shared" si="147"/>
        <v>43409.856249999997</v>
      </c>
      <c r="AH305" s="26" t="str">
        <f t="shared" si="148"/>
        <v>43409.811111111143409.85625</v>
      </c>
      <c r="AI305" s="26" t="e">
        <f>VLOOKUP(AH305,simple_survey!$N$1081:$O$1529,2,FALSE)</f>
        <v>#N/A</v>
      </c>
    </row>
    <row r="306" spans="1:35" s="3" customFormat="1" x14ac:dyDescent="0.4">
      <c r="A306" s="16" t="str">
        <f>IF(W306&gt;0, "★", "-")</f>
        <v>★</v>
      </c>
      <c r="B306" s="16" t="str">
        <f>IF(L306&gt;0, "☆", "-")</f>
        <v>-</v>
      </c>
      <c r="C306" s="7">
        <v>20</v>
      </c>
      <c r="D306" s="2">
        <v>43409.829212962963</v>
      </c>
      <c r="E306" s="3" t="s">
        <v>477</v>
      </c>
      <c r="F306" s="3">
        <v>10184</v>
      </c>
      <c r="G306" s="3" t="s">
        <v>113</v>
      </c>
      <c r="H306" s="3">
        <v>0</v>
      </c>
      <c r="I306" s="3">
        <v>394</v>
      </c>
      <c r="J306" s="3">
        <v>2</v>
      </c>
      <c r="K306" s="3">
        <v>1</v>
      </c>
      <c r="M306" s="2">
        <v>43409.836192129631</v>
      </c>
      <c r="N306" s="2">
        <v>43409.840729166666</v>
      </c>
      <c r="O306" s="3" t="s">
        <v>21</v>
      </c>
      <c r="P306" s="3" t="s">
        <v>22</v>
      </c>
      <c r="Q306" s="3" t="s">
        <v>72</v>
      </c>
      <c r="R306" s="3" t="s">
        <v>73</v>
      </c>
      <c r="S306" s="2">
        <v>43409.835439814815</v>
      </c>
      <c r="T306" s="2">
        <v>43409.835439814815</v>
      </c>
      <c r="U306" s="2">
        <v>43409.841273148151</v>
      </c>
      <c r="V306" s="2">
        <v>43409.841273148151</v>
      </c>
      <c r="W306" s="2">
        <v>43409.835439814815</v>
      </c>
      <c r="X306" s="8">
        <f>IF(W306&gt;0,W306,D306)</f>
        <v>43409.835439814815</v>
      </c>
      <c r="Y306" s="9">
        <f>N306-M306</f>
        <v>4.537037035333924E-3</v>
      </c>
      <c r="Z306" s="9">
        <f>Y306*K306</f>
        <v>4.537037035333924E-3</v>
      </c>
      <c r="AA306" s="10"/>
      <c r="AB306" s="10">
        <f>IF(IF(A306="☆",L306-S306,M306-S306)&lt;0,0,IF(A306="☆",L306-S306,M306-S306))</f>
        <v>7.5231481605442241E-4</v>
      </c>
      <c r="AC306" s="10">
        <f>IF(IF(B306="☆",(IF(L306&gt;S306,L306-X306,S306-X306)),M306-X306)&lt;0,0,IF(B306="☆",(IF(L306&gt;S306,L306-X306,S306-X306)),M306-X306))</f>
        <v>7.5231481605442241E-4</v>
      </c>
      <c r="AD306" s="30"/>
      <c r="AE306" s="30"/>
      <c r="AF306" s="73">
        <f t="shared" si="146"/>
        <v>43409.82916666667</v>
      </c>
      <c r="AG306" s="73">
        <f t="shared" si="147"/>
        <v>43409.840277777781</v>
      </c>
      <c r="AH306" s="26" t="str">
        <f t="shared" si="148"/>
        <v>43409.829166666743409.8402777778</v>
      </c>
      <c r="AI306" s="26" t="e">
        <f>VLOOKUP(AH306,simple_survey!$N$1081:$O$1529,2,FALSE)</f>
        <v>#N/A</v>
      </c>
    </row>
    <row r="307" spans="1:35" s="3" customFormat="1" x14ac:dyDescent="0.4">
      <c r="A307" s="16" t="str">
        <f t="shared" si="139"/>
        <v>-</v>
      </c>
      <c r="B307" s="16" t="str">
        <f t="shared" si="140"/>
        <v>-</v>
      </c>
      <c r="C307" s="7">
        <v>20</v>
      </c>
      <c r="D307" s="2">
        <v>43409.838877314818</v>
      </c>
      <c r="E307" s="3" t="s">
        <v>722</v>
      </c>
      <c r="F307" s="3">
        <v>10185</v>
      </c>
      <c r="G307" s="3" t="s">
        <v>113</v>
      </c>
      <c r="H307" s="3">
        <v>0</v>
      </c>
      <c r="I307" s="3">
        <v>666</v>
      </c>
      <c r="J307" s="3">
        <v>4</v>
      </c>
      <c r="K307" s="3">
        <v>2</v>
      </c>
      <c r="M307" s="2">
        <v>43409.842407407406</v>
      </c>
      <c r="N307" s="2">
        <v>43409.845277777778</v>
      </c>
      <c r="O307" s="3" t="s">
        <v>37</v>
      </c>
      <c r="P307" s="3" t="s">
        <v>38</v>
      </c>
      <c r="Q307" s="3" t="s">
        <v>63</v>
      </c>
      <c r="R307" s="3" t="s">
        <v>64</v>
      </c>
      <c r="S307" s="2">
        <v>43409.843136574076</v>
      </c>
      <c r="T307" s="2">
        <v>43409.843136574076</v>
      </c>
      <c r="U307" s="2">
        <v>43409.84888888889</v>
      </c>
      <c r="V307" s="2">
        <v>43409.84888888889</v>
      </c>
      <c r="X307" s="8">
        <f t="shared" si="141"/>
        <v>43409.838877314818</v>
      </c>
      <c r="Y307" s="9">
        <f t="shared" si="142"/>
        <v>2.8703703719656914E-3</v>
      </c>
      <c r="Z307" s="9">
        <f t="shared" si="143"/>
        <v>5.7407407439313829E-3</v>
      </c>
      <c r="AA307" s="10"/>
      <c r="AB307" s="10">
        <f t="shared" si="144"/>
        <v>0</v>
      </c>
      <c r="AC307" s="10">
        <f t="shared" si="145"/>
        <v>3.53009258833481E-3</v>
      </c>
      <c r="AD307" s="30"/>
      <c r="AE307" s="30"/>
      <c r="AF307" s="73">
        <f t="shared" si="146"/>
        <v>43409.838194444441</v>
      </c>
      <c r="AG307" s="73">
        <f t="shared" si="147"/>
        <v>43409.845138888886</v>
      </c>
      <c r="AH307" s="26" t="str">
        <f t="shared" si="148"/>
        <v>43409.838194444443409.8451388889</v>
      </c>
      <c r="AI307" s="26" t="e">
        <f>VLOOKUP(AH307,simple_survey!$N$1081:$O$1529,2,FALSE)</f>
        <v>#N/A</v>
      </c>
    </row>
    <row r="308" spans="1:35" s="3" customFormat="1" x14ac:dyDescent="0.4">
      <c r="A308" s="16" t="str">
        <f t="shared" si="139"/>
        <v>-</v>
      </c>
      <c r="B308" s="16" t="str">
        <f t="shared" si="140"/>
        <v>-</v>
      </c>
      <c r="C308" s="7">
        <v>20</v>
      </c>
      <c r="D308" s="2">
        <v>43409.839270833334</v>
      </c>
      <c r="E308" s="3" t="s">
        <v>723</v>
      </c>
      <c r="F308" s="3">
        <v>10186</v>
      </c>
      <c r="G308" s="3" t="s">
        <v>18</v>
      </c>
      <c r="H308" s="3">
        <v>2823</v>
      </c>
      <c r="I308" s="3">
        <v>536</v>
      </c>
      <c r="J308" s="3">
        <v>3</v>
      </c>
      <c r="K308" s="3">
        <v>1</v>
      </c>
      <c r="M308" s="2">
        <v>43409.840405092589</v>
      </c>
      <c r="N308" s="2">
        <v>43409.842916666668</v>
      </c>
      <c r="O308" s="3" t="s">
        <v>21</v>
      </c>
      <c r="P308" s="3" t="s">
        <v>22</v>
      </c>
      <c r="Q308" s="3" t="s">
        <v>37</v>
      </c>
      <c r="R308" s="3" t="s">
        <v>38</v>
      </c>
      <c r="S308" s="2">
        <v>43409.84107638889</v>
      </c>
      <c r="T308" s="2">
        <v>43409.84107638889</v>
      </c>
      <c r="U308" s="2">
        <v>43409.849456018521</v>
      </c>
      <c r="V308" s="2">
        <v>43409.849456018521</v>
      </c>
      <c r="X308" s="8">
        <f t="shared" si="141"/>
        <v>43409.839270833334</v>
      </c>
      <c r="Y308" s="9">
        <f t="shared" si="142"/>
        <v>2.5115740791079588E-3</v>
      </c>
      <c r="Z308" s="9">
        <f t="shared" si="143"/>
        <v>2.5115740791079588E-3</v>
      </c>
      <c r="AA308" s="10"/>
      <c r="AB308" s="10">
        <f t="shared" si="144"/>
        <v>0</v>
      </c>
      <c r="AC308" s="10">
        <f t="shared" si="145"/>
        <v>1.1342592551955022E-3</v>
      </c>
      <c r="AD308" s="30"/>
      <c r="AE308" s="30"/>
      <c r="AF308" s="73">
        <f t="shared" si="146"/>
        <v>43409.838888888888</v>
      </c>
      <c r="AG308" s="73">
        <f t="shared" si="147"/>
        <v>43409.842361111114</v>
      </c>
      <c r="AH308" s="26" t="str">
        <f t="shared" si="148"/>
        <v>43409.838888888943409.8423611111</v>
      </c>
      <c r="AI308" s="26" t="e">
        <f>VLOOKUP(AH308,simple_survey!$N$1081:$O$1529,2,FALSE)</f>
        <v>#N/A</v>
      </c>
    </row>
    <row r="309" spans="1:35" s="3" customFormat="1" x14ac:dyDescent="0.4">
      <c r="A309" s="16" t="str">
        <f t="shared" si="139"/>
        <v>-</v>
      </c>
      <c r="B309" s="16" t="str">
        <f t="shared" si="140"/>
        <v>-</v>
      </c>
      <c r="C309" s="7">
        <v>20</v>
      </c>
      <c r="D309" s="2">
        <v>43409.839988425927</v>
      </c>
      <c r="E309" s="3" t="s">
        <v>725</v>
      </c>
      <c r="F309" s="3">
        <v>10188</v>
      </c>
      <c r="G309" s="3" t="s">
        <v>33</v>
      </c>
      <c r="H309" s="3">
        <v>4852</v>
      </c>
      <c r="I309" s="3">
        <v>89</v>
      </c>
      <c r="J309" s="3">
        <v>9</v>
      </c>
      <c r="K309" s="3">
        <v>1</v>
      </c>
      <c r="M309" s="2">
        <v>43409.843194444446</v>
      </c>
      <c r="N309" s="2">
        <v>43409.846238425926</v>
      </c>
      <c r="O309" s="3" t="s">
        <v>46</v>
      </c>
      <c r="P309" s="3" t="s">
        <v>47</v>
      </c>
      <c r="Q309" s="3" t="s">
        <v>72</v>
      </c>
      <c r="R309" s="3" t="s">
        <v>73</v>
      </c>
      <c r="S309" s="2">
        <v>43409.843715277777</v>
      </c>
      <c r="T309" s="2">
        <v>43409.843715277777</v>
      </c>
      <c r="U309" s="2">
        <v>43409.848726851851</v>
      </c>
      <c r="V309" s="2">
        <v>43409.848726851851</v>
      </c>
      <c r="X309" s="8">
        <f t="shared" si="141"/>
        <v>43409.839988425927</v>
      </c>
      <c r="Y309" s="9">
        <f t="shared" si="142"/>
        <v>3.0439814800047316E-3</v>
      </c>
      <c r="Z309" s="9">
        <f t="shared" si="143"/>
        <v>3.0439814800047316E-3</v>
      </c>
      <c r="AA309" s="10"/>
      <c r="AB309" s="10">
        <f t="shared" si="144"/>
        <v>0</v>
      </c>
      <c r="AC309" s="10">
        <f t="shared" si="145"/>
        <v>3.2060185185400769E-3</v>
      </c>
      <c r="AD309" s="30"/>
      <c r="AE309" s="30"/>
      <c r="AF309" s="73">
        <f t="shared" si="146"/>
        <v>43409.839583333334</v>
      </c>
      <c r="AG309" s="73">
        <f t="shared" si="147"/>
        <v>43409.845833333333</v>
      </c>
      <c r="AH309" s="26" t="str">
        <f t="shared" si="148"/>
        <v>43409.839583333343409.8458333333</v>
      </c>
      <c r="AI309" s="26" t="e">
        <f>VLOOKUP(AH309,simple_survey!$N$1081:$O$1529,2,FALSE)</f>
        <v>#N/A</v>
      </c>
    </row>
    <row r="310" spans="1:35" s="3" customFormat="1" x14ac:dyDescent="0.4">
      <c r="A310" s="16" t="str">
        <f t="shared" si="139"/>
        <v>★</v>
      </c>
      <c r="B310" s="16" t="str">
        <f t="shared" si="140"/>
        <v>-</v>
      </c>
      <c r="C310" s="7">
        <v>20</v>
      </c>
      <c r="D310" s="2">
        <v>43409.841747685183</v>
      </c>
      <c r="E310" s="3" t="s">
        <v>727</v>
      </c>
      <c r="F310" s="3">
        <v>10190</v>
      </c>
      <c r="G310" s="3" t="s">
        <v>18</v>
      </c>
      <c r="H310" s="3">
        <v>2339</v>
      </c>
      <c r="I310" s="3">
        <v>288</v>
      </c>
      <c r="J310" s="3">
        <v>3</v>
      </c>
      <c r="K310" s="3">
        <v>1</v>
      </c>
      <c r="M310" s="2">
        <v>43409.846099537041</v>
      </c>
      <c r="N310" s="2">
        <v>43409.849062499998</v>
      </c>
      <c r="O310" s="3" t="s">
        <v>23</v>
      </c>
      <c r="P310" s="3" t="s">
        <v>24</v>
      </c>
      <c r="Q310" s="3" t="s">
        <v>37</v>
      </c>
      <c r="R310" s="3" t="s">
        <v>38</v>
      </c>
      <c r="S310" s="2">
        <v>43409.848692129628</v>
      </c>
      <c r="T310" s="2">
        <v>43409.848692129628</v>
      </c>
      <c r="U310" s="2">
        <v>43409.855671296296</v>
      </c>
      <c r="V310" s="2">
        <v>43409.855671296296</v>
      </c>
      <c r="W310" s="2">
        <v>43409.848692129628</v>
      </c>
      <c r="X310" s="8">
        <f t="shared" si="141"/>
        <v>43409.848692129628</v>
      </c>
      <c r="Y310" s="9">
        <f t="shared" si="142"/>
        <v>2.9629629570990801E-3</v>
      </c>
      <c r="Z310" s="9">
        <f t="shared" si="143"/>
        <v>2.9629629570990801E-3</v>
      </c>
      <c r="AA310" s="10"/>
      <c r="AB310" s="10">
        <f t="shared" si="144"/>
        <v>0</v>
      </c>
      <c r="AC310" s="10">
        <f t="shared" si="145"/>
        <v>0</v>
      </c>
      <c r="AD310" s="30"/>
      <c r="AE310" s="30"/>
      <c r="AF310" s="73">
        <f t="shared" si="146"/>
        <v>43409.841666666667</v>
      </c>
      <c r="AG310" s="73">
        <f t="shared" si="147"/>
        <v>43409.848611111112</v>
      </c>
      <c r="AH310" s="26" t="str">
        <f t="shared" si="148"/>
        <v>43409.841666666743409.8486111111</v>
      </c>
      <c r="AI310" s="26" t="e">
        <f>VLOOKUP(AH310,simple_survey!$N$1081:$O$1529,2,FALSE)</f>
        <v>#N/A</v>
      </c>
    </row>
    <row r="311" spans="1:35" s="3" customFormat="1" x14ac:dyDescent="0.4">
      <c r="A311" s="16" t="str">
        <f t="shared" si="139"/>
        <v>-</v>
      </c>
      <c r="B311" s="16" t="str">
        <f t="shared" si="140"/>
        <v>-</v>
      </c>
      <c r="C311" s="7">
        <v>20</v>
      </c>
      <c r="D311" s="2">
        <v>43409.844305555554</v>
      </c>
      <c r="E311" s="3" t="s">
        <v>728</v>
      </c>
      <c r="F311" s="3">
        <v>10191</v>
      </c>
      <c r="G311" s="3" t="s">
        <v>113</v>
      </c>
      <c r="H311" s="3">
        <v>0</v>
      </c>
      <c r="I311" s="3">
        <v>438</v>
      </c>
      <c r="J311" s="3">
        <v>7</v>
      </c>
      <c r="K311" s="3">
        <v>2</v>
      </c>
      <c r="M311" s="2">
        <v>43409.844826388886</v>
      </c>
      <c r="N311" s="2">
        <v>43409.849328703705</v>
      </c>
      <c r="O311" s="3" t="s">
        <v>46</v>
      </c>
      <c r="P311" s="3" t="s">
        <v>47</v>
      </c>
      <c r="Q311" s="3" t="s">
        <v>19</v>
      </c>
      <c r="R311" s="3" t="s">
        <v>20</v>
      </c>
      <c r="S311" s="2">
        <v>43409.845347222225</v>
      </c>
      <c r="T311" s="2">
        <v>43409.845347222225</v>
      </c>
      <c r="U311" s="2">
        <v>43409.852106481485</v>
      </c>
      <c r="V311" s="2">
        <v>43409.852106481485</v>
      </c>
      <c r="X311" s="8">
        <f t="shared" si="141"/>
        <v>43409.844305555554</v>
      </c>
      <c r="Y311" s="9">
        <f t="shared" si="142"/>
        <v>4.5023148195468821E-3</v>
      </c>
      <c r="Z311" s="9">
        <f t="shared" si="143"/>
        <v>9.0046296390937641E-3</v>
      </c>
      <c r="AA311" s="10"/>
      <c r="AB311" s="10">
        <f t="shared" si="144"/>
        <v>0</v>
      </c>
      <c r="AC311" s="10">
        <f t="shared" si="145"/>
        <v>5.2083333139307797E-4</v>
      </c>
      <c r="AD311" s="30"/>
      <c r="AE311" s="30"/>
      <c r="AF311" s="73">
        <f t="shared" si="146"/>
        <v>43409.84375</v>
      </c>
      <c r="AG311" s="73">
        <f t="shared" si="147"/>
        <v>43409.849305555559</v>
      </c>
      <c r="AH311" s="26" t="str">
        <f t="shared" si="148"/>
        <v>43409.8437543409.8493055556</v>
      </c>
      <c r="AI311" s="26" t="e">
        <f>VLOOKUP(AH311,simple_survey!$N$1081:$O$1529,2,FALSE)</f>
        <v>#N/A</v>
      </c>
    </row>
    <row r="312" spans="1:35" s="3" customFormat="1" x14ac:dyDescent="0.4">
      <c r="A312" s="16" t="str">
        <f t="shared" ref="A312:A330" si="156">IF(W312&gt;0, "★", "-")</f>
        <v>-</v>
      </c>
      <c r="B312" s="16" t="str">
        <f t="shared" ref="B312:B330" si="157">IF(L312&gt;0, "☆", "-")</f>
        <v>-</v>
      </c>
      <c r="C312" s="7">
        <v>20</v>
      </c>
      <c r="D312" s="2">
        <v>43409.846666666665</v>
      </c>
      <c r="E312" s="3" t="s">
        <v>249</v>
      </c>
      <c r="F312" s="3">
        <v>10192</v>
      </c>
      <c r="G312" s="3" t="s">
        <v>33</v>
      </c>
      <c r="H312" s="3">
        <v>3445</v>
      </c>
      <c r="I312" s="3">
        <v>245</v>
      </c>
      <c r="J312" s="3">
        <v>4</v>
      </c>
      <c r="K312" s="3">
        <v>1</v>
      </c>
      <c r="M312" s="2">
        <v>43409.849988425929</v>
      </c>
      <c r="N312" s="2">
        <v>43409.857361111113</v>
      </c>
      <c r="O312" s="3" t="s">
        <v>23</v>
      </c>
      <c r="P312" s="3" t="s">
        <v>24</v>
      </c>
      <c r="Q312" s="3" t="s">
        <v>61</v>
      </c>
      <c r="R312" s="3" t="s">
        <v>62</v>
      </c>
      <c r="S312" s="2">
        <v>43409.850763888891</v>
      </c>
      <c r="T312" s="2">
        <v>43409.850763888891</v>
      </c>
      <c r="U312" s="2">
        <v>43409.861296296294</v>
      </c>
      <c r="V312" s="2">
        <v>43409.861296296294</v>
      </c>
      <c r="X312" s="8">
        <f t="shared" ref="X312:X330" si="158">IF(W312&gt;0,W312,D312)</f>
        <v>43409.846666666665</v>
      </c>
      <c r="Y312" s="9">
        <f t="shared" si="142"/>
        <v>7.3726851842366159E-3</v>
      </c>
      <c r="Z312" s="9">
        <f t="shared" si="143"/>
        <v>7.3726851842366159E-3</v>
      </c>
      <c r="AA312" s="10"/>
      <c r="AB312" s="10">
        <f t="shared" si="144"/>
        <v>0</v>
      </c>
      <c r="AC312" s="10">
        <f t="shared" si="145"/>
        <v>3.3217592645087279E-3</v>
      </c>
      <c r="AD312" s="30"/>
      <c r="AE312" s="30"/>
      <c r="AF312" s="73">
        <f t="shared" si="146"/>
        <v>43409.84652777778</v>
      </c>
      <c r="AG312" s="73">
        <f t="shared" si="147"/>
        <v>43409.856944444444</v>
      </c>
      <c r="AH312" s="26" t="str">
        <f t="shared" si="148"/>
        <v>43409.846527777843409.8569444444</v>
      </c>
      <c r="AI312" s="26" t="str">
        <f>VLOOKUP(AH312,simple_survey!$N$1081:$O$1529,2,FALSE)</f>
        <v>肯定的</v>
      </c>
    </row>
    <row r="313" spans="1:35" s="3" customFormat="1" x14ac:dyDescent="0.4">
      <c r="A313" s="16" t="str">
        <f t="shared" si="156"/>
        <v>-</v>
      </c>
      <c r="B313" s="16" t="str">
        <f t="shared" si="157"/>
        <v>-</v>
      </c>
      <c r="C313" s="7">
        <v>20</v>
      </c>
      <c r="D313" s="2">
        <v>43409.846875000003</v>
      </c>
      <c r="E313" s="3" t="s">
        <v>460</v>
      </c>
      <c r="F313" s="3">
        <v>10193</v>
      </c>
      <c r="G313" s="3" t="s">
        <v>18</v>
      </c>
      <c r="H313" s="3">
        <v>3457</v>
      </c>
      <c r="I313" s="3">
        <v>358</v>
      </c>
      <c r="J313" s="3">
        <v>1</v>
      </c>
      <c r="K313" s="3">
        <v>1</v>
      </c>
      <c r="M313" s="2">
        <v>43409.849027777775</v>
      </c>
      <c r="N313" s="2">
        <v>43409.852337962962</v>
      </c>
      <c r="O313" s="3" t="s">
        <v>21</v>
      </c>
      <c r="P313" s="3" t="s">
        <v>22</v>
      </c>
      <c r="Q313" s="3" t="s">
        <v>72</v>
      </c>
      <c r="R313" s="3" t="s">
        <v>73</v>
      </c>
      <c r="S313" s="2">
        <v>43409.848333333335</v>
      </c>
      <c r="T313" s="2">
        <v>43409.848333333335</v>
      </c>
      <c r="U313" s="2">
        <v>43409.854166666664</v>
      </c>
      <c r="V313" s="2">
        <v>43409.854166666664</v>
      </c>
      <c r="X313" s="8">
        <f t="shared" si="158"/>
        <v>43409.846875000003</v>
      </c>
      <c r="Y313" s="9">
        <f t="shared" si="142"/>
        <v>3.3101851877290756E-3</v>
      </c>
      <c r="Z313" s="9">
        <f t="shared" si="143"/>
        <v>3.3101851877290756E-3</v>
      </c>
      <c r="AA313" s="10"/>
      <c r="AB313" s="10">
        <f t="shared" si="144"/>
        <v>6.9444443943211809E-4</v>
      </c>
      <c r="AC313" s="10">
        <f t="shared" si="145"/>
        <v>2.152777771698311E-3</v>
      </c>
      <c r="AD313" s="30"/>
      <c r="AE313" s="30"/>
      <c r="AF313" s="73">
        <f t="shared" si="146"/>
        <v>43409.84652777778</v>
      </c>
      <c r="AG313" s="73">
        <f t="shared" si="147"/>
        <v>43409.852083333331</v>
      </c>
      <c r="AH313" s="26" t="str">
        <f t="shared" si="148"/>
        <v>43409.846527777843409.8520833333</v>
      </c>
      <c r="AI313" s="26" t="e">
        <f>VLOOKUP(AH313,simple_survey!$N$1081:$O$1529,2,FALSE)</f>
        <v>#N/A</v>
      </c>
    </row>
    <row r="314" spans="1:35" s="3" customFormat="1" x14ac:dyDescent="0.4">
      <c r="A314" s="16" t="str">
        <f t="shared" si="156"/>
        <v>-</v>
      </c>
      <c r="B314" s="16" t="str">
        <f t="shared" si="157"/>
        <v>-</v>
      </c>
      <c r="C314" s="7">
        <v>20</v>
      </c>
      <c r="D314" s="2">
        <v>43409.847291666665</v>
      </c>
      <c r="E314" s="3" t="s">
        <v>631</v>
      </c>
      <c r="F314" s="3">
        <v>10194</v>
      </c>
      <c r="G314" s="3" t="s">
        <v>18</v>
      </c>
      <c r="H314" s="3">
        <v>1742</v>
      </c>
      <c r="I314" s="3">
        <v>383</v>
      </c>
      <c r="J314" s="3">
        <v>6</v>
      </c>
      <c r="K314" s="3">
        <v>1</v>
      </c>
      <c r="M314" s="2">
        <v>43409.850115740737</v>
      </c>
      <c r="N314" s="2">
        <v>43409.857268518521</v>
      </c>
      <c r="O314" s="3" t="s">
        <v>70</v>
      </c>
      <c r="P314" s="3" t="s">
        <v>71</v>
      </c>
      <c r="Q314" s="3" t="s">
        <v>63</v>
      </c>
      <c r="R314" s="3" t="s">
        <v>64</v>
      </c>
      <c r="S314" s="2">
        <v>43409.848506944443</v>
      </c>
      <c r="T314" s="2">
        <v>43409.848506944443</v>
      </c>
      <c r="U314" s="2">
        <v>43409.860219907408</v>
      </c>
      <c r="V314" s="2">
        <v>43409.860219907408</v>
      </c>
      <c r="X314" s="8">
        <f t="shared" si="158"/>
        <v>43409.847291666665</v>
      </c>
      <c r="Y314" s="9">
        <f t="shared" si="142"/>
        <v>7.1527777836308815E-3</v>
      </c>
      <c r="Z314" s="9">
        <f t="shared" si="143"/>
        <v>7.1527777836308815E-3</v>
      </c>
      <c r="AA314" s="10"/>
      <c r="AB314" s="10">
        <f t="shared" si="144"/>
        <v>1.6087962940218858E-3</v>
      </c>
      <c r="AC314" s="10">
        <f t="shared" si="145"/>
        <v>2.8240740721230395E-3</v>
      </c>
      <c r="AD314" s="30"/>
      <c r="AE314" s="30"/>
      <c r="AF314" s="73">
        <f t="shared" si="146"/>
        <v>43409.847222222219</v>
      </c>
      <c r="AG314" s="73">
        <f t="shared" si="147"/>
        <v>43409.856944444444</v>
      </c>
      <c r="AH314" s="26" t="str">
        <f t="shared" si="148"/>
        <v>43409.847222222243409.8569444444</v>
      </c>
      <c r="AI314" s="26" t="e">
        <f>VLOOKUP(AH314,simple_survey!$N$1081:$O$1529,2,FALSE)</f>
        <v>#N/A</v>
      </c>
    </row>
    <row r="315" spans="1:35" s="3" customFormat="1" x14ac:dyDescent="0.4">
      <c r="A315" s="16" t="str">
        <f t="shared" si="156"/>
        <v>-</v>
      </c>
      <c r="B315" s="16" t="str">
        <f t="shared" si="157"/>
        <v>-</v>
      </c>
      <c r="C315" s="7">
        <v>20</v>
      </c>
      <c r="D315" s="2">
        <v>43409.850127314814</v>
      </c>
      <c r="E315" s="3" t="s">
        <v>628</v>
      </c>
      <c r="F315" s="3">
        <v>10195</v>
      </c>
      <c r="G315" s="3" t="s">
        <v>18</v>
      </c>
      <c r="H315" s="3">
        <v>3945</v>
      </c>
      <c r="I315" s="3">
        <v>189</v>
      </c>
      <c r="J315" s="3">
        <v>10</v>
      </c>
      <c r="K315" s="3">
        <v>1</v>
      </c>
      <c r="M315" s="2">
        <v>43409.853483796294</v>
      </c>
      <c r="N315" s="2">
        <v>43409.859305555554</v>
      </c>
      <c r="O315" s="3" t="s">
        <v>41</v>
      </c>
      <c r="P315" s="3" t="s">
        <v>42</v>
      </c>
      <c r="Q315" s="3" t="s">
        <v>63</v>
      </c>
      <c r="R315" s="3" t="s">
        <v>64</v>
      </c>
      <c r="S315" s="2">
        <v>43409.853425925925</v>
      </c>
      <c r="T315" s="2">
        <v>43409.853425925925</v>
      </c>
      <c r="U315" s="2">
        <v>43409.864525462966</v>
      </c>
      <c r="V315" s="2">
        <v>43409.864525462966</v>
      </c>
      <c r="X315" s="8">
        <f t="shared" si="158"/>
        <v>43409.850127314814</v>
      </c>
      <c r="Y315" s="9">
        <f t="shared" si="142"/>
        <v>5.8217592595610768E-3</v>
      </c>
      <c r="Z315" s="9">
        <f t="shared" si="143"/>
        <v>5.8217592595610768E-3</v>
      </c>
      <c r="AA315" s="10"/>
      <c r="AB315" s="10">
        <f t="shared" si="144"/>
        <v>5.7870369346346706E-5</v>
      </c>
      <c r="AC315" s="10">
        <f t="shared" si="145"/>
        <v>3.3564814802957699E-3</v>
      </c>
      <c r="AD315" s="30"/>
      <c r="AE315" s="30"/>
      <c r="AF315" s="73">
        <f t="shared" si="146"/>
        <v>43409.85</v>
      </c>
      <c r="AG315" s="73">
        <f t="shared" si="147"/>
        <v>43409.859027777777</v>
      </c>
      <c r="AH315" s="26" t="str">
        <f t="shared" si="148"/>
        <v>43409.8543409.8590277778</v>
      </c>
      <c r="AI315" s="26" t="e">
        <f>VLOOKUP(AH315,simple_survey!$N$1081:$O$1529,2,FALSE)</f>
        <v>#N/A</v>
      </c>
    </row>
    <row r="316" spans="1:35" s="3" customFormat="1" x14ac:dyDescent="0.4">
      <c r="A316" s="16" t="str">
        <f t="shared" si="156"/>
        <v>-</v>
      </c>
      <c r="B316" s="16" t="str">
        <f t="shared" si="157"/>
        <v>-</v>
      </c>
      <c r="C316" s="7">
        <v>20</v>
      </c>
      <c r="D316" s="2">
        <v>43409.851307870369</v>
      </c>
      <c r="E316" s="3" t="s">
        <v>484</v>
      </c>
      <c r="F316" s="3">
        <v>10196</v>
      </c>
      <c r="G316" s="3" t="s">
        <v>18</v>
      </c>
      <c r="H316" s="3">
        <v>1312</v>
      </c>
      <c r="I316" s="3">
        <v>819</v>
      </c>
      <c r="J316" s="3">
        <v>3</v>
      </c>
      <c r="K316" s="3">
        <v>1</v>
      </c>
      <c r="M316" s="2">
        <v>43409.852916666663</v>
      </c>
      <c r="N316" s="2">
        <v>43409.857905092591</v>
      </c>
      <c r="O316" s="3" t="s">
        <v>21</v>
      </c>
      <c r="P316" s="3" t="s">
        <v>22</v>
      </c>
      <c r="Q316" s="3" t="s">
        <v>19</v>
      </c>
      <c r="R316" s="3" t="s">
        <v>20</v>
      </c>
      <c r="S316" s="2">
        <v>43409.852488425924</v>
      </c>
      <c r="T316" s="2">
        <v>43409.852488425924</v>
      </c>
      <c r="U316" s="2">
        <v>43409.859386574077</v>
      </c>
      <c r="V316" s="2">
        <v>43409.859386574077</v>
      </c>
      <c r="X316" s="8">
        <f t="shared" si="158"/>
        <v>43409.851307870369</v>
      </c>
      <c r="Y316" s="9">
        <f t="shared" si="142"/>
        <v>4.9884259278769605E-3</v>
      </c>
      <c r="Z316" s="9">
        <f t="shared" si="143"/>
        <v>4.9884259278769605E-3</v>
      </c>
      <c r="AA316" s="10"/>
      <c r="AB316" s="10">
        <f t="shared" si="144"/>
        <v>4.2824073898373172E-4</v>
      </c>
      <c r="AC316" s="10">
        <f t="shared" si="145"/>
        <v>1.6087962940218858E-3</v>
      </c>
      <c r="AD316" s="30"/>
      <c r="AE316" s="30"/>
      <c r="AF316" s="73">
        <f t="shared" si="146"/>
        <v>43409.850694444445</v>
      </c>
      <c r="AG316" s="73">
        <f t="shared" si="147"/>
        <v>43409.857638888891</v>
      </c>
      <c r="AH316" s="26" t="str">
        <f t="shared" si="148"/>
        <v>43409.850694444443409.8576388889</v>
      </c>
      <c r="AI316" s="26" t="e">
        <f>VLOOKUP(AH316,simple_survey!$N$1081:$O$1529,2,FALSE)</f>
        <v>#N/A</v>
      </c>
    </row>
    <row r="317" spans="1:35" s="3" customFormat="1" x14ac:dyDescent="0.4">
      <c r="A317" s="16" t="str">
        <f t="shared" si="156"/>
        <v>-</v>
      </c>
      <c r="B317" s="16" t="str">
        <f t="shared" si="157"/>
        <v>-</v>
      </c>
      <c r="C317" s="7">
        <v>20</v>
      </c>
      <c r="D317" s="2">
        <v>43409.851388888892</v>
      </c>
      <c r="E317" s="3" t="s">
        <v>729</v>
      </c>
      <c r="F317" s="3">
        <v>10197</v>
      </c>
      <c r="G317" s="3" t="s">
        <v>33</v>
      </c>
      <c r="H317" s="3">
        <v>3481</v>
      </c>
      <c r="I317" s="3">
        <v>630</v>
      </c>
      <c r="J317" s="3">
        <v>9</v>
      </c>
      <c r="K317" s="3">
        <v>1</v>
      </c>
      <c r="M317" s="2">
        <v>43409.853009259263</v>
      </c>
      <c r="N317" s="2">
        <v>43409.857997685183</v>
      </c>
      <c r="O317" s="3" t="s">
        <v>19</v>
      </c>
      <c r="P317" s="3" t="s">
        <v>20</v>
      </c>
      <c r="Q317" s="3" t="s">
        <v>43</v>
      </c>
      <c r="R317" s="3" t="s">
        <v>44</v>
      </c>
      <c r="S317" s="2">
        <v>43409.853518518517</v>
      </c>
      <c r="T317" s="2">
        <v>43409.853518518517</v>
      </c>
      <c r="U317" s="2">
        <v>43409.861087962963</v>
      </c>
      <c r="V317" s="2">
        <v>43409.861087962963</v>
      </c>
      <c r="X317" s="8">
        <f t="shared" si="158"/>
        <v>43409.851388888892</v>
      </c>
      <c r="Y317" s="9">
        <f t="shared" si="142"/>
        <v>4.9884259206010029E-3</v>
      </c>
      <c r="Z317" s="9">
        <f t="shared" si="143"/>
        <v>4.9884259206010029E-3</v>
      </c>
      <c r="AA317" s="10"/>
      <c r="AB317" s="10">
        <f t="shared" si="144"/>
        <v>0</v>
      </c>
      <c r="AC317" s="10">
        <f t="shared" si="145"/>
        <v>1.6203703708015382E-3</v>
      </c>
      <c r="AD317" s="30"/>
      <c r="AE317" s="30"/>
      <c r="AF317" s="73">
        <f t="shared" si="146"/>
        <v>43409.851388888892</v>
      </c>
      <c r="AG317" s="73">
        <f t="shared" si="147"/>
        <v>43409.857638888891</v>
      </c>
      <c r="AH317" s="26" t="str">
        <f t="shared" si="148"/>
        <v>43409.851388888943409.8576388889</v>
      </c>
      <c r="AI317" s="26" t="str">
        <f>VLOOKUP(AH317,simple_survey!$N$1081:$O$1529,2,FALSE)</f>
        <v>肯定的</v>
      </c>
    </row>
    <row r="318" spans="1:35" s="3" customFormat="1" x14ac:dyDescent="0.4">
      <c r="A318" s="16" t="str">
        <f t="shared" si="156"/>
        <v>-</v>
      </c>
      <c r="B318" s="16" t="str">
        <f t="shared" si="157"/>
        <v>-</v>
      </c>
      <c r="C318" s="7">
        <v>20</v>
      </c>
      <c r="D318" s="2">
        <v>43409.853182870371</v>
      </c>
      <c r="E318" s="3" t="s">
        <v>730</v>
      </c>
      <c r="F318" s="3">
        <v>10198</v>
      </c>
      <c r="G318" s="3" t="s">
        <v>113</v>
      </c>
      <c r="H318" s="3">
        <v>0</v>
      </c>
      <c r="I318" s="3">
        <v>413</v>
      </c>
      <c r="J318" s="3">
        <v>1</v>
      </c>
      <c r="K318" s="3">
        <v>1</v>
      </c>
      <c r="M318" s="2">
        <v>43409.855543981481</v>
      </c>
      <c r="N318" s="2">
        <v>43409.858958333331</v>
      </c>
      <c r="O318" s="3" t="s">
        <v>31</v>
      </c>
      <c r="P318" s="3" t="s">
        <v>32</v>
      </c>
      <c r="Q318" s="3" t="s">
        <v>19</v>
      </c>
      <c r="R318" s="3" t="s">
        <v>20</v>
      </c>
      <c r="S318" s="2">
        <v>43409.857118055559</v>
      </c>
      <c r="T318" s="2">
        <v>43409.857118055559</v>
      </c>
      <c r="U318" s="2">
        <v>43409.863900462966</v>
      </c>
      <c r="V318" s="2">
        <v>43409.863900462966</v>
      </c>
      <c r="X318" s="8">
        <f t="shared" si="158"/>
        <v>43409.853182870371</v>
      </c>
      <c r="Y318" s="9">
        <f t="shared" si="142"/>
        <v>3.4143518496421166E-3</v>
      </c>
      <c r="Z318" s="9">
        <f t="shared" si="143"/>
        <v>3.4143518496421166E-3</v>
      </c>
      <c r="AA318" s="10"/>
      <c r="AB318" s="10">
        <f t="shared" si="144"/>
        <v>0</v>
      </c>
      <c r="AC318" s="10">
        <f t="shared" si="145"/>
        <v>2.3611111100763083E-3</v>
      </c>
      <c r="AD318" s="30"/>
      <c r="AE318" s="30"/>
      <c r="AF318" s="73">
        <f t="shared" si="146"/>
        <v>43409.852777777778</v>
      </c>
      <c r="AG318" s="73">
        <f t="shared" si="147"/>
        <v>43409.85833333333</v>
      </c>
      <c r="AH318" s="26" t="str">
        <f t="shared" si="148"/>
        <v>43409.852777777843409.8583333333</v>
      </c>
      <c r="AI318" s="26" t="e">
        <f>VLOOKUP(AH318,simple_survey!$N$1081:$O$1529,2,FALSE)</f>
        <v>#N/A</v>
      </c>
    </row>
    <row r="319" spans="1:35" s="3" customFormat="1" x14ac:dyDescent="0.4">
      <c r="A319" s="16" t="str">
        <f t="shared" si="156"/>
        <v>-</v>
      </c>
      <c r="B319" s="16" t="str">
        <f t="shared" si="157"/>
        <v>-</v>
      </c>
      <c r="C319" s="7">
        <v>20</v>
      </c>
      <c r="D319" s="2">
        <v>43409.853958333333</v>
      </c>
      <c r="E319" s="3" t="s">
        <v>630</v>
      </c>
      <c r="F319" s="3">
        <v>10199</v>
      </c>
      <c r="G319" s="3" t="s">
        <v>33</v>
      </c>
      <c r="H319" s="3">
        <v>2225</v>
      </c>
      <c r="I319" s="3">
        <v>994</v>
      </c>
      <c r="J319" s="3">
        <v>5</v>
      </c>
      <c r="K319" s="3">
        <v>1</v>
      </c>
      <c r="M319" s="2">
        <v>43409.85800925926</v>
      </c>
      <c r="N319" s="2">
        <v>43409.862511574072</v>
      </c>
      <c r="O319" s="3" t="s">
        <v>27</v>
      </c>
      <c r="P319" s="3" t="s">
        <v>28</v>
      </c>
      <c r="Q319" s="3" t="s">
        <v>65</v>
      </c>
      <c r="R319" s="3" t="s">
        <v>66</v>
      </c>
      <c r="S319" s="2">
        <v>43409.858958333331</v>
      </c>
      <c r="T319" s="2">
        <v>43409.858958333331</v>
      </c>
      <c r="U319" s="2">
        <v>43409.866886574076</v>
      </c>
      <c r="V319" s="2">
        <v>43409.866886574076</v>
      </c>
      <c r="X319" s="8">
        <f t="shared" si="158"/>
        <v>43409.853958333333</v>
      </c>
      <c r="Y319" s="9">
        <f t="shared" si="142"/>
        <v>4.5023148122709244E-3</v>
      </c>
      <c r="Z319" s="9">
        <f t="shared" si="143"/>
        <v>4.5023148122709244E-3</v>
      </c>
      <c r="AA319" s="10"/>
      <c r="AB319" s="10">
        <f t="shared" si="144"/>
        <v>0</v>
      </c>
      <c r="AC319" s="10">
        <f t="shared" si="145"/>
        <v>4.0509259270038456E-3</v>
      </c>
      <c r="AD319" s="30"/>
      <c r="AE319" s="30"/>
      <c r="AF319" s="73">
        <f t="shared" si="146"/>
        <v>43409.853472222225</v>
      </c>
      <c r="AG319" s="73">
        <f t="shared" si="147"/>
        <v>43409.862500000003</v>
      </c>
      <c r="AH319" s="26" t="str">
        <f t="shared" si="148"/>
        <v>43409.853472222243409.8625</v>
      </c>
      <c r="AI319" s="26" t="str">
        <f>VLOOKUP(AH319,simple_survey!$N$1081:$O$1529,2,FALSE)</f>
        <v>肯定的</v>
      </c>
    </row>
    <row r="320" spans="1:35" s="3" customFormat="1" x14ac:dyDescent="0.4">
      <c r="A320" s="16" t="str">
        <f t="shared" si="156"/>
        <v>-</v>
      </c>
      <c r="B320" s="16" t="str">
        <f t="shared" si="157"/>
        <v>-</v>
      </c>
      <c r="C320" s="7">
        <v>20</v>
      </c>
      <c r="D320" s="2">
        <v>43409.854027777779</v>
      </c>
      <c r="E320" s="3" t="s">
        <v>703</v>
      </c>
      <c r="F320" s="3">
        <v>10200</v>
      </c>
      <c r="G320" s="3" t="s">
        <v>33</v>
      </c>
      <c r="H320" s="3">
        <v>5051</v>
      </c>
      <c r="I320" s="3">
        <v>558</v>
      </c>
      <c r="J320" s="3">
        <v>8</v>
      </c>
      <c r="K320" s="3">
        <v>1</v>
      </c>
      <c r="M320" s="2">
        <v>43409.857569444444</v>
      </c>
      <c r="N320" s="2">
        <v>43409.86246527778</v>
      </c>
      <c r="O320" s="3" t="s">
        <v>37</v>
      </c>
      <c r="P320" s="3" t="s">
        <v>38</v>
      </c>
      <c r="Q320" s="3" t="s">
        <v>41</v>
      </c>
      <c r="R320" s="3" t="s">
        <v>42</v>
      </c>
      <c r="S320" s="2">
        <v>43409.859236111108</v>
      </c>
      <c r="T320" s="2">
        <v>43409.859479166669</v>
      </c>
      <c r="U320" s="2">
        <v>43409.866678240738</v>
      </c>
      <c r="V320" s="2">
        <v>43409.868217592593</v>
      </c>
      <c r="X320" s="8">
        <f t="shared" si="158"/>
        <v>43409.854027777779</v>
      </c>
      <c r="Y320" s="9">
        <f t="shared" si="142"/>
        <v>4.8958333354676142E-3</v>
      </c>
      <c r="Z320" s="9">
        <f t="shared" si="143"/>
        <v>4.8958333354676142E-3</v>
      </c>
      <c r="AA320" s="10"/>
      <c r="AB320" s="10">
        <f t="shared" si="144"/>
        <v>0</v>
      </c>
      <c r="AC320" s="10">
        <f t="shared" si="145"/>
        <v>3.5416666651144624E-3</v>
      </c>
      <c r="AD320" s="30"/>
      <c r="AE320" s="30"/>
      <c r="AF320" s="73">
        <f t="shared" si="146"/>
        <v>43409.853472222225</v>
      </c>
      <c r="AG320" s="73">
        <f t="shared" si="147"/>
        <v>43409.861805555556</v>
      </c>
      <c r="AH320" s="26" t="str">
        <f t="shared" si="148"/>
        <v>43409.853472222243409.8618055556</v>
      </c>
      <c r="AI320" s="26" t="str">
        <f>VLOOKUP(AH320,simple_survey!$N$1081:$O$1529,2,FALSE)</f>
        <v>肯定的</v>
      </c>
    </row>
    <row r="321" spans="1:37" s="3" customFormat="1" x14ac:dyDescent="0.4">
      <c r="A321" s="16" t="str">
        <f t="shared" si="156"/>
        <v>★</v>
      </c>
      <c r="B321" s="16" t="str">
        <f t="shared" si="157"/>
        <v>-</v>
      </c>
      <c r="C321" s="7">
        <v>20</v>
      </c>
      <c r="D321" s="2">
        <v>43409.854629629626</v>
      </c>
      <c r="E321" s="3" t="s">
        <v>646</v>
      </c>
      <c r="F321" s="3">
        <v>10201</v>
      </c>
      <c r="G321" s="3" t="s">
        <v>18</v>
      </c>
      <c r="H321" s="3">
        <v>5125</v>
      </c>
      <c r="I321" s="3">
        <v>228</v>
      </c>
      <c r="J321" s="3">
        <v>8</v>
      </c>
      <c r="K321" s="3">
        <v>2</v>
      </c>
      <c r="M321" s="2">
        <v>43409.858831018515</v>
      </c>
      <c r="N321" s="2">
        <v>43409.867511574077</v>
      </c>
      <c r="O321" s="3" t="s">
        <v>76</v>
      </c>
      <c r="P321" s="3" t="s">
        <v>77</v>
      </c>
      <c r="Q321" s="3" t="s">
        <v>27</v>
      </c>
      <c r="R321" s="3" t="s">
        <v>28</v>
      </c>
      <c r="S321" s="2">
        <v>43409.861550925925</v>
      </c>
      <c r="T321" s="2">
        <v>43409.861550925925</v>
      </c>
      <c r="U321" s="2">
        <v>43409.874039351853</v>
      </c>
      <c r="V321" s="2">
        <v>43409.874039351853</v>
      </c>
      <c r="W321" s="2">
        <v>43409.861550925925</v>
      </c>
      <c r="X321" s="8">
        <f t="shared" si="158"/>
        <v>43409.861550925925</v>
      </c>
      <c r="Y321" s="9">
        <f t="shared" si="142"/>
        <v>8.6805555620230734E-3</v>
      </c>
      <c r="Z321" s="9">
        <f t="shared" si="143"/>
        <v>1.7361111124046147E-2</v>
      </c>
      <c r="AA321" s="10"/>
      <c r="AB321" s="10">
        <f t="shared" si="144"/>
        <v>0</v>
      </c>
      <c r="AC321" s="10">
        <f t="shared" si="145"/>
        <v>0</v>
      </c>
      <c r="AD321" s="30"/>
      <c r="AE321" s="30"/>
      <c r="AF321" s="73">
        <f t="shared" si="146"/>
        <v>43409.854166666664</v>
      </c>
      <c r="AG321" s="73">
        <f t="shared" si="147"/>
        <v>43409.867361111108</v>
      </c>
      <c r="AH321" s="26" t="str">
        <f t="shared" si="148"/>
        <v>43409.854166666743409.8673611111</v>
      </c>
      <c r="AI321" s="26" t="str">
        <f>VLOOKUP(AH321,simple_survey!$N$1081:$O$1529,2,FALSE)</f>
        <v>肯定的</v>
      </c>
    </row>
    <row r="322" spans="1:37" s="3" customFormat="1" x14ac:dyDescent="0.4">
      <c r="A322" s="16" t="str">
        <f t="shared" si="156"/>
        <v>★</v>
      </c>
      <c r="B322" s="16" t="str">
        <f t="shared" si="157"/>
        <v>-</v>
      </c>
      <c r="C322" s="7">
        <v>20</v>
      </c>
      <c r="D322" s="2">
        <v>43409.857141203705</v>
      </c>
      <c r="E322" s="3" t="s">
        <v>731</v>
      </c>
      <c r="F322" s="3">
        <v>10202</v>
      </c>
      <c r="G322" s="3" t="s">
        <v>67</v>
      </c>
      <c r="H322" s="3">
        <v>4340</v>
      </c>
      <c r="I322" s="3">
        <v>443</v>
      </c>
      <c r="J322" s="3">
        <v>7</v>
      </c>
      <c r="K322" s="3">
        <v>2</v>
      </c>
      <c r="M322" s="2">
        <v>43409.860046296293</v>
      </c>
      <c r="N322" s="2">
        <v>43409.865300925929</v>
      </c>
      <c r="O322" s="3" t="s">
        <v>65</v>
      </c>
      <c r="P322" s="3" t="s">
        <v>66</v>
      </c>
      <c r="Q322" s="3" t="s">
        <v>27</v>
      </c>
      <c r="R322" s="3" t="s">
        <v>28</v>
      </c>
      <c r="S322" s="2">
        <v>43409.864085648151</v>
      </c>
      <c r="T322" s="2">
        <v>43409.864085648151</v>
      </c>
      <c r="U322" s="2">
        <v>43409.872569444444</v>
      </c>
      <c r="V322" s="2">
        <v>43409.872569444444</v>
      </c>
      <c r="W322" s="2">
        <v>43409.864085648151</v>
      </c>
      <c r="X322" s="8">
        <f t="shared" si="158"/>
        <v>43409.864085648151</v>
      </c>
      <c r="Y322" s="9">
        <f t="shared" si="142"/>
        <v>5.2546296356013045E-3</v>
      </c>
      <c r="Z322" s="9">
        <f t="shared" si="143"/>
        <v>1.0509259271202609E-2</v>
      </c>
      <c r="AA322" s="10"/>
      <c r="AB322" s="10">
        <f t="shared" si="144"/>
        <v>0</v>
      </c>
      <c r="AC322" s="10">
        <f t="shared" si="145"/>
        <v>0</v>
      </c>
      <c r="AD322" s="30"/>
      <c r="AE322" s="30"/>
      <c r="AF322" s="73">
        <f t="shared" si="146"/>
        <v>43409.856944444444</v>
      </c>
      <c r="AG322" s="73">
        <f t="shared" si="147"/>
        <v>43409.865277777775</v>
      </c>
      <c r="AH322" s="26" t="str">
        <f t="shared" si="148"/>
        <v>43409.856944444443409.8652777778</v>
      </c>
      <c r="AI322" s="26" t="str">
        <f>VLOOKUP(AH322,simple_survey!$N$1081:$O$1529,2,FALSE)</f>
        <v>肯定的</v>
      </c>
    </row>
    <row r="323" spans="1:37" s="3" customFormat="1" x14ac:dyDescent="0.4">
      <c r="A323" s="16" t="str">
        <f t="shared" si="156"/>
        <v>-</v>
      </c>
      <c r="B323" s="16" t="str">
        <f t="shared" si="157"/>
        <v>-</v>
      </c>
      <c r="C323" s="7">
        <v>20</v>
      </c>
      <c r="D323" s="2">
        <v>43409.857546296298</v>
      </c>
      <c r="E323" s="3" t="s">
        <v>665</v>
      </c>
      <c r="F323" s="3">
        <v>10203</v>
      </c>
      <c r="G323" s="3" t="s">
        <v>18</v>
      </c>
      <c r="H323" s="3">
        <v>5178</v>
      </c>
      <c r="I323" s="3">
        <v>509</v>
      </c>
      <c r="J323" s="3">
        <v>4</v>
      </c>
      <c r="K323" s="3">
        <v>2</v>
      </c>
      <c r="M323" s="2">
        <v>43409.859467592592</v>
      </c>
      <c r="N323" s="2">
        <v>43409.864212962966</v>
      </c>
      <c r="O323" s="3" t="s">
        <v>53</v>
      </c>
      <c r="P323" s="3" t="s">
        <v>54</v>
      </c>
      <c r="Q323" s="3" t="s">
        <v>34</v>
      </c>
      <c r="R323" s="3" t="s">
        <v>35</v>
      </c>
      <c r="S323" s="2">
        <v>43409.859791666669</v>
      </c>
      <c r="T323" s="2">
        <v>43409.859791666669</v>
      </c>
      <c r="U323" s="2">
        <v>43409.86755787037</v>
      </c>
      <c r="V323" s="2">
        <v>43409.86755787037</v>
      </c>
      <c r="X323" s="8">
        <f t="shared" si="158"/>
        <v>43409.857546296298</v>
      </c>
      <c r="Y323" s="9">
        <f t="shared" ref="Y323:Y330" si="159">N323-M323</f>
        <v>4.7453703737119213E-3</v>
      </c>
      <c r="Z323" s="9">
        <f t="shared" ref="Z323:Z330" si="160">Y323*K323</f>
        <v>9.4907407474238425E-3</v>
      </c>
      <c r="AA323" s="10"/>
      <c r="AB323" s="10">
        <f t="shared" ref="AB323:AB330" si="161">IF(IF(A323="☆",L323-S323,M323-S323)&lt;0,0,IF(A323="☆",L323-S323,M323-S323))</f>
        <v>0</v>
      </c>
      <c r="AC323" s="10">
        <f t="shared" ref="AC323:AC330" si="162">IF(IF(B323="☆",(IF(L323&gt;S323,L323-X323,S323-X323)),M323-X323)&lt;0,0,IF(B323="☆",(IF(L323&gt;S323,L323-X323,S323-X323)),M323-X323))</f>
        <v>1.9212962943129241E-3</v>
      </c>
      <c r="AD323" s="30"/>
      <c r="AE323" s="30"/>
      <c r="AF323" s="73">
        <f t="shared" ref="AF323:AF335" si="163">INT(D323*1440)/1440</f>
        <v>43409.856944444444</v>
      </c>
      <c r="AG323" s="73">
        <f t="shared" ref="AG323:AG335" si="164">INT(N323*1440)/1440</f>
        <v>43409.863888888889</v>
      </c>
      <c r="AH323" s="26" t="str">
        <f t="shared" ref="AH323:AH335" si="165">CONCATENATE(AF323,AG323)</f>
        <v>43409.856944444443409.8638888889</v>
      </c>
      <c r="AI323" s="26" t="e">
        <f>VLOOKUP(AH323,simple_survey!$N$1081:$O$1529,2,FALSE)</f>
        <v>#N/A</v>
      </c>
    </row>
    <row r="324" spans="1:37" s="3" customFormat="1" x14ac:dyDescent="0.4">
      <c r="A324" s="16" t="str">
        <f t="shared" si="156"/>
        <v>-</v>
      </c>
      <c r="B324" s="16" t="str">
        <f t="shared" si="157"/>
        <v>-</v>
      </c>
      <c r="C324" s="7">
        <v>20</v>
      </c>
      <c r="D324" s="2">
        <v>43409.859548611108</v>
      </c>
      <c r="E324" s="3" t="s">
        <v>249</v>
      </c>
      <c r="F324" s="3">
        <v>10204</v>
      </c>
      <c r="G324" s="3" t="s">
        <v>33</v>
      </c>
      <c r="H324" s="3">
        <v>3445</v>
      </c>
      <c r="I324" s="3">
        <v>904</v>
      </c>
      <c r="J324" s="3">
        <v>9</v>
      </c>
      <c r="K324" s="3">
        <v>1</v>
      </c>
      <c r="M324" s="2">
        <v>43409.862118055556</v>
      </c>
      <c r="N324" s="2">
        <v>43409.867094907408</v>
      </c>
      <c r="O324" s="3" t="s">
        <v>61</v>
      </c>
      <c r="P324" s="3" t="s">
        <v>62</v>
      </c>
      <c r="Q324" s="3" t="s">
        <v>19</v>
      </c>
      <c r="R324" s="3" t="s">
        <v>20</v>
      </c>
      <c r="S324" s="2">
        <v>43409.861921296295</v>
      </c>
      <c r="T324" s="2">
        <v>43409.861921296295</v>
      </c>
      <c r="U324" s="2">
        <v>43409.869756944441</v>
      </c>
      <c r="V324" s="2">
        <v>43409.869756944441</v>
      </c>
      <c r="X324" s="8">
        <f t="shared" si="158"/>
        <v>43409.859548611108</v>
      </c>
      <c r="Y324" s="9">
        <f t="shared" si="159"/>
        <v>4.9768518510973081E-3</v>
      </c>
      <c r="Z324" s="9">
        <f t="shared" si="160"/>
        <v>4.9768518510973081E-3</v>
      </c>
      <c r="AA324" s="10"/>
      <c r="AB324" s="10">
        <f t="shared" si="161"/>
        <v>1.9675926159834489E-4</v>
      </c>
      <c r="AC324" s="10">
        <f t="shared" si="162"/>
        <v>2.5694444484543055E-3</v>
      </c>
      <c r="AD324" s="30"/>
      <c r="AE324" s="30"/>
      <c r="AF324" s="73">
        <f t="shared" si="163"/>
        <v>43409.859027777777</v>
      </c>
      <c r="AG324" s="73">
        <f t="shared" si="164"/>
        <v>43409.866666666669</v>
      </c>
      <c r="AH324" s="26" t="str">
        <f t="shared" si="165"/>
        <v>43409.859027777843409.8666666667</v>
      </c>
      <c r="AI324" s="26" t="e">
        <f>VLOOKUP(AH324,simple_survey!$N$1081:$O$1529,2,FALSE)</f>
        <v>#N/A</v>
      </c>
    </row>
    <row r="325" spans="1:37" s="3" customFormat="1" x14ac:dyDescent="0.4">
      <c r="A325" s="16" t="str">
        <f t="shared" si="156"/>
        <v>-</v>
      </c>
      <c r="B325" s="16" t="str">
        <f t="shared" si="157"/>
        <v>-</v>
      </c>
      <c r="C325" s="7">
        <v>20</v>
      </c>
      <c r="D325" s="2">
        <v>43409.860798611109</v>
      </c>
      <c r="E325" s="3" t="s">
        <v>732</v>
      </c>
      <c r="F325" s="3">
        <v>10205</v>
      </c>
      <c r="G325" s="3" t="s">
        <v>18</v>
      </c>
      <c r="H325" s="3">
        <v>1747</v>
      </c>
      <c r="I325" s="3">
        <v>500</v>
      </c>
      <c r="J325" s="3">
        <v>3</v>
      </c>
      <c r="K325" s="3">
        <v>1</v>
      </c>
      <c r="M325" s="2">
        <v>43409.862557870372</v>
      </c>
      <c r="N325" s="2">
        <v>43409.866956018515</v>
      </c>
      <c r="O325" s="3" t="s">
        <v>31</v>
      </c>
      <c r="P325" s="3" t="s">
        <v>32</v>
      </c>
      <c r="Q325" s="3" t="s">
        <v>19</v>
      </c>
      <c r="R325" s="3" t="s">
        <v>20</v>
      </c>
      <c r="S325" s="2">
        <v>43409.863483796296</v>
      </c>
      <c r="T325" s="2">
        <v>43409.863483796296</v>
      </c>
      <c r="U325" s="2">
        <v>43409.870266203703</v>
      </c>
      <c r="V325" s="2">
        <v>43409.870266203703</v>
      </c>
      <c r="X325" s="8">
        <f t="shared" si="158"/>
        <v>43409.860798611109</v>
      </c>
      <c r="Y325" s="9">
        <f t="shared" si="159"/>
        <v>4.3981481430819258E-3</v>
      </c>
      <c r="Z325" s="9">
        <f t="shared" si="160"/>
        <v>4.3981481430819258E-3</v>
      </c>
      <c r="AA325" s="10"/>
      <c r="AB325" s="10">
        <f t="shared" si="161"/>
        <v>0</v>
      </c>
      <c r="AC325" s="10">
        <f t="shared" si="162"/>
        <v>1.7592592630535364E-3</v>
      </c>
      <c r="AD325" s="30"/>
      <c r="AE325" s="30"/>
      <c r="AF325" s="73">
        <f t="shared" si="163"/>
        <v>43409.86041666667</v>
      </c>
      <c r="AG325" s="73">
        <f t="shared" si="164"/>
        <v>43409.866666666669</v>
      </c>
      <c r="AH325" s="26" t="str">
        <f t="shared" si="165"/>
        <v>43409.860416666743409.8666666667</v>
      </c>
      <c r="AI325" s="26" t="e">
        <f>VLOOKUP(AH325,simple_survey!$N$1081:$O$1529,2,FALSE)</f>
        <v>#N/A</v>
      </c>
    </row>
    <row r="326" spans="1:37" s="3" customFormat="1" x14ac:dyDescent="0.4">
      <c r="A326" s="16" t="str">
        <f t="shared" si="156"/>
        <v>-</v>
      </c>
      <c r="B326" s="16" t="str">
        <f t="shared" si="157"/>
        <v>-</v>
      </c>
      <c r="C326" s="7">
        <v>20</v>
      </c>
      <c r="D326" s="2">
        <v>43409.861770833333</v>
      </c>
      <c r="E326" s="3" t="s">
        <v>250</v>
      </c>
      <c r="F326" s="3">
        <v>10206</v>
      </c>
      <c r="G326" s="3" t="s">
        <v>33</v>
      </c>
      <c r="H326" s="3">
        <v>3674</v>
      </c>
      <c r="I326" s="3">
        <v>212</v>
      </c>
      <c r="J326" s="3">
        <v>10</v>
      </c>
      <c r="K326" s="3">
        <v>1</v>
      </c>
      <c r="M326" s="2">
        <v>43409.863946759258</v>
      </c>
      <c r="N326" s="2">
        <v>43409.868576388886</v>
      </c>
      <c r="O326" s="3" t="s">
        <v>59</v>
      </c>
      <c r="P326" s="3" t="s">
        <v>60</v>
      </c>
      <c r="Q326" s="3" t="s">
        <v>78</v>
      </c>
      <c r="R326" s="3" t="s">
        <v>79</v>
      </c>
      <c r="S326" s="2">
        <v>43409.865312499998</v>
      </c>
      <c r="T326" s="2">
        <v>43409.865312499998</v>
      </c>
      <c r="U326" s="2">
        <v>43409.873912037037</v>
      </c>
      <c r="V326" s="2">
        <v>43409.873912037037</v>
      </c>
      <c r="X326" s="8">
        <f t="shared" si="158"/>
        <v>43409.861770833333</v>
      </c>
      <c r="Y326" s="9">
        <f t="shared" si="159"/>
        <v>4.6296296277432702E-3</v>
      </c>
      <c r="Z326" s="9">
        <f t="shared" si="160"/>
        <v>4.6296296277432702E-3</v>
      </c>
      <c r="AA326" s="10"/>
      <c r="AB326" s="10">
        <f t="shared" si="161"/>
        <v>0</v>
      </c>
      <c r="AC326" s="10">
        <f t="shared" si="162"/>
        <v>2.1759259252576157E-3</v>
      </c>
      <c r="AD326" s="30"/>
      <c r="AE326" s="30"/>
      <c r="AF326" s="73">
        <f t="shared" si="163"/>
        <v>43409.861111111109</v>
      </c>
      <c r="AG326" s="73">
        <f t="shared" si="164"/>
        <v>43409.868055555555</v>
      </c>
      <c r="AH326" s="26" t="str">
        <f t="shared" si="165"/>
        <v>43409.861111111143409.8680555556</v>
      </c>
      <c r="AI326" s="26" t="e">
        <f>VLOOKUP(AH326,simple_survey!$N$1081:$O$1529,2,FALSE)</f>
        <v>#N/A</v>
      </c>
    </row>
    <row r="327" spans="1:37" s="3" customFormat="1" x14ac:dyDescent="0.4">
      <c r="A327" s="16" t="str">
        <f t="shared" si="156"/>
        <v>-</v>
      </c>
      <c r="B327" s="16" t="str">
        <f t="shared" si="157"/>
        <v>-</v>
      </c>
      <c r="C327" s="7">
        <v>20</v>
      </c>
      <c r="D327" s="2">
        <v>43409.867476851854</v>
      </c>
      <c r="E327" s="3" t="s">
        <v>733</v>
      </c>
      <c r="F327" s="3">
        <v>10210</v>
      </c>
      <c r="G327" s="3" t="s">
        <v>18</v>
      </c>
      <c r="H327" s="3">
        <v>2400</v>
      </c>
      <c r="I327" s="3">
        <v>15</v>
      </c>
      <c r="J327" s="3">
        <v>1</v>
      </c>
      <c r="K327" s="3">
        <v>1</v>
      </c>
      <c r="M327" s="2">
        <v>43409.868564814817</v>
      </c>
      <c r="N327" s="2">
        <v>43409.871331018519</v>
      </c>
      <c r="O327" s="3" t="s">
        <v>46</v>
      </c>
      <c r="P327" s="3" t="s">
        <v>47</v>
      </c>
      <c r="Q327" s="3" t="s">
        <v>19</v>
      </c>
      <c r="R327" s="3" t="s">
        <v>20</v>
      </c>
      <c r="S327" s="2">
        <v>43409.869062500002</v>
      </c>
      <c r="T327" s="2">
        <v>43409.869062500002</v>
      </c>
      <c r="U327" s="2">
        <v>43409.875127314815</v>
      </c>
      <c r="V327" s="2">
        <v>43409.875127314815</v>
      </c>
      <c r="X327" s="8">
        <f t="shared" si="158"/>
        <v>43409.867476851854</v>
      </c>
      <c r="Y327" s="9">
        <f t="shared" si="159"/>
        <v>2.7662037027766928E-3</v>
      </c>
      <c r="Z327" s="9">
        <f t="shared" si="160"/>
        <v>2.7662037027766928E-3</v>
      </c>
      <c r="AA327" s="10"/>
      <c r="AB327" s="10">
        <f t="shared" si="161"/>
        <v>0</v>
      </c>
      <c r="AC327" s="10">
        <f t="shared" si="162"/>
        <v>1.0879629626288079E-3</v>
      </c>
      <c r="AD327" s="30"/>
      <c r="AE327" s="30"/>
      <c r="AF327" s="73">
        <f t="shared" si="163"/>
        <v>43409.867361111108</v>
      </c>
      <c r="AG327" s="73">
        <f t="shared" si="164"/>
        <v>43409.870833333334</v>
      </c>
      <c r="AH327" s="26" t="str">
        <f t="shared" si="165"/>
        <v>43409.867361111143409.8708333333</v>
      </c>
      <c r="AI327" s="26" t="e">
        <f>VLOOKUP(AH327,simple_survey!$N$1081:$O$1529,2,FALSE)</f>
        <v>#N/A</v>
      </c>
    </row>
    <row r="328" spans="1:37" s="3" customFormat="1" x14ac:dyDescent="0.4">
      <c r="A328" s="16" t="str">
        <f t="shared" si="156"/>
        <v>★</v>
      </c>
      <c r="B328" s="16" t="str">
        <f t="shared" si="157"/>
        <v>-</v>
      </c>
      <c r="C328" s="7">
        <v>20</v>
      </c>
      <c r="D328" s="2">
        <v>43409.867858796293</v>
      </c>
      <c r="E328" s="3" t="s">
        <v>703</v>
      </c>
      <c r="F328" s="3">
        <v>10211</v>
      </c>
      <c r="G328" s="3" t="s">
        <v>33</v>
      </c>
      <c r="H328" s="3">
        <v>5051</v>
      </c>
      <c r="I328" s="3">
        <v>851</v>
      </c>
      <c r="J328" s="3">
        <v>2</v>
      </c>
      <c r="K328" s="3">
        <v>1</v>
      </c>
      <c r="M328" s="2">
        <v>43409.873368055552</v>
      </c>
      <c r="N328" s="2">
        <v>43409.879293981481</v>
      </c>
      <c r="O328" s="3" t="s">
        <v>41</v>
      </c>
      <c r="P328" s="3" t="s">
        <v>42</v>
      </c>
      <c r="Q328" s="3" t="s">
        <v>27</v>
      </c>
      <c r="R328" s="3" t="s">
        <v>28</v>
      </c>
      <c r="S328" s="2">
        <v>43409.874791666669</v>
      </c>
      <c r="T328" s="2">
        <v>43409.874791666669</v>
      </c>
      <c r="U328" s="2">
        <v>43409.880613425928</v>
      </c>
      <c r="V328" s="2">
        <v>43409.880613425928</v>
      </c>
      <c r="W328" s="2">
        <v>43409.874791666669</v>
      </c>
      <c r="X328" s="8">
        <f t="shared" si="158"/>
        <v>43409.874791666669</v>
      </c>
      <c r="Y328" s="9">
        <f t="shared" si="159"/>
        <v>5.9259259287500754E-3</v>
      </c>
      <c r="Z328" s="9">
        <f t="shared" si="160"/>
        <v>5.9259259287500754E-3</v>
      </c>
      <c r="AA328" s="10"/>
      <c r="AB328" s="10">
        <f t="shared" si="161"/>
        <v>0</v>
      </c>
      <c r="AC328" s="10">
        <f t="shared" si="162"/>
        <v>0</v>
      </c>
      <c r="AD328" s="30"/>
      <c r="AE328" s="30"/>
      <c r="AF328" s="73">
        <f t="shared" si="163"/>
        <v>43409.867361111108</v>
      </c>
      <c r="AG328" s="73">
        <f t="shared" si="164"/>
        <v>43409.879166666666</v>
      </c>
      <c r="AH328" s="26" t="str">
        <f t="shared" si="165"/>
        <v>43409.867361111143409.8791666667</v>
      </c>
      <c r="AI328" s="26" t="e">
        <f>VLOOKUP(AH328,simple_survey!$N$1081:$O$1529,2,FALSE)</f>
        <v>#N/A</v>
      </c>
    </row>
    <row r="329" spans="1:37" s="3" customFormat="1" x14ac:dyDescent="0.4">
      <c r="A329" s="16" t="str">
        <f t="shared" si="156"/>
        <v>-</v>
      </c>
      <c r="B329" s="16" t="str">
        <f t="shared" si="157"/>
        <v>-</v>
      </c>
      <c r="C329" s="7">
        <v>20</v>
      </c>
      <c r="D329" s="2">
        <v>43409.869328703702</v>
      </c>
      <c r="E329" s="3" t="s">
        <v>734</v>
      </c>
      <c r="F329" s="3">
        <v>10212</v>
      </c>
      <c r="G329" s="3" t="s">
        <v>33</v>
      </c>
      <c r="H329" s="3">
        <v>1218</v>
      </c>
      <c r="I329" s="3">
        <v>329</v>
      </c>
      <c r="J329" s="3">
        <v>3</v>
      </c>
      <c r="K329" s="3">
        <v>1</v>
      </c>
      <c r="M329" s="2">
        <v>43409.87128472222</v>
      </c>
      <c r="N329" s="2">
        <v>43409.87400462963</v>
      </c>
      <c r="O329" s="3" t="s">
        <v>46</v>
      </c>
      <c r="P329" s="3" t="s">
        <v>47</v>
      </c>
      <c r="Q329" s="3" t="s">
        <v>19</v>
      </c>
      <c r="R329" s="3" t="s">
        <v>20</v>
      </c>
      <c r="S329" s="2">
        <v>43409.871631944443</v>
      </c>
      <c r="T329" s="2">
        <v>43409.871631944443</v>
      </c>
      <c r="U329" s="2">
        <v>43409.877696759257</v>
      </c>
      <c r="V329" s="2">
        <v>43409.877696759257</v>
      </c>
      <c r="X329" s="8">
        <f t="shared" si="158"/>
        <v>43409.869328703702</v>
      </c>
      <c r="Y329" s="9">
        <f t="shared" si="159"/>
        <v>2.7199074102099985E-3</v>
      </c>
      <c r="Z329" s="9">
        <f t="shared" si="160"/>
        <v>2.7199074102099985E-3</v>
      </c>
      <c r="AA329" s="10"/>
      <c r="AB329" s="10">
        <f t="shared" si="161"/>
        <v>0</v>
      </c>
      <c r="AC329" s="10">
        <f t="shared" si="162"/>
        <v>1.9560185173759237E-3</v>
      </c>
      <c r="AD329" s="30"/>
      <c r="AE329" s="30"/>
      <c r="AF329" s="73">
        <f t="shared" si="163"/>
        <v>43409.868750000001</v>
      </c>
      <c r="AG329" s="73">
        <f t="shared" si="164"/>
        <v>43409.873611111114</v>
      </c>
      <c r="AH329" s="26" t="str">
        <f t="shared" si="165"/>
        <v>43409.8687543409.8736111111</v>
      </c>
      <c r="AI329" s="26" t="e">
        <f>VLOOKUP(AH329,simple_survey!$N$1081:$O$1529,2,FALSE)</f>
        <v>#N/A</v>
      </c>
    </row>
    <row r="330" spans="1:37" s="3" customFormat="1" x14ac:dyDescent="0.4">
      <c r="A330" s="16" t="str">
        <f t="shared" si="156"/>
        <v>-</v>
      </c>
      <c r="B330" s="16" t="str">
        <f t="shared" si="157"/>
        <v>-</v>
      </c>
      <c r="C330" s="7">
        <v>20</v>
      </c>
      <c r="D330" s="2">
        <v>43409.874097222222</v>
      </c>
      <c r="E330" s="3" t="s">
        <v>488</v>
      </c>
      <c r="F330" s="3">
        <v>10213</v>
      </c>
      <c r="G330" s="3" t="s">
        <v>18</v>
      </c>
      <c r="H330" s="3">
        <v>3839</v>
      </c>
      <c r="I330" s="3">
        <v>423</v>
      </c>
      <c r="J330" s="3">
        <v>5</v>
      </c>
      <c r="K330" s="3">
        <v>1</v>
      </c>
      <c r="M330" s="2">
        <v>43409.879155092596</v>
      </c>
      <c r="N330" s="2">
        <v>43409.882777777777</v>
      </c>
      <c r="O330" s="3" t="s">
        <v>21</v>
      </c>
      <c r="P330" s="3" t="s">
        <v>22</v>
      </c>
      <c r="Q330" s="3" t="s">
        <v>72</v>
      </c>
      <c r="R330" s="3" t="s">
        <v>73</v>
      </c>
      <c r="S330" s="2">
        <v>43409.879814814813</v>
      </c>
      <c r="T330" s="2">
        <v>43409.879814814813</v>
      </c>
      <c r="U330" s="2">
        <v>43409.885648148149</v>
      </c>
      <c r="V330" s="2">
        <v>43409.885648148149</v>
      </c>
      <c r="X330" s="8">
        <f t="shared" si="158"/>
        <v>43409.874097222222</v>
      </c>
      <c r="Y330" s="9">
        <f t="shared" si="159"/>
        <v>3.6226851807441562E-3</v>
      </c>
      <c r="Z330" s="9">
        <f t="shared" si="160"/>
        <v>3.6226851807441562E-3</v>
      </c>
      <c r="AA330" s="10"/>
      <c r="AB330" s="10">
        <f t="shared" si="161"/>
        <v>0</v>
      </c>
      <c r="AC330" s="10">
        <f t="shared" si="162"/>
        <v>5.0578703740029596E-3</v>
      </c>
      <c r="AD330" s="30"/>
      <c r="AE330" s="30"/>
      <c r="AF330" s="73">
        <f t="shared" si="163"/>
        <v>43409.873611111114</v>
      </c>
      <c r="AG330" s="73">
        <f t="shared" si="164"/>
        <v>43409.882638888892</v>
      </c>
      <c r="AH330" s="26" t="str">
        <f t="shared" si="165"/>
        <v>43409.873611111143409.8826388889</v>
      </c>
      <c r="AI330" s="26" t="str">
        <f>VLOOKUP(AH330,simple_survey!$N$1081:$O$1529,2,FALSE)</f>
        <v>肯定的</v>
      </c>
    </row>
    <row r="331" spans="1:37" s="3" customFormat="1" x14ac:dyDescent="0.4">
      <c r="A331" s="16" t="str">
        <f>IF(W331&gt;0, "★", "-")</f>
        <v>-</v>
      </c>
      <c r="B331" s="16" t="str">
        <f>IF(L331&gt;0, "☆", "-")</f>
        <v>☆</v>
      </c>
      <c r="C331" s="7">
        <v>20</v>
      </c>
      <c r="D331" s="2">
        <v>43409.839780092596</v>
      </c>
      <c r="E331" s="3" t="s">
        <v>724</v>
      </c>
      <c r="F331" s="3">
        <v>10187</v>
      </c>
      <c r="G331" s="3" t="s">
        <v>113</v>
      </c>
      <c r="H331" s="3">
        <v>0</v>
      </c>
      <c r="I331" s="3">
        <v>836</v>
      </c>
      <c r="J331" s="3">
        <v>7</v>
      </c>
      <c r="K331" s="3">
        <v>1</v>
      </c>
      <c r="L331" s="2">
        <v>43409.843958333331</v>
      </c>
      <c r="O331" s="3" t="s">
        <v>46</v>
      </c>
      <c r="P331" s="3" t="s">
        <v>47</v>
      </c>
      <c r="Q331" s="3" t="s">
        <v>19</v>
      </c>
      <c r="R331" s="3" t="s">
        <v>20</v>
      </c>
      <c r="S331" s="2">
        <v>43409.843506944446</v>
      </c>
      <c r="U331" s="2">
        <v>43409.84957175926</v>
      </c>
      <c r="X331" s="8">
        <f>IF(W331&gt;0,W331,D331)</f>
        <v>43409.839780092596</v>
      </c>
      <c r="Y331" s="9">
        <f>N331-M331</f>
        <v>0</v>
      </c>
      <c r="Z331" s="9">
        <f>Y331*K331</f>
        <v>0</v>
      </c>
      <c r="AA331" s="10"/>
      <c r="AB331" s="10">
        <f>IF(IF(A331="☆",L331-S331,M331-S331)&lt;0,0,IF(A331="☆",L331-S331,M331-S331))</f>
        <v>0</v>
      </c>
      <c r="AC331" s="10"/>
      <c r="AD331" s="30"/>
      <c r="AE331" s="30"/>
      <c r="AF331" s="73">
        <f t="shared" si="163"/>
        <v>43409.839583333334</v>
      </c>
      <c r="AG331" s="73">
        <f t="shared" si="164"/>
        <v>0</v>
      </c>
      <c r="AH331" s="26" t="str">
        <f t="shared" si="165"/>
        <v>43409.83958333330</v>
      </c>
      <c r="AI331" s="26" t="e">
        <f>VLOOKUP(AH331,simple_survey!$N$1081:$O$1529,2,FALSE)</f>
        <v>#N/A</v>
      </c>
      <c r="AK331" s="7" t="s">
        <v>752</v>
      </c>
    </row>
    <row r="332" spans="1:37" s="3" customFormat="1" x14ac:dyDescent="0.4">
      <c r="A332" s="16" t="str">
        <f>IF(W332&gt;0, "★", "-")</f>
        <v>-</v>
      </c>
      <c r="B332" s="16" t="str">
        <f>IF(L332&gt;0, "☆", "-")</f>
        <v>☆</v>
      </c>
      <c r="C332" s="7">
        <v>20</v>
      </c>
      <c r="D332" s="2">
        <v>43409.840995370374</v>
      </c>
      <c r="E332" s="3" t="s">
        <v>726</v>
      </c>
      <c r="F332" s="3">
        <v>10189</v>
      </c>
      <c r="G332" s="3" t="s">
        <v>113</v>
      </c>
      <c r="H332" s="3">
        <v>0</v>
      </c>
      <c r="I332" s="3">
        <v>429</v>
      </c>
      <c r="J332" s="3">
        <v>8</v>
      </c>
      <c r="K332" s="3">
        <v>1</v>
      </c>
      <c r="L332" s="2">
        <v>43409.842083333337</v>
      </c>
      <c r="O332" s="3" t="s">
        <v>46</v>
      </c>
      <c r="P332" s="3" t="s">
        <v>47</v>
      </c>
      <c r="Q332" s="3" t="s">
        <v>19</v>
      </c>
      <c r="R332" s="3" t="s">
        <v>20</v>
      </c>
      <c r="S332" s="2">
        <v>43409.844247685185</v>
      </c>
      <c r="U332" s="2">
        <v>43409.850312499999</v>
      </c>
      <c r="X332" s="8">
        <f>IF(W332&gt;0,W332,D332)</f>
        <v>43409.840995370374</v>
      </c>
      <c r="Y332" s="9">
        <f>N332-M332</f>
        <v>0</v>
      </c>
      <c r="Z332" s="9">
        <f>Y332*K332</f>
        <v>0</v>
      </c>
      <c r="AA332" s="10"/>
      <c r="AB332" s="10">
        <f>IF(IF(A332="☆",L332-S332,M332-S332)&lt;0,0,IF(A332="☆",L332-S332,M332-S332))</f>
        <v>0</v>
      </c>
      <c r="AC332" s="10">
        <f>IF(IF(B332="☆",(IF(L332&gt;S332,L332-X332,S332-X332)),M332-X332)&lt;0,0,IF(B332="☆",(IF(L332&gt;S332,L332-X332,S332-X332)),M332-X332))</f>
        <v>3.2523148111067712E-3</v>
      </c>
      <c r="AD332" s="30"/>
      <c r="AE332" s="30"/>
      <c r="AF332" s="73">
        <f t="shared" si="163"/>
        <v>43409.84097222222</v>
      </c>
      <c r="AG332" s="73">
        <f t="shared" si="164"/>
        <v>0</v>
      </c>
      <c r="AH332" s="26" t="str">
        <f t="shared" si="165"/>
        <v>43409.84097222220</v>
      </c>
      <c r="AI332" s="26" t="e">
        <f>VLOOKUP(AH332,simple_survey!$N$1081:$O$1529,2,FALSE)</f>
        <v>#N/A</v>
      </c>
      <c r="AK332" s="7" t="s">
        <v>751</v>
      </c>
    </row>
    <row r="333" spans="1:37" s="3" customFormat="1" x14ac:dyDescent="0.4">
      <c r="A333" s="16" t="str">
        <f>IF(W333&gt;0, "★", "-")</f>
        <v>-</v>
      </c>
      <c r="B333" s="16" t="str">
        <f>IF(L333&gt;0, "☆", "-")</f>
        <v>☆</v>
      </c>
      <c r="C333" s="7">
        <v>20</v>
      </c>
      <c r="D333" s="2">
        <v>43409.864837962959</v>
      </c>
      <c r="E333" s="3" t="s">
        <v>733</v>
      </c>
      <c r="F333" s="3">
        <v>10207</v>
      </c>
      <c r="G333" s="3" t="s">
        <v>18</v>
      </c>
      <c r="H333" s="3">
        <v>2400</v>
      </c>
      <c r="I333" s="3">
        <v>435</v>
      </c>
      <c r="J333" s="3">
        <v>4</v>
      </c>
      <c r="K333" s="3">
        <v>1</v>
      </c>
      <c r="L333" s="2">
        <v>43409.86513888889</v>
      </c>
      <c r="O333" s="3" t="s">
        <v>19</v>
      </c>
      <c r="P333" s="3" t="s">
        <v>20</v>
      </c>
      <c r="Q333" s="3" t="s">
        <v>46</v>
      </c>
      <c r="R333" s="3" t="s">
        <v>47</v>
      </c>
      <c r="S333" s="2">
        <v>43409.866851851853</v>
      </c>
      <c r="U333" s="2">
        <v>43409.872037037036</v>
      </c>
      <c r="X333" s="8">
        <f>IF(W333&gt;0,W333,D333)</f>
        <v>43409.864837962959</v>
      </c>
      <c r="Y333" s="9">
        <f>N333-M333</f>
        <v>0</v>
      </c>
      <c r="Z333" s="9">
        <f>Y333*K333</f>
        <v>0</v>
      </c>
      <c r="AA333" s="10"/>
      <c r="AB333" s="10">
        <f>IF(IF(A333="☆",L333-S333,M333-S333)&lt;0,0,IF(A333="☆",L333-S333,M333-S333))</f>
        <v>0</v>
      </c>
      <c r="AC333" s="10"/>
      <c r="AD333" s="30"/>
      <c r="AE333" s="30"/>
      <c r="AF333" s="73">
        <f t="shared" si="163"/>
        <v>43409.864583333336</v>
      </c>
      <c r="AG333" s="73">
        <f t="shared" si="164"/>
        <v>0</v>
      </c>
      <c r="AH333" s="26" t="str">
        <f t="shared" si="165"/>
        <v>43409.86458333330</v>
      </c>
      <c r="AI333" s="26" t="e">
        <f>VLOOKUP(AH333,simple_survey!$N$1081:$O$1529,2,FALSE)</f>
        <v>#N/A</v>
      </c>
      <c r="AK333" s="7" t="s">
        <v>748</v>
      </c>
    </row>
    <row r="334" spans="1:37" s="3" customFormat="1" x14ac:dyDescent="0.4">
      <c r="A334" s="16" t="str">
        <f>IF(W334&gt;0, "★", "-")</f>
        <v>-</v>
      </c>
      <c r="B334" s="16" t="str">
        <f>IF(L334&gt;0, "☆", "-")</f>
        <v>☆</v>
      </c>
      <c r="C334" s="7">
        <v>20</v>
      </c>
      <c r="D334" s="2">
        <v>43409.865451388891</v>
      </c>
      <c r="E334" s="3" t="s">
        <v>733</v>
      </c>
      <c r="F334" s="3">
        <v>10208</v>
      </c>
      <c r="G334" s="3" t="s">
        <v>18</v>
      </c>
      <c r="H334" s="3">
        <v>2400</v>
      </c>
      <c r="I334" s="3">
        <v>993</v>
      </c>
      <c r="J334" s="3">
        <v>1</v>
      </c>
      <c r="K334" s="3">
        <v>1</v>
      </c>
      <c r="L334" s="2">
        <v>43409.865925925929</v>
      </c>
      <c r="O334" s="3" t="s">
        <v>46</v>
      </c>
      <c r="P334" s="3" t="s">
        <v>47</v>
      </c>
      <c r="Q334" s="3" t="s">
        <v>19</v>
      </c>
      <c r="R334" s="3" t="s">
        <v>20</v>
      </c>
      <c r="S334" s="2">
        <v>43409.867037037038</v>
      </c>
      <c r="U334" s="2">
        <v>43409.873101851852</v>
      </c>
      <c r="X334" s="8">
        <f>IF(W334&gt;0,W334,D334)</f>
        <v>43409.865451388891</v>
      </c>
      <c r="Y334" s="9">
        <f>N334-M334</f>
        <v>0</v>
      </c>
      <c r="Z334" s="9">
        <f>Y334*K334</f>
        <v>0</v>
      </c>
      <c r="AA334" s="10"/>
      <c r="AB334" s="10">
        <f>IF(IF(A334="☆",L334-S334,M334-S334)&lt;0,0,IF(A334="☆",L334-S334,M334-S334))</f>
        <v>0</v>
      </c>
      <c r="AC334" s="10"/>
      <c r="AD334" s="30"/>
      <c r="AE334" s="30"/>
      <c r="AF334" s="73">
        <f t="shared" si="163"/>
        <v>43409.865277777775</v>
      </c>
      <c r="AG334" s="73">
        <f t="shared" si="164"/>
        <v>0</v>
      </c>
      <c r="AH334" s="26" t="str">
        <f t="shared" si="165"/>
        <v>43409.86527777780</v>
      </c>
      <c r="AI334" s="26" t="e">
        <f>VLOOKUP(AH334,simple_survey!$N$1081:$O$1529,2,FALSE)</f>
        <v>#N/A</v>
      </c>
      <c r="AK334" s="7" t="s">
        <v>749</v>
      </c>
    </row>
    <row r="335" spans="1:37" s="5" customFormat="1" x14ac:dyDescent="0.4">
      <c r="A335" s="17" t="str">
        <f>IF(W335&gt;0, "★", "-")</f>
        <v>-</v>
      </c>
      <c r="B335" s="17" t="str">
        <f>IF(L335&gt;0, "☆", "-")</f>
        <v>☆</v>
      </c>
      <c r="C335" s="12">
        <v>20</v>
      </c>
      <c r="D335" s="4">
        <v>43409.866342592592</v>
      </c>
      <c r="E335" s="5" t="s">
        <v>733</v>
      </c>
      <c r="F335" s="5">
        <v>10209</v>
      </c>
      <c r="G335" s="5" t="s">
        <v>18</v>
      </c>
      <c r="H335" s="5">
        <v>2400</v>
      </c>
      <c r="I335" s="5">
        <v>307</v>
      </c>
      <c r="J335" s="5">
        <v>4</v>
      </c>
      <c r="K335" s="5">
        <v>1</v>
      </c>
      <c r="L335" s="4">
        <v>43409.867291666669</v>
      </c>
      <c r="O335" s="5" t="s">
        <v>19</v>
      </c>
      <c r="P335" s="5" t="s">
        <v>20</v>
      </c>
      <c r="Q335" s="5" t="s">
        <v>46</v>
      </c>
      <c r="R335" s="5" t="s">
        <v>47</v>
      </c>
      <c r="S335" s="4">
        <v>43409.867384259262</v>
      </c>
      <c r="U335" s="4">
        <v>43409.872569444444</v>
      </c>
      <c r="X335" s="13">
        <f>IF(W335&gt;0,W335,D335)</f>
        <v>43409.866342592592</v>
      </c>
      <c r="Y335" s="18">
        <f>N335-M335</f>
        <v>0</v>
      </c>
      <c r="Z335" s="18">
        <f>Y335*K335</f>
        <v>0</v>
      </c>
      <c r="AA335" s="19"/>
      <c r="AB335" s="19">
        <f>IF(IF(A335="☆",L335-S335,M335-S335)&lt;0,0,IF(A335="☆",L335-S335,M335-S335))</f>
        <v>0</v>
      </c>
      <c r="AC335" s="19">
        <f>IF(IF(B335="☆",(IF(L335&gt;S335,L335-X335,S335-X335)),M335-X335)&lt;0,0,IF(B335="☆",(IF(L335&gt;S335,L335-X335,S335-X335)),M335-X335))</f>
        <v>1.0416666700621136E-3</v>
      </c>
      <c r="AD335" s="31"/>
      <c r="AE335" s="31"/>
      <c r="AF335" s="73">
        <f t="shared" si="163"/>
        <v>43409.865972222222</v>
      </c>
      <c r="AG335" s="73">
        <f t="shared" si="164"/>
        <v>0</v>
      </c>
      <c r="AH335" s="26" t="str">
        <f t="shared" si="165"/>
        <v>43409.86597222220</v>
      </c>
      <c r="AI335" s="26" t="e">
        <f>VLOOKUP(AH335,simple_survey!$N$1081:$O$1529,2,FALSE)</f>
        <v>#N/A</v>
      </c>
      <c r="AK335" s="7" t="s">
        <v>750</v>
      </c>
    </row>
    <row r="337" spans="8:35" x14ac:dyDescent="0.4">
      <c r="H337">
        <f>SUMPRODUCT(1/COUNTIF(H2:H335,H2:H335))-1</f>
        <v>125.00000000000018</v>
      </c>
      <c r="AI337" s="74">
        <f>SUBTOTAL(3,AI2:AI335)</f>
        <v>334</v>
      </c>
    </row>
  </sheetData>
  <autoFilter ref="A1:AM335"/>
  <phoneticPr fontId="18"/>
  <conditionalFormatting sqref="A2:Z2 AB2:AE2 A3:AE335">
    <cfRule type="expression" dxfId="8" priority="7">
      <formula>$B2="☆"</formula>
    </cfRule>
  </conditionalFormatting>
  <conditionalFormatting sqref="AA2">
    <cfRule type="expression" dxfId="7" priority="2">
      <formula>$B2="☆"</formula>
    </cfRule>
  </conditionalFormatting>
  <conditionalFormatting sqref="AF2:AI335">
    <cfRule type="expression" dxfId="6" priority="1">
      <formula>$B2="☆"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8"/>
  <sheetViews>
    <sheetView topLeftCell="Y1" zoomScale="80" zoomScaleNormal="80" workbookViewId="0">
      <pane ySplit="1" topLeftCell="A337" activePane="bottomLeft" state="frozen"/>
      <selection activeCell="O1" sqref="O1"/>
      <selection pane="bottomLeft" activeCell="AI358" sqref="AI358"/>
    </sheetView>
  </sheetViews>
  <sheetFormatPr defaultColWidth="16" defaultRowHeight="18.75" x14ac:dyDescent="0.4"/>
  <cols>
    <col min="1" max="2" width="7.125" style="11" customWidth="1"/>
    <col min="3" max="3" width="6.125" customWidth="1"/>
    <col min="4" max="4" width="18.625" bestFit="1" customWidth="1"/>
    <col min="5" max="5" width="18.625" customWidth="1"/>
    <col min="6" max="6" width="13.875" bestFit="1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9" width="9.375" bestFit="1" customWidth="1"/>
    <col min="30" max="30" width="17.625" style="6" bestFit="1" customWidth="1"/>
    <col min="31" max="31" width="19.625" style="6" bestFit="1" customWidth="1"/>
    <col min="32" max="35" width="19.625" style="6" customWidth="1"/>
    <col min="37" max="37" width="18.625" bestFit="1" customWidth="1"/>
  </cols>
  <sheetData>
    <row r="1" spans="1:38" x14ac:dyDescent="0.4">
      <c r="A1" s="27"/>
      <c r="B1" s="27"/>
      <c r="C1" s="27"/>
      <c r="D1" t="s">
        <v>0</v>
      </c>
      <c r="E1" t="s">
        <v>753</v>
      </c>
      <c r="F1" t="s">
        <v>1</v>
      </c>
      <c r="G1" t="s">
        <v>2</v>
      </c>
      <c r="H1" t="s">
        <v>3</v>
      </c>
      <c r="I1" t="s">
        <v>87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89</v>
      </c>
      <c r="Y1" s="14" t="s">
        <v>82</v>
      </c>
      <c r="Z1" s="15" t="s">
        <v>83</v>
      </c>
      <c r="AA1" s="15" t="s">
        <v>85</v>
      </c>
      <c r="AB1" s="15" t="s">
        <v>88</v>
      </c>
      <c r="AC1" s="15" t="s">
        <v>84</v>
      </c>
      <c r="AD1" s="15" t="s">
        <v>86</v>
      </c>
      <c r="AE1" s="15" t="s">
        <v>90</v>
      </c>
      <c r="AF1" s="15" t="s">
        <v>1170</v>
      </c>
      <c r="AG1" s="15" t="s">
        <v>1171</v>
      </c>
      <c r="AH1" s="15" t="s">
        <v>1172</v>
      </c>
      <c r="AI1" s="15" t="s">
        <v>1173</v>
      </c>
      <c r="AJ1" s="15"/>
    </row>
    <row r="2" spans="1:38" s="23" customFormat="1" x14ac:dyDescent="0.4">
      <c r="A2" s="20" t="str">
        <f t="shared" ref="A2:A59" si="0">IF(W2&gt;0, "★", "-")</f>
        <v>★</v>
      </c>
      <c r="B2" s="20" t="str">
        <f t="shared" ref="B2:B59" si="1">IF(L2&gt;0, "☆", "-")</f>
        <v>-</v>
      </c>
      <c r="C2" s="23">
        <v>10</v>
      </c>
      <c r="D2" s="22">
        <v>43410.396145833336</v>
      </c>
      <c r="E2" s="21" t="s">
        <v>754</v>
      </c>
      <c r="F2" s="21">
        <v>10214</v>
      </c>
      <c r="G2" s="21" t="s">
        <v>33</v>
      </c>
      <c r="H2" s="21">
        <v>3025</v>
      </c>
      <c r="I2" s="21">
        <v>559</v>
      </c>
      <c r="J2" s="21">
        <v>6</v>
      </c>
      <c r="K2" s="21">
        <v>1</v>
      </c>
      <c r="L2" s="21"/>
      <c r="M2" s="22">
        <v>43410.435902777775</v>
      </c>
      <c r="N2" s="22">
        <v>43410.442048611112</v>
      </c>
      <c r="O2" s="21" t="s">
        <v>70</v>
      </c>
      <c r="P2" s="21" t="s">
        <v>71</v>
      </c>
      <c r="Q2" s="21" t="s">
        <v>21</v>
      </c>
      <c r="R2" s="21" t="s">
        <v>22</v>
      </c>
      <c r="S2" s="22">
        <v>43410.437800925924</v>
      </c>
      <c r="T2" s="22">
        <v>43410.437800925924</v>
      </c>
      <c r="U2" s="22">
        <v>43410.446006944447</v>
      </c>
      <c r="V2" s="22">
        <v>43410.446006944447</v>
      </c>
      <c r="W2" s="22">
        <v>43410.437800925924</v>
      </c>
      <c r="X2" s="24">
        <f t="shared" ref="X2:X61" si="2">IF(W2&gt;0,W2,D2)</f>
        <v>43410.437800925924</v>
      </c>
      <c r="Y2" s="25">
        <f t="shared" ref="Y2:Y61" si="3">N2-M2</f>
        <v>6.1458333366317675E-3</v>
      </c>
      <c r="Z2" s="25">
        <f t="shared" ref="Z2:Z61" si="4">Y2*K2</f>
        <v>6.1458333366317675E-3</v>
      </c>
      <c r="AA2" s="26">
        <f>SUM(Z2:Z22)</f>
        <v>0.12277777778945165</v>
      </c>
      <c r="AB2" s="26">
        <f t="shared" ref="AB2:AB3" si="5">IF(IF(A2="☆",L2-S2,M2-S2)&lt;0,0,IF(A2="☆",L2-S2,M2-S2))</f>
        <v>0</v>
      </c>
      <c r="AC2" s="26">
        <f t="shared" ref="AC2" si="6">IF(IF(B2="☆",(IF(L2&gt;S2,L2-X2,S2-X2)),M2-X2)&lt;0,0,IF(B2="☆",(IF(L2&gt;S2,L2-X2,S2-X2)),M2-X2))</f>
        <v>0</v>
      </c>
      <c r="AD2" s="26">
        <f>AVERAGE(AC2:AC22)</f>
        <v>3.5576499115753299E-3</v>
      </c>
      <c r="AE2" s="26">
        <f>MEDIAN(AC2:AC22)</f>
        <v>3.6574074038071558E-3</v>
      </c>
      <c r="AF2" s="73">
        <f>INT(D2*1440)/1440</f>
        <v>43410.395833333336</v>
      </c>
      <c r="AG2" s="73">
        <f>INT(N2*1440)/1440</f>
        <v>43410.441666666666</v>
      </c>
      <c r="AH2" s="26" t="str">
        <f t="shared" ref="AH2" si="7">CONCATENATE(AF2,AG2)</f>
        <v>43410.395833333343410.4416666667</v>
      </c>
      <c r="AI2" s="26" t="str">
        <f>VLOOKUP(AH2,simple_survey!$N$1081:$O$1529,2,FALSE)</f>
        <v>肯定的</v>
      </c>
    </row>
    <row r="3" spans="1:38" s="7" customFormat="1" x14ac:dyDescent="0.4">
      <c r="A3" s="16" t="str">
        <f t="shared" si="0"/>
        <v>-</v>
      </c>
      <c r="B3" s="16" t="str">
        <f t="shared" si="1"/>
        <v>-</v>
      </c>
      <c r="C3" s="7">
        <v>10</v>
      </c>
      <c r="D3" s="2">
        <v>43410.413553240738</v>
      </c>
      <c r="E3" s="3" t="s">
        <v>701</v>
      </c>
      <c r="F3" s="3">
        <v>10215</v>
      </c>
      <c r="G3" s="3" t="s">
        <v>114</v>
      </c>
      <c r="H3" s="3">
        <v>0</v>
      </c>
      <c r="I3" s="3">
        <v>436</v>
      </c>
      <c r="J3" s="3">
        <v>6</v>
      </c>
      <c r="K3" s="3">
        <v>2</v>
      </c>
      <c r="L3" s="3"/>
      <c r="M3" s="2">
        <v>43410.423125000001</v>
      </c>
      <c r="N3" s="2">
        <v>43410.427928240744</v>
      </c>
      <c r="O3" s="3" t="s">
        <v>68</v>
      </c>
      <c r="P3" s="3" t="s">
        <v>69</v>
      </c>
      <c r="Q3" s="3" t="s">
        <v>70</v>
      </c>
      <c r="R3" s="3" t="s">
        <v>71</v>
      </c>
      <c r="S3" s="2">
        <v>43410.42224537037</v>
      </c>
      <c r="T3" s="2">
        <v>43410.42224537037</v>
      </c>
      <c r="U3" s="2">
        <v>43410.428194444445</v>
      </c>
      <c r="V3" s="2">
        <v>43410.428194444445</v>
      </c>
      <c r="W3" s="3"/>
      <c r="X3" s="8">
        <f t="shared" si="2"/>
        <v>43410.413553240738</v>
      </c>
      <c r="Y3" s="9">
        <f t="shared" si="3"/>
        <v>4.803240743058268E-3</v>
      </c>
      <c r="Z3" s="9">
        <f t="shared" si="4"/>
        <v>9.606481486116536E-3</v>
      </c>
      <c r="AA3" s="10"/>
      <c r="AB3" s="10">
        <f t="shared" si="5"/>
        <v>8.7962963152676821E-4</v>
      </c>
      <c r="AC3" s="10">
        <f>M3-AK3</f>
        <v>6.4583333369228058E-3</v>
      </c>
      <c r="AD3" s="10"/>
      <c r="AE3" s="10"/>
      <c r="AF3" s="73">
        <f t="shared" ref="AF3:AF66" si="8">INT(D3*1440)/1440</f>
        <v>43410.413194444445</v>
      </c>
      <c r="AG3" s="73">
        <f t="shared" ref="AG3:AG66" si="9">INT(N3*1440)/1440</f>
        <v>43410.427777777775</v>
      </c>
      <c r="AH3" s="26" t="str">
        <f t="shared" ref="AH3:AH66" si="10">CONCATENATE(AF3,AG3)</f>
        <v>43410.413194444443410.4277777778</v>
      </c>
      <c r="AI3" s="26" t="e">
        <f>VLOOKUP(AH3,simple_survey!$N$1081:$O$1529,2,FALSE)</f>
        <v>#N/A</v>
      </c>
      <c r="AK3" s="8">
        <v>43410.416666666664</v>
      </c>
      <c r="AL3" s="7" t="s">
        <v>96</v>
      </c>
    </row>
    <row r="4" spans="1:38" s="7" customFormat="1" x14ac:dyDescent="0.4">
      <c r="A4" s="16" t="str">
        <f t="shared" si="0"/>
        <v>-</v>
      </c>
      <c r="B4" s="16" t="str">
        <f t="shared" si="1"/>
        <v>-</v>
      </c>
      <c r="C4" s="7">
        <v>10</v>
      </c>
      <c r="D4" s="2">
        <v>43410.417708333334</v>
      </c>
      <c r="E4" s="3" t="s">
        <v>755</v>
      </c>
      <c r="F4" s="3">
        <v>10216</v>
      </c>
      <c r="G4" s="3" t="s">
        <v>52</v>
      </c>
      <c r="H4" s="3">
        <v>5246</v>
      </c>
      <c r="I4" s="3">
        <v>824</v>
      </c>
      <c r="J4" s="3">
        <v>7</v>
      </c>
      <c r="K4" s="3">
        <v>2</v>
      </c>
      <c r="L4" s="3"/>
      <c r="M4" s="2">
        <v>43410.423055555555</v>
      </c>
      <c r="N4" s="2">
        <v>43410.430115740739</v>
      </c>
      <c r="O4" s="3" t="s">
        <v>50</v>
      </c>
      <c r="P4" s="3" t="s">
        <v>51</v>
      </c>
      <c r="Q4" s="3" t="s">
        <v>65</v>
      </c>
      <c r="R4" s="3" t="s">
        <v>66</v>
      </c>
      <c r="S4" s="2">
        <v>43410.42591435185</v>
      </c>
      <c r="T4" s="2">
        <v>43410.42591435185</v>
      </c>
      <c r="U4" s="2">
        <v>43410.436631944445</v>
      </c>
      <c r="V4" s="2">
        <v>43410.436631944445</v>
      </c>
      <c r="W4" s="3"/>
      <c r="X4" s="8">
        <f t="shared" si="2"/>
        <v>43410.417708333334</v>
      </c>
      <c r="Y4" s="9">
        <f t="shared" si="3"/>
        <v>7.0601851839455776E-3</v>
      </c>
      <c r="Z4" s="9">
        <f t="shared" si="4"/>
        <v>1.4120370367891155E-2</v>
      </c>
      <c r="AA4" s="10"/>
      <c r="AB4" s="10">
        <f t="shared" ref="AB4" si="11">IF(IF(A4="☆",L4-S4,M4-S4)&lt;0,0,IF(A4="☆",L4-S4,M4-S4))</f>
        <v>0</v>
      </c>
      <c r="AC4" s="10">
        <f t="shared" ref="AC4" si="12">IF(IF(B4="☆",(IF(L4&gt;S4,L4-X4,S4-X4)),M4-X4)&lt;0,0,IF(B4="☆",(IF(L4&gt;S4,L4-X4,S4-X4)),M4-X4))</f>
        <v>5.3472222207346931E-3</v>
      </c>
      <c r="AD4" s="10"/>
      <c r="AE4" s="10"/>
      <c r="AF4" s="73">
        <f t="shared" si="8"/>
        <v>43410.417361111111</v>
      </c>
      <c r="AG4" s="73">
        <f t="shared" si="9"/>
        <v>43410.429861111108</v>
      </c>
      <c r="AH4" s="26" t="str">
        <f t="shared" si="10"/>
        <v>43410.417361111143410.4298611111</v>
      </c>
      <c r="AI4" s="26" t="e">
        <f>VLOOKUP(AH4,simple_survey!$N$1081:$O$1529,2,FALSE)</f>
        <v>#N/A</v>
      </c>
    </row>
    <row r="5" spans="1:38" s="7" customFormat="1" x14ac:dyDescent="0.4">
      <c r="A5" s="16" t="str">
        <f t="shared" si="0"/>
        <v>-</v>
      </c>
      <c r="B5" s="16" t="str">
        <f t="shared" si="1"/>
        <v>-</v>
      </c>
      <c r="C5" s="7">
        <v>10</v>
      </c>
      <c r="D5" s="2">
        <v>43410.419710648152</v>
      </c>
      <c r="E5" s="3" t="s">
        <v>663</v>
      </c>
      <c r="F5" s="3">
        <v>10217</v>
      </c>
      <c r="G5" s="3" t="s">
        <v>33</v>
      </c>
      <c r="H5" s="3">
        <v>2171</v>
      </c>
      <c r="I5" s="3">
        <v>353</v>
      </c>
      <c r="J5" s="3">
        <v>9</v>
      </c>
      <c r="K5" s="3">
        <v>1</v>
      </c>
      <c r="L5" s="3"/>
      <c r="M5" s="2">
        <v>43410.420543981483</v>
      </c>
      <c r="N5" s="2">
        <v>43410.423425925925</v>
      </c>
      <c r="O5" s="3" t="s">
        <v>65</v>
      </c>
      <c r="P5" s="3" t="s">
        <v>66</v>
      </c>
      <c r="Q5" s="3" t="s">
        <v>72</v>
      </c>
      <c r="R5" s="3" t="s">
        <v>73</v>
      </c>
      <c r="S5" s="2">
        <v>43410.420752314814</v>
      </c>
      <c r="T5" s="2">
        <v>43410.420752314814</v>
      </c>
      <c r="U5" s="2">
        <v>43410.425821759258</v>
      </c>
      <c r="V5" s="2">
        <v>43410.425821759258</v>
      </c>
      <c r="W5" s="3"/>
      <c r="X5" s="8">
        <f t="shared" si="2"/>
        <v>43410.419710648152</v>
      </c>
      <c r="Y5" s="9">
        <f t="shared" si="3"/>
        <v>2.8819444414693862E-3</v>
      </c>
      <c r="Z5" s="9">
        <f t="shared" si="4"/>
        <v>2.8819444414693862E-3</v>
      </c>
      <c r="AA5" s="10"/>
      <c r="AB5" s="10">
        <f t="shared" ref="AB5:AB63" si="13">IF(IF(A5="☆",L5-S5,M5-S5)&lt;0,0,IF(A5="☆",L5-S5,M5-S5))</f>
        <v>0</v>
      </c>
      <c r="AC5" s="10">
        <f t="shared" ref="AC5:AC63" si="14">IF(IF(B5="☆",(IF(L5&gt;S5,L5-X5,S5-X5)),M5-X5)&lt;0,0,IF(B5="☆",(IF(L5&gt;S5,L5-X5,S5-X5)),M5-X5))</f>
        <v>8.3333333168411627E-4</v>
      </c>
      <c r="AD5" s="10"/>
      <c r="AE5" s="10"/>
      <c r="AF5" s="73">
        <f t="shared" si="8"/>
        <v>43410.419444444444</v>
      </c>
      <c r="AG5" s="73">
        <f t="shared" si="9"/>
        <v>43410.42291666667</v>
      </c>
      <c r="AH5" s="26" t="str">
        <f t="shared" si="10"/>
        <v>43410.419444444443410.4229166667</v>
      </c>
      <c r="AI5" s="26" t="e">
        <f>VLOOKUP(AH5,simple_survey!$N$1081:$O$1529,2,FALSE)</f>
        <v>#N/A</v>
      </c>
    </row>
    <row r="6" spans="1:38" s="7" customFormat="1" x14ac:dyDescent="0.4">
      <c r="A6" s="16" t="str">
        <f t="shared" si="0"/>
        <v>-</v>
      </c>
      <c r="B6" s="16" t="str">
        <f t="shared" si="1"/>
        <v>-</v>
      </c>
      <c r="C6" s="7">
        <v>10</v>
      </c>
      <c r="D6" s="2">
        <v>43410.421180555553</v>
      </c>
      <c r="E6" s="3" t="s">
        <v>756</v>
      </c>
      <c r="F6" s="3">
        <v>10218</v>
      </c>
      <c r="G6" s="3" t="s">
        <v>33</v>
      </c>
      <c r="H6" s="3">
        <v>1727</v>
      </c>
      <c r="I6" s="3">
        <v>845</v>
      </c>
      <c r="J6" s="3">
        <v>2</v>
      </c>
      <c r="K6" s="3">
        <v>1</v>
      </c>
      <c r="L6" s="3"/>
      <c r="M6" s="2">
        <v>43410.423379629632</v>
      </c>
      <c r="N6" s="2">
        <v>43410.431319444448</v>
      </c>
      <c r="O6" s="3" t="s">
        <v>65</v>
      </c>
      <c r="P6" s="3" t="s">
        <v>66</v>
      </c>
      <c r="Q6" s="3" t="s">
        <v>70</v>
      </c>
      <c r="R6" s="3" t="s">
        <v>71</v>
      </c>
      <c r="S6" s="2">
        <v>43410.423437500001</v>
      </c>
      <c r="T6" s="2">
        <v>43410.423437500001</v>
      </c>
      <c r="U6" s="2">
        <v>43410.433599537035</v>
      </c>
      <c r="V6" s="2">
        <v>43410.433599537035</v>
      </c>
      <c r="W6" s="3"/>
      <c r="X6" s="8">
        <f t="shared" si="2"/>
        <v>43410.421180555553</v>
      </c>
      <c r="Y6" s="9">
        <f t="shared" si="3"/>
        <v>7.9398148154723458E-3</v>
      </c>
      <c r="Z6" s="9">
        <f t="shared" si="4"/>
        <v>7.9398148154723458E-3</v>
      </c>
      <c r="AA6" s="29"/>
      <c r="AB6" s="10">
        <f t="shared" si="13"/>
        <v>0</v>
      </c>
      <c r="AC6" s="10">
        <f t="shared" si="14"/>
        <v>2.1990740788169205E-3</v>
      </c>
      <c r="AD6" s="10"/>
      <c r="AE6" s="10"/>
      <c r="AF6" s="73">
        <f t="shared" si="8"/>
        <v>43410.42083333333</v>
      </c>
      <c r="AG6" s="73">
        <f t="shared" si="9"/>
        <v>43410.431250000001</v>
      </c>
      <c r="AH6" s="26" t="str">
        <f t="shared" si="10"/>
        <v>43410.420833333343410.43125</v>
      </c>
      <c r="AI6" s="26" t="e">
        <f>VLOOKUP(AH6,simple_survey!$N$1081:$O$1529,2,FALSE)</f>
        <v>#N/A</v>
      </c>
    </row>
    <row r="7" spans="1:38" s="7" customFormat="1" x14ac:dyDescent="0.4">
      <c r="A7" s="16" t="str">
        <f t="shared" si="0"/>
        <v>-</v>
      </c>
      <c r="B7" s="16" t="str">
        <f t="shared" si="1"/>
        <v>-</v>
      </c>
      <c r="C7" s="7">
        <v>10</v>
      </c>
      <c r="D7" s="2">
        <v>43410.421261574076</v>
      </c>
      <c r="E7" s="3" t="s">
        <v>757</v>
      </c>
      <c r="F7" s="3">
        <v>10219</v>
      </c>
      <c r="G7" s="3" t="s">
        <v>33</v>
      </c>
      <c r="H7" s="3">
        <v>3991</v>
      </c>
      <c r="I7" s="3">
        <v>764</v>
      </c>
      <c r="J7" s="3">
        <v>8</v>
      </c>
      <c r="K7" s="3">
        <v>1</v>
      </c>
      <c r="L7" s="3"/>
      <c r="M7" s="2">
        <v>43410.425312500003</v>
      </c>
      <c r="N7" s="2">
        <v>43410.431238425925</v>
      </c>
      <c r="O7" s="3" t="s">
        <v>65</v>
      </c>
      <c r="P7" s="3" t="s">
        <v>66</v>
      </c>
      <c r="Q7" s="3" t="s">
        <v>41</v>
      </c>
      <c r="R7" s="3" t="s">
        <v>42</v>
      </c>
      <c r="S7" s="2">
        <v>43410.42459490741</v>
      </c>
      <c r="T7" s="2">
        <v>43410.42459490741</v>
      </c>
      <c r="U7" s="2">
        <v>43410.434016203704</v>
      </c>
      <c r="V7" s="2">
        <v>43410.434016203704</v>
      </c>
      <c r="W7" s="3"/>
      <c r="X7" s="8">
        <f t="shared" si="2"/>
        <v>43410.421261574076</v>
      </c>
      <c r="Y7" s="9">
        <f t="shared" si="3"/>
        <v>5.9259259214741178E-3</v>
      </c>
      <c r="Z7" s="9">
        <f t="shared" si="4"/>
        <v>5.9259259214741178E-3</v>
      </c>
      <c r="AB7" s="10">
        <f t="shared" si="13"/>
        <v>7.1759259299142286E-4</v>
      </c>
      <c r="AC7" s="10">
        <f t="shared" si="14"/>
        <v>4.0509259270038456E-3</v>
      </c>
      <c r="AF7" s="73">
        <f t="shared" si="8"/>
        <v>43410.42083333333</v>
      </c>
      <c r="AG7" s="73">
        <f t="shared" si="9"/>
        <v>43410.430555555555</v>
      </c>
      <c r="AH7" s="26" t="str">
        <f t="shared" si="10"/>
        <v>43410.420833333343410.4305555556</v>
      </c>
      <c r="AI7" s="26" t="e">
        <f>VLOOKUP(AH7,simple_survey!$N$1081:$O$1529,2,FALSE)</f>
        <v>#N/A</v>
      </c>
    </row>
    <row r="8" spans="1:38" s="7" customFormat="1" x14ac:dyDescent="0.4">
      <c r="A8" s="16" t="str">
        <f t="shared" si="0"/>
        <v>-</v>
      </c>
      <c r="B8" s="16" t="str">
        <f t="shared" si="1"/>
        <v>-</v>
      </c>
      <c r="C8" s="7">
        <v>10</v>
      </c>
      <c r="D8" s="2">
        <v>43410.421944444446</v>
      </c>
      <c r="E8" s="3" t="s">
        <v>644</v>
      </c>
      <c r="F8" s="3">
        <v>10220</v>
      </c>
      <c r="G8" s="3" t="s">
        <v>18</v>
      </c>
      <c r="H8" s="3">
        <v>1075</v>
      </c>
      <c r="I8" s="3">
        <v>720</v>
      </c>
      <c r="J8" s="3">
        <v>1</v>
      </c>
      <c r="K8" s="3">
        <v>1</v>
      </c>
      <c r="L8" s="3"/>
      <c r="M8" s="2">
        <v>43410.429270833331</v>
      </c>
      <c r="N8" s="2">
        <v>43410.433958333335</v>
      </c>
      <c r="O8" s="3" t="s">
        <v>63</v>
      </c>
      <c r="P8" s="3" t="s">
        <v>64</v>
      </c>
      <c r="Q8" s="3" t="s">
        <v>19</v>
      </c>
      <c r="R8" s="3" t="s">
        <v>20</v>
      </c>
      <c r="S8" s="2">
        <v>43410.427939814814</v>
      </c>
      <c r="T8" s="2">
        <v>43410.427939814814</v>
      </c>
      <c r="U8" s="2">
        <v>43410.433020833334</v>
      </c>
      <c r="V8" s="2">
        <v>43410.433020833334</v>
      </c>
      <c r="W8" s="3"/>
      <c r="X8" s="8">
        <f t="shared" si="2"/>
        <v>43410.421944444446</v>
      </c>
      <c r="Y8" s="9">
        <f t="shared" si="3"/>
        <v>4.6875000043655746E-3</v>
      </c>
      <c r="Z8" s="9">
        <f t="shared" si="4"/>
        <v>4.6875000043655746E-3</v>
      </c>
      <c r="AA8" s="29"/>
      <c r="AB8" s="10">
        <f t="shared" si="13"/>
        <v>1.3310185167938471E-3</v>
      </c>
      <c r="AC8" s="10">
        <f t="shared" si="14"/>
        <v>7.326388884393964E-3</v>
      </c>
      <c r="AD8" s="10"/>
      <c r="AE8" s="10"/>
      <c r="AF8" s="73">
        <f t="shared" si="8"/>
        <v>43410.421527777777</v>
      </c>
      <c r="AG8" s="73">
        <f t="shared" si="9"/>
        <v>43410.433333333334</v>
      </c>
      <c r="AH8" s="26" t="str">
        <f t="shared" si="10"/>
        <v>43410.421527777843410.4333333333</v>
      </c>
      <c r="AI8" s="26" t="e">
        <f>VLOOKUP(AH8,simple_survey!$N$1081:$O$1529,2,FALSE)</f>
        <v>#N/A</v>
      </c>
    </row>
    <row r="9" spans="1:38" s="7" customFormat="1" x14ac:dyDescent="0.4">
      <c r="A9" s="16" t="str">
        <f t="shared" si="0"/>
        <v>-</v>
      </c>
      <c r="B9" s="16" t="str">
        <f t="shared" si="1"/>
        <v>-</v>
      </c>
      <c r="C9" s="7">
        <v>10</v>
      </c>
      <c r="D9" s="2">
        <v>43410.422037037039</v>
      </c>
      <c r="E9" s="3" t="s">
        <v>758</v>
      </c>
      <c r="F9" s="3">
        <v>10221</v>
      </c>
      <c r="G9" s="3" t="s">
        <v>33</v>
      </c>
      <c r="H9" s="3">
        <v>3424</v>
      </c>
      <c r="I9" s="3">
        <v>410</v>
      </c>
      <c r="J9" s="3">
        <v>4</v>
      </c>
      <c r="K9" s="3">
        <v>2</v>
      </c>
      <c r="L9" s="3"/>
      <c r="M9" s="2">
        <v>43410.424618055556</v>
      </c>
      <c r="N9" s="2">
        <v>43410.429814814815</v>
      </c>
      <c r="O9" s="3" t="s">
        <v>57</v>
      </c>
      <c r="P9" s="3" t="s">
        <v>58</v>
      </c>
      <c r="Q9" s="3" t="s">
        <v>31</v>
      </c>
      <c r="R9" s="3" t="s">
        <v>32</v>
      </c>
      <c r="S9" s="2">
        <v>43410.42423611111</v>
      </c>
      <c r="T9" s="2">
        <v>43410.42423611111</v>
      </c>
      <c r="U9" s="2">
        <v>43410.431550925925</v>
      </c>
      <c r="V9" s="2">
        <v>43410.431550925925</v>
      </c>
      <c r="W9" s="3"/>
      <c r="X9" s="8">
        <f t="shared" si="2"/>
        <v>43410.422037037039</v>
      </c>
      <c r="Y9" s="9">
        <f t="shared" si="3"/>
        <v>5.1967592589790002E-3</v>
      </c>
      <c r="Z9" s="9">
        <f t="shared" si="4"/>
        <v>1.0393518517958E-2</v>
      </c>
      <c r="AA9" s="10"/>
      <c r="AB9" s="10">
        <f t="shared" si="13"/>
        <v>3.819444464170374E-4</v>
      </c>
      <c r="AC9" s="10">
        <f t="shared" si="14"/>
        <v>2.5810185179580003E-3</v>
      </c>
      <c r="AD9" s="10"/>
      <c r="AE9" s="10"/>
      <c r="AF9" s="73">
        <f t="shared" si="8"/>
        <v>43410.421527777777</v>
      </c>
      <c r="AG9" s="73">
        <f t="shared" si="9"/>
        <v>43410.429166666669</v>
      </c>
      <c r="AH9" s="26" t="str">
        <f t="shared" si="10"/>
        <v>43410.421527777843410.4291666667</v>
      </c>
      <c r="AI9" s="26" t="e">
        <f>VLOOKUP(AH9,simple_survey!$N$1081:$O$1529,2,FALSE)</f>
        <v>#N/A</v>
      </c>
    </row>
    <row r="10" spans="1:38" s="7" customFormat="1" x14ac:dyDescent="0.4">
      <c r="A10" s="16" t="str">
        <f t="shared" si="0"/>
        <v>-</v>
      </c>
      <c r="B10" s="16" t="str">
        <f t="shared" si="1"/>
        <v>-</v>
      </c>
      <c r="C10" s="7">
        <v>10</v>
      </c>
      <c r="D10" s="2">
        <v>43410.424027777779</v>
      </c>
      <c r="E10" s="3" t="s">
        <v>759</v>
      </c>
      <c r="F10" s="3">
        <v>10222</v>
      </c>
      <c r="G10" s="3" t="s">
        <v>114</v>
      </c>
      <c r="H10" s="3">
        <v>0</v>
      </c>
      <c r="I10" s="3">
        <v>774</v>
      </c>
      <c r="J10" s="3">
        <v>9</v>
      </c>
      <c r="K10" s="3">
        <v>1</v>
      </c>
      <c r="L10" s="3"/>
      <c r="M10" s="2">
        <v>43410.426840277774</v>
      </c>
      <c r="N10" s="2">
        <v>43410.430451388886</v>
      </c>
      <c r="O10" s="3" t="s">
        <v>72</v>
      </c>
      <c r="P10" s="3" t="s">
        <v>73</v>
      </c>
      <c r="Q10" s="3" t="s">
        <v>34</v>
      </c>
      <c r="R10" s="3" t="s">
        <v>35</v>
      </c>
      <c r="S10" s="2">
        <v>43410.427002314813</v>
      </c>
      <c r="T10" s="2">
        <v>43410.427002314813</v>
      </c>
      <c r="U10" s="2">
        <v>43410.431516203702</v>
      </c>
      <c r="V10" s="2">
        <v>43410.431516203702</v>
      </c>
      <c r="W10" s="3"/>
      <c r="X10" s="8">
        <f t="shared" si="2"/>
        <v>43410.424027777779</v>
      </c>
      <c r="Y10" s="9">
        <f t="shared" si="3"/>
        <v>3.6111111112404615E-3</v>
      </c>
      <c r="Z10" s="9">
        <f t="shared" si="4"/>
        <v>3.6111111112404615E-3</v>
      </c>
      <c r="AA10" s="10"/>
      <c r="AB10" s="10">
        <f t="shared" si="13"/>
        <v>0</v>
      </c>
      <c r="AC10" s="10">
        <f t="shared" si="14"/>
        <v>2.8124999953433871E-3</v>
      </c>
      <c r="AD10" s="10"/>
      <c r="AE10" s="10"/>
      <c r="AF10" s="73">
        <f t="shared" si="8"/>
        <v>43410.423611111109</v>
      </c>
      <c r="AG10" s="73">
        <f t="shared" si="9"/>
        <v>43410.429861111108</v>
      </c>
      <c r="AH10" s="26" t="str">
        <f t="shared" si="10"/>
        <v>43410.423611111143410.4298611111</v>
      </c>
      <c r="AI10" s="26" t="e">
        <f>VLOOKUP(AH10,simple_survey!$N$1081:$O$1529,2,FALSE)</f>
        <v>#N/A</v>
      </c>
    </row>
    <row r="11" spans="1:38" s="7" customFormat="1" x14ac:dyDescent="0.4">
      <c r="A11" s="16" t="str">
        <f t="shared" si="0"/>
        <v>-</v>
      </c>
      <c r="B11" s="16" t="str">
        <f t="shared" si="1"/>
        <v>-</v>
      </c>
      <c r="C11" s="7">
        <v>10</v>
      </c>
      <c r="D11" s="2">
        <v>43410.425868055558</v>
      </c>
      <c r="E11" s="3" t="s">
        <v>760</v>
      </c>
      <c r="F11" s="3">
        <v>10223</v>
      </c>
      <c r="G11" s="3" t="s">
        <v>18</v>
      </c>
      <c r="H11" s="3">
        <v>1358</v>
      </c>
      <c r="I11" s="3">
        <v>49</v>
      </c>
      <c r="J11" s="3">
        <v>5</v>
      </c>
      <c r="K11" s="3">
        <v>1</v>
      </c>
      <c r="L11" s="3"/>
      <c r="M11" s="2">
        <v>43410.428379629629</v>
      </c>
      <c r="N11" s="2">
        <v>43410.431574074071</v>
      </c>
      <c r="O11" s="3" t="s">
        <v>19</v>
      </c>
      <c r="P11" s="3" t="s">
        <v>20</v>
      </c>
      <c r="Q11" s="3" t="s">
        <v>31</v>
      </c>
      <c r="R11" s="3" t="s">
        <v>32</v>
      </c>
      <c r="S11" s="2">
        <v>43410.428981481484</v>
      </c>
      <c r="T11" s="2">
        <v>43410.428981481484</v>
      </c>
      <c r="U11" s="2">
        <v>43410.435254629629</v>
      </c>
      <c r="V11" s="2">
        <v>43410.435254629629</v>
      </c>
      <c r="W11" s="3"/>
      <c r="X11" s="8">
        <f t="shared" si="2"/>
        <v>43410.425868055558</v>
      </c>
      <c r="Y11" s="9">
        <f t="shared" si="3"/>
        <v>3.1944444417604245E-3</v>
      </c>
      <c r="Z11" s="9">
        <f t="shared" si="4"/>
        <v>3.1944444417604245E-3</v>
      </c>
      <c r="AA11" s="10"/>
      <c r="AB11" s="10">
        <f t="shared" si="13"/>
        <v>0</v>
      </c>
      <c r="AC11" s="10">
        <f t="shared" si="14"/>
        <v>2.5115740718320012E-3</v>
      </c>
      <c r="AD11" s="10"/>
      <c r="AE11" s="10"/>
      <c r="AF11" s="73">
        <f t="shared" si="8"/>
        <v>43410.425694444442</v>
      </c>
      <c r="AG11" s="73">
        <f t="shared" si="9"/>
        <v>43410.431250000001</v>
      </c>
      <c r="AH11" s="26" t="str">
        <f t="shared" si="10"/>
        <v>43410.425694444443410.43125</v>
      </c>
      <c r="AI11" s="26" t="e">
        <f>VLOOKUP(AH11,simple_survey!$N$1081:$O$1529,2,FALSE)</f>
        <v>#N/A</v>
      </c>
    </row>
    <row r="12" spans="1:38" s="7" customFormat="1" x14ac:dyDescent="0.4">
      <c r="A12" s="16" t="str">
        <f t="shared" si="0"/>
        <v>-</v>
      </c>
      <c r="B12" s="16" t="str">
        <f t="shared" si="1"/>
        <v>-</v>
      </c>
      <c r="C12" s="7">
        <v>10</v>
      </c>
      <c r="D12" s="2">
        <v>43410.431967592594</v>
      </c>
      <c r="E12" s="3" t="s">
        <v>583</v>
      </c>
      <c r="F12" s="3">
        <v>10224</v>
      </c>
      <c r="G12" s="3" t="s">
        <v>33</v>
      </c>
      <c r="H12" s="3">
        <v>4073</v>
      </c>
      <c r="I12" s="3">
        <v>254</v>
      </c>
      <c r="J12" s="3">
        <v>9</v>
      </c>
      <c r="K12" s="3">
        <v>1</v>
      </c>
      <c r="L12" s="3"/>
      <c r="M12" s="2">
        <v>43410.43341435185</v>
      </c>
      <c r="N12" s="2">
        <v>43410.438460648147</v>
      </c>
      <c r="O12" s="3" t="s">
        <v>19</v>
      </c>
      <c r="P12" s="3" t="s">
        <v>20</v>
      </c>
      <c r="Q12" s="3" t="s">
        <v>53</v>
      </c>
      <c r="R12" s="3" t="s">
        <v>54</v>
      </c>
      <c r="S12" s="2">
        <v>43410.433854166666</v>
      </c>
      <c r="T12" s="2">
        <v>43410.433854166666</v>
      </c>
      <c r="U12" s="2">
        <v>43410.439317129632</v>
      </c>
      <c r="V12" s="2">
        <v>43410.439317129632</v>
      </c>
      <c r="W12" s="3"/>
      <c r="X12" s="8">
        <f t="shared" si="2"/>
        <v>43410.431967592594</v>
      </c>
      <c r="Y12" s="9">
        <f t="shared" si="3"/>
        <v>5.0462962972233072E-3</v>
      </c>
      <c r="Z12" s="9">
        <f t="shared" si="4"/>
        <v>5.0462962972233072E-3</v>
      </c>
      <c r="AA12" s="10"/>
      <c r="AB12" s="10">
        <f t="shared" si="13"/>
        <v>0</v>
      </c>
      <c r="AC12" s="10">
        <f t="shared" si="14"/>
        <v>1.4467592554865405E-3</v>
      </c>
      <c r="AD12" s="10"/>
      <c r="AE12" s="10"/>
      <c r="AF12" s="73">
        <f t="shared" si="8"/>
        <v>43410.431944444441</v>
      </c>
      <c r="AG12" s="73">
        <f t="shared" si="9"/>
        <v>43410.438194444447</v>
      </c>
      <c r="AH12" s="26" t="str">
        <f t="shared" si="10"/>
        <v>43410.431944444443410.4381944444</v>
      </c>
      <c r="AI12" s="26" t="e">
        <f>VLOOKUP(AH12,simple_survey!$N$1081:$O$1529,2,FALSE)</f>
        <v>#N/A</v>
      </c>
    </row>
    <row r="13" spans="1:38" s="7" customFormat="1" x14ac:dyDescent="0.4">
      <c r="A13" s="16" t="str">
        <f t="shared" si="0"/>
        <v>-</v>
      </c>
      <c r="B13" s="16" t="str">
        <f t="shared" si="1"/>
        <v>-</v>
      </c>
      <c r="C13" s="7">
        <v>10</v>
      </c>
      <c r="D13" s="2">
        <v>43410.431990740741</v>
      </c>
      <c r="E13" s="3" t="s">
        <v>575</v>
      </c>
      <c r="F13" s="3">
        <v>10225</v>
      </c>
      <c r="G13" s="3" t="s">
        <v>52</v>
      </c>
      <c r="H13" s="3">
        <v>5113</v>
      </c>
      <c r="I13" s="3">
        <v>230</v>
      </c>
      <c r="J13" s="3">
        <v>3</v>
      </c>
      <c r="K13" s="3">
        <v>1</v>
      </c>
      <c r="L13" s="3"/>
      <c r="M13" s="2">
        <v>43410.435648148145</v>
      </c>
      <c r="N13" s="2">
        <v>43410.440081018518</v>
      </c>
      <c r="O13" s="3" t="s">
        <v>27</v>
      </c>
      <c r="P13" s="3" t="s">
        <v>28</v>
      </c>
      <c r="Q13" s="3" t="s">
        <v>63</v>
      </c>
      <c r="R13" s="3" t="s">
        <v>64</v>
      </c>
      <c r="S13" s="2">
        <v>43410.434872685182</v>
      </c>
      <c r="T13" s="2">
        <v>43410.434872685182</v>
      </c>
      <c r="U13" s="2">
        <v>43410.443657407406</v>
      </c>
      <c r="V13" s="2">
        <v>43410.443657407406</v>
      </c>
      <c r="W13" s="3"/>
      <c r="X13" s="8">
        <f t="shared" si="2"/>
        <v>43410.431990740741</v>
      </c>
      <c r="Y13" s="9">
        <f t="shared" si="3"/>
        <v>4.432870373420883E-3</v>
      </c>
      <c r="Z13" s="9">
        <f t="shared" si="4"/>
        <v>4.432870373420883E-3</v>
      </c>
      <c r="AA13" s="10"/>
      <c r="AB13" s="10">
        <f t="shared" si="13"/>
        <v>7.7546296233776957E-4</v>
      </c>
      <c r="AC13" s="10">
        <f t="shared" si="14"/>
        <v>3.6574074038071558E-3</v>
      </c>
      <c r="AD13" s="10"/>
      <c r="AE13" s="10"/>
      <c r="AF13" s="73">
        <f t="shared" si="8"/>
        <v>43410.431944444441</v>
      </c>
      <c r="AG13" s="73">
        <f t="shared" si="9"/>
        <v>43410.439583333333</v>
      </c>
      <c r="AH13" s="26" t="str">
        <f t="shared" si="10"/>
        <v>43410.431944444443410.4395833333</v>
      </c>
      <c r="AI13" s="26" t="str">
        <f>VLOOKUP(AH13,simple_survey!$N$1081:$O$1529,2,FALSE)</f>
        <v>肯定的</v>
      </c>
    </row>
    <row r="14" spans="1:38" s="7" customFormat="1" x14ac:dyDescent="0.4">
      <c r="A14" s="16" t="str">
        <f t="shared" si="0"/>
        <v>-</v>
      </c>
      <c r="B14" s="16" t="str">
        <f t="shared" si="1"/>
        <v>-</v>
      </c>
      <c r="C14" s="7">
        <v>10</v>
      </c>
      <c r="D14" s="2">
        <v>43410.434907407405</v>
      </c>
      <c r="E14" s="3" t="s">
        <v>584</v>
      </c>
      <c r="F14" s="3">
        <v>10227</v>
      </c>
      <c r="G14" s="3" t="s">
        <v>33</v>
      </c>
      <c r="H14" s="3">
        <v>2051</v>
      </c>
      <c r="I14" s="3">
        <v>113</v>
      </c>
      <c r="J14" s="3">
        <v>7</v>
      </c>
      <c r="K14" s="3">
        <v>1</v>
      </c>
      <c r="L14" s="3"/>
      <c r="M14" s="2">
        <v>43410.438726851855</v>
      </c>
      <c r="N14" s="2">
        <v>43410.44636574074</v>
      </c>
      <c r="O14" s="3" t="s">
        <v>48</v>
      </c>
      <c r="P14" s="3" t="s">
        <v>49</v>
      </c>
      <c r="Q14" s="3" t="s">
        <v>27</v>
      </c>
      <c r="R14" s="3" t="s">
        <v>28</v>
      </c>
      <c r="S14" s="2">
        <v>43410.438368055555</v>
      </c>
      <c r="T14" s="2">
        <v>43410.438368055555</v>
      </c>
      <c r="U14" s="2">
        <v>43410.444837962961</v>
      </c>
      <c r="V14" s="2">
        <v>43410.444837962961</v>
      </c>
      <c r="W14" s="3"/>
      <c r="X14" s="8">
        <f t="shared" si="2"/>
        <v>43410.434907407405</v>
      </c>
      <c r="Y14" s="9">
        <f t="shared" si="3"/>
        <v>7.6388888846850023E-3</v>
      </c>
      <c r="Z14" s="9">
        <f t="shared" si="4"/>
        <v>7.6388888846850023E-3</v>
      </c>
      <c r="AA14" s="10"/>
      <c r="AB14" s="10">
        <f t="shared" si="13"/>
        <v>3.5879630013369024E-4</v>
      </c>
      <c r="AC14" s="10">
        <f t="shared" si="14"/>
        <v>3.8194444496184587E-3</v>
      </c>
      <c r="AD14" s="10"/>
      <c r="AE14" s="10"/>
      <c r="AF14" s="73">
        <f t="shared" si="8"/>
        <v>43410.43472222222</v>
      </c>
      <c r="AG14" s="73">
        <f t="shared" si="9"/>
        <v>43410.445833333331</v>
      </c>
      <c r="AH14" s="26" t="str">
        <f t="shared" si="10"/>
        <v>43410.434722222243410.4458333333</v>
      </c>
      <c r="AI14" s="26" t="e">
        <f>VLOOKUP(AH14,simple_survey!$N$1081:$O$1529,2,FALSE)</f>
        <v>#N/A</v>
      </c>
    </row>
    <row r="15" spans="1:38" s="7" customFormat="1" x14ac:dyDescent="0.4">
      <c r="A15" s="16" t="str">
        <f t="shared" si="0"/>
        <v>-</v>
      </c>
      <c r="B15" s="16" t="str">
        <f t="shared" si="1"/>
        <v>-</v>
      </c>
      <c r="C15" s="7">
        <v>10</v>
      </c>
      <c r="D15" s="2">
        <v>43410.44027777778</v>
      </c>
      <c r="E15" s="3" t="s">
        <v>762</v>
      </c>
      <c r="F15" s="3">
        <v>10228</v>
      </c>
      <c r="G15" s="3" t="s">
        <v>114</v>
      </c>
      <c r="H15" s="3">
        <v>0</v>
      </c>
      <c r="I15" s="3">
        <v>963</v>
      </c>
      <c r="J15" s="3">
        <v>3</v>
      </c>
      <c r="K15" s="3">
        <v>1</v>
      </c>
      <c r="L15" s="3"/>
      <c r="M15" s="2">
        <v>43410.442986111113</v>
      </c>
      <c r="N15" s="2">
        <v>43410.4450462963</v>
      </c>
      <c r="O15" s="3" t="s">
        <v>48</v>
      </c>
      <c r="P15" s="3" t="s">
        <v>49</v>
      </c>
      <c r="Q15" s="3" t="s">
        <v>76</v>
      </c>
      <c r="R15" s="3" t="s">
        <v>77</v>
      </c>
      <c r="S15" s="2">
        <v>43410.442928240744</v>
      </c>
      <c r="T15" s="2">
        <v>43410.442928240744</v>
      </c>
      <c r="U15" s="2">
        <v>43410.447557870371</v>
      </c>
      <c r="V15" s="2">
        <v>43410.447557870371</v>
      </c>
      <c r="W15" s="3"/>
      <c r="X15" s="8">
        <f t="shared" si="2"/>
        <v>43410.44027777778</v>
      </c>
      <c r="Y15" s="9">
        <f t="shared" si="3"/>
        <v>2.0601851865649223E-3</v>
      </c>
      <c r="Z15" s="9">
        <f t="shared" si="4"/>
        <v>2.0601851865649223E-3</v>
      </c>
      <c r="AA15" s="10"/>
      <c r="AB15" s="10">
        <f t="shared" si="13"/>
        <v>5.7870369346346706E-5</v>
      </c>
      <c r="AC15" s="10">
        <f t="shared" si="14"/>
        <v>2.7083333334303461E-3</v>
      </c>
      <c r="AD15" s="10"/>
      <c r="AE15" s="10"/>
      <c r="AF15" s="73">
        <f t="shared" si="8"/>
        <v>43410.44027777778</v>
      </c>
      <c r="AG15" s="73">
        <f t="shared" si="9"/>
        <v>43410.444444444445</v>
      </c>
      <c r="AH15" s="26" t="str">
        <f t="shared" si="10"/>
        <v>43410.440277777843410.4444444444</v>
      </c>
      <c r="AI15" s="26" t="e">
        <f>VLOOKUP(AH15,simple_survey!$N$1081:$O$1529,2,FALSE)</f>
        <v>#N/A</v>
      </c>
    </row>
    <row r="16" spans="1:38" s="7" customFormat="1" x14ac:dyDescent="0.4">
      <c r="A16" s="16" t="str">
        <f t="shared" si="0"/>
        <v>-</v>
      </c>
      <c r="B16" s="16" t="str">
        <f t="shared" si="1"/>
        <v>-</v>
      </c>
      <c r="C16" s="7">
        <v>10</v>
      </c>
      <c r="D16" s="2">
        <v>43410.441064814811</v>
      </c>
      <c r="E16" s="3" t="s">
        <v>763</v>
      </c>
      <c r="F16" s="3">
        <v>10229</v>
      </c>
      <c r="G16" s="3" t="s">
        <v>114</v>
      </c>
      <c r="H16" s="3">
        <v>0</v>
      </c>
      <c r="I16" s="3">
        <v>965</v>
      </c>
      <c r="J16" s="3">
        <v>5</v>
      </c>
      <c r="K16" s="3">
        <v>1</v>
      </c>
      <c r="L16" s="3"/>
      <c r="M16" s="2">
        <v>43410.444837962961</v>
      </c>
      <c r="N16" s="2">
        <v>43410.448981481481</v>
      </c>
      <c r="O16" s="3" t="s">
        <v>57</v>
      </c>
      <c r="P16" s="3" t="s">
        <v>58</v>
      </c>
      <c r="Q16" s="3" t="s">
        <v>21</v>
      </c>
      <c r="R16" s="3" t="s">
        <v>22</v>
      </c>
      <c r="S16" s="2">
        <v>43410.442106481481</v>
      </c>
      <c r="T16" s="2">
        <v>43410.442106481481</v>
      </c>
      <c r="U16" s="2">
        <v>43410.448587962965</v>
      </c>
      <c r="V16" s="2">
        <v>43410.448587962965</v>
      </c>
      <c r="W16" s="3"/>
      <c r="X16" s="8">
        <f t="shared" si="2"/>
        <v>43410.441064814811</v>
      </c>
      <c r="Y16" s="9">
        <f t="shared" si="3"/>
        <v>4.1435185194131918E-3</v>
      </c>
      <c r="Z16" s="9">
        <f t="shared" si="4"/>
        <v>4.1435185194131918E-3</v>
      </c>
      <c r="AA16" s="10"/>
      <c r="AB16" s="10">
        <f t="shared" si="13"/>
        <v>2.7314814797136933E-3</v>
      </c>
      <c r="AC16" s="10">
        <f t="shared" si="14"/>
        <v>3.7731481497758068E-3</v>
      </c>
      <c r="AD16" s="10"/>
      <c r="AE16" s="10"/>
      <c r="AF16" s="73">
        <f t="shared" si="8"/>
        <v>43410.440972222219</v>
      </c>
      <c r="AG16" s="73">
        <f t="shared" si="9"/>
        <v>43410.448611111111</v>
      </c>
      <c r="AH16" s="26" t="str">
        <f t="shared" si="10"/>
        <v>43410.440972222243410.4486111111</v>
      </c>
      <c r="AI16" s="26" t="e">
        <f>VLOOKUP(AH16,simple_survey!$N$1081:$O$1529,2,FALSE)</f>
        <v>#N/A</v>
      </c>
    </row>
    <row r="17" spans="1:37" s="7" customFormat="1" x14ac:dyDescent="0.4">
      <c r="A17" s="16" t="str">
        <f t="shared" si="0"/>
        <v>-</v>
      </c>
      <c r="B17" s="16" t="str">
        <f t="shared" si="1"/>
        <v>-</v>
      </c>
      <c r="C17" s="7">
        <v>10</v>
      </c>
      <c r="D17" s="2">
        <v>43410.445833333331</v>
      </c>
      <c r="E17" s="3" t="s">
        <v>764</v>
      </c>
      <c r="F17" s="3">
        <v>10230</v>
      </c>
      <c r="G17" s="3" t="s">
        <v>18</v>
      </c>
      <c r="H17" s="3">
        <v>4966</v>
      </c>
      <c r="I17" s="3">
        <v>961</v>
      </c>
      <c r="J17" s="3">
        <v>7</v>
      </c>
      <c r="K17" s="3">
        <v>2</v>
      </c>
      <c r="L17" s="3"/>
      <c r="M17" s="2">
        <v>43410.450254629628</v>
      </c>
      <c r="N17" s="2">
        <v>43410.45789351852</v>
      </c>
      <c r="O17" s="3" t="s">
        <v>27</v>
      </c>
      <c r="P17" s="3" t="s">
        <v>28</v>
      </c>
      <c r="Q17" s="3" t="s">
        <v>23</v>
      </c>
      <c r="R17" s="3" t="s">
        <v>24</v>
      </c>
      <c r="S17" s="2">
        <v>43410.447326388887</v>
      </c>
      <c r="T17" s="2">
        <v>43410.447326388887</v>
      </c>
      <c r="U17" s="2">
        <v>43410.457488425927</v>
      </c>
      <c r="V17" s="2">
        <v>43410.457488425927</v>
      </c>
      <c r="W17" s="3"/>
      <c r="X17" s="8">
        <f t="shared" si="2"/>
        <v>43410.445833333331</v>
      </c>
      <c r="Y17" s="9">
        <f t="shared" si="3"/>
        <v>7.6388888919609599E-3</v>
      </c>
      <c r="Z17" s="9">
        <f t="shared" si="4"/>
        <v>1.527777778392192E-2</v>
      </c>
      <c r="AA17" s="10"/>
      <c r="AB17" s="10">
        <f t="shared" si="13"/>
        <v>2.9282407413120382E-3</v>
      </c>
      <c r="AC17" s="10">
        <f t="shared" si="14"/>
        <v>4.4212962966412306E-3</v>
      </c>
      <c r="AD17" s="10"/>
      <c r="AE17" s="10"/>
      <c r="AF17" s="73">
        <f t="shared" si="8"/>
        <v>43410.445833333331</v>
      </c>
      <c r="AG17" s="73">
        <f t="shared" si="9"/>
        <v>43410.457638888889</v>
      </c>
      <c r="AH17" s="26" t="str">
        <f t="shared" si="10"/>
        <v>43410.445833333343410.4576388889</v>
      </c>
      <c r="AI17" s="26" t="e">
        <f>VLOOKUP(AH17,simple_survey!$N$1081:$O$1529,2,FALSE)</f>
        <v>#N/A</v>
      </c>
    </row>
    <row r="18" spans="1:37" s="7" customFormat="1" x14ac:dyDescent="0.4">
      <c r="A18" s="16" t="str">
        <f t="shared" si="0"/>
        <v>-</v>
      </c>
      <c r="B18" s="16" t="str">
        <f t="shared" si="1"/>
        <v>-</v>
      </c>
      <c r="C18" s="7">
        <v>10</v>
      </c>
      <c r="D18" s="2">
        <v>43410.452106481483</v>
      </c>
      <c r="E18" s="3" t="s">
        <v>762</v>
      </c>
      <c r="F18" s="3">
        <v>10232</v>
      </c>
      <c r="G18" s="3" t="s">
        <v>114</v>
      </c>
      <c r="H18" s="3">
        <v>0</v>
      </c>
      <c r="I18" s="3">
        <v>29</v>
      </c>
      <c r="J18" s="3">
        <v>5</v>
      </c>
      <c r="K18" s="3">
        <v>1</v>
      </c>
      <c r="L18" s="3"/>
      <c r="M18" s="2">
        <v>43410.454606481479</v>
      </c>
      <c r="N18" s="2">
        <v>43410.457627314812</v>
      </c>
      <c r="O18" s="3" t="s">
        <v>76</v>
      </c>
      <c r="P18" s="3" t="s">
        <v>77</v>
      </c>
      <c r="Q18" s="3" t="s">
        <v>19</v>
      </c>
      <c r="R18" s="3" t="s">
        <v>20</v>
      </c>
      <c r="S18" s="2">
        <v>43410.454351851855</v>
      </c>
      <c r="T18" s="2">
        <v>43410.454351851855</v>
      </c>
      <c r="U18" s="2">
        <v>43410.460231481484</v>
      </c>
      <c r="V18" s="2">
        <v>43410.460231481484</v>
      </c>
      <c r="W18" s="3"/>
      <c r="X18" s="8">
        <f t="shared" si="2"/>
        <v>43410.452106481483</v>
      </c>
      <c r="Y18" s="9">
        <f t="shared" si="3"/>
        <v>3.0208333337213844E-3</v>
      </c>
      <c r="Z18" s="9">
        <f t="shared" si="4"/>
        <v>3.0208333337213844E-3</v>
      </c>
      <c r="AA18" s="10"/>
      <c r="AB18" s="10">
        <f t="shared" si="13"/>
        <v>2.5462962366873398E-4</v>
      </c>
      <c r="AC18" s="10">
        <f t="shared" si="14"/>
        <v>2.4999999950523488E-3</v>
      </c>
      <c r="AD18" s="10"/>
      <c r="AE18" s="10"/>
      <c r="AF18" s="73">
        <f t="shared" si="8"/>
        <v>43410.45208333333</v>
      </c>
      <c r="AG18" s="73">
        <f t="shared" si="9"/>
        <v>43410.456944444442</v>
      </c>
      <c r="AH18" s="26" t="str">
        <f t="shared" si="10"/>
        <v>43410.452083333343410.4569444444</v>
      </c>
      <c r="AI18" s="26" t="e">
        <f>VLOOKUP(AH18,simple_survey!$N$1081:$O$1529,2,FALSE)</f>
        <v>#N/A</v>
      </c>
    </row>
    <row r="19" spans="1:37" s="7" customFormat="1" x14ac:dyDescent="0.4">
      <c r="A19" s="16" t="str">
        <f t="shared" si="0"/>
        <v>-</v>
      </c>
      <c r="B19" s="16" t="str">
        <f t="shared" si="1"/>
        <v>-</v>
      </c>
      <c r="C19" s="7">
        <v>10</v>
      </c>
      <c r="D19" s="2">
        <v>43410.452430555553</v>
      </c>
      <c r="E19" s="3" t="s">
        <v>723</v>
      </c>
      <c r="F19" s="3">
        <v>10233</v>
      </c>
      <c r="G19" s="3" t="s">
        <v>18</v>
      </c>
      <c r="H19" s="3">
        <v>2823</v>
      </c>
      <c r="I19" s="3">
        <v>616</v>
      </c>
      <c r="J19" s="3">
        <v>10</v>
      </c>
      <c r="K19" s="3">
        <v>1</v>
      </c>
      <c r="L19" s="3"/>
      <c r="M19" s="2">
        <v>43410.456076388888</v>
      </c>
      <c r="N19" s="2">
        <v>43410.458078703705</v>
      </c>
      <c r="O19" s="3" t="s">
        <v>37</v>
      </c>
      <c r="P19" s="3" t="s">
        <v>38</v>
      </c>
      <c r="Q19" s="3" t="s">
        <v>21</v>
      </c>
      <c r="R19" s="3" t="s">
        <v>22</v>
      </c>
      <c r="S19" s="2">
        <v>43410.454467592594</v>
      </c>
      <c r="T19" s="2">
        <v>43410.454467592594</v>
      </c>
      <c r="U19" s="2">
        <v>43410.458460648151</v>
      </c>
      <c r="V19" s="2">
        <v>43410.458460648151</v>
      </c>
      <c r="W19" s="3"/>
      <c r="X19" s="8">
        <f t="shared" si="2"/>
        <v>43410.452430555553</v>
      </c>
      <c r="Y19" s="9">
        <f t="shared" si="3"/>
        <v>2.0023148172185756E-3</v>
      </c>
      <c r="Z19" s="9">
        <f t="shared" si="4"/>
        <v>2.0023148172185756E-3</v>
      </c>
      <c r="AA19" s="10"/>
      <c r="AB19" s="10">
        <f t="shared" si="13"/>
        <v>1.6087962940218858E-3</v>
      </c>
      <c r="AC19" s="10">
        <f t="shared" si="14"/>
        <v>3.645833334303461E-3</v>
      </c>
      <c r="AD19" s="10"/>
      <c r="AE19" s="10"/>
      <c r="AF19" s="73">
        <f t="shared" si="8"/>
        <v>43410.45208333333</v>
      </c>
      <c r="AG19" s="73">
        <f t="shared" si="9"/>
        <v>43410.457638888889</v>
      </c>
      <c r="AH19" s="26" t="str">
        <f t="shared" si="10"/>
        <v>43410.452083333343410.4576388889</v>
      </c>
      <c r="AI19" s="26" t="e">
        <f>VLOOKUP(AH19,simple_survey!$N$1081:$O$1529,2,FALSE)</f>
        <v>#N/A</v>
      </c>
    </row>
    <row r="20" spans="1:37" s="7" customFormat="1" x14ac:dyDescent="0.4">
      <c r="A20" s="16" t="str">
        <f t="shared" ref="A20:A25" si="15">IF(W20&gt;0, "★", "-")</f>
        <v>-</v>
      </c>
      <c r="B20" s="16" t="str">
        <f t="shared" ref="B20:B25" si="16">IF(L20&gt;0, "☆", "-")</f>
        <v>-</v>
      </c>
      <c r="C20" s="7">
        <v>10</v>
      </c>
      <c r="D20" s="2">
        <v>43410.454710648148</v>
      </c>
      <c r="E20" s="3" t="s">
        <v>758</v>
      </c>
      <c r="F20" s="3">
        <v>10234</v>
      </c>
      <c r="G20" s="3" t="s">
        <v>33</v>
      </c>
      <c r="H20" s="3">
        <v>3424</v>
      </c>
      <c r="I20" s="3">
        <v>348</v>
      </c>
      <c r="J20" s="3">
        <v>3</v>
      </c>
      <c r="K20" s="3">
        <v>2</v>
      </c>
      <c r="L20" s="3"/>
      <c r="M20" s="2">
        <v>43410.459733796299</v>
      </c>
      <c r="N20" s="2">
        <v>43410.465057870373</v>
      </c>
      <c r="O20" s="3" t="s">
        <v>31</v>
      </c>
      <c r="P20" s="3" t="s">
        <v>32</v>
      </c>
      <c r="Q20" s="3" t="s">
        <v>55</v>
      </c>
      <c r="R20" s="3" t="s">
        <v>56</v>
      </c>
      <c r="S20" s="2">
        <v>43410.458101851851</v>
      </c>
      <c r="T20" s="2">
        <v>43410.458101851851</v>
      </c>
      <c r="U20" s="2">
        <v>43410.465787037036</v>
      </c>
      <c r="V20" s="2">
        <v>43410.465787037036</v>
      </c>
      <c r="W20" s="3"/>
      <c r="X20" s="8">
        <f t="shared" si="2"/>
        <v>43410.454710648148</v>
      </c>
      <c r="Y20" s="9">
        <f t="shared" si="3"/>
        <v>5.324074074451346E-3</v>
      </c>
      <c r="Z20" s="9">
        <f t="shared" si="4"/>
        <v>1.0648148148902692E-2</v>
      </c>
      <c r="AA20" s="10"/>
      <c r="AB20" s="10">
        <f t="shared" si="13"/>
        <v>1.6319444475811906E-3</v>
      </c>
      <c r="AC20" s="10">
        <f t="shared" si="14"/>
        <v>5.02314815093996E-3</v>
      </c>
      <c r="AD20" s="10"/>
      <c r="AE20" s="10"/>
      <c r="AF20" s="73">
        <f t="shared" si="8"/>
        <v>43410.45416666667</v>
      </c>
      <c r="AG20" s="73">
        <f t="shared" si="9"/>
        <v>43410.464583333334</v>
      </c>
      <c r="AH20" s="26" t="str">
        <f t="shared" si="10"/>
        <v>43410.454166666743410.4645833333</v>
      </c>
      <c r="AI20" s="26" t="e">
        <f>VLOOKUP(AH20,simple_survey!$N$1081:$O$1529,2,FALSE)</f>
        <v>#N/A</v>
      </c>
    </row>
    <row r="21" spans="1:37" s="7" customFormat="1" x14ac:dyDescent="0.4">
      <c r="A21" s="16" t="str">
        <f>IF(W21&gt;0, "★", "-")</f>
        <v>-</v>
      </c>
      <c r="B21" s="16" t="str">
        <f>IF(L21&gt;0, "☆", "-")</f>
        <v>☆</v>
      </c>
      <c r="C21" s="7">
        <v>10</v>
      </c>
      <c r="D21" s="2">
        <v>43410.434374999997</v>
      </c>
      <c r="E21" s="3" t="s">
        <v>761</v>
      </c>
      <c r="F21" s="3">
        <v>10226</v>
      </c>
      <c r="G21" s="3" t="s">
        <v>113</v>
      </c>
      <c r="H21" s="3">
        <v>0</v>
      </c>
      <c r="I21" s="3">
        <v>645</v>
      </c>
      <c r="J21" s="3">
        <v>10</v>
      </c>
      <c r="K21" s="3">
        <v>2</v>
      </c>
      <c r="L21" s="2">
        <v>43410.440011574072</v>
      </c>
      <c r="M21" s="3"/>
      <c r="N21" s="3"/>
      <c r="O21" s="3" t="s">
        <v>76</v>
      </c>
      <c r="P21" s="3" t="s">
        <v>77</v>
      </c>
      <c r="Q21" s="3" t="s">
        <v>25</v>
      </c>
      <c r="R21" s="3" t="s">
        <v>26</v>
      </c>
      <c r="S21" s="2">
        <v>43410.436886574076</v>
      </c>
      <c r="T21" s="3"/>
      <c r="U21" s="2">
        <v>43410.440763888888</v>
      </c>
      <c r="V21" s="3"/>
      <c r="W21" s="3"/>
      <c r="X21" s="8">
        <f>IF(W21&gt;0,W21,D21)</f>
        <v>43410.434374999997</v>
      </c>
      <c r="Y21" s="9">
        <f>N21-M21</f>
        <v>0</v>
      </c>
      <c r="Z21" s="9">
        <f>Y21*K21</f>
        <v>0</v>
      </c>
      <c r="AA21" s="10"/>
      <c r="AB21" s="10">
        <f>IF(IF(A21="☆",L21-S21,M21-S21)&lt;0,0,IF(A21="☆",L21-S21,M21-S21))</f>
        <v>0</v>
      </c>
      <c r="AC21" s="10">
        <f>IF(IF(B21="☆",(IF(L21&gt;S21,L21-X21,S21-X21)),M21-X21)&lt;0,0,IF(B21="☆",(IF(L21&gt;S21,L21-X21,S21-X21)),M21-X21))</f>
        <v>5.6365740747423843E-3</v>
      </c>
      <c r="AD21" s="10"/>
      <c r="AE21" s="10"/>
      <c r="AF21" s="73">
        <f t="shared" si="8"/>
        <v>43410.434027777781</v>
      </c>
      <c r="AG21" s="73">
        <f t="shared" si="9"/>
        <v>0</v>
      </c>
      <c r="AH21" s="26" t="str">
        <f t="shared" si="10"/>
        <v>43410.43402777780</v>
      </c>
      <c r="AI21" s="26" t="e">
        <f>VLOOKUP(AH21,simple_survey!$N$1081:$O$1529,2,FALSE)</f>
        <v>#N/A</v>
      </c>
    </row>
    <row r="22" spans="1:37" s="12" customFormat="1" x14ac:dyDescent="0.4">
      <c r="A22" s="17" t="str">
        <f>IF(W22&gt;0, "★", "-")</f>
        <v>★</v>
      </c>
      <c r="B22" s="17" t="str">
        <f>IF(L22&gt;0, "☆", "-")</f>
        <v>☆</v>
      </c>
      <c r="C22" s="12">
        <v>10</v>
      </c>
      <c r="D22" s="4">
        <v>43410.448842592596</v>
      </c>
      <c r="E22" s="5" t="s">
        <v>640</v>
      </c>
      <c r="F22" s="5">
        <v>10231</v>
      </c>
      <c r="G22" s="5" t="s">
        <v>52</v>
      </c>
      <c r="H22" s="5">
        <v>5173</v>
      </c>
      <c r="I22" s="5">
        <v>443</v>
      </c>
      <c r="J22" s="5">
        <v>8</v>
      </c>
      <c r="K22" s="5">
        <v>3</v>
      </c>
      <c r="L22" s="4">
        <v>43410.459513888891</v>
      </c>
      <c r="M22" s="5"/>
      <c r="N22" s="5"/>
      <c r="O22" s="5" t="s">
        <v>34</v>
      </c>
      <c r="P22" s="5" t="s">
        <v>35</v>
      </c>
      <c r="Q22" s="5" t="s">
        <v>48</v>
      </c>
      <c r="R22" s="5" t="s">
        <v>49</v>
      </c>
      <c r="S22" s="4">
        <v>43410.455555555556</v>
      </c>
      <c r="T22" s="5"/>
      <c r="U22" s="4">
        <v>43410.461851851855</v>
      </c>
      <c r="V22" s="5"/>
      <c r="W22" s="4">
        <v>43410.455555555556</v>
      </c>
      <c r="X22" s="13">
        <f>IF(W22&gt;0,W22,D22)</f>
        <v>43410.455555555556</v>
      </c>
      <c r="Y22" s="18">
        <f>N22-M22</f>
        <v>0</v>
      </c>
      <c r="Z22" s="18">
        <f>Y22*K22</f>
        <v>0</v>
      </c>
      <c r="AA22" s="19"/>
      <c r="AB22" s="19">
        <f>IF(IF(A22="☆",L22-S22,M22-S22)&lt;0,0,IF(A22="☆",L22-S22,M22-S22))</f>
        <v>0</v>
      </c>
      <c r="AC22" s="19">
        <f>IF(IF(B22="☆",(IF(L22&gt;S22,L22-X22,S22-X22)),M22-X22)&lt;0,0,IF(B22="☆",(IF(L22&gt;S22,L22-X22,S22-X22)),M22-X22))</f>
        <v>3.9583333345944993E-3</v>
      </c>
      <c r="AD22" s="19"/>
      <c r="AE22" s="19"/>
      <c r="AF22" s="73">
        <f t="shared" si="8"/>
        <v>43410.448611111111</v>
      </c>
      <c r="AG22" s="73">
        <f t="shared" si="9"/>
        <v>0</v>
      </c>
      <c r="AH22" s="26" t="str">
        <f t="shared" si="10"/>
        <v>43410.44861111110</v>
      </c>
      <c r="AI22" s="26" t="e">
        <f>VLOOKUP(AH22,simple_survey!$N$1081:$O$1529,2,FALSE)</f>
        <v>#N/A</v>
      </c>
    </row>
    <row r="23" spans="1:37" s="23" customFormat="1" x14ac:dyDescent="0.4">
      <c r="A23" s="20" t="str">
        <f t="shared" si="15"/>
        <v>-</v>
      </c>
      <c r="B23" s="20" t="str">
        <f t="shared" si="16"/>
        <v>-</v>
      </c>
      <c r="C23" s="23">
        <v>11</v>
      </c>
      <c r="D23" s="22">
        <v>43410.460324074076</v>
      </c>
      <c r="E23" s="21" t="s">
        <v>584</v>
      </c>
      <c r="F23" s="21">
        <v>10236</v>
      </c>
      <c r="G23" s="21" t="s">
        <v>33</v>
      </c>
      <c r="H23" s="21">
        <v>2051</v>
      </c>
      <c r="I23" s="21">
        <v>213</v>
      </c>
      <c r="J23" s="21">
        <v>5</v>
      </c>
      <c r="K23" s="21">
        <v>1</v>
      </c>
      <c r="L23" s="21"/>
      <c r="M23" s="22">
        <v>43410.465694444443</v>
      </c>
      <c r="N23" s="22">
        <v>43410.477372685185</v>
      </c>
      <c r="O23" s="21" t="s">
        <v>27</v>
      </c>
      <c r="P23" s="21" t="s">
        <v>28</v>
      </c>
      <c r="Q23" s="21" t="s">
        <v>76</v>
      </c>
      <c r="R23" s="21" t="s">
        <v>77</v>
      </c>
      <c r="S23" s="22">
        <v>43410.463564814818</v>
      </c>
      <c r="T23" s="22">
        <v>43410.463564814818</v>
      </c>
      <c r="U23" s="22">
        <v>43410.472013888888</v>
      </c>
      <c r="V23" s="22">
        <v>43410.479224537034</v>
      </c>
      <c r="W23" s="21"/>
      <c r="X23" s="24">
        <f t="shared" si="2"/>
        <v>43410.460324074076</v>
      </c>
      <c r="Y23" s="25">
        <f t="shared" si="3"/>
        <v>1.1678240742185153E-2</v>
      </c>
      <c r="Z23" s="25">
        <f t="shared" si="4"/>
        <v>1.1678240742185153E-2</v>
      </c>
      <c r="AA23" s="26">
        <f>SUM(Z23:Z43)</f>
        <v>0.23924768518918427</v>
      </c>
      <c r="AB23" s="26">
        <f t="shared" si="13"/>
        <v>2.1296296254149638E-3</v>
      </c>
      <c r="AC23" s="26">
        <f t="shared" si="14"/>
        <v>5.3703703670180403E-3</v>
      </c>
      <c r="AD23" s="26">
        <f>AVERAGE(AC23:AC43)</f>
        <v>2.0337301594693037E-3</v>
      </c>
      <c r="AE23" s="26">
        <f>MEDIAN(AC23:AC43)</f>
        <v>1.7824074093368836E-3</v>
      </c>
      <c r="AF23" s="73">
        <f t="shared" si="8"/>
        <v>43410.459722222222</v>
      </c>
      <c r="AG23" s="73">
        <f t="shared" si="9"/>
        <v>43410.477083333331</v>
      </c>
      <c r="AH23" s="26" t="str">
        <f t="shared" si="10"/>
        <v>43410.459722222243410.4770833333</v>
      </c>
      <c r="AI23" s="26" t="str">
        <f>VLOOKUP(AH23,simple_survey!$N$1081:$O$1529,2,FALSE)</f>
        <v>肯定的</v>
      </c>
    </row>
    <row r="24" spans="1:37" s="7" customFormat="1" x14ac:dyDescent="0.4">
      <c r="A24" s="16" t="str">
        <f t="shared" si="15"/>
        <v>-</v>
      </c>
      <c r="B24" s="16" t="str">
        <f t="shared" si="16"/>
        <v>-</v>
      </c>
      <c r="C24" s="7">
        <v>11</v>
      </c>
      <c r="D24" s="2">
        <v>43410.464189814818</v>
      </c>
      <c r="E24" s="3" t="s">
        <v>766</v>
      </c>
      <c r="F24" s="3">
        <v>10237</v>
      </c>
      <c r="G24" s="3" t="s">
        <v>33</v>
      </c>
      <c r="H24" s="3">
        <v>4825</v>
      </c>
      <c r="I24" s="3">
        <v>698</v>
      </c>
      <c r="J24" s="3">
        <v>10</v>
      </c>
      <c r="K24" s="3">
        <v>2</v>
      </c>
      <c r="L24" s="3"/>
      <c r="M24" s="2">
        <v>43410.466331018521</v>
      </c>
      <c r="N24" s="2">
        <v>43410.469918981478</v>
      </c>
      <c r="O24" s="3" t="s">
        <v>23</v>
      </c>
      <c r="P24" s="3" t="s">
        <v>24</v>
      </c>
      <c r="Q24" s="3" t="s">
        <v>59</v>
      </c>
      <c r="R24" s="3" t="s">
        <v>60</v>
      </c>
      <c r="S24" s="2">
        <v>43410.465590277781</v>
      </c>
      <c r="T24" s="2">
        <v>43410.465590277781</v>
      </c>
      <c r="U24" s="2">
        <v>43410.47148148148</v>
      </c>
      <c r="V24" s="2">
        <v>43410.47148148148</v>
      </c>
      <c r="W24" s="3"/>
      <c r="X24" s="8">
        <f t="shared" si="2"/>
        <v>43410.464189814818</v>
      </c>
      <c r="Y24" s="9">
        <f t="shared" si="3"/>
        <v>3.5879629576811567E-3</v>
      </c>
      <c r="Z24" s="9">
        <f t="shared" si="4"/>
        <v>7.1759259153623134E-3</v>
      </c>
      <c r="AA24" s="10"/>
      <c r="AB24" s="10">
        <f t="shared" si="13"/>
        <v>7.4074073927477002E-4</v>
      </c>
      <c r="AC24" s="10">
        <f t="shared" si="14"/>
        <v>2.1412037021946162E-3</v>
      </c>
      <c r="AD24" s="10"/>
      <c r="AE24" s="10"/>
      <c r="AF24" s="73">
        <f t="shared" si="8"/>
        <v>43410.463888888888</v>
      </c>
      <c r="AG24" s="73">
        <f t="shared" si="9"/>
        <v>43410.469444444447</v>
      </c>
      <c r="AH24" s="26" t="str">
        <f t="shared" si="10"/>
        <v>43410.463888888943410.4694444444</v>
      </c>
      <c r="AI24" s="26" t="e">
        <f>VLOOKUP(AH24,simple_survey!$N$1081:$O$1529,2,FALSE)</f>
        <v>#N/A</v>
      </c>
      <c r="AK24" s="8"/>
    </row>
    <row r="25" spans="1:37" s="7" customFormat="1" x14ac:dyDescent="0.4">
      <c r="A25" s="16" t="str">
        <f t="shared" si="15"/>
        <v>-</v>
      </c>
      <c r="B25" s="16" t="str">
        <f t="shared" si="16"/>
        <v>-</v>
      </c>
      <c r="C25" s="7">
        <v>11</v>
      </c>
      <c r="D25" s="2">
        <v>43410.465069444443</v>
      </c>
      <c r="E25" s="3" t="s">
        <v>640</v>
      </c>
      <c r="F25" s="3">
        <v>10238</v>
      </c>
      <c r="G25" s="3" t="s">
        <v>52</v>
      </c>
      <c r="H25" s="3">
        <v>5173</v>
      </c>
      <c r="I25" s="3">
        <v>510</v>
      </c>
      <c r="J25" s="3">
        <v>8</v>
      </c>
      <c r="K25" s="3">
        <v>3</v>
      </c>
      <c r="L25" s="3"/>
      <c r="M25" s="2">
        <v>43410.466851851852</v>
      </c>
      <c r="N25" s="2">
        <v>43410.472048611111</v>
      </c>
      <c r="O25" s="3" t="s">
        <v>34</v>
      </c>
      <c r="P25" s="3" t="s">
        <v>35</v>
      </c>
      <c r="Q25" s="3" t="s">
        <v>48</v>
      </c>
      <c r="R25" s="3" t="s">
        <v>49</v>
      </c>
      <c r="S25" s="2">
        <v>43410.466111111113</v>
      </c>
      <c r="T25" s="2">
        <v>43410.466111111113</v>
      </c>
      <c r="U25" s="2">
        <v>43410.472407407404</v>
      </c>
      <c r="V25" s="2">
        <v>43410.472407407404</v>
      </c>
      <c r="W25" s="3"/>
      <c r="X25" s="8">
        <f t="shared" si="2"/>
        <v>43410.465069444443</v>
      </c>
      <c r="Y25" s="9">
        <f t="shared" si="3"/>
        <v>5.1967592589790002E-3</v>
      </c>
      <c r="Z25" s="9">
        <f t="shared" si="4"/>
        <v>1.5590277776937E-2</v>
      </c>
      <c r="AA25" s="10"/>
      <c r="AB25" s="10">
        <f t="shared" si="13"/>
        <v>7.4074073927477002E-4</v>
      </c>
      <c r="AC25" s="10">
        <f t="shared" si="14"/>
        <v>1.7824074093368836E-3</v>
      </c>
      <c r="AD25" s="10"/>
      <c r="AE25" s="10"/>
      <c r="AF25" s="73">
        <f t="shared" si="8"/>
        <v>43410.464583333334</v>
      </c>
      <c r="AG25" s="73">
        <f t="shared" si="9"/>
        <v>43410.47152777778</v>
      </c>
      <c r="AH25" s="26" t="str">
        <f t="shared" si="10"/>
        <v>43410.464583333343410.4715277778</v>
      </c>
      <c r="AI25" s="26" t="e">
        <f>VLOOKUP(AH25,simple_survey!$N$1081:$O$1529,2,FALSE)</f>
        <v>#N/A</v>
      </c>
    </row>
    <row r="26" spans="1:37" s="7" customFormat="1" x14ac:dyDescent="0.4">
      <c r="A26" s="16" t="str">
        <f t="shared" si="0"/>
        <v>★</v>
      </c>
      <c r="B26" s="16" t="str">
        <f t="shared" si="1"/>
        <v>-</v>
      </c>
      <c r="C26" s="7">
        <v>11</v>
      </c>
      <c r="D26" s="2">
        <v>43410.465949074074</v>
      </c>
      <c r="E26" s="3" t="s">
        <v>767</v>
      </c>
      <c r="F26" s="3">
        <v>10239</v>
      </c>
      <c r="G26" s="3" t="s">
        <v>115</v>
      </c>
      <c r="H26" s="3">
        <v>5260</v>
      </c>
      <c r="I26" s="3">
        <v>612</v>
      </c>
      <c r="J26" s="3">
        <v>5</v>
      </c>
      <c r="K26" s="3">
        <v>2</v>
      </c>
      <c r="L26" s="3"/>
      <c r="M26" s="2">
        <v>43410.472141203703</v>
      </c>
      <c r="N26" s="2">
        <v>43410.480150462965</v>
      </c>
      <c r="O26" s="3" t="s">
        <v>19</v>
      </c>
      <c r="P26" s="3" t="s">
        <v>20</v>
      </c>
      <c r="Q26" s="3" t="s">
        <v>31</v>
      </c>
      <c r="R26" s="3" t="s">
        <v>32</v>
      </c>
      <c r="S26" s="2">
        <v>43410.47152777778</v>
      </c>
      <c r="T26" s="2">
        <v>43410.47152777778</v>
      </c>
      <c r="U26" s="2">
        <v>43410.482303240744</v>
      </c>
      <c r="V26" s="2">
        <v>43410.482303240744</v>
      </c>
      <c r="W26" s="2">
        <v>43410.47152777778</v>
      </c>
      <c r="X26" s="8">
        <f t="shared" si="2"/>
        <v>43410.47152777778</v>
      </c>
      <c r="Y26" s="9">
        <f t="shared" si="3"/>
        <v>8.0092592615983449E-3</v>
      </c>
      <c r="Z26" s="9">
        <f t="shared" si="4"/>
        <v>1.601851852319669E-2</v>
      </c>
      <c r="AA26" s="10"/>
      <c r="AB26" s="10">
        <f t="shared" si="13"/>
        <v>6.1342592380242422E-4</v>
      </c>
      <c r="AC26" s="10">
        <f t="shared" si="14"/>
        <v>6.1342592380242422E-4</v>
      </c>
      <c r="AD26" s="10"/>
      <c r="AE26" s="10"/>
      <c r="AF26" s="73">
        <f t="shared" si="8"/>
        <v>43410.465277777781</v>
      </c>
      <c r="AG26" s="73">
        <f t="shared" si="9"/>
        <v>43410.479861111111</v>
      </c>
      <c r="AH26" s="26" t="str">
        <f t="shared" si="10"/>
        <v>43410.465277777843410.4798611111</v>
      </c>
      <c r="AI26" s="26" t="str">
        <f>VLOOKUP(AH26,simple_survey!$N$1081:$O$1529,2,FALSE)</f>
        <v>肯定的</v>
      </c>
    </row>
    <row r="27" spans="1:37" s="7" customFormat="1" x14ac:dyDescent="0.4">
      <c r="A27" s="16" t="str">
        <f t="shared" si="0"/>
        <v>-</v>
      </c>
      <c r="B27" s="16" t="str">
        <f t="shared" si="1"/>
        <v>-</v>
      </c>
      <c r="C27" s="7">
        <v>11</v>
      </c>
      <c r="D27" s="2">
        <v>43410.468321759261</v>
      </c>
      <c r="E27" s="3" t="s">
        <v>768</v>
      </c>
      <c r="F27" s="3">
        <v>10240</v>
      </c>
      <c r="G27" s="3" t="s">
        <v>113</v>
      </c>
      <c r="H27" s="3">
        <v>0</v>
      </c>
      <c r="I27" s="3">
        <v>794</v>
      </c>
      <c r="J27" s="3">
        <v>1</v>
      </c>
      <c r="K27" s="3">
        <v>2</v>
      </c>
      <c r="L27" s="3"/>
      <c r="M27" s="2">
        <v>43410.471724537034</v>
      </c>
      <c r="N27" s="2">
        <v>43410.474108796298</v>
      </c>
      <c r="O27" s="3" t="s">
        <v>37</v>
      </c>
      <c r="P27" s="3" t="s">
        <v>38</v>
      </c>
      <c r="Q27" s="3" t="s">
        <v>34</v>
      </c>
      <c r="R27" s="3" t="s">
        <v>35</v>
      </c>
      <c r="S27" s="2">
        <v>43410.472326388888</v>
      </c>
      <c r="T27" s="2">
        <v>43410.472326388888</v>
      </c>
      <c r="U27" s="2">
        <v>43410.478344907409</v>
      </c>
      <c r="V27" s="2">
        <v>43410.478344907409</v>
      </c>
      <c r="W27" s="3"/>
      <c r="X27" s="8">
        <f t="shared" si="2"/>
        <v>43410.468321759261</v>
      </c>
      <c r="Y27" s="9">
        <f t="shared" si="3"/>
        <v>2.384259263635613E-3</v>
      </c>
      <c r="Z27" s="9">
        <f t="shared" si="4"/>
        <v>4.768518527271226E-3</v>
      </c>
      <c r="AA27" s="10"/>
      <c r="AB27" s="10">
        <f t="shared" si="13"/>
        <v>0</v>
      </c>
      <c r="AC27" s="10">
        <f t="shared" si="14"/>
        <v>3.4027777728624642E-3</v>
      </c>
      <c r="AD27" s="10"/>
      <c r="AE27" s="10"/>
      <c r="AF27" s="73">
        <f t="shared" si="8"/>
        <v>43410.468055555553</v>
      </c>
      <c r="AG27" s="73">
        <f t="shared" si="9"/>
        <v>43410.473611111112</v>
      </c>
      <c r="AH27" s="26" t="str">
        <f t="shared" si="10"/>
        <v>43410.468055555643410.4736111111</v>
      </c>
      <c r="AI27" s="26" t="e">
        <f>VLOOKUP(AH27,simple_survey!$N$1081:$O$1529,2,FALSE)</f>
        <v>#N/A</v>
      </c>
    </row>
    <row r="28" spans="1:37" s="7" customFormat="1" x14ac:dyDescent="0.4">
      <c r="A28" s="16" t="str">
        <f t="shared" si="0"/>
        <v>★</v>
      </c>
      <c r="B28" s="16" t="str">
        <f t="shared" si="1"/>
        <v>-</v>
      </c>
      <c r="C28" s="7">
        <v>11</v>
      </c>
      <c r="D28" s="2">
        <v>43410.472569444442</v>
      </c>
      <c r="E28" s="3" t="s">
        <v>769</v>
      </c>
      <c r="F28" s="3">
        <v>10241</v>
      </c>
      <c r="G28" s="3" t="s">
        <v>113</v>
      </c>
      <c r="H28" s="3">
        <v>0</v>
      </c>
      <c r="I28" s="3">
        <v>314</v>
      </c>
      <c r="J28" s="3">
        <v>9</v>
      </c>
      <c r="K28" s="3">
        <v>3</v>
      </c>
      <c r="L28" s="3"/>
      <c r="M28" s="2">
        <v>43410.479363425926</v>
      </c>
      <c r="N28" s="2">
        <v>43410.486585648148</v>
      </c>
      <c r="O28" s="3" t="s">
        <v>34</v>
      </c>
      <c r="P28" s="3" t="s">
        <v>35</v>
      </c>
      <c r="Q28" s="3" t="s">
        <v>45</v>
      </c>
      <c r="R28" s="3" t="s">
        <v>92</v>
      </c>
      <c r="S28" s="2">
        <v>43410.478981481479</v>
      </c>
      <c r="T28" s="2">
        <v>43410.478981481479</v>
      </c>
      <c r="U28" s="2">
        <v>43410.48841435185</v>
      </c>
      <c r="V28" s="2">
        <v>43410.48841435185</v>
      </c>
      <c r="W28" s="2">
        <v>43410.478981481479</v>
      </c>
      <c r="X28" s="8">
        <f t="shared" si="2"/>
        <v>43410.478981481479</v>
      </c>
      <c r="Y28" s="9">
        <f t="shared" si="3"/>
        <v>7.2222222224809229E-3</v>
      </c>
      <c r="Z28" s="9">
        <f t="shared" si="4"/>
        <v>2.1666666667442769E-2</v>
      </c>
      <c r="AA28" s="10"/>
      <c r="AB28" s="10">
        <f t="shared" si="13"/>
        <v>3.819444464170374E-4</v>
      </c>
      <c r="AC28" s="10">
        <f t="shared" si="14"/>
        <v>3.819444464170374E-4</v>
      </c>
      <c r="AD28" s="10"/>
      <c r="AE28" s="10"/>
      <c r="AF28" s="73">
        <f t="shared" si="8"/>
        <v>43410.472222222219</v>
      </c>
      <c r="AG28" s="73">
        <f t="shared" si="9"/>
        <v>43410.486111111109</v>
      </c>
      <c r="AH28" s="26" t="str">
        <f t="shared" si="10"/>
        <v>43410.472222222243410.4861111111</v>
      </c>
      <c r="AI28" s="26" t="e">
        <f>VLOOKUP(AH28,simple_survey!$N$1081:$O$1529,2,FALSE)</f>
        <v>#N/A</v>
      </c>
    </row>
    <row r="29" spans="1:37" s="7" customFormat="1" x14ac:dyDescent="0.4">
      <c r="A29" s="16" t="str">
        <f t="shared" si="0"/>
        <v>★</v>
      </c>
      <c r="B29" s="16" t="str">
        <f t="shared" si="1"/>
        <v>-</v>
      </c>
      <c r="C29" s="7">
        <v>11</v>
      </c>
      <c r="D29" s="2">
        <v>43410.47315972222</v>
      </c>
      <c r="E29" s="3" t="s">
        <v>770</v>
      </c>
      <c r="F29" s="3">
        <v>10242</v>
      </c>
      <c r="G29" s="3" t="s">
        <v>18</v>
      </c>
      <c r="H29" s="3">
        <v>5236</v>
      </c>
      <c r="I29" s="3">
        <v>280</v>
      </c>
      <c r="J29" s="3">
        <v>4</v>
      </c>
      <c r="K29" s="3">
        <v>1</v>
      </c>
      <c r="L29" s="3"/>
      <c r="M29" s="2">
        <v>43410.477743055555</v>
      </c>
      <c r="N29" s="2">
        <v>43410.482754629629</v>
      </c>
      <c r="O29" s="3" t="s">
        <v>55</v>
      </c>
      <c r="P29" s="3" t="s">
        <v>56</v>
      </c>
      <c r="Q29" s="3" t="s">
        <v>41</v>
      </c>
      <c r="R29" s="3" t="s">
        <v>42</v>
      </c>
      <c r="S29" s="2">
        <v>43410.480081018519</v>
      </c>
      <c r="T29" s="2">
        <v>43410.480081018519</v>
      </c>
      <c r="U29" s="2">
        <v>43410.485659722224</v>
      </c>
      <c r="V29" s="2">
        <v>43410.485659722224</v>
      </c>
      <c r="W29" s="2">
        <v>43410.480081018519</v>
      </c>
      <c r="X29" s="8">
        <f t="shared" si="2"/>
        <v>43410.480081018519</v>
      </c>
      <c r="Y29" s="9">
        <f t="shared" si="3"/>
        <v>5.0115740741603076E-3</v>
      </c>
      <c r="Z29" s="9">
        <f t="shared" si="4"/>
        <v>5.0115740741603076E-3</v>
      </c>
      <c r="AA29" s="10"/>
      <c r="AB29" s="10">
        <f t="shared" si="13"/>
        <v>0</v>
      </c>
      <c r="AC29" s="10">
        <f t="shared" si="14"/>
        <v>0</v>
      </c>
      <c r="AD29" s="10"/>
      <c r="AE29" s="10"/>
      <c r="AF29" s="73">
        <f t="shared" si="8"/>
        <v>43410.472916666666</v>
      </c>
      <c r="AG29" s="73">
        <f t="shared" si="9"/>
        <v>43410.482638888891</v>
      </c>
      <c r="AH29" s="26" t="str">
        <f t="shared" si="10"/>
        <v>43410.472916666743410.4826388889</v>
      </c>
      <c r="AI29" s="26" t="e">
        <f>VLOOKUP(AH29,simple_survey!$N$1081:$O$1529,2,FALSE)</f>
        <v>#N/A</v>
      </c>
    </row>
    <row r="30" spans="1:37" s="7" customFormat="1" x14ac:dyDescent="0.4">
      <c r="A30" s="16" t="str">
        <f t="shared" si="0"/>
        <v>-</v>
      </c>
      <c r="B30" s="16" t="str">
        <f t="shared" si="1"/>
        <v>-</v>
      </c>
      <c r="C30" s="7">
        <v>11</v>
      </c>
      <c r="D30" s="2">
        <v>43410.474120370367</v>
      </c>
      <c r="E30" s="3" t="s">
        <v>771</v>
      </c>
      <c r="F30" s="3">
        <v>10244</v>
      </c>
      <c r="G30" s="3" t="s">
        <v>52</v>
      </c>
      <c r="H30" s="3">
        <v>5261</v>
      </c>
      <c r="I30" s="3">
        <v>957</v>
      </c>
      <c r="J30" s="3">
        <v>8</v>
      </c>
      <c r="K30" s="3">
        <v>3</v>
      </c>
      <c r="L30" s="3"/>
      <c r="M30" s="2">
        <v>43410.479594907411</v>
      </c>
      <c r="N30" s="2">
        <v>43410.485543981478</v>
      </c>
      <c r="O30" s="3" t="s">
        <v>19</v>
      </c>
      <c r="P30" s="3" t="s">
        <v>20</v>
      </c>
      <c r="Q30" s="3" t="s">
        <v>21</v>
      </c>
      <c r="R30" s="3" t="s">
        <v>22</v>
      </c>
      <c r="S30" s="2">
        <v>43410.475787037038</v>
      </c>
      <c r="T30" s="2">
        <v>43410.475787037038</v>
      </c>
      <c r="U30" s="2">
        <v>43410.483310185184</v>
      </c>
      <c r="V30" s="2">
        <v>43410.483310185184</v>
      </c>
      <c r="W30" s="3"/>
      <c r="X30" s="8">
        <f t="shared" si="2"/>
        <v>43410.474120370367</v>
      </c>
      <c r="Y30" s="9">
        <f t="shared" si="3"/>
        <v>5.9490740677574649E-3</v>
      </c>
      <c r="Z30" s="9">
        <f t="shared" si="4"/>
        <v>1.7847222203272395E-2</v>
      </c>
      <c r="AA30" s="10"/>
      <c r="AB30" s="10">
        <f t="shared" si="13"/>
        <v>3.8078703728388064E-3</v>
      </c>
      <c r="AC30" s="10">
        <f t="shared" si="14"/>
        <v>5.4745370434829965E-3</v>
      </c>
      <c r="AD30" s="10"/>
      <c r="AE30" s="10"/>
      <c r="AF30" s="73">
        <f t="shared" si="8"/>
        <v>43410.473611111112</v>
      </c>
      <c r="AG30" s="73">
        <f t="shared" si="9"/>
        <v>43410.48541666667</v>
      </c>
      <c r="AH30" s="26" t="str">
        <f t="shared" si="10"/>
        <v>43410.473611111143410.4854166667</v>
      </c>
      <c r="AI30" s="26" t="e">
        <f>VLOOKUP(AH30,simple_survey!$N$1081:$O$1529,2,FALSE)</f>
        <v>#N/A</v>
      </c>
    </row>
    <row r="31" spans="1:37" s="7" customFormat="1" x14ac:dyDescent="0.4">
      <c r="A31" s="16" t="str">
        <f t="shared" si="0"/>
        <v>-</v>
      </c>
      <c r="B31" s="16" t="str">
        <f>IF(L31&gt;0, "☆", "-")</f>
        <v>-</v>
      </c>
      <c r="C31" s="7">
        <v>11</v>
      </c>
      <c r="D31" s="2">
        <v>43410.477569444447</v>
      </c>
      <c r="E31" s="3" t="s">
        <v>772</v>
      </c>
      <c r="F31" s="3">
        <v>10245</v>
      </c>
      <c r="G31" s="3" t="s">
        <v>33</v>
      </c>
      <c r="H31" s="3">
        <v>5119</v>
      </c>
      <c r="I31" s="3">
        <v>452</v>
      </c>
      <c r="J31" s="3">
        <v>10</v>
      </c>
      <c r="K31" s="3">
        <v>2</v>
      </c>
      <c r="L31" s="3"/>
      <c r="M31" s="2">
        <v>43410.479780092595</v>
      </c>
      <c r="N31" s="2">
        <v>43410.4840625</v>
      </c>
      <c r="O31" s="3" t="s">
        <v>57</v>
      </c>
      <c r="P31" s="3" t="s">
        <v>58</v>
      </c>
      <c r="Q31" s="3" t="s">
        <v>48</v>
      </c>
      <c r="R31" s="3" t="s">
        <v>49</v>
      </c>
      <c r="S31" s="2">
        <v>43410.480092592596</v>
      </c>
      <c r="T31" s="2">
        <v>43410.480092592596</v>
      </c>
      <c r="U31" s="2">
        <v>43410.489861111113</v>
      </c>
      <c r="V31" s="2">
        <v>43410.489861111113</v>
      </c>
      <c r="W31" s="3"/>
      <c r="X31" s="8">
        <f t="shared" si="2"/>
        <v>43410.477569444447</v>
      </c>
      <c r="Y31" s="9">
        <f t="shared" si="3"/>
        <v>4.2824074043892324E-3</v>
      </c>
      <c r="Z31" s="9">
        <f t="shared" si="4"/>
        <v>8.5648148087784648E-3</v>
      </c>
      <c r="AA31" s="10"/>
      <c r="AB31" s="10">
        <f t="shared" si="13"/>
        <v>0</v>
      </c>
      <c r="AC31" s="10">
        <f t="shared" si="14"/>
        <v>2.2106481483206153E-3</v>
      </c>
      <c r="AD31" s="10"/>
      <c r="AE31" s="10"/>
      <c r="AF31" s="73">
        <f t="shared" si="8"/>
        <v>43410.477083333331</v>
      </c>
      <c r="AG31" s="73">
        <f t="shared" si="9"/>
        <v>43410.484027777777</v>
      </c>
      <c r="AH31" s="26" t="str">
        <f t="shared" si="10"/>
        <v>43410.477083333343410.4840277778</v>
      </c>
      <c r="AI31" s="26" t="str">
        <f>VLOOKUP(AH31,simple_survey!$N$1081:$O$1529,2,FALSE)</f>
        <v>肯定的</v>
      </c>
    </row>
    <row r="32" spans="1:37" s="7" customFormat="1" x14ac:dyDescent="0.4">
      <c r="A32" s="16" t="str">
        <f t="shared" si="0"/>
        <v>-</v>
      </c>
      <c r="B32" s="16" t="str">
        <f t="shared" si="1"/>
        <v>-</v>
      </c>
      <c r="C32" s="7">
        <v>11</v>
      </c>
      <c r="D32" s="2">
        <v>43410.479895833334</v>
      </c>
      <c r="E32" s="3" t="s">
        <v>773</v>
      </c>
      <c r="F32" s="3">
        <v>10246</v>
      </c>
      <c r="G32" s="3" t="s">
        <v>18</v>
      </c>
      <c r="H32" s="3">
        <v>3118</v>
      </c>
      <c r="I32" s="3">
        <v>698</v>
      </c>
      <c r="J32" s="3">
        <v>6</v>
      </c>
      <c r="K32" s="3">
        <v>1</v>
      </c>
      <c r="L32" s="3"/>
      <c r="M32" s="2">
        <v>43410.481458333335</v>
      </c>
      <c r="N32" s="2">
        <v>43410.486597222225</v>
      </c>
      <c r="O32" s="3" t="s">
        <v>53</v>
      </c>
      <c r="P32" s="3" t="s">
        <v>54</v>
      </c>
      <c r="Q32" s="3" t="s">
        <v>27</v>
      </c>
      <c r="R32" s="3" t="s">
        <v>28</v>
      </c>
      <c r="S32" s="2">
        <v>43410.481724537036</v>
      </c>
      <c r="T32" s="2">
        <v>43410.481724537036</v>
      </c>
      <c r="U32" s="2">
        <v>43410.48636574074</v>
      </c>
      <c r="V32" s="2">
        <v>43410.48636574074</v>
      </c>
      <c r="W32" s="3"/>
      <c r="X32" s="8">
        <f t="shared" si="2"/>
        <v>43410.479895833334</v>
      </c>
      <c r="Y32" s="9">
        <f t="shared" si="3"/>
        <v>5.1388888896326534E-3</v>
      </c>
      <c r="Z32" s="9">
        <f t="shared" si="4"/>
        <v>5.1388888896326534E-3</v>
      </c>
      <c r="AA32" s="10"/>
      <c r="AB32" s="10">
        <f t="shared" si="13"/>
        <v>0</v>
      </c>
      <c r="AC32" s="10">
        <f t="shared" si="14"/>
        <v>1.5625000014551915E-3</v>
      </c>
      <c r="AD32" s="10"/>
      <c r="AE32" s="10"/>
      <c r="AF32" s="73">
        <f t="shared" si="8"/>
        <v>43410.479861111111</v>
      </c>
      <c r="AG32" s="73">
        <f t="shared" si="9"/>
        <v>43410.486111111109</v>
      </c>
      <c r="AH32" s="26" t="str">
        <f t="shared" si="10"/>
        <v>43410.479861111143410.4861111111</v>
      </c>
      <c r="AI32" s="26" t="e">
        <f>VLOOKUP(AH32,simple_survey!$N$1081:$O$1529,2,FALSE)</f>
        <v>#N/A</v>
      </c>
    </row>
    <row r="33" spans="1:35" s="7" customFormat="1" x14ac:dyDescent="0.4">
      <c r="A33" s="16" t="str">
        <f t="shared" si="0"/>
        <v>★</v>
      </c>
      <c r="B33" s="16" t="str">
        <f t="shared" si="1"/>
        <v>-</v>
      </c>
      <c r="C33" s="7">
        <v>11</v>
      </c>
      <c r="D33" s="2">
        <v>43410.481076388889</v>
      </c>
      <c r="E33" s="3" t="s">
        <v>774</v>
      </c>
      <c r="F33" s="3">
        <v>10247</v>
      </c>
      <c r="G33" s="3" t="s">
        <v>113</v>
      </c>
      <c r="H33" s="3">
        <v>0</v>
      </c>
      <c r="I33" s="3">
        <v>795</v>
      </c>
      <c r="J33" s="3">
        <v>3</v>
      </c>
      <c r="K33" s="3">
        <v>3</v>
      </c>
      <c r="L33" s="3"/>
      <c r="M33" s="2">
        <v>43410.488043981481</v>
      </c>
      <c r="N33" s="2">
        <v>43410.492106481484</v>
      </c>
      <c r="O33" s="3" t="s">
        <v>63</v>
      </c>
      <c r="P33" s="3" t="s">
        <v>64</v>
      </c>
      <c r="Q33" s="3" t="s">
        <v>29</v>
      </c>
      <c r="R33" s="3" t="s">
        <v>30</v>
      </c>
      <c r="S33" s="2">
        <v>43410.487858796296</v>
      </c>
      <c r="T33" s="2">
        <v>43410.491412037038</v>
      </c>
      <c r="U33" s="2">
        <v>43410.494016203702</v>
      </c>
      <c r="V33" s="2">
        <v>43410.497569444444</v>
      </c>
      <c r="W33" s="2">
        <v>43410.487233796295</v>
      </c>
      <c r="X33" s="8">
        <f t="shared" si="2"/>
        <v>43410.487233796295</v>
      </c>
      <c r="Y33" s="9">
        <f t="shared" si="3"/>
        <v>4.062500003783498E-3</v>
      </c>
      <c r="Z33" s="9">
        <f t="shared" si="4"/>
        <v>1.2187500011350494E-2</v>
      </c>
      <c r="AA33" s="10"/>
      <c r="AB33" s="10">
        <f t="shared" si="13"/>
        <v>1.8518518481869251E-4</v>
      </c>
      <c r="AC33" s="10">
        <f t="shared" si="14"/>
        <v>8.1018518540076911E-4</v>
      </c>
      <c r="AD33" s="10"/>
      <c r="AE33" s="10"/>
      <c r="AF33" s="73">
        <f t="shared" si="8"/>
        <v>43410.480555555558</v>
      </c>
      <c r="AG33" s="73">
        <f t="shared" si="9"/>
        <v>43410.491666666669</v>
      </c>
      <c r="AH33" s="26" t="str">
        <f t="shared" si="10"/>
        <v>43410.480555555643410.4916666667</v>
      </c>
      <c r="AI33" s="26" t="e">
        <f>VLOOKUP(AH33,simple_survey!$N$1081:$O$1529,2,FALSE)</f>
        <v>#N/A</v>
      </c>
    </row>
    <row r="34" spans="1:35" s="7" customFormat="1" x14ac:dyDescent="0.4">
      <c r="A34" s="16" t="str">
        <f>IF(W34&gt;0, "★", "-")</f>
        <v>-</v>
      </c>
      <c r="B34" s="16" t="str">
        <f>IF(L34&gt;0, "☆", "-")</f>
        <v>-</v>
      </c>
      <c r="C34" s="7">
        <v>11</v>
      </c>
      <c r="D34" s="2">
        <v>43410.484826388885</v>
      </c>
      <c r="E34" s="3" t="s">
        <v>776</v>
      </c>
      <c r="F34" s="3">
        <v>10249</v>
      </c>
      <c r="G34" s="3" t="s">
        <v>67</v>
      </c>
      <c r="H34" s="3">
        <v>3429</v>
      </c>
      <c r="I34" s="3">
        <v>438</v>
      </c>
      <c r="J34" s="3">
        <v>9</v>
      </c>
      <c r="K34" s="3">
        <v>1</v>
      </c>
      <c r="L34" s="3"/>
      <c r="M34" s="2">
        <v>43410.486886574072</v>
      </c>
      <c r="N34" s="2">
        <v>43410.496180555558</v>
      </c>
      <c r="O34" s="3" t="s">
        <v>45</v>
      </c>
      <c r="P34" s="3" t="s">
        <v>92</v>
      </c>
      <c r="Q34" s="3" t="s">
        <v>29</v>
      </c>
      <c r="R34" s="3" t="s">
        <v>30</v>
      </c>
      <c r="S34" s="2">
        <v>43410.488043981481</v>
      </c>
      <c r="T34" s="2">
        <v>43410.488043981481</v>
      </c>
      <c r="U34" s="2">
        <v>43410.497476851851</v>
      </c>
      <c r="V34" s="2">
        <v>43410.506666666668</v>
      </c>
      <c r="W34" s="3"/>
      <c r="X34" s="8">
        <f t="shared" si="2"/>
        <v>43410.484826388885</v>
      </c>
      <c r="Y34" s="9">
        <f t="shared" si="3"/>
        <v>9.2939814858254977E-3</v>
      </c>
      <c r="Z34" s="9">
        <f t="shared" si="4"/>
        <v>9.2939814858254977E-3</v>
      </c>
      <c r="AA34" s="10"/>
      <c r="AB34" s="10">
        <f t="shared" si="13"/>
        <v>0</v>
      </c>
      <c r="AC34" s="10">
        <f t="shared" si="14"/>
        <v>2.0601851865649223E-3</v>
      </c>
      <c r="AD34" s="10"/>
      <c r="AE34" s="10"/>
      <c r="AF34" s="73">
        <f t="shared" si="8"/>
        <v>43410.484722222223</v>
      </c>
      <c r="AG34" s="73">
        <f t="shared" si="9"/>
        <v>43410.495833333334</v>
      </c>
      <c r="AH34" s="26" t="str">
        <f t="shared" si="10"/>
        <v>43410.484722222243410.4958333333</v>
      </c>
      <c r="AI34" s="26" t="e">
        <f>VLOOKUP(AH34,simple_survey!$N$1081:$O$1529,2,FALSE)</f>
        <v>#N/A</v>
      </c>
    </row>
    <row r="35" spans="1:35" s="7" customFormat="1" x14ac:dyDescent="0.4">
      <c r="A35" s="16" t="str">
        <f t="shared" si="0"/>
        <v>★</v>
      </c>
      <c r="B35" s="16" t="str">
        <f t="shared" si="1"/>
        <v>-</v>
      </c>
      <c r="C35" s="7">
        <v>11</v>
      </c>
      <c r="D35" s="2">
        <v>43410.486192129632</v>
      </c>
      <c r="E35" s="3" t="s">
        <v>775</v>
      </c>
      <c r="F35" s="3">
        <v>10250</v>
      </c>
      <c r="G35" s="3" t="s">
        <v>113</v>
      </c>
      <c r="H35" s="3">
        <v>0</v>
      </c>
      <c r="I35" s="3">
        <v>325</v>
      </c>
      <c r="J35" s="3">
        <v>9</v>
      </c>
      <c r="K35" s="3">
        <v>1</v>
      </c>
      <c r="L35" s="3"/>
      <c r="M35" s="2">
        <v>43410.490601851852</v>
      </c>
      <c r="N35" s="2">
        <v>43410.493935185186</v>
      </c>
      <c r="O35" s="3" t="s">
        <v>39</v>
      </c>
      <c r="P35" s="3" t="s">
        <v>40</v>
      </c>
      <c r="Q35" s="3" t="s">
        <v>31</v>
      </c>
      <c r="R35" s="3" t="s">
        <v>32</v>
      </c>
      <c r="S35" s="2">
        <v>43410.493043981478</v>
      </c>
      <c r="T35" s="2">
        <v>43410.493043981478</v>
      </c>
      <c r="U35" s="2">
        <v>43410.501574074071</v>
      </c>
      <c r="V35" s="2">
        <v>43410.501574074071</v>
      </c>
      <c r="W35" s="2">
        <v>43410.493043981478</v>
      </c>
      <c r="X35" s="8">
        <f t="shared" si="2"/>
        <v>43410.493043981478</v>
      </c>
      <c r="Y35" s="9">
        <f t="shared" si="3"/>
        <v>3.3333333340124227E-3</v>
      </c>
      <c r="Z35" s="9">
        <f t="shared" si="4"/>
        <v>3.3333333340124227E-3</v>
      </c>
      <c r="AA35" s="10"/>
      <c r="AB35" s="10">
        <f t="shared" si="13"/>
        <v>0</v>
      </c>
      <c r="AC35" s="10">
        <f t="shared" si="14"/>
        <v>0</v>
      </c>
      <c r="AD35" s="10"/>
      <c r="AE35" s="10"/>
      <c r="AF35" s="73">
        <f t="shared" si="8"/>
        <v>43410.486111111109</v>
      </c>
      <c r="AG35" s="73">
        <f t="shared" si="9"/>
        <v>43410.493750000001</v>
      </c>
      <c r="AH35" s="26" t="str">
        <f t="shared" si="10"/>
        <v>43410.486111111143410.49375</v>
      </c>
      <c r="AI35" s="26" t="e">
        <f>VLOOKUP(AH35,simple_survey!$N$1081:$O$1529,2,FALSE)</f>
        <v>#N/A</v>
      </c>
    </row>
    <row r="36" spans="1:35" s="7" customFormat="1" x14ac:dyDescent="0.4">
      <c r="A36" s="16" t="str">
        <f t="shared" ref="A36:A50" si="17">IF(W36&gt;0, "★", "-")</f>
        <v>-</v>
      </c>
      <c r="B36" s="16" t="str">
        <f t="shared" ref="B36:B50" si="18">IF(L36&gt;0, "☆", "-")</f>
        <v>-</v>
      </c>
      <c r="C36" s="7">
        <v>11</v>
      </c>
      <c r="D36" s="2">
        <v>43410.491238425922</v>
      </c>
      <c r="E36" s="3" t="s">
        <v>779</v>
      </c>
      <c r="F36" s="3">
        <v>10253</v>
      </c>
      <c r="G36" s="3" t="s">
        <v>113</v>
      </c>
      <c r="H36" s="3">
        <v>0</v>
      </c>
      <c r="I36" s="3">
        <v>431</v>
      </c>
      <c r="J36" s="3">
        <v>4</v>
      </c>
      <c r="K36" s="3">
        <v>1</v>
      </c>
      <c r="L36" s="3"/>
      <c r="M36" s="2">
        <v>43410.493819444448</v>
      </c>
      <c r="N36" s="2">
        <v>43410.497233796297</v>
      </c>
      <c r="O36" s="3" t="s">
        <v>43</v>
      </c>
      <c r="P36" s="3" t="s">
        <v>44</v>
      </c>
      <c r="Q36" s="3" t="s">
        <v>45</v>
      </c>
      <c r="R36" s="3" t="s">
        <v>92</v>
      </c>
      <c r="S36" s="2">
        <v>43410.493368055555</v>
      </c>
      <c r="T36" s="2">
        <v>43410.493368055555</v>
      </c>
      <c r="U36" s="2">
        <v>43410.496840277781</v>
      </c>
      <c r="V36" s="2">
        <v>43410.496840277781</v>
      </c>
      <c r="W36" s="3"/>
      <c r="X36" s="8">
        <f t="shared" si="2"/>
        <v>43410.491238425922</v>
      </c>
      <c r="Y36" s="9">
        <f t="shared" si="3"/>
        <v>3.4143518496421166E-3</v>
      </c>
      <c r="Z36" s="9">
        <f t="shared" si="4"/>
        <v>3.4143518496421166E-3</v>
      </c>
      <c r="AA36" s="29"/>
      <c r="AB36" s="10">
        <f t="shared" si="13"/>
        <v>4.5138889254303649E-4</v>
      </c>
      <c r="AC36" s="10">
        <f t="shared" si="14"/>
        <v>2.5810185252339579E-3</v>
      </c>
      <c r="AD36" s="10"/>
      <c r="AE36" s="10"/>
      <c r="AF36" s="73">
        <f t="shared" si="8"/>
        <v>43410.490972222222</v>
      </c>
      <c r="AG36" s="73">
        <f t="shared" si="9"/>
        <v>43410.49722222222</v>
      </c>
      <c r="AH36" s="26" t="str">
        <f t="shared" si="10"/>
        <v>43410.490972222243410.4972222222</v>
      </c>
      <c r="AI36" s="26" t="e">
        <f>VLOOKUP(AH36,simple_survey!$N$1081:$O$1529,2,FALSE)</f>
        <v>#N/A</v>
      </c>
    </row>
    <row r="37" spans="1:35" s="7" customFormat="1" x14ac:dyDescent="0.4">
      <c r="A37" s="16" t="str">
        <f t="shared" ref="A37:A46" si="19">IF(W37&gt;0, "★", "-")</f>
        <v>★</v>
      </c>
      <c r="B37" s="16" t="str">
        <f t="shared" ref="B37:B46" si="20">IF(L37&gt;0, "☆", "-")</f>
        <v>-</v>
      </c>
      <c r="C37" s="7">
        <v>11</v>
      </c>
      <c r="D37" s="2">
        <v>43410.492997685185</v>
      </c>
      <c r="E37" s="3" t="s">
        <v>774</v>
      </c>
      <c r="F37" s="3">
        <v>10254</v>
      </c>
      <c r="G37" s="3" t="s">
        <v>113</v>
      </c>
      <c r="H37" s="3">
        <v>0</v>
      </c>
      <c r="I37" s="3">
        <v>891</v>
      </c>
      <c r="J37" s="3">
        <v>5</v>
      </c>
      <c r="K37" s="3">
        <v>3</v>
      </c>
      <c r="L37" s="3"/>
      <c r="M37" s="2">
        <v>43410.497187499997</v>
      </c>
      <c r="N37" s="2">
        <v>43410.507233796299</v>
      </c>
      <c r="O37" s="3" t="s">
        <v>29</v>
      </c>
      <c r="P37" s="3" t="s">
        <v>30</v>
      </c>
      <c r="Q37" s="3" t="s">
        <v>45</v>
      </c>
      <c r="R37" s="3" t="s">
        <v>92</v>
      </c>
      <c r="S37" s="2">
        <v>43410.499583333331</v>
      </c>
      <c r="T37" s="2">
        <v>43410.499583333331</v>
      </c>
      <c r="U37" s="2">
        <v>43410.509826388887</v>
      </c>
      <c r="V37" s="2">
        <v>43410.509826388887</v>
      </c>
      <c r="W37" s="2">
        <v>43410.499583333331</v>
      </c>
      <c r="X37" s="8">
        <f t="shared" si="2"/>
        <v>43410.499583333331</v>
      </c>
      <c r="Y37" s="9">
        <f t="shared" si="3"/>
        <v>1.004629630187992E-2</v>
      </c>
      <c r="Z37" s="9">
        <f t="shared" si="4"/>
        <v>3.013888890563976E-2</v>
      </c>
      <c r="AA37" s="10"/>
      <c r="AB37" s="10">
        <f t="shared" si="13"/>
        <v>0</v>
      </c>
      <c r="AC37" s="10">
        <f t="shared" si="14"/>
        <v>0</v>
      </c>
      <c r="AD37" s="10"/>
      <c r="AE37" s="10"/>
      <c r="AF37" s="73">
        <f t="shared" si="8"/>
        <v>43410.492361111108</v>
      </c>
      <c r="AG37" s="73">
        <f t="shared" si="9"/>
        <v>43410.506944444445</v>
      </c>
      <c r="AH37" s="26" t="str">
        <f t="shared" si="10"/>
        <v>43410.492361111143410.5069444444</v>
      </c>
      <c r="AI37" s="26" t="e">
        <f>VLOOKUP(AH37,simple_survey!$N$1081:$O$1529,2,FALSE)</f>
        <v>#N/A</v>
      </c>
    </row>
    <row r="38" spans="1:35" s="7" customFormat="1" x14ac:dyDescent="0.4">
      <c r="A38" s="16" t="str">
        <f t="shared" si="19"/>
        <v>-</v>
      </c>
      <c r="B38" s="16" t="str">
        <f t="shared" si="20"/>
        <v>-</v>
      </c>
      <c r="C38" s="7">
        <v>11</v>
      </c>
      <c r="D38" s="2">
        <v>43410.497696759259</v>
      </c>
      <c r="E38" s="3" t="s">
        <v>781</v>
      </c>
      <c r="F38" s="3">
        <v>10257</v>
      </c>
      <c r="G38" s="3" t="s">
        <v>114</v>
      </c>
      <c r="H38" s="3">
        <v>0</v>
      </c>
      <c r="I38" s="3">
        <v>463</v>
      </c>
      <c r="J38" s="3">
        <v>6</v>
      </c>
      <c r="K38" s="3">
        <v>3</v>
      </c>
      <c r="L38" s="3"/>
      <c r="M38" s="2">
        <v>43410.499166666668</v>
      </c>
      <c r="N38" s="2">
        <v>43410.510196759256</v>
      </c>
      <c r="O38" s="3" t="s">
        <v>65</v>
      </c>
      <c r="P38" s="3" t="s">
        <v>66</v>
      </c>
      <c r="Q38" s="3" t="s">
        <v>68</v>
      </c>
      <c r="R38" s="3" t="s">
        <v>69</v>
      </c>
      <c r="S38" s="2">
        <v>43410.499618055554</v>
      </c>
      <c r="T38" s="2">
        <v>43410.499618055554</v>
      </c>
      <c r="U38" s="2">
        <v>43410.507106481484</v>
      </c>
      <c r="V38" s="2">
        <v>43410.507106481484</v>
      </c>
      <c r="W38" s="3"/>
      <c r="X38" s="8">
        <f t="shared" si="2"/>
        <v>43410.497696759259</v>
      </c>
      <c r="Y38" s="9">
        <f t="shared" si="3"/>
        <v>1.1030092588043772E-2</v>
      </c>
      <c r="Z38" s="9">
        <f t="shared" si="4"/>
        <v>3.3090277764131315E-2</v>
      </c>
      <c r="AA38" s="10"/>
      <c r="AB38" s="10">
        <f t="shared" si="13"/>
        <v>0</v>
      </c>
      <c r="AC38" s="10">
        <f t="shared" si="14"/>
        <v>1.4699074090458453E-3</v>
      </c>
      <c r="AD38" s="10"/>
      <c r="AE38" s="10"/>
      <c r="AF38" s="73">
        <f t="shared" si="8"/>
        <v>43410.49722222222</v>
      </c>
      <c r="AG38" s="73">
        <f t="shared" si="9"/>
        <v>43410.509722222225</v>
      </c>
      <c r="AH38" s="26" t="str">
        <f t="shared" si="10"/>
        <v>43410.497222222243410.5097222222</v>
      </c>
      <c r="AI38" s="26" t="e">
        <f>VLOOKUP(AH38,simple_survey!$N$1081:$O$1529,2,FALSE)</f>
        <v>#N/A</v>
      </c>
    </row>
    <row r="39" spans="1:35" s="7" customFormat="1" x14ac:dyDescent="0.4">
      <c r="A39" s="16" t="str">
        <f t="shared" si="19"/>
        <v>-</v>
      </c>
      <c r="B39" s="16" t="str">
        <f t="shared" si="20"/>
        <v>-</v>
      </c>
      <c r="C39" s="7">
        <v>11</v>
      </c>
      <c r="D39" s="2">
        <v>43410.49962962963</v>
      </c>
      <c r="E39" s="3" t="s">
        <v>782</v>
      </c>
      <c r="F39" s="3">
        <v>10258</v>
      </c>
      <c r="G39" s="3" t="s">
        <v>33</v>
      </c>
      <c r="H39" s="3">
        <v>5240</v>
      </c>
      <c r="I39" s="3">
        <v>12</v>
      </c>
      <c r="J39" s="3">
        <v>7</v>
      </c>
      <c r="K39" s="3">
        <v>3</v>
      </c>
      <c r="L39" s="3"/>
      <c r="M39" s="2">
        <v>43410.505324074074</v>
      </c>
      <c r="N39" s="2">
        <v>43410.510937500003</v>
      </c>
      <c r="O39" s="3" t="s">
        <v>45</v>
      </c>
      <c r="P39" s="3" t="s">
        <v>92</v>
      </c>
      <c r="Q39" s="3" t="s">
        <v>37</v>
      </c>
      <c r="R39" s="3" t="s">
        <v>38</v>
      </c>
      <c r="S39" s="2">
        <v>43410.503796296296</v>
      </c>
      <c r="T39" s="2">
        <v>43410.503796296296</v>
      </c>
      <c r="U39" s="2">
        <v>43410.515983796293</v>
      </c>
      <c r="V39" s="2">
        <v>43410.515983796293</v>
      </c>
      <c r="W39" s="3"/>
      <c r="X39" s="8">
        <f t="shared" si="2"/>
        <v>43410.49962962963</v>
      </c>
      <c r="Y39" s="9">
        <f t="shared" si="3"/>
        <v>5.6134259284590371E-3</v>
      </c>
      <c r="Z39" s="9">
        <f t="shared" si="4"/>
        <v>1.6840277785377111E-2</v>
      </c>
      <c r="AA39" s="10"/>
      <c r="AB39" s="10">
        <f t="shared" si="13"/>
        <v>1.527777778392192E-3</v>
      </c>
      <c r="AC39" s="10">
        <f t="shared" si="14"/>
        <v>5.694444444088731E-3</v>
      </c>
      <c r="AD39" s="10"/>
      <c r="AE39" s="10"/>
      <c r="AF39" s="73">
        <f t="shared" si="8"/>
        <v>43410.499305555553</v>
      </c>
      <c r="AG39" s="73">
        <f t="shared" si="9"/>
        <v>43410.510416666664</v>
      </c>
      <c r="AH39" s="26" t="str">
        <f t="shared" si="10"/>
        <v>43410.499305555643410.5104166667</v>
      </c>
      <c r="AI39" s="26" t="e">
        <f>VLOOKUP(AH39,simple_survey!$N$1081:$O$1529,2,FALSE)</f>
        <v>#N/A</v>
      </c>
    </row>
    <row r="40" spans="1:35" s="7" customFormat="1" x14ac:dyDescent="0.4">
      <c r="A40" s="16" t="str">
        <f t="shared" si="19"/>
        <v>-</v>
      </c>
      <c r="B40" s="16" t="str">
        <f t="shared" si="20"/>
        <v>-</v>
      </c>
      <c r="C40" s="7">
        <v>11</v>
      </c>
      <c r="D40" s="2">
        <v>43410.499675925923</v>
      </c>
      <c r="E40" s="3" t="s">
        <v>732</v>
      </c>
      <c r="F40" s="3">
        <v>10259</v>
      </c>
      <c r="G40" s="3" t="s">
        <v>33</v>
      </c>
      <c r="H40" s="3">
        <v>1747</v>
      </c>
      <c r="I40" s="3">
        <v>546</v>
      </c>
      <c r="J40" s="3">
        <v>5</v>
      </c>
      <c r="K40" s="3">
        <v>1</v>
      </c>
      <c r="L40" s="3"/>
      <c r="M40" s="2">
        <v>43410.503252314818</v>
      </c>
      <c r="N40" s="2">
        <v>43410.507106481484</v>
      </c>
      <c r="O40" s="3" t="s">
        <v>31</v>
      </c>
      <c r="P40" s="3" t="s">
        <v>32</v>
      </c>
      <c r="Q40" s="3" t="s">
        <v>80</v>
      </c>
      <c r="R40" s="3" t="s">
        <v>81</v>
      </c>
      <c r="S40" s="2">
        <v>43410.50204861111</v>
      </c>
      <c r="T40" s="2">
        <v>43410.50204861111</v>
      </c>
      <c r="U40" s="2">
        <v>43410.506944444445</v>
      </c>
      <c r="V40" s="2">
        <v>43410.506944444445</v>
      </c>
      <c r="W40" s="3"/>
      <c r="X40" s="8">
        <f t="shared" si="2"/>
        <v>43410.499675925923</v>
      </c>
      <c r="Y40" s="9">
        <f t="shared" si="3"/>
        <v>3.8541666654055007E-3</v>
      </c>
      <c r="Z40" s="9">
        <f t="shared" si="4"/>
        <v>3.8541666654055007E-3</v>
      </c>
      <c r="AA40" s="10"/>
      <c r="AB40" s="10">
        <f t="shared" si="13"/>
        <v>1.2037037085974589E-3</v>
      </c>
      <c r="AC40" s="10">
        <f t="shared" si="14"/>
        <v>3.5763888954534195E-3</v>
      </c>
      <c r="AD40" s="10"/>
      <c r="AE40" s="10"/>
      <c r="AF40" s="73">
        <f t="shared" si="8"/>
        <v>43410.499305555553</v>
      </c>
      <c r="AG40" s="73">
        <f t="shared" si="9"/>
        <v>43410.506944444445</v>
      </c>
      <c r="AH40" s="26" t="str">
        <f t="shared" si="10"/>
        <v>43410.499305555643410.5069444444</v>
      </c>
      <c r="AI40" s="26" t="e">
        <f>VLOOKUP(AH40,simple_survey!$N$1081:$O$1529,2,FALSE)</f>
        <v>#N/A</v>
      </c>
    </row>
    <row r="41" spans="1:35" s="7" customFormat="1" x14ac:dyDescent="0.4">
      <c r="A41" s="16" t="str">
        <f t="shared" si="19"/>
        <v>-</v>
      </c>
      <c r="B41" s="16" t="str">
        <f t="shared" si="20"/>
        <v>-</v>
      </c>
      <c r="C41" s="7">
        <v>11</v>
      </c>
      <c r="D41" s="2">
        <v>43410.499837962961</v>
      </c>
      <c r="E41" s="3" t="s">
        <v>783</v>
      </c>
      <c r="F41" s="3">
        <v>10260</v>
      </c>
      <c r="G41" s="3" t="s">
        <v>33</v>
      </c>
      <c r="H41" s="3">
        <v>5262</v>
      </c>
      <c r="I41" s="3">
        <v>308</v>
      </c>
      <c r="J41" s="3">
        <v>4</v>
      </c>
      <c r="K41" s="3">
        <v>2</v>
      </c>
      <c r="L41" s="3"/>
      <c r="M41" s="2">
        <v>43410.501527777778</v>
      </c>
      <c r="N41" s="2">
        <v>43410.508344907408</v>
      </c>
      <c r="O41" s="3" t="s">
        <v>50</v>
      </c>
      <c r="P41" s="3" t="s">
        <v>51</v>
      </c>
      <c r="Q41" s="3" t="s">
        <v>19</v>
      </c>
      <c r="R41" s="3" t="s">
        <v>20</v>
      </c>
      <c r="S41" s="2">
        <v>43410.500868055555</v>
      </c>
      <c r="T41" s="2">
        <v>43410.500868055555</v>
      </c>
      <c r="U41" s="2">
        <v>43410.507638888892</v>
      </c>
      <c r="V41" s="2">
        <v>43410.507638888892</v>
      </c>
      <c r="W41" s="3"/>
      <c r="X41" s="8">
        <f t="shared" si="2"/>
        <v>43410.499837962961</v>
      </c>
      <c r="Y41" s="9">
        <f t="shared" si="3"/>
        <v>6.8171296297805384E-3</v>
      </c>
      <c r="Z41" s="9">
        <f t="shared" si="4"/>
        <v>1.3634259259561077E-2</v>
      </c>
      <c r="AA41" s="10"/>
      <c r="AB41" s="10">
        <f t="shared" si="13"/>
        <v>6.5972222364507616E-4</v>
      </c>
      <c r="AC41" s="10">
        <f t="shared" si="14"/>
        <v>1.6898148169275373E-3</v>
      </c>
      <c r="AD41" s="10"/>
      <c r="AE41" s="10"/>
      <c r="AF41" s="73">
        <f t="shared" si="8"/>
        <v>43410.499305555553</v>
      </c>
      <c r="AG41" s="73">
        <f t="shared" si="9"/>
        <v>43410.508333333331</v>
      </c>
      <c r="AH41" s="26" t="str">
        <f t="shared" si="10"/>
        <v>43410.499305555643410.5083333333</v>
      </c>
      <c r="AI41" s="26" t="str">
        <f>VLOOKUP(AH41,simple_survey!$N$1081:$O$1529,2,FALSE)</f>
        <v>肯定的</v>
      </c>
    </row>
    <row r="42" spans="1:35" s="7" customFormat="1" x14ac:dyDescent="0.4">
      <c r="A42" s="16" t="str">
        <f>IF(W42&gt;0, "★", "-")</f>
        <v>★</v>
      </c>
      <c r="B42" s="16" t="str">
        <f>IF(L42&gt;0, "☆", "-")</f>
        <v>☆</v>
      </c>
      <c r="C42" s="7">
        <v>11</v>
      </c>
      <c r="D42" s="2">
        <v>43410.473414351851</v>
      </c>
      <c r="E42" s="3" t="s">
        <v>600</v>
      </c>
      <c r="F42" s="3">
        <v>10243</v>
      </c>
      <c r="G42" s="3" t="s">
        <v>18</v>
      </c>
      <c r="H42" s="3">
        <v>5103</v>
      </c>
      <c r="I42" s="3">
        <v>506</v>
      </c>
      <c r="J42" s="3">
        <v>3</v>
      </c>
      <c r="K42" s="3">
        <v>4</v>
      </c>
      <c r="L42" s="2">
        <v>43410.473807870374</v>
      </c>
      <c r="M42" s="3"/>
      <c r="N42" s="3"/>
      <c r="O42" s="3" t="s">
        <v>50</v>
      </c>
      <c r="P42" s="3" t="s">
        <v>51</v>
      </c>
      <c r="Q42" s="3" t="s">
        <v>31</v>
      </c>
      <c r="R42" s="3" t="s">
        <v>32</v>
      </c>
      <c r="S42" s="2">
        <v>43410.48033564815</v>
      </c>
      <c r="T42" s="3"/>
      <c r="U42" s="2">
        <v>43410.490243055552</v>
      </c>
      <c r="V42" s="3"/>
      <c r="W42" s="2">
        <v>43410.48033564815</v>
      </c>
      <c r="X42" s="8">
        <f>IF(W42&gt;0,W42,D42)</f>
        <v>43410.48033564815</v>
      </c>
      <c r="Y42" s="9">
        <f>N42-M42</f>
        <v>0</v>
      </c>
      <c r="Z42" s="9">
        <f>Y42*K42</f>
        <v>0</v>
      </c>
      <c r="AA42" s="10"/>
      <c r="AB42" s="10">
        <f>IF(IF(A42="☆",L42-S42,M42-S42)&lt;0,0,IF(A42="☆",L42-S42,M42-S42))</f>
        <v>0</v>
      </c>
      <c r="AC42" s="10">
        <f>IF(IF(B42="☆",(IF(L42&gt;S42,L42-X42,S42-X42)),M42-X42)&lt;0,0,IF(B42="☆",(IF(L42&gt;S42,L42-X42,S42-X42)),M42-X42))</f>
        <v>0</v>
      </c>
      <c r="AD42" s="10"/>
      <c r="AE42" s="10"/>
      <c r="AF42" s="73">
        <f t="shared" si="8"/>
        <v>43410.472916666666</v>
      </c>
      <c r="AG42" s="73">
        <f t="shared" si="9"/>
        <v>0</v>
      </c>
      <c r="AH42" s="26" t="str">
        <f t="shared" si="10"/>
        <v>43410.47291666670</v>
      </c>
      <c r="AI42" s="26" t="e">
        <f>VLOOKUP(AH42,simple_survey!$N$1081:$O$1529,2,FALSE)</f>
        <v>#N/A</v>
      </c>
    </row>
    <row r="43" spans="1:35" s="12" customFormat="1" x14ac:dyDescent="0.4">
      <c r="A43" s="17" t="str">
        <f>IF(W43&gt;0, "★", "-")</f>
        <v>-</v>
      </c>
      <c r="B43" s="17" t="str">
        <f>IF(L43&gt;0, "☆", "-")</f>
        <v>☆</v>
      </c>
      <c r="C43" s="12">
        <v>11</v>
      </c>
      <c r="D43" s="4">
        <v>43410.484479166669</v>
      </c>
      <c r="E43" s="5" t="s">
        <v>775</v>
      </c>
      <c r="F43" s="5">
        <v>10248</v>
      </c>
      <c r="G43" s="5" t="s">
        <v>113</v>
      </c>
      <c r="H43" s="5">
        <v>0</v>
      </c>
      <c r="I43" s="5">
        <v>625</v>
      </c>
      <c r="J43" s="5">
        <v>4</v>
      </c>
      <c r="K43" s="5">
        <v>1</v>
      </c>
      <c r="L43" s="4">
        <v>43410.485972222225</v>
      </c>
      <c r="M43" s="5"/>
      <c r="N43" s="5"/>
      <c r="O43" s="5" t="s">
        <v>39</v>
      </c>
      <c r="P43" s="5" t="s">
        <v>40</v>
      </c>
      <c r="Q43" s="5" t="s">
        <v>31</v>
      </c>
      <c r="R43" s="5" t="s">
        <v>32</v>
      </c>
      <c r="S43" s="4">
        <v>43410.48636574074</v>
      </c>
      <c r="T43" s="5"/>
      <c r="U43" s="4">
        <v>43410.494895833333</v>
      </c>
      <c r="V43" s="5"/>
      <c r="W43" s="5"/>
      <c r="X43" s="13">
        <f>IF(W43&gt;0,W43,D43)</f>
        <v>43410.484479166669</v>
      </c>
      <c r="Y43" s="18">
        <f>N43-M43</f>
        <v>0</v>
      </c>
      <c r="Z43" s="18">
        <f>Y43*K43</f>
        <v>0</v>
      </c>
      <c r="AA43" s="19"/>
      <c r="AB43" s="19">
        <f>IF(IF(A43="☆",L43-S43,M43-S43)&lt;0,0,IF(A43="☆",L43-S43,M43-S43))</f>
        <v>0</v>
      </c>
      <c r="AC43" s="19">
        <f>IF(IF(B43="☆",(IF(L43&gt;S43,L43-X43,S43-X43)),M43-X43)&lt;0,0,IF(B43="☆",(IF(L43&gt;S43,L43-X43,S43-X43)),M43-X43))</f>
        <v>1.8865740712499246E-3</v>
      </c>
      <c r="AD43" s="19"/>
      <c r="AE43" s="19"/>
      <c r="AF43" s="73">
        <f t="shared" si="8"/>
        <v>43410.484027777777</v>
      </c>
      <c r="AG43" s="73">
        <f t="shared" si="9"/>
        <v>0</v>
      </c>
      <c r="AH43" s="26" t="str">
        <f t="shared" si="10"/>
        <v>43410.48402777780</v>
      </c>
      <c r="AI43" s="26" t="e">
        <f>VLOOKUP(AH43,simple_survey!$N$1081:$O$1529,2,FALSE)</f>
        <v>#N/A</v>
      </c>
    </row>
    <row r="44" spans="1:35" s="23" customFormat="1" x14ac:dyDescent="0.4">
      <c r="A44" s="20" t="str">
        <f>IF(W44&gt;0, "★", "-")</f>
        <v>★</v>
      </c>
      <c r="B44" s="20" t="str">
        <f>IF(L44&gt;0, "☆", "-")</f>
        <v>-</v>
      </c>
      <c r="C44" s="23">
        <v>12</v>
      </c>
      <c r="D44" s="22">
        <v>43410.486666666664</v>
      </c>
      <c r="E44" s="21" t="s">
        <v>778</v>
      </c>
      <c r="F44" s="21">
        <v>10252</v>
      </c>
      <c r="G44" s="21" t="s">
        <v>33</v>
      </c>
      <c r="H44" s="21">
        <v>1158</v>
      </c>
      <c r="I44" s="21">
        <v>109</v>
      </c>
      <c r="J44" s="21">
        <v>3</v>
      </c>
      <c r="K44" s="21">
        <v>2</v>
      </c>
      <c r="L44" s="21"/>
      <c r="M44" s="22">
        <v>43410.525613425925</v>
      </c>
      <c r="N44" s="22">
        <v>43410.530752314815</v>
      </c>
      <c r="O44" s="21" t="s">
        <v>29</v>
      </c>
      <c r="P44" s="21" t="s">
        <v>30</v>
      </c>
      <c r="Q44" s="21" t="s">
        <v>57</v>
      </c>
      <c r="R44" s="21" t="s">
        <v>58</v>
      </c>
      <c r="S44" s="22">
        <v>43410.528310185182</v>
      </c>
      <c r="T44" s="22">
        <v>43410.528310185182</v>
      </c>
      <c r="U44" s="22">
        <v>43410.536574074074</v>
      </c>
      <c r="V44" s="22">
        <v>43410.536574074074</v>
      </c>
      <c r="W44" s="22">
        <v>43410.528310185182</v>
      </c>
      <c r="X44" s="24">
        <f>IF(W44&gt;0,W44,D44)</f>
        <v>43410.528310185182</v>
      </c>
      <c r="Y44" s="25">
        <f>N44-M44</f>
        <v>5.1388888896326534E-3</v>
      </c>
      <c r="Z44" s="25">
        <f>Y44*K44</f>
        <v>1.0277777779265307E-2</v>
      </c>
      <c r="AA44" s="26">
        <f>SUM(Z44:Z74)</f>
        <v>0.24765046295942739</v>
      </c>
      <c r="AB44" s="26">
        <f>IF(IF(A44="☆",L44-S44,M44-S44)&lt;0,0,IF(A44="☆",L44-S44,M44-S44))</f>
        <v>0</v>
      </c>
      <c r="AC44" s="26">
        <f>IF(IF(B44="☆",(IF(L44&gt;S44,L44-X44,S44-X44)),M44-X44)&lt;0,0,IF(B44="☆",(IF(L44&gt;S44,L44-X44,S44-X44)),M44-X44))</f>
        <v>0</v>
      </c>
      <c r="AD44" s="26">
        <f>AVERAGE(AC44:AC74)</f>
        <v>3.232153524755455E-3</v>
      </c>
      <c r="AE44" s="26">
        <f>MEDIAN(AC44:AC74)</f>
        <v>2.9282407413120382E-3</v>
      </c>
      <c r="AF44" s="73">
        <f t="shared" si="8"/>
        <v>43410.486111111109</v>
      </c>
      <c r="AG44" s="73">
        <f t="shared" si="9"/>
        <v>43410.530555555553</v>
      </c>
      <c r="AH44" s="26" t="str">
        <f t="shared" si="10"/>
        <v>43410.486111111143410.5305555556</v>
      </c>
      <c r="AI44" s="26" t="e">
        <f>VLOOKUP(AH44,simple_survey!$N$1081:$O$1529,2,FALSE)</f>
        <v>#N/A</v>
      </c>
    </row>
    <row r="45" spans="1:35" s="7" customFormat="1" x14ac:dyDescent="0.4">
      <c r="A45" s="16" t="str">
        <f>IF(W45&gt;0, "★", "-")</f>
        <v>★</v>
      </c>
      <c r="B45" s="16" t="str">
        <f>IF(L45&gt;0, "☆", "-")</f>
        <v>-</v>
      </c>
      <c r="C45" s="7">
        <v>12</v>
      </c>
      <c r="D45" s="2">
        <v>43410.495046296295</v>
      </c>
      <c r="E45" s="3" t="s">
        <v>765</v>
      </c>
      <c r="F45" s="3">
        <v>10255</v>
      </c>
      <c r="G45" s="3" t="s">
        <v>113</v>
      </c>
      <c r="H45" s="3">
        <v>0</v>
      </c>
      <c r="I45" s="3">
        <v>316</v>
      </c>
      <c r="J45" s="3">
        <v>10</v>
      </c>
      <c r="K45" s="3">
        <v>3</v>
      </c>
      <c r="L45" s="3"/>
      <c r="M45" s="2">
        <v>43410.501782407409</v>
      </c>
      <c r="N45" s="2">
        <v>43410.506550925929</v>
      </c>
      <c r="O45" s="3" t="s">
        <v>53</v>
      </c>
      <c r="P45" s="3" t="s">
        <v>54</v>
      </c>
      <c r="Q45" s="3" t="s">
        <v>48</v>
      </c>
      <c r="R45" s="3" t="s">
        <v>49</v>
      </c>
      <c r="S45" s="2">
        <v>43410.501770833333</v>
      </c>
      <c r="T45" s="2">
        <v>43410.501770833333</v>
      </c>
      <c r="U45" s="2">
        <v>43410.512719907405</v>
      </c>
      <c r="V45" s="2">
        <v>43410.512719907405</v>
      </c>
      <c r="W45" s="2">
        <v>43410.501770833333</v>
      </c>
      <c r="X45" s="8">
        <f>IF(W45&gt;0,W45,D45)</f>
        <v>43410.501770833333</v>
      </c>
      <c r="Y45" s="9">
        <f>N45-M45</f>
        <v>4.7685185199952684E-3</v>
      </c>
      <c r="Z45" s="9">
        <f>Y45*K45</f>
        <v>1.4305555559985805E-2</v>
      </c>
      <c r="AA45" s="10"/>
      <c r="AB45" s="10">
        <f>IF(IF(A45="☆",L45-S45,M45-S45)&lt;0,0,IF(A45="☆",L45-S45,M45-S45))</f>
        <v>1.1574076779652387E-5</v>
      </c>
      <c r="AC45" s="10">
        <f>IF(IF(B45="☆",(IF(L45&gt;S45,L45-X45,S45-X45)),M45-X45)&lt;0,0,IF(B45="☆",(IF(L45&gt;S45,L45-X45,S45-X45)),M45-X45))</f>
        <v>1.1574076779652387E-5</v>
      </c>
      <c r="AD45" s="10"/>
      <c r="AE45" s="10"/>
      <c r="AF45" s="73">
        <f t="shared" si="8"/>
        <v>43410.494444444441</v>
      </c>
      <c r="AG45" s="73">
        <f t="shared" si="9"/>
        <v>43410.506249999999</v>
      </c>
      <c r="AH45" s="26" t="str">
        <f t="shared" si="10"/>
        <v>43410.494444444443410.50625</v>
      </c>
      <c r="AI45" s="26" t="e">
        <f>VLOOKUP(AH45,simple_survey!$N$1081:$O$1529,2,FALSE)</f>
        <v>#N/A</v>
      </c>
    </row>
    <row r="46" spans="1:35" s="7" customFormat="1" x14ac:dyDescent="0.4">
      <c r="A46" s="16" t="str">
        <f t="shared" si="19"/>
        <v>★</v>
      </c>
      <c r="B46" s="16" t="str">
        <f t="shared" si="20"/>
        <v>-</v>
      </c>
      <c r="C46" s="7">
        <v>12</v>
      </c>
      <c r="D46" s="2">
        <v>43410.5002662037</v>
      </c>
      <c r="E46" s="3" t="s">
        <v>784</v>
      </c>
      <c r="F46" s="3">
        <v>10261</v>
      </c>
      <c r="G46" s="3" t="s">
        <v>33</v>
      </c>
      <c r="H46" s="3">
        <v>2554</v>
      </c>
      <c r="I46" s="3">
        <v>799</v>
      </c>
      <c r="J46" s="3">
        <v>6</v>
      </c>
      <c r="K46" s="3">
        <v>1</v>
      </c>
      <c r="L46" s="3"/>
      <c r="M46" s="2">
        <v>43410.505949074075</v>
      </c>
      <c r="N46" s="2">
        <v>43410.514710648145</v>
      </c>
      <c r="O46" s="3" t="s">
        <v>29</v>
      </c>
      <c r="P46" s="3" t="s">
        <v>30</v>
      </c>
      <c r="Q46" s="3" t="s">
        <v>45</v>
      </c>
      <c r="R46" s="3" t="s">
        <v>92</v>
      </c>
      <c r="S46" s="2">
        <v>43410.507199074076</v>
      </c>
      <c r="T46" s="2">
        <v>43410.507199074076</v>
      </c>
      <c r="U46" s="2">
        <v>43410.520543981482</v>
      </c>
      <c r="V46" s="2">
        <v>43410.520543981482</v>
      </c>
      <c r="W46" s="2">
        <v>43410.507199074076</v>
      </c>
      <c r="X46" s="8">
        <f t="shared" si="2"/>
        <v>43410.507199074076</v>
      </c>
      <c r="Y46" s="9">
        <f t="shared" si="3"/>
        <v>8.7615740703768097E-3</v>
      </c>
      <c r="Z46" s="9">
        <f t="shared" si="4"/>
        <v>8.7615740703768097E-3</v>
      </c>
      <c r="AA46" s="10"/>
      <c r="AB46" s="10">
        <f t="shared" si="13"/>
        <v>0</v>
      </c>
      <c r="AC46" s="10">
        <f t="shared" si="14"/>
        <v>0</v>
      </c>
      <c r="AD46" s="10"/>
      <c r="AE46" s="10"/>
      <c r="AF46" s="73">
        <f t="shared" si="8"/>
        <v>43410.5</v>
      </c>
      <c r="AG46" s="73">
        <f t="shared" si="9"/>
        <v>43410.51458333333</v>
      </c>
      <c r="AH46" s="26" t="str">
        <f t="shared" si="10"/>
        <v>43410.543410.5145833333</v>
      </c>
      <c r="AI46" s="26" t="e">
        <f>VLOOKUP(AH46,simple_survey!$N$1081:$O$1529,2,FALSE)</f>
        <v>#N/A</v>
      </c>
    </row>
    <row r="47" spans="1:35" s="7" customFormat="1" x14ac:dyDescent="0.4">
      <c r="A47" s="16" t="str">
        <f t="shared" si="17"/>
        <v>-</v>
      </c>
      <c r="B47" s="16" t="str">
        <f t="shared" si="18"/>
        <v>-</v>
      </c>
      <c r="C47" s="7">
        <v>12</v>
      </c>
      <c r="D47" s="2">
        <v>43410.505694444444</v>
      </c>
      <c r="E47" s="3" t="s">
        <v>785</v>
      </c>
      <c r="F47" s="3">
        <v>10262</v>
      </c>
      <c r="G47" s="3" t="s">
        <v>18</v>
      </c>
      <c r="H47" s="3">
        <v>2636</v>
      </c>
      <c r="I47" s="3">
        <v>655</v>
      </c>
      <c r="J47" s="3">
        <v>8</v>
      </c>
      <c r="K47" s="3">
        <v>1</v>
      </c>
      <c r="L47" s="3"/>
      <c r="M47" s="2">
        <v>43410.508622685185</v>
      </c>
      <c r="N47" s="2">
        <v>43410.520069444443</v>
      </c>
      <c r="O47" s="3" t="s">
        <v>19</v>
      </c>
      <c r="P47" s="3" t="s">
        <v>20</v>
      </c>
      <c r="Q47" s="3" t="s">
        <v>37</v>
      </c>
      <c r="R47" s="3" t="s">
        <v>38</v>
      </c>
      <c r="S47" s="2">
        <v>43410.507013888891</v>
      </c>
      <c r="T47" s="2">
        <v>43410.507013888891</v>
      </c>
      <c r="U47" s="2">
        <v>43410.514768518522</v>
      </c>
      <c r="V47" s="2">
        <v>43410.527916666666</v>
      </c>
      <c r="W47" s="3"/>
      <c r="X47" s="8">
        <f t="shared" si="2"/>
        <v>43410.505694444444</v>
      </c>
      <c r="Y47" s="9">
        <f t="shared" si="3"/>
        <v>1.1446759257523809E-2</v>
      </c>
      <c r="Z47" s="9">
        <f t="shared" si="4"/>
        <v>1.1446759257523809E-2</v>
      </c>
      <c r="AA47" s="10"/>
      <c r="AB47" s="10">
        <f t="shared" si="13"/>
        <v>1.6087962940218858E-3</v>
      </c>
      <c r="AC47" s="10">
        <f t="shared" si="14"/>
        <v>2.9282407413120382E-3</v>
      </c>
      <c r="AD47" s="10"/>
      <c r="AE47" s="10"/>
      <c r="AF47" s="73">
        <f t="shared" si="8"/>
        <v>43410.505555555559</v>
      </c>
      <c r="AG47" s="73">
        <f t="shared" si="9"/>
        <v>43410.519444444442</v>
      </c>
      <c r="AH47" s="26" t="str">
        <f t="shared" si="10"/>
        <v>43410.505555555643410.5194444444</v>
      </c>
      <c r="AI47" s="26" t="str">
        <f>VLOOKUP(AH47,simple_survey!$N$1081:$O$1529,2,FALSE)</f>
        <v>肯定的</v>
      </c>
    </row>
    <row r="48" spans="1:35" s="7" customFormat="1" x14ac:dyDescent="0.4">
      <c r="A48" s="16" t="str">
        <f t="shared" si="17"/>
        <v>-</v>
      </c>
      <c r="B48" s="16" t="str">
        <f t="shared" si="18"/>
        <v>-</v>
      </c>
      <c r="C48" s="7">
        <v>12</v>
      </c>
      <c r="D48" s="2">
        <v>43410.506365740737</v>
      </c>
      <c r="E48" s="3" t="s">
        <v>786</v>
      </c>
      <c r="F48" s="3">
        <v>10263</v>
      </c>
      <c r="G48" s="3" t="s">
        <v>113</v>
      </c>
      <c r="H48" s="3">
        <v>0</v>
      </c>
      <c r="I48" s="3">
        <v>608</v>
      </c>
      <c r="J48" s="3">
        <v>10</v>
      </c>
      <c r="K48" s="3">
        <v>1</v>
      </c>
      <c r="L48" s="3"/>
      <c r="M48" s="2">
        <v>43410.513391203705</v>
      </c>
      <c r="N48" s="2">
        <v>43410.520543981482</v>
      </c>
      <c r="O48" s="3" t="s">
        <v>19</v>
      </c>
      <c r="P48" s="3" t="s">
        <v>20</v>
      </c>
      <c r="Q48" s="3" t="s">
        <v>91</v>
      </c>
      <c r="R48" s="3" t="s">
        <v>36</v>
      </c>
      <c r="S48" s="2">
        <v>43410.51085648148</v>
      </c>
      <c r="T48" s="2">
        <v>43410.51152777778</v>
      </c>
      <c r="U48" s="2">
        <v>43410.517187500001</v>
      </c>
      <c r="V48" s="2">
        <v>43410.524247685185</v>
      </c>
      <c r="W48" s="3"/>
      <c r="X48" s="8">
        <f t="shared" si="2"/>
        <v>43410.506365740737</v>
      </c>
      <c r="Y48" s="9">
        <f t="shared" si="3"/>
        <v>7.1527777763549238E-3</v>
      </c>
      <c r="Z48" s="9">
        <f t="shared" si="4"/>
        <v>7.1527777763549238E-3</v>
      </c>
      <c r="AA48" s="10"/>
      <c r="AB48" s="10">
        <f t="shared" si="13"/>
        <v>2.534722225391306E-3</v>
      </c>
      <c r="AC48" s="10">
        <f t="shared" si="14"/>
        <v>7.0254629681585357E-3</v>
      </c>
      <c r="AD48" s="10"/>
      <c r="AE48" s="10"/>
      <c r="AF48" s="73">
        <f t="shared" si="8"/>
        <v>43410.506249999999</v>
      </c>
      <c r="AG48" s="73">
        <f t="shared" si="9"/>
        <v>43410.520138888889</v>
      </c>
      <c r="AH48" s="26" t="str">
        <f t="shared" si="10"/>
        <v>43410.5062543410.5201388889</v>
      </c>
      <c r="AI48" s="26" t="e">
        <f>VLOOKUP(AH48,simple_survey!$N$1081:$O$1529,2,FALSE)</f>
        <v>#N/A</v>
      </c>
    </row>
    <row r="49" spans="1:35" s="7" customFormat="1" x14ac:dyDescent="0.4">
      <c r="A49" s="16" t="str">
        <f t="shared" si="17"/>
        <v>-</v>
      </c>
      <c r="B49" s="16" t="str">
        <f t="shared" si="18"/>
        <v>-</v>
      </c>
      <c r="C49" s="7">
        <v>12</v>
      </c>
      <c r="D49" s="2">
        <v>43410.506365740737</v>
      </c>
      <c r="E49" s="3" t="s">
        <v>787</v>
      </c>
      <c r="F49" s="3">
        <v>10264</v>
      </c>
      <c r="G49" s="3" t="s">
        <v>113</v>
      </c>
      <c r="H49" s="3">
        <v>0</v>
      </c>
      <c r="I49" s="3">
        <v>822</v>
      </c>
      <c r="J49" s="3">
        <v>9</v>
      </c>
      <c r="K49" s="3">
        <v>2</v>
      </c>
      <c r="L49" s="3"/>
      <c r="M49" s="2">
        <v>43410.51121527778</v>
      </c>
      <c r="N49" s="2">
        <v>43410.516157407408</v>
      </c>
      <c r="O49" s="3" t="s">
        <v>61</v>
      </c>
      <c r="P49" s="3" t="s">
        <v>62</v>
      </c>
      <c r="Q49" s="3" t="s">
        <v>31</v>
      </c>
      <c r="R49" s="3" t="s">
        <v>32</v>
      </c>
      <c r="S49" s="2">
        <v>43410.515023148146</v>
      </c>
      <c r="T49" s="2">
        <v>43410.515023148146</v>
      </c>
      <c r="U49" s="2">
        <v>43410.526053240741</v>
      </c>
      <c r="V49" s="2">
        <v>43410.526053240741</v>
      </c>
      <c r="W49" s="3"/>
      <c r="X49" s="8">
        <f t="shared" si="2"/>
        <v>43410.506365740737</v>
      </c>
      <c r="Y49" s="9">
        <f t="shared" si="3"/>
        <v>4.9421296280343086E-3</v>
      </c>
      <c r="Z49" s="9">
        <f t="shared" si="4"/>
        <v>9.8842592560686171E-3</v>
      </c>
      <c r="AA49" s="10"/>
      <c r="AB49" s="10">
        <f t="shared" si="13"/>
        <v>0</v>
      </c>
      <c r="AC49" s="10">
        <f t="shared" si="14"/>
        <v>4.8495370429009199E-3</v>
      </c>
      <c r="AD49" s="10"/>
      <c r="AE49" s="10"/>
      <c r="AF49" s="73">
        <f t="shared" si="8"/>
        <v>43410.506249999999</v>
      </c>
      <c r="AG49" s="73">
        <f t="shared" si="9"/>
        <v>43410.515972222223</v>
      </c>
      <c r="AH49" s="26" t="str">
        <f t="shared" si="10"/>
        <v>43410.5062543410.5159722222</v>
      </c>
      <c r="AI49" s="26" t="e">
        <f>VLOOKUP(AH49,simple_survey!$N$1081:$O$1529,2,FALSE)</f>
        <v>#N/A</v>
      </c>
    </row>
    <row r="50" spans="1:35" s="7" customFormat="1" x14ac:dyDescent="0.4">
      <c r="A50" s="16" t="str">
        <f t="shared" si="17"/>
        <v>★</v>
      </c>
      <c r="B50" s="16" t="str">
        <f t="shared" si="18"/>
        <v>-</v>
      </c>
      <c r="C50" s="7">
        <v>12</v>
      </c>
      <c r="D50" s="2">
        <v>43410.508402777778</v>
      </c>
      <c r="E50" s="3" t="s">
        <v>788</v>
      </c>
      <c r="F50" s="3">
        <v>10265</v>
      </c>
      <c r="G50" s="3" t="s">
        <v>52</v>
      </c>
      <c r="H50" s="3">
        <v>5266</v>
      </c>
      <c r="I50" s="3">
        <v>213</v>
      </c>
      <c r="J50" s="3">
        <v>8</v>
      </c>
      <c r="K50" s="3">
        <v>4</v>
      </c>
      <c r="L50" s="3"/>
      <c r="M50" s="2">
        <v>43410.515104166669</v>
      </c>
      <c r="N50" s="2">
        <v>43410.519490740742</v>
      </c>
      <c r="O50" s="3" t="s">
        <v>19</v>
      </c>
      <c r="P50" s="3" t="s">
        <v>20</v>
      </c>
      <c r="Q50" s="3" t="s">
        <v>48</v>
      </c>
      <c r="R50" s="3" t="s">
        <v>49</v>
      </c>
      <c r="S50" s="2">
        <v>43410.515277777777</v>
      </c>
      <c r="T50" s="2">
        <v>43410.515277777777</v>
      </c>
      <c r="U50" s="2">
        <v>43410.524050925924</v>
      </c>
      <c r="V50" s="2">
        <v>43410.524050925924</v>
      </c>
      <c r="W50" s="2">
        <v>43410.515277777777</v>
      </c>
      <c r="X50" s="8">
        <f t="shared" si="2"/>
        <v>43410.515277777777</v>
      </c>
      <c r="Y50" s="9">
        <f t="shared" si="3"/>
        <v>4.386574073578231E-3</v>
      </c>
      <c r="Z50" s="9">
        <f t="shared" si="4"/>
        <v>1.7546296294312924E-2</v>
      </c>
      <c r="AA50" s="10"/>
      <c r="AB50" s="10">
        <f t="shared" si="13"/>
        <v>0</v>
      </c>
      <c r="AC50" s="10">
        <f t="shared" si="14"/>
        <v>0</v>
      </c>
      <c r="AD50" s="10"/>
      <c r="AE50" s="10"/>
      <c r="AF50" s="73">
        <f t="shared" si="8"/>
        <v>43410.508333333331</v>
      </c>
      <c r="AG50" s="73">
        <f t="shared" si="9"/>
        <v>43410.519444444442</v>
      </c>
      <c r="AH50" s="26" t="str">
        <f t="shared" si="10"/>
        <v>43410.508333333343410.5194444444</v>
      </c>
      <c r="AI50" s="26" t="e">
        <f>VLOOKUP(AH50,simple_survey!$N$1081:$O$1529,2,FALSE)</f>
        <v>#N/A</v>
      </c>
    </row>
    <row r="51" spans="1:35" s="7" customFormat="1" x14ac:dyDescent="0.4">
      <c r="A51" s="16" t="str">
        <f t="shared" si="0"/>
        <v>★</v>
      </c>
      <c r="B51" s="16" t="str">
        <f t="shared" si="1"/>
        <v>-</v>
      </c>
      <c r="C51" s="7">
        <v>12</v>
      </c>
      <c r="D51" s="2">
        <v>43410.509282407409</v>
      </c>
      <c r="E51" s="3" t="s">
        <v>789</v>
      </c>
      <c r="F51" s="3">
        <v>10266</v>
      </c>
      <c r="G51" s="3" t="s">
        <v>33</v>
      </c>
      <c r="H51" s="3">
        <v>3738</v>
      </c>
      <c r="I51" s="3">
        <v>372</v>
      </c>
      <c r="J51" s="3">
        <v>7</v>
      </c>
      <c r="K51" s="3">
        <v>1</v>
      </c>
      <c r="L51" s="3"/>
      <c r="M51" s="2">
        <v>43410.517777777779</v>
      </c>
      <c r="N51" s="2">
        <v>43410.53638888889</v>
      </c>
      <c r="O51" s="3" t="s">
        <v>65</v>
      </c>
      <c r="P51" s="3" t="s">
        <v>66</v>
      </c>
      <c r="Q51" s="3" t="s">
        <v>55</v>
      </c>
      <c r="R51" s="3" t="s">
        <v>56</v>
      </c>
      <c r="S51" s="2">
        <v>43410.516215277778</v>
      </c>
      <c r="T51" s="2">
        <v>43410.516215277778</v>
      </c>
      <c r="U51" s="2">
        <v>43410.534050925926</v>
      </c>
      <c r="V51" s="2">
        <v>43410.534050925926</v>
      </c>
      <c r="W51" s="2">
        <v>43410.516215277778</v>
      </c>
      <c r="X51" s="8">
        <f t="shared" si="2"/>
        <v>43410.516215277778</v>
      </c>
      <c r="Y51" s="9">
        <f t="shared" si="3"/>
        <v>1.8611111110658385E-2</v>
      </c>
      <c r="Z51" s="9">
        <f t="shared" si="4"/>
        <v>1.8611111110658385E-2</v>
      </c>
      <c r="AA51" s="10"/>
      <c r="AB51" s="10">
        <f t="shared" si="13"/>
        <v>1.5625000014551915E-3</v>
      </c>
      <c r="AC51" s="10">
        <f t="shared" si="14"/>
        <v>1.5625000014551915E-3</v>
      </c>
      <c r="AD51" s="10"/>
      <c r="AE51" s="10"/>
      <c r="AF51" s="73">
        <f t="shared" si="8"/>
        <v>43410.509027777778</v>
      </c>
      <c r="AG51" s="73">
        <f t="shared" si="9"/>
        <v>43410.536111111112</v>
      </c>
      <c r="AH51" s="26" t="str">
        <f t="shared" si="10"/>
        <v>43410.509027777843410.5361111111</v>
      </c>
      <c r="AI51" s="26" t="e">
        <f>VLOOKUP(AH51,simple_survey!$N$1081:$O$1529,2,FALSE)</f>
        <v>#N/A</v>
      </c>
    </row>
    <row r="52" spans="1:35" s="7" customFormat="1" x14ac:dyDescent="0.4">
      <c r="A52" s="16" t="str">
        <f t="shared" si="0"/>
        <v>★</v>
      </c>
      <c r="B52" s="16" t="str">
        <f t="shared" si="1"/>
        <v>-</v>
      </c>
      <c r="C52" s="7">
        <v>12</v>
      </c>
      <c r="D52" s="2">
        <v>43410.510995370372</v>
      </c>
      <c r="E52" s="3" t="s">
        <v>712</v>
      </c>
      <c r="F52" s="3">
        <v>10267</v>
      </c>
      <c r="G52" s="3" t="s">
        <v>33</v>
      </c>
      <c r="H52" s="3">
        <v>1771</v>
      </c>
      <c r="I52" s="3">
        <v>163</v>
      </c>
      <c r="J52" s="3">
        <v>10</v>
      </c>
      <c r="K52" s="3">
        <v>1</v>
      </c>
      <c r="L52" s="3"/>
      <c r="M52" s="2">
        <v>43410.516273148147</v>
      </c>
      <c r="N52" s="2">
        <v>43410.523136574076</v>
      </c>
      <c r="O52" s="3" t="s">
        <v>19</v>
      </c>
      <c r="P52" s="3" t="s">
        <v>20</v>
      </c>
      <c r="Q52" s="3" t="s">
        <v>25</v>
      </c>
      <c r="R52" s="3" t="s">
        <v>26</v>
      </c>
      <c r="S52" s="2">
        <v>43410.517916666664</v>
      </c>
      <c r="T52" s="2">
        <v>43410.517916666664</v>
      </c>
      <c r="U52" s="2">
        <v>43410.530381944445</v>
      </c>
      <c r="V52" s="2">
        <v>43410.530381944445</v>
      </c>
      <c r="W52" s="2">
        <v>43410.517916666664</v>
      </c>
      <c r="X52" s="8">
        <f t="shared" si="2"/>
        <v>43410.517916666664</v>
      </c>
      <c r="Y52" s="9">
        <f t="shared" si="3"/>
        <v>6.8634259296231903E-3</v>
      </c>
      <c r="Z52" s="9">
        <f t="shared" si="4"/>
        <v>6.8634259296231903E-3</v>
      </c>
      <c r="AA52" s="10"/>
      <c r="AB52" s="10">
        <f t="shared" si="13"/>
        <v>0</v>
      </c>
      <c r="AC52" s="10">
        <f t="shared" si="14"/>
        <v>0</v>
      </c>
      <c r="AD52" s="10"/>
      <c r="AE52" s="10"/>
      <c r="AF52" s="73">
        <f t="shared" si="8"/>
        <v>43410.510416666664</v>
      </c>
      <c r="AG52" s="73">
        <f t="shared" si="9"/>
        <v>43410.522916666669</v>
      </c>
      <c r="AH52" s="26" t="str">
        <f t="shared" si="10"/>
        <v>43410.510416666743410.5229166667</v>
      </c>
      <c r="AI52" s="26" t="e">
        <f>VLOOKUP(AH52,simple_survey!$N$1081:$O$1529,2,FALSE)</f>
        <v>#N/A</v>
      </c>
    </row>
    <row r="53" spans="1:35" s="7" customFormat="1" ht="18" customHeight="1" x14ac:dyDescent="0.4">
      <c r="A53" s="16" t="str">
        <f t="shared" si="0"/>
        <v>-</v>
      </c>
      <c r="B53" s="16" t="str">
        <f t="shared" si="1"/>
        <v>-</v>
      </c>
      <c r="C53" s="7">
        <v>12</v>
      </c>
      <c r="D53" s="2">
        <v>43410.51221064815</v>
      </c>
      <c r="E53" s="3" t="s">
        <v>790</v>
      </c>
      <c r="F53" s="3">
        <v>10268</v>
      </c>
      <c r="G53" s="3" t="s">
        <v>113</v>
      </c>
      <c r="H53" s="3">
        <v>0</v>
      </c>
      <c r="I53" s="3">
        <v>329</v>
      </c>
      <c r="J53" s="3">
        <v>2</v>
      </c>
      <c r="K53" s="3">
        <v>2</v>
      </c>
      <c r="L53" s="3"/>
      <c r="M53" s="2">
        <v>43410.517106481479</v>
      </c>
      <c r="N53" s="2">
        <v>43410.522719907407</v>
      </c>
      <c r="O53" s="3" t="s">
        <v>41</v>
      </c>
      <c r="P53" s="3" t="s">
        <v>42</v>
      </c>
      <c r="Q53" s="3" t="s">
        <v>19</v>
      </c>
      <c r="R53" s="3" t="s">
        <v>20</v>
      </c>
      <c r="S53" s="2">
        <v>43410.51835648148</v>
      </c>
      <c r="T53" s="2">
        <v>43410.51835648148</v>
      </c>
      <c r="U53" s="2">
        <v>43410.527499999997</v>
      </c>
      <c r="V53" s="2">
        <v>43410.527499999997</v>
      </c>
      <c r="W53" s="3"/>
      <c r="X53" s="8">
        <f t="shared" si="2"/>
        <v>43410.51221064815</v>
      </c>
      <c r="Y53" s="9">
        <f t="shared" si="3"/>
        <v>5.6134259284590371E-3</v>
      </c>
      <c r="Z53" s="9">
        <f t="shared" si="4"/>
        <v>1.1226851856918074E-2</v>
      </c>
      <c r="AA53" s="10"/>
      <c r="AB53" s="10">
        <f t="shared" si="13"/>
        <v>0</v>
      </c>
      <c r="AC53" s="10">
        <f t="shared" si="14"/>
        <v>4.8958333281916566E-3</v>
      </c>
      <c r="AD53" s="10"/>
      <c r="AE53" s="10"/>
      <c r="AF53" s="73">
        <f t="shared" si="8"/>
        <v>43410.511805555558</v>
      </c>
      <c r="AG53" s="73">
        <f t="shared" si="9"/>
        <v>43410.522222222222</v>
      </c>
      <c r="AH53" s="26" t="str">
        <f t="shared" si="10"/>
        <v>43410.511805555643410.5222222222</v>
      </c>
      <c r="AI53" s="26" t="e">
        <f>VLOOKUP(AH53,simple_survey!$N$1081:$O$1529,2,FALSE)</f>
        <v>#N/A</v>
      </c>
    </row>
    <row r="54" spans="1:35" s="7" customFormat="1" x14ac:dyDescent="0.4">
      <c r="A54" s="16" t="str">
        <f t="shared" si="0"/>
        <v>★</v>
      </c>
      <c r="B54" s="16" t="str">
        <f t="shared" si="1"/>
        <v>-</v>
      </c>
      <c r="C54" s="7">
        <v>12</v>
      </c>
      <c r="D54" s="2">
        <v>43410.512997685182</v>
      </c>
      <c r="E54" s="3" t="s">
        <v>770</v>
      </c>
      <c r="F54" s="3">
        <v>10269</v>
      </c>
      <c r="G54" s="3" t="s">
        <v>18</v>
      </c>
      <c r="H54" s="3">
        <v>5236</v>
      </c>
      <c r="I54" s="3">
        <v>136</v>
      </c>
      <c r="J54" s="3">
        <v>9</v>
      </c>
      <c r="K54" s="3">
        <v>1</v>
      </c>
      <c r="L54" s="3"/>
      <c r="M54" s="2">
        <v>43410.516747685186</v>
      </c>
      <c r="N54" s="2">
        <v>43410.520046296297</v>
      </c>
      <c r="O54" s="3" t="s">
        <v>31</v>
      </c>
      <c r="P54" s="3" t="s">
        <v>32</v>
      </c>
      <c r="Q54" s="3" t="s">
        <v>48</v>
      </c>
      <c r="R54" s="3" t="s">
        <v>49</v>
      </c>
      <c r="S54" s="2">
        <v>43410.521840277775</v>
      </c>
      <c r="T54" s="2">
        <v>43410.521840277775</v>
      </c>
      <c r="U54" s="2">
        <v>43410.530949074076</v>
      </c>
      <c r="V54" s="2">
        <v>43410.530949074076</v>
      </c>
      <c r="W54" s="2">
        <v>43410.519918981481</v>
      </c>
      <c r="X54" s="8">
        <f t="shared" si="2"/>
        <v>43410.519918981481</v>
      </c>
      <c r="Y54" s="9">
        <f t="shared" si="3"/>
        <v>3.2986111109494232E-3</v>
      </c>
      <c r="Z54" s="9">
        <f t="shared" si="4"/>
        <v>3.2986111109494232E-3</v>
      </c>
      <c r="AA54" s="10"/>
      <c r="AB54" s="10">
        <f t="shared" si="13"/>
        <v>0</v>
      </c>
      <c r="AC54" s="10">
        <f t="shared" si="14"/>
        <v>0</v>
      </c>
      <c r="AD54" s="10"/>
      <c r="AE54" s="10"/>
      <c r="AF54" s="73">
        <f t="shared" si="8"/>
        <v>43410.512499999997</v>
      </c>
      <c r="AG54" s="73">
        <f t="shared" si="9"/>
        <v>43410.519444444442</v>
      </c>
      <c r="AH54" s="26" t="str">
        <f t="shared" si="10"/>
        <v>43410.512543410.5194444444</v>
      </c>
      <c r="AI54" s="26" t="e">
        <f>VLOOKUP(AH54,simple_survey!$N$1081:$O$1529,2,FALSE)</f>
        <v>#N/A</v>
      </c>
    </row>
    <row r="55" spans="1:35" s="7" customFormat="1" x14ac:dyDescent="0.4">
      <c r="A55" s="16" t="str">
        <f t="shared" si="0"/>
        <v>-</v>
      </c>
      <c r="B55" s="16" t="str">
        <f t="shared" si="1"/>
        <v>-</v>
      </c>
      <c r="C55" s="7">
        <v>12</v>
      </c>
      <c r="D55" s="2">
        <v>43410.513113425928</v>
      </c>
      <c r="E55" s="3" t="s">
        <v>791</v>
      </c>
      <c r="F55" s="3">
        <v>10270</v>
      </c>
      <c r="G55" s="3" t="s">
        <v>113</v>
      </c>
      <c r="H55" s="3">
        <v>0</v>
      </c>
      <c r="I55" s="3">
        <v>134</v>
      </c>
      <c r="J55" s="3">
        <v>6</v>
      </c>
      <c r="K55" s="3">
        <v>1</v>
      </c>
      <c r="L55" s="3"/>
      <c r="M55" s="2">
        <v>43410.516655092593</v>
      </c>
      <c r="N55" s="2">
        <v>43410.521018518521</v>
      </c>
      <c r="O55" s="3" t="s">
        <v>53</v>
      </c>
      <c r="P55" s="3" t="s">
        <v>54</v>
      </c>
      <c r="Q55" s="3" t="s">
        <v>19</v>
      </c>
      <c r="R55" s="3" t="s">
        <v>20</v>
      </c>
      <c r="S55" s="2">
        <v>43410.518657407411</v>
      </c>
      <c r="T55" s="2">
        <v>43410.518657407411</v>
      </c>
      <c r="U55" s="2">
        <v>43410.526400462964</v>
      </c>
      <c r="V55" s="2">
        <v>43410.526400462964</v>
      </c>
      <c r="W55" s="3"/>
      <c r="X55" s="8">
        <f t="shared" si="2"/>
        <v>43410.513113425928</v>
      </c>
      <c r="Y55" s="9">
        <f t="shared" si="3"/>
        <v>4.3634259272948839E-3</v>
      </c>
      <c r="Z55" s="9">
        <f t="shared" si="4"/>
        <v>4.3634259272948839E-3</v>
      </c>
      <c r="AA55" s="10"/>
      <c r="AB55" s="10">
        <f t="shared" si="13"/>
        <v>0</v>
      </c>
      <c r="AC55" s="10">
        <f t="shared" si="14"/>
        <v>3.5416666651144624E-3</v>
      </c>
      <c r="AD55" s="10"/>
      <c r="AE55" s="10"/>
      <c r="AF55" s="73">
        <f t="shared" si="8"/>
        <v>43410.512499999997</v>
      </c>
      <c r="AG55" s="73">
        <f t="shared" si="9"/>
        <v>43410.520833333336</v>
      </c>
      <c r="AH55" s="26" t="str">
        <f t="shared" si="10"/>
        <v>43410.512543410.5208333333</v>
      </c>
      <c r="AI55" s="26" t="e">
        <f>VLOOKUP(AH55,simple_survey!$N$1081:$O$1529,2,FALSE)</f>
        <v>#N/A</v>
      </c>
    </row>
    <row r="56" spans="1:35" s="7" customFormat="1" x14ac:dyDescent="0.4">
      <c r="A56" s="16" t="str">
        <f t="shared" si="0"/>
        <v>★</v>
      </c>
      <c r="B56" s="16" t="str">
        <f t="shared" si="1"/>
        <v>-</v>
      </c>
      <c r="C56" s="7">
        <v>12</v>
      </c>
      <c r="D56" s="2">
        <v>43410.519282407404</v>
      </c>
      <c r="E56" s="3" t="s">
        <v>780</v>
      </c>
      <c r="F56" s="3">
        <v>10271</v>
      </c>
      <c r="G56" s="3" t="s">
        <v>33</v>
      </c>
      <c r="H56" s="3">
        <v>3388</v>
      </c>
      <c r="I56" s="3">
        <v>539</v>
      </c>
      <c r="J56" s="3">
        <v>7</v>
      </c>
      <c r="K56" s="3">
        <v>1</v>
      </c>
      <c r="L56" s="3"/>
      <c r="M56" s="2">
        <v>43410.52548611111</v>
      </c>
      <c r="N56" s="2">
        <v>43410.533506944441</v>
      </c>
      <c r="O56" s="3" t="s">
        <v>65</v>
      </c>
      <c r="P56" s="3" t="s">
        <v>66</v>
      </c>
      <c r="Q56" s="3" t="s">
        <v>45</v>
      </c>
      <c r="R56" s="3" t="s">
        <v>92</v>
      </c>
      <c r="S56" s="2">
        <v>43410.526203703703</v>
      </c>
      <c r="T56" s="2">
        <v>43410.526203703703</v>
      </c>
      <c r="U56" s="2">
        <v>43410.537685185183</v>
      </c>
      <c r="V56" s="2">
        <v>43410.537685185183</v>
      </c>
      <c r="W56" s="2">
        <v>43410.526203703703</v>
      </c>
      <c r="X56" s="8">
        <f t="shared" si="2"/>
        <v>43410.526203703703</v>
      </c>
      <c r="Y56" s="9">
        <f t="shared" si="3"/>
        <v>8.0208333311020397E-3</v>
      </c>
      <c r="Z56" s="9">
        <f t="shared" si="4"/>
        <v>8.0208333311020397E-3</v>
      </c>
      <c r="AA56" s="10"/>
      <c r="AB56" s="10">
        <f t="shared" si="13"/>
        <v>0</v>
      </c>
      <c r="AC56" s="10">
        <f t="shared" si="14"/>
        <v>0</v>
      </c>
      <c r="AD56" s="10"/>
      <c r="AE56" s="10"/>
      <c r="AF56" s="73">
        <f t="shared" si="8"/>
        <v>43410.518750000003</v>
      </c>
      <c r="AG56" s="73">
        <f t="shared" si="9"/>
        <v>43410.533333333333</v>
      </c>
      <c r="AH56" s="26" t="str">
        <f t="shared" si="10"/>
        <v>43410.5187543410.5333333333</v>
      </c>
      <c r="AI56" s="26" t="str">
        <f>VLOOKUP(AH56,simple_survey!$N$1081:$O$1529,2,FALSE)</f>
        <v>肯定的</v>
      </c>
    </row>
    <row r="57" spans="1:35" s="7" customFormat="1" x14ac:dyDescent="0.4">
      <c r="A57" s="16" t="str">
        <f t="shared" si="0"/>
        <v>-</v>
      </c>
      <c r="B57" s="16" t="str">
        <f t="shared" si="1"/>
        <v>-</v>
      </c>
      <c r="C57" s="7">
        <v>12</v>
      </c>
      <c r="D57" s="2">
        <v>43410.520983796298</v>
      </c>
      <c r="E57" s="3" t="s">
        <v>792</v>
      </c>
      <c r="F57" s="3">
        <v>10272</v>
      </c>
      <c r="G57" s="3" t="s">
        <v>114</v>
      </c>
      <c r="H57" s="3">
        <v>0</v>
      </c>
      <c r="I57" s="3">
        <v>615</v>
      </c>
      <c r="J57" s="3">
        <v>8</v>
      </c>
      <c r="K57" s="3">
        <v>3</v>
      </c>
      <c r="L57" s="3"/>
      <c r="M57" s="2">
        <v>43410.527465277781</v>
      </c>
      <c r="N57" s="2">
        <v>43410.534479166665</v>
      </c>
      <c r="O57" s="3" t="s">
        <v>65</v>
      </c>
      <c r="P57" s="3" t="s">
        <v>66</v>
      </c>
      <c r="Q57" s="3" t="s">
        <v>50</v>
      </c>
      <c r="R57" s="3" t="s">
        <v>51</v>
      </c>
      <c r="S57" s="2">
        <v>43410.525821759256</v>
      </c>
      <c r="T57" s="2">
        <v>43410.526365740741</v>
      </c>
      <c r="U57" s="2">
        <v>43410.537939814814</v>
      </c>
      <c r="V57" s="2">
        <v>43410.54787037037</v>
      </c>
      <c r="W57" s="3"/>
      <c r="X57" s="8">
        <f t="shared" si="2"/>
        <v>43410.520983796298</v>
      </c>
      <c r="Y57" s="9">
        <f t="shared" si="3"/>
        <v>7.0138888841029257E-3</v>
      </c>
      <c r="Z57" s="9">
        <f t="shared" si="4"/>
        <v>2.1041666652308777E-2</v>
      </c>
      <c r="AA57" s="10"/>
      <c r="AB57" s="10">
        <f t="shared" si="13"/>
        <v>1.643518524360843E-3</v>
      </c>
      <c r="AC57" s="10">
        <f t="shared" si="14"/>
        <v>6.4814814832061529E-3</v>
      </c>
      <c r="AD57" s="10"/>
      <c r="AE57" s="10"/>
      <c r="AF57" s="73">
        <f t="shared" si="8"/>
        <v>43410.520833333336</v>
      </c>
      <c r="AG57" s="73">
        <f t="shared" si="9"/>
        <v>43410.53402777778</v>
      </c>
      <c r="AH57" s="26" t="str">
        <f t="shared" si="10"/>
        <v>43410.520833333343410.5340277778</v>
      </c>
      <c r="AI57" s="26" t="e">
        <f>VLOOKUP(AH57,simple_survey!$N$1081:$O$1529,2,FALSE)</f>
        <v>#N/A</v>
      </c>
    </row>
    <row r="58" spans="1:35" s="7" customFormat="1" x14ac:dyDescent="0.4">
      <c r="A58" s="16" t="str">
        <f>IF(W58&gt;0, "★", "-")</f>
        <v>-</v>
      </c>
      <c r="B58" s="16" t="str">
        <f>IF(L58&gt;0, "☆", "-")</f>
        <v>-</v>
      </c>
      <c r="C58" s="7">
        <v>12</v>
      </c>
      <c r="D58" s="2">
        <v>43410.52140046296</v>
      </c>
      <c r="E58" s="3" t="s">
        <v>793</v>
      </c>
      <c r="F58" s="3">
        <v>10273</v>
      </c>
      <c r="G58" s="3" t="s">
        <v>18</v>
      </c>
      <c r="H58" s="3">
        <v>4746</v>
      </c>
      <c r="I58" s="3">
        <v>942</v>
      </c>
      <c r="J58" s="3">
        <v>9</v>
      </c>
      <c r="K58" s="3">
        <v>2</v>
      </c>
      <c r="L58" s="3"/>
      <c r="M58" s="2">
        <v>43410.526539351849</v>
      </c>
      <c r="N58" s="2">
        <v>43410.528831018521</v>
      </c>
      <c r="O58" s="3" t="s">
        <v>37</v>
      </c>
      <c r="P58" s="3" t="s">
        <v>38</v>
      </c>
      <c r="Q58" s="3" t="s">
        <v>21</v>
      </c>
      <c r="R58" s="3" t="s">
        <v>22</v>
      </c>
      <c r="S58" s="2">
        <v>43410.527905092589</v>
      </c>
      <c r="T58" s="2">
        <v>43410.527905092589</v>
      </c>
      <c r="U58" s="2">
        <v>43410.533425925925</v>
      </c>
      <c r="V58" s="2">
        <v>43410.531504629631</v>
      </c>
      <c r="W58" s="3"/>
      <c r="X58" s="8">
        <f t="shared" si="2"/>
        <v>43410.52140046296</v>
      </c>
      <c r="Y58" s="9">
        <f t="shared" si="3"/>
        <v>2.2916666712262668E-3</v>
      </c>
      <c r="Z58" s="9">
        <f t="shared" si="4"/>
        <v>4.5833333424525335E-3</v>
      </c>
      <c r="AB58" s="10">
        <f t="shared" si="13"/>
        <v>0</v>
      </c>
      <c r="AC58" s="10">
        <f t="shared" si="14"/>
        <v>5.1388888896326534E-3</v>
      </c>
      <c r="AF58" s="73">
        <f t="shared" si="8"/>
        <v>43410.520833333336</v>
      </c>
      <c r="AG58" s="73">
        <f t="shared" si="9"/>
        <v>43410.52847222222</v>
      </c>
      <c r="AH58" s="26" t="str">
        <f t="shared" si="10"/>
        <v>43410.520833333343410.5284722222</v>
      </c>
      <c r="AI58" s="26" t="str">
        <f>VLOOKUP(AH58,simple_survey!$N$1081:$O$1529,2,FALSE)</f>
        <v>肯定的</v>
      </c>
    </row>
    <row r="59" spans="1:35" s="7" customFormat="1" x14ac:dyDescent="0.4">
      <c r="A59" s="16" t="str">
        <f t="shared" si="0"/>
        <v>★</v>
      </c>
      <c r="B59" s="16" t="str">
        <f t="shared" si="1"/>
        <v>-</v>
      </c>
      <c r="C59" s="7">
        <v>12</v>
      </c>
      <c r="D59" s="2">
        <v>43410.522870370369</v>
      </c>
      <c r="E59" s="3" t="s">
        <v>794</v>
      </c>
      <c r="F59" s="3">
        <v>10274</v>
      </c>
      <c r="G59" s="3" t="s">
        <v>18</v>
      </c>
      <c r="H59" s="3">
        <v>2979</v>
      </c>
      <c r="I59" s="3">
        <v>392</v>
      </c>
      <c r="J59" s="3">
        <v>10</v>
      </c>
      <c r="K59" s="3">
        <v>1</v>
      </c>
      <c r="L59" s="3"/>
      <c r="M59" s="2">
        <v>43410.532106481478</v>
      </c>
      <c r="N59" s="2">
        <v>43410.535868055558</v>
      </c>
      <c r="O59" s="3" t="s">
        <v>59</v>
      </c>
      <c r="P59" s="3" t="s">
        <v>60</v>
      </c>
      <c r="Q59" s="3" t="s">
        <v>29</v>
      </c>
      <c r="R59" s="3" t="s">
        <v>30</v>
      </c>
      <c r="S59" s="2">
        <v>43410.529814814814</v>
      </c>
      <c r="T59" s="2">
        <v>43410.531712962962</v>
      </c>
      <c r="U59" s="2">
        <v>43410.534386574072</v>
      </c>
      <c r="V59" s="2">
        <v>43410.53628472222</v>
      </c>
      <c r="W59" s="2">
        <v>43410.529814814814</v>
      </c>
      <c r="X59" s="8">
        <f t="shared" si="2"/>
        <v>43410.529814814814</v>
      </c>
      <c r="Y59" s="9">
        <f t="shared" si="3"/>
        <v>3.761574080272112E-3</v>
      </c>
      <c r="Z59" s="9">
        <f t="shared" si="4"/>
        <v>3.761574080272112E-3</v>
      </c>
      <c r="AA59" s="10"/>
      <c r="AB59" s="10">
        <f t="shared" si="13"/>
        <v>2.2916666639503092E-3</v>
      </c>
      <c r="AC59" s="10">
        <f t="shared" si="14"/>
        <v>2.2916666639503092E-3</v>
      </c>
      <c r="AD59" s="10"/>
      <c r="AE59" s="10"/>
      <c r="AF59" s="73">
        <f t="shared" si="8"/>
        <v>43410.522222222222</v>
      </c>
      <c r="AG59" s="73">
        <f t="shared" si="9"/>
        <v>43410.535416666666</v>
      </c>
      <c r="AH59" s="26" t="str">
        <f t="shared" si="10"/>
        <v>43410.522222222243410.5354166667</v>
      </c>
      <c r="AI59" s="26" t="e">
        <f>VLOOKUP(AH59,simple_survey!$N$1081:$O$1529,2,FALSE)</f>
        <v>#N/A</v>
      </c>
    </row>
    <row r="60" spans="1:35" s="7" customFormat="1" x14ac:dyDescent="0.4">
      <c r="A60" s="16" t="str">
        <f>IF(W60&gt;0, "★", "-")</f>
        <v>-</v>
      </c>
      <c r="B60" s="16" t="str">
        <f>IF(L60&gt;0, "☆", "-")</f>
        <v>-</v>
      </c>
      <c r="C60" s="7">
        <v>12</v>
      </c>
      <c r="D60" s="2">
        <v>43410.524097222224</v>
      </c>
      <c r="E60" s="3" t="s">
        <v>795</v>
      </c>
      <c r="F60" s="3">
        <v>10275</v>
      </c>
      <c r="G60" s="3" t="s">
        <v>33</v>
      </c>
      <c r="H60" s="3">
        <v>2208</v>
      </c>
      <c r="I60" s="3">
        <v>474</v>
      </c>
      <c r="J60" s="3">
        <v>2</v>
      </c>
      <c r="K60" s="3">
        <v>1</v>
      </c>
      <c r="L60" s="3"/>
      <c r="M60" s="2">
        <v>43410.52715277778</v>
      </c>
      <c r="N60" s="2">
        <v>43410.531770833331</v>
      </c>
      <c r="O60" s="3" t="s">
        <v>31</v>
      </c>
      <c r="P60" s="3" t="s">
        <v>32</v>
      </c>
      <c r="Q60" s="3" t="s">
        <v>80</v>
      </c>
      <c r="R60" s="3" t="s">
        <v>81</v>
      </c>
      <c r="S60" s="2">
        <v>43410.530925925923</v>
      </c>
      <c r="T60" s="2">
        <v>43410.530925925923</v>
      </c>
      <c r="U60" s="2">
        <v>43410.536874999998</v>
      </c>
      <c r="V60" s="2">
        <v>43410.536874999998</v>
      </c>
      <c r="W60" s="3"/>
      <c r="X60" s="8">
        <f t="shared" si="2"/>
        <v>43410.524097222224</v>
      </c>
      <c r="Y60" s="9">
        <f t="shared" si="3"/>
        <v>4.6180555509636179E-3</v>
      </c>
      <c r="Z60" s="9">
        <f t="shared" si="4"/>
        <v>4.6180555509636179E-3</v>
      </c>
      <c r="AA60" s="10"/>
      <c r="AB60" s="10">
        <f t="shared" si="13"/>
        <v>0</v>
      </c>
      <c r="AC60" s="10">
        <f t="shared" si="14"/>
        <v>3.055555556784384E-3</v>
      </c>
      <c r="AD60" s="10"/>
      <c r="AE60" s="10"/>
      <c r="AF60" s="73">
        <f t="shared" si="8"/>
        <v>43410.523611111108</v>
      </c>
      <c r="AG60" s="73">
        <f t="shared" si="9"/>
        <v>43410.53125</v>
      </c>
      <c r="AH60" s="26" t="str">
        <f t="shared" si="10"/>
        <v>43410.523611111143410.53125</v>
      </c>
      <c r="AI60" s="26" t="e">
        <f>VLOOKUP(AH60,simple_survey!$N$1081:$O$1529,2,FALSE)</f>
        <v>#N/A</v>
      </c>
    </row>
    <row r="61" spans="1:35" s="7" customFormat="1" x14ac:dyDescent="0.4">
      <c r="A61" s="16" t="str">
        <f t="shared" ref="A61:A68" si="21">IF(W61&gt;0, "★", "-")</f>
        <v>★</v>
      </c>
      <c r="B61" s="16" t="str">
        <f t="shared" ref="B61:B120" si="22">IF(L61&gt;0, "☆", "-")</f>
        <v>-</v>
      </c>
      <c r="C61" s="7">
        <v>12</v>
      </c>
      <c r="D61" s="2">
        <v>43410.525659722225</v>
      </c>
      <c r="E61" s="3" t="s">
        <v>766</v>
      </c>
      <c r="F61" s="3">
        <v>10277</v>
      </c>
      <c r="G61" s="3" t="s">
        <v>33</v>
      </c>
      <c r="H61" s="3">
        <v>4825</v>
      </c>
      <c r="I61" s="3">
        <v>301</v>
      </c>
      <c r="J61" s="3">
        <v>1</v>
      </c>
      <c r="K61" s="3">
        <v>2</v>
      </c>
      <c r="L61" s="3"/>
      <c r="M61" s="2">
        <v>43410.529618055552</v>
      </c>
      <c r="N61" s="2">
        <v>43410.534953703704</v>
      </c>
      <c r="O61" s="3" t="s">
        <v>48</v>
      </c>
      <c r="P61" s="3" t="s">
        <v>49</v>
      </c>
      <c r="Q61" s="3" t="s">
        <v>23</v>
      </c>
      <c r="R61" s="3" t="s">
        <v>24</v>
      </c>
      <c r="S61" s="2">
        <v>43410.53361111111</v>
      </c>
      <c r="T61" s="2">
        <v>43410.53361111111</v>
      </c>
      <c r="U61" s="2">
        <v>43410.541504629633</v>
      </c>
      <c r="V61" s="2">
        <v>43410.541504629633</v>
      </c>
      <c r="W61" s="2">
        <v>43410.532592592594</v>
      </c>
      <c r="X61" s="8">
        <f t="shared" si="2"/>
        <v>43410.532592592594</v>
      </c>
      <c r="Y61" s="9">
        <f t="shared" si="3"/>
        <v>5.3356481512309983E-3</v>
      </c>
      <c r="Z61" s="9">
        <f t="shared" si="4"/>
        <v>1.0671296302461997E-2</v>
      </c>
      <c r="AA61" s="10"/>
      <c r="AB61" s="10">
        <f t="shared" si="13"/>
        <v>0</v>
      </c>
      <c r="AC61" s="10">
        <f t="shared" si="14"/>
        <v>0</v>
      </c>
      <c r="AD61" s="10"/>
      <c r="AE61" s="10"/>
      <c r="AF61" s="73">
        <f t="shared" si="8"/>
        <v>43410.525000000001</v>
      </c>
      <c r="AG61" s="73">
        <f t="shared" si="9"/>
        <v>43410.534722222219</v>
      </c>
      <c r="AH61" s="26" t="str">
        <f t="shared" si="10"/>
        <v>43410.52543410.5347222222</v>
      </c>
      <c r="AI61" s="26" t="e">
        <f>VLOOKUP(AH61,simple_survey!$N$1081:$O$1529,2,FALSE)</f>
        <v>#N/A</v>
      </c>
    </row>
    <row r="62" spans="1:35" s="7" customFormat="1" x14ac:dyDescent="0.4">
      <c r="A62" s="16" t="str">
        <f t="shared" si="21"/>
        <v>-</v>
      </c>
      <c r="B62" s="16" t="str">
        <f t="shared" si="22"/>
        <v>-</v>
      </c>
      <c r="C62" s="7">
        <v>12</v>
      </c>
      <c r="D62" s="2">
        <v>43410.526712962965</v>
      </c>
      <c r="E62" s="3" t="s">
        <v>796</v>
      </c>
      <c r="F62" s="3">
        <v>10278</v>
      </c>
      <c r="G62" s="3" t="s">
        <v>18</v>
      </c>
      <c r="H62" s="3">
        <v>2916</v>
      </c>
      <c r="I62" s="3">
        <v>355</v>
      </c>
      <c r="J62" s="3">
        <v>9</v>
      </c>
      <c r="K62" s="3">
        <v>1</v>
      </c>
      <c r="L62" s="3"/>
      <c r="M62" s="2">
        <v>43410.533391203702</v>
      </c>
      <c r="N62" s="2">
        <v>43410.537905092591</v>
      </c>
      <c r="O62" s="3" t="s">
        <v>19</v>
      </c>
      <c r="P62" s="3" t="s">
        <v>20</v>
      </c>
      <c r="Q62" s="3" t="s">
        <v>31</v>
      </c>
      <c r="R62" s="3" t="s">
        <v>32</v>
      </c>
      <c r="S62" s="2">
        <v>43410.539259259262</v>
      </c>
      <c r="T62" s="2">
        <v>43410.539259259262</v>
      </c>
      <c r="U62" s="2">
        <v>43410.5469212963</v>
      </c>
      <c r="V62" s="2">
        <v>43410.5469212963</v>
      </c>
      <c r="W62" s="3"/>
      <c r="X62" s="8">
        <f t="shared" ref="X62:X121" si="23">IF(W62&gt;0,W62,D62)</f>
        <v>43410.526712962965</v>
      </c>
      <c r="Y62" s="9">
        <f t="shared" ref="Y62:Y121" si="24">N62-M62</f>
        <v>4.5138888890505768E-3</v>
      </c>
      <c r="Z62" s="9">
        <f t="shared" ref="Z62:Z121" si="25">Y62*K62</f>
        <v>4.5138888890505768E-3</v>
      </c>
      <c r="AA62" s="10"/>
      <c r="AB62" s="10">
        <f t="shared" si="13"/>
        <v>0</v>
      </c>
      <c r="AC62" s="10">
        <f t="shared" si="14"/>
        <v>6.6782407375285402E-3</v>
      </c>
      <c r="AD62" s="10"/>
      <c r="AE62" s="10"/>
      <c r="AF62" s="73">
        <f t="shared" si="8"/>
        <v>43410.526388888888</v>
      </c>
      <c r="AG62" s="73">
        <f t="shared" si="9"/>
        <v>43410.537499999999</v>
      </c>
      <c r="AH62" s="26" t="str">
        <f t="shared" si="10"/>
        <v>43410.526388888943410.5375</v>
      </c>
      <c r="AI62" s="26" t="str">
        <f>VLOOKUP(AH62,simple_survey!$N$1081:$O$1529,2,FALSE)</f>
        <v>肯定的</v>
      </c>
    </row>
    <row r="63" spans="1:35" s="7" customFormat="1" x14ac:dyDescent="0.4">
      <c r="A63" s="16" t="str">
        <f>IF(W63&gt;0, "★", "-")</f>
        <v>-</v>
      </c>
      <c r="B63" s="16" t="str">
        <f t="shared" si="22"/>
        <v>-</v>
      </c>
      <c r="C63" s="7">
        <v>12</v>
      </c>
      <c r="D63" s="2">
        <v>43410.529861111114</v>
      </c>
      <c r="E63" s="3" t="s">
        <v>797</v>
      </c>
      <c r="F63" s="3">
        <v>10279</v>
      </c>
      <c r="G63" s="3" t="s">
        <v>113</v>
      </c>
      <c r="H63" s="3">
        <v>0</v>
      </c>
      <c r="I63" s="3">
        <v>270</v>
      </c>
      <c r="J63" s="3">
        <v>2</v>
      </c>
      <c r="K63" s="3">
        <v>1</v>
      </c>
      <c r="L63" s="3"/>
      <c r="M63" s="2">
        <v>43410.533668981479</v>
      </c>
      <c r="N63" s="2">
        <v>43410.539282407408</v>
      </c>
      <c r="O63" s="3" t="s">
        <v>61</v>
      </c>
      <c r="P63" s="3" t="s">
        <v>62</v>
      </c>
      <c r="Q63" s="3" t="s">
        <v>70</v>
      </c>
      <c r="R63" s="3" t="s">
        <v>71</v>
      </c>
      <c r="S63" s="2">
        <v>43410.533206018517</v>
      </c>
      <c r="T63" s="2">
        <v>43410.533206018517</v>
      </c>
      <c r="U63" s="2">
        <v>43410.53670138889</v>
      </c>
      <c r="V63" s="2">
        <v>43410.53670138889</v>
      </c>
      <c r="W63" s="3"/>
      <c r="X63" s="8">
        <f t="shared" si="23"/>
        <v>43410.529861111114</v>
      </c>
      <c r="Y63" s="9">
        <f t="shared" si="24"/>
        <v>5.6134259284590371E-3</v>
      </c>
      <c r="Z63" s="9">
        <f t="shared" si="25"/>
        <v>5.6134259284590371E-3</v>
      </c>
      <c r="AA63" s="10"/>
      <c r="AB63" s="10">
        <f t="shared" si="13"/>
        <v>4.6296296204673126E-4</v>
      </c>
      <c r="AC63" s="10">
        <f t="shared" si="14"/>
        <v>3.8078703655628487E-3</v>
      </c>
      <c r="AD63" s="10"/>
      <c r="AE63" s="10"/>
      <c r="AF63" s="73">
        <f t="shared" si="8"/>
        <v>43410.529861111114</v>
      </c>
      <c r="AG63" s="73">
        <f t="shared" si="9"/>
        <v>43410.538888888892</v>
      </c>
      <c r="AH63" s="26" t="str">
        <f t="shared" si="10"/>
        <v>43410.529861111143410.5388888889</v>
      </c>
      <c r="AI63" s="26" t="e">
        <f>VLOOKUP(AH63,simple_survey!$N$1081:$O$1529,2,FALSE)</f>
        <v>#N/A</v>
      </c>
    </row>
    <row r="64" spans="1:35" s="7" customFormat="1" x14ac:dyDescent="0.4">
      <c r="A64" s="16" t="str">
        <f t="shared" si="21"/>
        <v>-</v>
      </c>
      <c r="B64" s="16" t="str">
        <f t="shared" si="22"/>
        <v>-</v>
      </c>
      <c r="C64" s="7">
        <v>12</v>
      </c>
      <c r="D64" s="2">
        <v>43410.531643518516</v>
      </c>
      <c r="E64" s="3" t="s">
        <v>765</v>
      </c>
      <c r="F64" s="3">
        <v>10281</v>
      </c>
      <c r="G64" s="3" t="s">
        <v>18</v>
      </c>
      <c r="H64" s="3">
        <v>2959</v>
      </c>
      <c r="I64" s="3">
        <v>851</v>
      </c>
      <c r="J64" s="3">
        <v>10</v>
      </c>
      <c r="K64" s="3">
        <v>3</v>
      </c>
      <c r="L64" s="3"/>
      <c r="M64" s="2">
        <v>43410.539988425924</v>
      </c>
      <c r="N64" s="2">
        <v>43410.547685185185</v>
      </c>
      <c r="O64" s="3" t="s">
        <v>59</v>
      </c>
      <c r="P64" s="3" t="s">
        <v>60</v>
      </c>
      <c r="Q64" s="3" t="s">
        <v>53</v>
      </c>
      <c r="R64" s="3" t="s">
        <v>54</v>
      </c>
      <c r="S64" s="2">
        <v>43410.540347222224</v>
      </c>
      <c r="T64" s="2">
        <v>43410.540914351855</v>
      </c>
      <c r="U64" s="2">
        <v>43410.550023148149</v>
      </c>
      <c r="V64" s="2">
        <v>43410.552835648145</v>
      </c>
      <c r="W64" s="3"/>
      <c r="X64" s="8">
        <f t="shared" si="23"/>
        <v>43410.531643518516</v>
      </c>
      <c r="Y64" s="9">
        <f t="shared" si="24"/>
        <v>7.6967592613073066E-3</v>
      </c>
      <c r="Z64" s="9">
        <f t="shared" si="25"/>
        <v>2.309027778392192E-2</v>
      </c>
      <c r="AA64" s="10"/>
      <c r="AB64" s="10">
        <f t="shared" ref="AB64:AB123" si="26">IF(IF(A64="☆",L64-S64,M64-S64)&lt;0,0,IF(A64="☆",L64-S64,M64-S64))</f>
        <v>0</v>
      </c>
      <c r="AC64" s="10">
        <f t="shared" ref="AC64:AC123" si="27">IF(IF(B64="☆",(IF(L64&gt;S64,L64-X64,S64-X64)),M64-X64)&lt;0,0,IF(B64="☆",(IF(L64&gt;S64,L64-X64,S64-X64)),M64-X64))</f>
        <v>8.3449074081727304E-3</v>
      </c>
      <c r="AD64" s="10"/>
      <c r="AE64" s="10"/>
      <c r="AF64" s="73">
        <f t="shared" si="8"/>
        <v>43410.53125</v>
      </c>
      <c r="AG64" s="73">
        <f t="shared" si="9"/>
        <v>43410.547222222223</v>
      </c>
      <c r="AH64" s="26" t="str">
        <f t="shared" si="10"/>
        <v>43410.5312543410.5472222222</v>
      </c>
      <c r="AI64" s="26" t="e">
        <f>VLOOKUP(AH64,simple_survey!$N$1081:$O$1529,2,FALSE)</f>
        <v>#N/A</v>
      </c>
    </row>
    <row r="65" spans="1:37" s="7" customFormat="1" x14ac:dyDescent="0.4">
      <c r="A65" s="16" t="str">
        <f t="shared" si="21"/>
        <v>-</v>
      </c>
      <c r="B65" s="16" t="str">
        <f t="shared" si="22"/>
        <v>-</v>
      </c>
      <c r="C65" s="7">
        <v>12</v>
      </c>
      <c r="D65" s="2">
        <v>43410.532476851855</v>
      </c>
      <c r="E65" s="3" t="s">
        <v>799</v>
      </c>
      <c r="F65" s="3">
        <v>10282</v>
      </c>
      <c r="G65" s="3" t="s">
        <v>113</v>
      </c>
      <c r="H65" s="3">
        <v>0</v>
      </c>
      <c r="I65" s="3">
        <v>215</v>
      </c>
      <c r="J65" s="3">
        <v>1</v>
      </c>
      <c r="K65" s="3">
        <v>2</v>
      </c>
      <c r="L65" s="3"/>
      <c r="M65" s="2">
        <v>43410.541006944448</v>
      </c>
      <c r="N65" s="2">
        <v>43410.544999999998</v>
      </c>
      <c r="O65" s="3" t="s">
        <v>21</v>
      </c>
      <c r="P65" s="3" t="s">
        <v>22</v>
      </c>
      <c r="Q65" s="3" t="s">
        <v>48</v>
      </c>
      <c r="R65" s="3" t="s">
        <v>49</v>
      </c>
      <c r="S65" s="2">
        <v>43410.542430555557</v>
      </c>
      <c r="T65" s="2">
        <v>43410.542430555557</v>
      </c>
      <c r="U65" s="2">
        <v>43410.552233796298</v>
      </c>
      <c r="V65" s="2">
        <v>43410.552928240744</v>
      </c>
      <c r="W65" s="3"/>
      <c r="X65" s="8">
        <f t="shared" si="23"/>
        <v>43410.532476851855</v>
      </c>
      <c r="Y65" s="9">
        <f t="shared" si="24"/>
        <v>3.9930555503815413E-3</v>
      </c>
      <c r="Z65" s="9">
        <f t="shared" si="25"/>
        <v>7.9861111007630825E-3</v>
      </c>
      <c r="AA65" s="10"/>
      <c r="AB65" s="10">
        <f t="shared" si="26"/>
        <v>0</v>
      </c>
      <c r="AC65" s="10">
        <f t="shared" si="27"/>
        <v>8.5300925929914229E-3</v>
      </c>
      <c r="AD65" s="10"/>
      <c r="AE65" s="10"/>
      <c r="AF65" s="73">
        <f t="shared" si="8"/>
        <v>43410.531944444447</v>
      </c>
      <c r="AG65" s="73">
        <f t="shared" si="9"/>
        <v>43410.544444444444</v>
      </c>
      <c r="AH65" s="26" t="str">
        <f t="shared" si="10"/>
        <v>43410.531944444443410.5444444444</v>
      </c>
      <c r="AI65" s="26" t="e">
        <f>VLOOKUP(AH65,simple_survey!$N$1081:$O$1529,2,FALSE)</f>
        <v>#N/A</v>
      </c>
    </row>
    <row r="66" spans="1:37" s="7" customFormat="1" x14ac:dyDescent="0.4">
      <c r="A66" s="16" t="str">
        <f>IF(W66&gt;0, "★", "-")</f>
        <v>-</v>
      </c>
      <c r="B66" s="16" t="str">
        <f>IF(L66&gt;0, "☆", "-")</f>
        <v>-</v>
      </c>
      <c r="C66" s="7">
        <v>12</v>
      </c>
      <c r="D66" s="2">
        <v>43410.535428240742</v>
      </c>
      <c r="E66" s="3" t="s">
        <v>800</v>
      </c>
      <c r="F66" s="3">
        <v>10283</v>
      </c>
      <c r="G66" s="3" t="s">
        <v>113</v>
      </c>
      <c r="H66" s="3">
        <v>0</v>
      </c>
      <c r="I66" s="3">
        <v>90</v>
      </c>
      <c r="J66" s="3">
        <v>4</v>
      </c>
      <c r="K66" s="3">
        <v>2</v>
      </c>
      <c r="L66" s="3"/>
      <c r="M66" s="2">
        <v>43410.539722222224</v>
      </c>
      <c r="N66" s="2">
        <v>43410.544537037036</v>
      </c>
      <c r="O66" s="3" t="s">
        <v>80</v>
      </c>
      <c r="P66" s="3" t="s">
        <v>81</v>
      </c>
      <c r="Q66" s="3" t="s">
        <v>53</v>
      </c>
      <c r="R66" s="3" t="s">
        <v>54</v>
      </c>
      <c r="S66" s="2">
        <v>43410.5387962963</v>
      </c>
      <c r="T66" s="2">
        <v>43410.540069444447</v>
      </c>
      <c r="U66" s="2">
        <v>43410.541932870372</v>
      </c>
      <c r="V66" s="2">
        <v>43410.547615740739</v>
      </c>
      <c r="W66" s="3"/>
      <c r="X66" s="8">
        <f t="shared" si="23"/>
        <v>43410.535428240742</v>
      </c>
      <c r="Y66" s="9">
        <f t="shared" si="24"/>
        <v>4.8148148125619628E-3</v>
      </c>
      <c r="Z66" s="9">
        <f t="shared" si="25"/>
        <v>9.6296296251239255E-3</v>
      </c>
      <c r="AA66" s="10"/>
      <c r="AB66" s="10">
        <f t="shared" si="26"/>
        <v>9.2592592409346253E-4</v>
      </c>
      <c r="AC66" s="10">
        <f t="shared" si="27"/>
        <v>4.2939814811688848E-3</v>
      </c>
      <c r="AD66" s="10"/>
      <c r="AE66" s="10"/>
      <c r="AF66" s="73">
        <f t="shared" si="8"/>
        <v>43410.535416666666</v>
      </c>
      <c r="AG66" s="73">
        <f t="shared" si="9"/>
        <v>43410.544444444444</v>
      </c>
      <c r="AH66" s="26" t="str">
        <f t="shared" si="10"/>
        <v>43410.535416666743410.5444444444</v>
      </c>
      <c r="AI66" s="26" t="e">
        <f>VLOOKUP(AH66,simple_survey!$N$1081:$O$1529,2,FALSE)</f>
        <v>#N/A</v>
      </c>
      <c r="AK66" s="7" t="s">
        <v>108</v>
      </c>
    </row>
    <row r="67" spans="1:37" s="7" customFormat="1" x14ac:dyDescent="0.4">
      <c r="A67" s="16" t="str">
        <f t="shared" si="21"/>
        <v>-</v>
      </c>
      <c r="B67" s="16" t="str">
        <f t="shared" si="22"/>
        <v>-</v>
      </c>
      <c r="C67" s="7">
        <v>12</v>
      </c>
      <c r="D67" s="2">
        <v>43410.538773148146</v>
      </c>
      <c r="E67" s="3" t="s">
        <v>795</v>
      </c>
      <c r="F67" s="3">
        <v>10287</v>
      </c>
      <c r="G67" s="3" t="s">
        <v>33</v>
      </c>
      <c r="H67" s="3">
        <v>2208</v>
      </c>
      <c r="I67" s="3">
        <v>832</v>
      </c>
      <c r="J67" s="3">
        <v>2</v>
      </c>
      <c r="K67" s="3">
        <v>1</v>
      </c>
      <c r="L67" s="3"/>
      <c r="M67" s="2">
        <v>43410.542905092596</v>
      </c>
      <c r="N67" s="2">
        <v>43410.55263888889</v>
      </c>
      <c r="O67" s="3" t="s">
        <v>80</v>
      </c>
      <c r="P67" s="3" t="s">
        <v>81</v>
      </c>
      <c r="Q67" s="3" t="s">
        <v>31</v>
      </c>
      <c r="R67" s="3" t="s">
        <v>32</v>
      </c>
      <c r="S67" s="2">
        <v>43410.543078703704</v>
      </c>
      <c r="T67" s="2">
        <v>43410.543078703704</v>
      </c>
      <c r="U67" s="2">
        <v>43410.552175925928</v>
      </c>
      <c r="V67" s="2">
        <v>43410.552175925928</v>
      </c>
      <c r="W67" s="3"/>
      <c r="X67" s="8">
        <f t="shared" si="23"/>
        <v>43410.538773148146</v>
      </c>
      <c r="Y67" s="9">
        <f t="shared" si="24"/>
        <v>9.7337962943129241E-3</v>
      </c>
      <c r="Z67" s="9">
        <f t="shared" si="25"/>
        <v>9.7337962943129241E-3</v>
      </c>
      <c r="AA67" s="10"/>
      <c r="AB67" s="10">
        <f t="shared" si="26"/>
        <v>0</v>
      </c>
      <c r="AC67" s="10">
        <f t="shared" si="27"/>
        <v>4.1319444499094971E-3</v>
      </c>
      <c r="AD67" s="10"/>
      <c r="AE67" s="10"/>
      <c r="AF67" s="73">
        <f t="shared" ref="AF67:AF130" si="28">INT(D67*1440)/1440</f>
        <v>43410.538194444445</v>
      </c>
      <c r="AG67" s="73">
        <f t="shared" ref="AG67:AG130" si="29">INT(N67*1440)/1440</f>
        <v>43410.552083333336</v>
      </c>
      <c r="AH67" s="26" t="str">
        <f t="shared" ref="AH67:AH130" si="30">CONCATENATE(AF67,AG67)</f>
        <v>43410.538194444443410.5520833333</v>
      </c>
      <c r="AI67" s="26" t="e">
        <f>VLOOKUP(AH67,simple_survey!$N$1081:$O$1529,2,FALSE)</f>
        <v>#N/A</v>
      </c>
    </row>
    <row r="68" spans="1:37" s="7" customFormat="1" x14ac:dyDescent="0.4">
      <c r="A68" s="16" t="str">
        <f t="shared" si="21"/>
        <v>-</v>
      </c>
      <c r="B68" s="16" t="str">
        <f t="shared" si="22"/>
        <v>-</v>
      </c>
      <c r="C68" s="7">
        <v>12</v>
      </c>
      <c r="D68" s="2">
        <v>43410.540023148147</v>
      </c>
      <c r="E68" s="3" t="s">
        <v>793</v>
      </c>
      <c r="F68" s="3">
        <v>10288</v>
      </c>
      <c r="G68" s="3" t="s">
        <v>18</v>
      </c>
      <c r="H68" s="3">
        <v>4746</v>
      </c>
      <c r="I68" s="3">
        <v>271</v>
      </c>
      <c r="J68" s="3">
        <v>1</v>
      </c>
      <c r="K68" s="3">
        <v>2</v>
      </c>
      <c r="L68" s="3"/>
      <c r="M68" s="2">
        <v>43410.542048611111</v>
      </c>
      <c r="N68" s="2">
        <v>43410.547372685185</v>
      </c>
      <c r="O68" s="3" t="s">
        <v>21</v>
      </c>
      <c r="P68" s="3" t="s">
        <v>22</v>
      </c>
      <c r="Q68" s="3" t="s">
        <v>37</v>
      </c>
      <c r="R68" s="3" t="s">
        <v>38</v>
      </c>
      <c r="S68" s="2">
        <v>43410.543124999997</v>
      </c>
      <c r="T68" s="2">
        <v>43410.543124999997</v>
      </c>
      <c r="U68" s="2">
        <v>43410.557141203702</v>
      </c>
      <c r="V68" s="2">
        <v>43410.557141203702</v>
      </c>
      <c r="W68" s="3"/>
      <c r="X68" s="8">
        <f t="shared" si="23"/>
        <v>43410.540023148147</v>
      </c>
      <c r="Y68" s="9">
        <f t="shared" si="24"/>
        <v>5.324074074451346E-3</v>
      </c>
      <c r="Z68" s="9">
        <f t="shared" si="25"/>
        <v>1.0648148148902692E-2</v>
      </c>
      <c r="AA68" s="10"/>
      <c r="AB68" s="10">
        <f t="shared" si="26"/>
        <v>0</v>
      </c>
      <c r="AC68" s="10">
        <f t="shared" si="27"/>
        <v>2.0254629635019228E-3</v>
      </c>
      <c r="AD68" s="10"/>
      <c r="AE68" s="10"/>
      <c r="AF68" s="73">
        <f t="shared" si="28"/>
        <v>43410.539583333331</v>
      </c>
      <c r="AG68" s="73">
        <f t="shared" si="29"/>
        <v>43410.547222222223</v>
      </c>
      <c r="AH68" s="26" t="str">
        <f t="shared" si="30"/>
        <v>43410.539583333343410.5472222222</v>
      </c>
      <c r="AI68" s="26" t="e">
        <f>VLOOKUP(AH68,simple_survey!$N$1081:$O$1529,2,FALSE)</f>
        <v>#N/A</v>
      </c>
    </row>
    <row r="69" spans="1:37" s="7" customFormat="1" x14ac:dyDescent="0.4">
      <c r="A69" s="16" t="str">
        <f t="shared" ref="A69:A77" si="31">IF(W69&gt;0, "★", "-")</f>
        <v>★</v>
      </c>
      <c r="B69" s="16" t="str">
        <f t="shared" ref="B69:B77" si="32">IF(L69&gt;0, "☆", "-")</f>
        <v>☆</v>
      </c>
      <c r="C69" s="7">
        <v>12</v>
      </c>
      <c r="D69" s="2">
        <v>43410.459108796298</v>
      </c>
      <c r="E69" s="3" t="s">
        <v>765</v>
      </c>
      <c r="F69" s="3">
        <v>10235</v>
      </c>
      <c r="G69" s="3" t="s">
        <v>113</v>
      </c>
      <c r="H69" s="3">
        <v>0</v>
      </c>
      <c r="I69" s="3">
        <v>300</v>
      </c>
      <c r="J69" s="3">
        <v>6</v>
      </c>
      <c r="K69" s="3">
        <v>3</v>
      </c>
      <c r="L69" s="2">
        <v>43410.480833333335</v>
      </c>
      <c r="M69" s="3"/>
      <c r="N69" s="3"/>
      <c r="O69" s="3" t="s">
        <v>53</v>
      </c>
      <c r="P69" s="3" t="s">
        <v>54</v>
      </c>
      <c r="Q69" s="3" t="s">
        <v>48</v>
      </c>
      <c r="R69" s="3" t="s">
        <v>49</v>
      </c>
      <c r="S69" s="2">
        <v>43410.500567129631</v>
      </c>
      <c r="T69" s="3"/>
      <c r="U69" s="2">
        <v>43410.511516203704</v>
      </c>
      <c r="V69" s="3"/>
      <c r="W69" s="2">
        <v>43410.500567129631</v>
      </c>
      <c r="X69" s="8">
        <f t="shared" ref="X69:X77" si="33">IF(W69&gt;0,W69,D69)</f>
        <v>43410.500567129631</v>
      </c>
      <c r="Y69" s="9">
        <f t="shared" ref="Y69:Y77" si="34">N69-M69</f>
        <v>0</v>
      </c>
      <c r="Z69" s="9">
        <f t="shared" ref="Z69:Z77" si="35">Y69*K69</f>
        <v>0</v>
      </c>
      <c r="AA69" s="10"/>
      <c r="AB69" s="10">
        <f t="shared" ref="AB69:AB77" si="36">IF(IF(A69="☆",L69-S69,M69-S69)&lt;0,0,IF(A69="☆",L69-S69,M69-S69))</f>
        <v>0</v>
      </c>
      <c r="AC69" s="10">
        <f t="shared" ref="AC69:AC77" si="37">IF(IF(B69="☆",(IF(L69&gt;S69,L69-X69,S69-X69)),M69-X69)&lt;0,0,IF(B69="☆",(IF(L69&gt;S69,L69-X69,S69-X69)),M69-X69))</f>
        <v>0</v>
      </c>
      <c r="AD69" s="10"/>
      <c r="AE69" s="10"/>
      <c r="AF69" s="73">
        <f t="shared" si="28"/>
        <v>43410.459027777775</v>
      </c>
      <c r="AG69" s="73">
        <f t="shared" si="29"/>
        <v>0</v>
      </c>
      <c r="AH69" s="26" t="str">
        <f t="shared" si="30"/>
        <v>43410.45902777780</v>
      </c>
      <c r="AI69" s="26" t="e">
        <f>VLOOKUP(AH69,simple_survey!$N$1081:$O$1529,2,FALSE)</f>
        <v>#N/A</v>
      </c>
    </row>
    <row r="70" spans="1:37" s="7" customFormat="1" x14ac:dyDescent="0.4">
      <c r="A70" s="16" t="str">
        <f t="shared" si="31"/>
        <v>★</v>
      </c>
      <c r="B70" s="16" t="str">
        <f t="shared" si="32"/>
        <v>☆</v>
      </c>
      <c r="C70" s="7">
        <v>12</v>
      </c>
      <c r="D70" s="2">
        <v>43410.486319444448</v>
      </c>
      <c r="E70" s="3" t="s">
        <v>777</v>
      </c>
      <c r="F70" s="3">
        <v>10251</v>
      </c>
      <c r="G70" s="3" t="s">
        <v>33</v>
      </c>
      <c r="H70" s="3">
        <v>1158</v>
      </c>
      <c r="I70" s="3">
        <v>289</v>
      </c>
      <c r="J70" s="3">
        <v>3</v>
      </c>
      <c r="K70" s="3">
        <v>1</v>
      </c>
      <c r="L70" s="2">
        <v>43410.486435185187</v>
      </c>
      <c r="M70" s="3"/>
      <c r="N70" s="3"/>
      <c r="O70" s="3" t="s">
        <v>29</v>
      </c>
      <c r="P70" s="3" t="s">
        <v>30</v>
      </c>
      <c r="Q70" s="3" t="s">
        <v>57</v>
      </c>
      <c r="R70" s="3" t="s">
        <v>58</v>
      </c>
      <c r="S70" s="2">
        <v>43410.527974537035</v>
      </c>
      <c r="T70" s="3"/>
      <c r="U70" s="2">
        <v>43410.535543981481</v>
      </c>
      <c r="V70" s="3"/>
      <c r="W70" s="2">
        <v>43410.527974537035</v>
      </c>
      <c r="X70" s="8">
        <f t="shared" si="33"/>
        <v>43410.527974537035</v>
      </c>
      <c r="Y70" s="9">
        <f t="shared" si="34"/>
        <v>0</v>
      </c>
      <c r="Z70" s="9">
        <f t="shared" si="35"/>
        <v>0</v>
      </c>
      <c r="AA70" s="10"/>
      <c r="AB70" s="10">
        <f t="shared" si="36"/>
        <v>0</v>
      </c>
      <c r="AC70" s="10">
        <f t="shared" si="37"/>
        <v>0</v>
      </c>
      <c r="AD70" s="10"/>
      <c r="AE70" s="10"/>
      <c r="AF70" s="73">
        <f t="shared" si="28"/>
        <v>43410.486111111109</v>
      </c>
      <c r="AG70" s="73">
        <f t="shared" si="29"/>
        <v>0</v>
      </c>
      <c r="AH70" s="26" t="str">
        <f t="shared" si="30"/>
        <v>43410.48611111110</v>
      </c>
      <c r="AI70" s="26" t="e">
        <f>VLOOKUP(AH70,simple_survey!$N$1081:$O$1529,2,FALSE)</f>
        <v>#N/A</v>
      </c>
    </row>
    <row r="71" spans="1:37" s="7" customFormat="1" x14ac:dyDescent="0.4">
      <c r="A71" s="16" t="str">
        <f t="shared" si="31"/>
        <v>★</v>
      </c>
      <c r="B71" s="16" t="str">
        <f t="shared" si="32"/>
        <v>☆</v>
      </c>
      <c r="C71" s="7">
        <v>12</v>
      </c>
      <c r="D71" s="2">
        <v>43410.496365740742</v>
      </c>
      <c r="E71" s="3" t="s">
        <v>780</v>
      </c>
      <c r="F71" s="3">
        <v>10256</v>
      </c>
      <c r="G71" s="3" t="s">
        <v>33</v>
      </c>
      <c r="H71" s="3">
        <v>3388</v>
      </c>
      <c r="I71" s="3">
        <v>762</v>
      </c>
      <c r="J71" s="3">
        <v>4</v>
      </c>
      <c r="K71" s="3">
        <v>1</v>
      </c>
      <c r="L71" s="2">
        <v>43410.496851851851</v>
      </c>
      <c r="M71" s="3"/>
      <c r="N71" s="3"/>
      <c r="O71" s="3" t="s">
        <v>41</v>
      </c>
      <c r="P71" s="3" t="s">
        <v>42</v>
      </c>
      <c r="Q71" s="3" t="s">
        <v>80</v>
      </c>
      <c r="R71" s="3" t="s">
        <v>81</v>
      </c>
      <c r="S71" s="2">
        <v>43410.53800925926</v>
      </c>
      <c r="T71" s="3"/>
      <c r="U71" s="2">
        <v>43410.541006944448</v>
      </c>
      <c r="V71" s="3"/>
      <c r="W71" s="2">
        <v>43410.53800925926</v>
      </c>
      <c r="X71" s="8">
        <f t="shared" si="33"/>
        <v>43410.53800925926</v>
      </c>
      <c r="Y71" s="9">
        <f t="shared" si="34"/>
        <v>0</v>
      </c>
      <c r="Z71" s="9">
        <f t="shared" si="35"/>
        <v>0</v>
      </c>
      <c r="AA71" s="10"/>
      <c r="AB71" s="10">
        <f t="shared" si="36"/>
        <v>0</v>
      </c>
      <c r="AC71" s="10">
        <f t="shared" si="37"/>
        <v>0</v>
      </c>
      <c r="AD71" s="10"/>
      <c r="AE71" s="10"/>
      <c r="AF71" s="73">
        <f t="shared" si="28"/>
        <v>43410.495833333334</v>
      </c>
      <c r="AG71" s="73">
        <f t="shared" si="29"/>
        <v>0</v>
      </c>
      <c r="AH71" s="26" t="str">
        <f t="shared" si="30"/>
        <v>43410.49583333330</v>
      </c>
      <c r="AI71" s="26" t="e">
        <f>VLOOKUP(AH71,simple_survey!$N$1081:$O$1529,2,FALSE)</f>
        <v>#N/A</v>
      </c>
    </row>
    <row r="72" spans="1:37" s="7" customFormat="1" x14ac:dyDescent="0.4">
      <c r="A72" s="16" t="str">
        <f t="shared" si="31"/>
        <v>★</v>
      </c>
      <c r="B72" s="16" t="str">
        <f t="shared" si="32"/>
        <v>☆</v>
      </c>
      <c r="C72" s="7">
        <v>12</v>
      </c>
      <c r="D72" s="2">
        <v>43410.525011574071</v>
      </c>
      <c r="E72" s="3" t="s">
        <v>766</v>
      </c>
      <c r="F72" s="3">
        <v>10276</v>
      </c>
      <c r="G72" s="3" t="s">
        <v>33</v>
      </c>
      <c r="H72" s="3">
        <v>4825</v>
      </c>
      <c r="I72" s="3">
        <v>204</v>
      </c>
      <c r="J72" s="3">
        <v>8</v>
      </c>
      <c r="K72" s="3">
        <v>2</v>
      </c>
      <c r="L72" s="2">
        <v>43410.525347222225</v>
      </c>
      <c r="M72" s="3"/>
      <c r="N72" s="3"/>
      <c r="O72" s="3" t="s">
        <v>23</v>
      </c>
      <c r="P72" s="3" t="s">
        <v>24</v>
      </c>
      <c r="Q72" s="3" t="s">
        <v>48</v>
      </c>
      <c r="R72" s="3" t="s">
        <v>49</v>
      </c>
      <c r="S72" s="2">
        <v>43410.531956018516</v>
      </c>
      <c r="T72" s="3"/>
      <c r="U72" s="2">
        <v>43410.538449074076</v>
      </c>
      <c r="V72" s="3"/>
      <c r="W72" s="2">
        <v>43410.531956018516</v>
      </c>
      <c r="X72" s="8">
        <f t="shared" si="33"/>
        <v>43410.531956018516</v>
      </c>
      <c r="Y72" s="9">
        <f t="shared" si="34"/>
        <v>0</v>
      </c>
      <c r="Z72" s="9">
        <f t="shared" si="35"/>
        <v>0</v>
      </c>
      <c r="AA72" s="10"/>
      <c r="AB72" s="10">
        <f t="shared" si="36"/>
        <v>0</v>
      </c>
      <c r="AC72" s="10">
        <f t="shared" si="37"/>
        <v>0</v>
      </c>
      <c r="AD72" s="10"/>
      <c r="AE72" s="10"/>
      <c r="AF72" s="73">
        <f t="shared" si="28"/>
        <v>43410.525000000001</v>
      </c>
      <c r="AG72" s="73">
        <f t="shared" si="29"/>
        <v>0</v>
      </c>
      <c r="AH72" s="26" t="str">
        <f t="shared" si="30"/>
        <v>43410.5250</v>
      </c>
      <c r="AI72" s="26" t="e">
        <f>VLOOKUP(AH72,simple_survey!$N$1081:$O$1529,2,FALSE)</f>
        <v>#N/A</v>
      </c>
    </row>
    <row r="73" spans="1:37" s="7" customFormat="1" x14ac:dyDescent="0.4">
      <c r="A73" s="16" t="str">
        <f t="shared" si="31"/>
        <v>-</v>
      </c>
      <c r="B73" s="16" t="str">
        <f t="shared" si="32"/>
        <v>☆</v>
      </c>
      <c r="C73" s="7">
        <v>12</v>
      </c>
      <c r="D73" s="2">
        <v>43410.530451388891</v>
      </c>
      <c r="E73" s="3" t="s">
        <v>798</v>
      </c>
      <c r="F73" s="3">
        <v>10280</v>
      </c>
      <c r="G73" s="3" t="s">
        <v>33</v>
      </c>
      <c r="H73" s="3">
        <v>5219</v>
      </c>
      <c r="I73" s="3">
        <v>272</v>
      </c>
      <c r="J73" s="3">
        <v>3</v>
      </c>
      <c r="K73" s="3">
        <v>1</v>
      </c>
      <c r="L73" s="2">
        <v>43410.542291666665</v>
      </c>
      <c r="M73" s="3"/>
      <c r="N73" s="3"/>
      <c r="O73" s="3" t="s">
        <v>19</v>
      </c>
      <c r="P73" s="3" t="s">
        <v>20</v>
      </c>
      <c r="Q73" s="3" t="s">
        <v>31</v>
      </c>
      <c r="R73" s="3" t="s">
        <v>32</v>
      </c>
      <c r="S73" s="2">
        <v>43410.539710648147</v>
      </c>
      <c r="T73" s="3"/>
      <c r="U73" s="2">
        <v>43410.547372685185</v>
      </c>
      <c r="V73" s="3"/>
      <c r="W73" s="3"/>
      <c r="X73" s="8">
        <f t="shared" si="33"/>
        <v>43410.530451388891</v>
      </c>
      <c r="Y73" s="9">
        <f t="shared" si="34"/>
        <v>0</v>
      </c>
      <c r="Z73" s="9">
        <f t="shared" si="35"/>
        <v>0</v>
      </c>
      <c r="AA73" s="10"/>
      <c r="AB73" s="10">
        <f t="shared" si="36"/>
        <v>0</v>
      </c>
      <c r="AC73" s="10">
        <f t="shared" si="37"/>
        <v>1.1840277773444541E-2</v>
      </c>
      <c r="AD73" s="10"/>
      <c r="AE73" s="10"/>
      <c r="AF73" s="73">
        <f t="shared" si="28"/>
        <v>43410.529861111114</v>
      </c>
      <c r="AG73" s="73">
        <f t="shared" si="29"/>
        <v>0</v>
      </c>
      <c r="AH73" s="26" t="str">
        <f t="shared" si="30"/>
        <v>43410.52986111110</v>
      </c>
      <c r="AI73" s="26" t="e">
        <f>VLOOKUP(AH73,simple_survey!$N$1081:$O$1529,2,FALSE)</f>
        <v>#N/A</v>
      </c>
    </row>
    <row r="74" spans="1:37" s="12" customFormat="1" x14ac:dyDescent="0.4">
      <c r="A74" s="17" t="str">
        <f t="shared" si="31"/>
        <v>-</v>
      </c>
      <c r="B74" s="17" t="str">
        <f t="shared" si="32"/>
        <v>☆</v>
      </c>
      <c r="C74" s="12">
        <v>12</v>
      </c>
      <c r="D74" s="4">
        <v>43410.538113425922</v>
      </c>
      <c r="E74" s="5" t="s">
        <v>802</v>
      </c>
      <c r="F74" s="5">
        <v>10285</v>
      </c>
      <c r="G74" s="5" t="s">
        <v>18</v>
      </c>
      <c r="H74" s="5">
        <v>4033</v>
      </c>
      <c r="I74" s="5">
        <v>36</v>
      </c>
      <c r="J74" s="5">
        <v>9</v>
      </c>
      <c r="K74" s="5">
        <v>1</v>
      </c>
      <c r="L74" s="4">
        <v>43410.543726851851</v>
      </c>
      <c r="M74" s="5"/>
      <c r="N74" s="5"/>
      <c r="O74" s="5" t="s">
        <v>65</v>
      </c>
      <c r="P74" s="5" t="s">
        <v>66</v>
      </c>
      <c r="Q74" s="5" t="s">
        <v>25</v>
      </c>
      <c r="R74" s="5" t="s">
        <v>26</v>
      </c>
      <c r="S74" s="4">
        <v>43410.546875</v>
      </c>
      <c r="T74" s="5"/>
      <c r="U74" s="4">
        <v>43410.555231481485</v>
      </c>
      <c r="V74" s="5"/>
      <c r="W74" s="5"/>
      <c r="X74" s="13">
        <f t="shared" si="33"/>
        <v>43410.538113425922</v>
      </c>
      <c r="Y74" s="18">
        <f t="shared" si="34"/>
        <v>0</v>
      </c>
      <c r="Z74" s="18">
        <f t="shared" si="35"/>
        <v>0</v>
      </c>
      <c r="AA74" s="19"/>
      <c r="AB74" s="19">
        <f t="shared" si="36"/>
        <v>0</v>
      </c>
      <c r="AC74" s="19">
        <f t="shared" si="37"/>
        <v>8.7615740776527673E-3</v>
      </c>
      <c r="AD74" s="19"/>
      <c r="AE74" s="19"/>
      <c r="AF74" s="73">
        <f t="shared" si="28"/>
        <v>43410.537499999999</v>
      </c>
      <c r="AG74" s="73">
        <f t="shared" si="29"/>
        <v>0</v>
      </c>
      <c r="AH74" s="26" t="str">
        <f t="shared" si="30"/>
        <v>43410.53750</v>
      </c>
      <c r="AI74" s="26" t="e">
        <f>VLOOKUP(AH74,simple_survey!$N$1081:$O$1529,2,FALSE)</f>
        <v>#N/A</v>
      </c>
    </row>
    <row r="75" spans="1:37" s="23" customFormat="1" x14ac:dyDescent="0.4">
      <c r="A75" s="20" t="str">
        <f t="shared" si="31"/>
        <v>★</v>
      </c>
      <c r="B75" s="20" t="str">
        <f t="shared" si="32"/>
        <v>-</v>
      </c>
      <c r="C75" s="23">
        <v>13</v>
      </c>
      <c r="D75" s="22">
        <v>43410.536435185182</v>
      </c>
      <c r="E75" s="21" t="s">
        <v>801</v>
      </c>
      <c r="F75" s="21">
        <v>10284</v>
      </c>
      <c r="G75" s="21" t="s">
        <v>33</v>
      </c>
      <c r="H75" s="21">
        <v>4752</v>
      </c>
      <c r="I75" s="21">
        <v>404</v>
      </c>
      <c r="J75" s="21">
        <v>4</v>
      </c>
      <c r="K75" s="21">
        <v>2</v>
      </c>
      <c r="L75" s="21"/>
      <c r="M75" s="22">
        <v>43410.542025462964</v>
      </c>
      <c r="N75" s="22">
        <v>43410.551585648151</v>
      </c>
      <c r="O75" s="21" t="s">
        <v>45</v>
      </c>
      <c r="P75" s="21" t="s">
        <v>92</v>
      </c>
      <c r="Q75" s="21" t="s">
        <v>65</v>
      </c>
      <c r="R75" s="21" t="s">
        <v>66</v>
      </c>
      <c r="S75" s="22">
        <v>43410.543368055558</v>
      </c>
      <c r="T75" s="22">
        <v>43410.543368055558</v>
      </c>
      <c r="U75" s="22">
        <v>43410.559791666667</v>
      </c>
      <c r="V75" s="22">
        <v>43410.560648148145</v>
      </c>
      <c r="W75" s="22">
        <v>43410.543368055558</v>
      </c>
      <c r="X75" s="24">
        <f t="shared" si="33"/>
        <v>43410.543368055558</v>
      </c>
      <c r="Y75" s="25">
        <f t="shared" si="34"/>
        <v>9.560185186273884E-3</v>
      </c>
      <c r="Z75" s="25">
        <f t="shared" si="35"/>
        <v>1.9120370372547768E-2</v>
      </c>
      <c r="AA75" s="26">
        <f>SUM(Z75:Z98)</f>
        <v>0.16961805554456078</v>
      </c>
      <c r="AB75" s="26">
        <f t="shared" si="36"/>
        <v>0</v>
      </c>
      <c r="AC75" s="26">
        <f t="shared" si="37"/>
        <v>0</v>
      </c>
      <c r="AD75" s="26">
        <f>AVERAGE(AC75:AC98)</f>
        <v>3.7104552472252785E-3</v>
      </c>
      <c r="AE75" s="26">
        <f>MEDIAN(AC75:AC98)</f>
        <v>3.5995370344608091E-3</v>
      </c>
      <c r="AF75" s="73">
        <f t="shared" si="28"/>
        <v>43410.536111111112</v>
      </c>
      <c r="AG75" s="73">
        <f t="shared" si="29"/>
        <v>43410.551388888889</v>
      </c>
      <c r="AH75" s="26" t="str">
        <f t="shared" si="30"/>
        <v>43410.536111111143410.5513888889</v>
      </c>
      <c r="AI75" s="26" t="e">
        <f>VLOOKUP(AH75,simple_survey!$N$1081:$O$1529,2,FALSE)</f>
        <v>#N/A</v>
      </c>
      <c r="AK75" s="23" t="s">
        <v>109</v>
      </c>
    </row>
    <row r="76" spans="1:37" s="7" customFormat="1" x14ac:dyDescent="0.4">
      <c r="A76" s="16" t="str">
        <f t="shared" si="31"/>
        <v>★</v>
      </c>
      <c r="B76" s="16" t="str">
        <f t="shared" si="32"/>
        <v>-</v>
      </c>
      <c r="C76" s="7">
        <v>13</v>
      </c>
      <c r="D76" s="2">
        <v>43410.538414351853</v>
      </c>
      <c r="E76" s="3" t="s">
        <v>803</v>
      </c>
      <c r="F76" s="3">
        <v>10286</v>
      </c>
      <c r="G76" s="3" t="s">
        <v>115</v>
      </c>
      <c r="H76" s="3">
        <v>5268</v>
      </c>
      <c r="I76" s="3">
        <v>870</v>
      </c>
      <c r="J76" s="3">
        <v>10</v>
      </c>
      <c r="K76" s="3">
        <v>2</v>
      </c>
      <c r="L76" s="3"/>
      <c r="M76" s="2">
        <v>43410.543495370373</v>
      </c>
      <c r="N76" s="2">
        <v>43410.550069444442</v>
      </c>
      <c r="O76" s="3" t="s">
        <v>19</v>
      </c>
      <c r="P76" s="3" t="s">
        <v>20</v>
      </c>
      <c r="Q76" s="3" t="s">
        <v>39</v>
      </c>
      <c r="R76" s="3" t="s">
        <v>40</v>
      </c>
      <c r="S76" s="2">
        <v>43410.545138888891</v>
      </c>
      <c r="T76" s="2">
        <v>43410.545138888891</v>
      </c>
      <c r="U76" s="2">
        <v>43410.556539351855</v>
      </c>
      <c r="V76" s="2">
        <v>43410.556539351855</v>
      </c>
      <c r="W76" s="2">
        <v>43410.545138888891</v>
      </c>
      <c r="X76" s="8">
        <f t="shared" si="33"/>
        <v>43410.545138888891</v>
      </c>
      <c r="Y76" s="9">
        <f t="shared" si="34"/>
        <v>6.5740740683395416E-3</v>
      </c>
      <c r="Z76" s="9">
        <f t="shared" si="35"/>
        <v>1.3148148136679083E-2</v>
      </c>
      <c r="AA76" s="10"/>
      <c r="AB76" s="10">
        <f t="shared" si="36"/>
        <v>0</v>
      </c>
      <c r="AC76" s="10">
        <f t="shared" si="37"/>
        <v>0</v>
      </c>
      <c r="AD76" s="10"/>
      <c r="AE76" s="10"/>
      <c r="AF76" s="73">
        <f t="shared" si="28"/>
        <v>43410.538194444445</v>
      </c>
      <c r="AG76" s="73">
        <f t="shared" si="29"/>
        <v>43410.55</v>
      </c>
      <c r="AH76" s="26" t="str">
        <f t="shared" si="30"/>
        <v>43410.538194444443410.55</v>
      </c>
      <c r="AI76" s="26" t="e">
        <f>VLOOKUP(AH76,simple_survey!$N$1081:$O$1529,2,FALSE)</f>
        <v>#N/A</v>
      </c>
    </row>
    <row r="77" spans="1:37" s="7" customFormat="1" x14ac:dyDescent="0.4">
      <c r="A77" s="16" t="str">
        <f t="shared" si="31"/>
        <v>★</v>
      </c>
      <c r="B77" s="16" t="str">
        <f t="shared" si="32"/>
        <v>-</v>
      </c>
      <c r="C77" s="7">
        <v>13</v>
      </c>
      <c r="D77" s="2">
        <v>43410.541168981479</v>
      </c>
      <c r="E77" s="3" t="s">
        <v>804</v>
      </c>
      <c r="F77" s="3">
        <v>10289</v>
      </c>
      <c r="G77" s="3" t="s">
        <v>114</v>
      </c>
      <c r="H77" s="3">
        <v>0</v>
      </c>
      <c r="I77" s="3">
        <v>527</v>
      </c>
      <c r="J77" s="3">
        <v>8</v>
      </c>
      <c r="K77" s="3">
        <v>1</v>
      </c>
      <c r="L77" s="3"/>
      <c r="M77" s="2">
        <v>43410.546585648146</v>
      </c>
      <c r="N77" s="2">
        <v>43410.547754629632</v>
      </c>
      <c r="O77" s="3" t="s">
        <v>46</v>
      </c>
      <c r="P77" s="3" t="s">
        <v>47</v>
      </c>
      <c r="Q77" s="3" t="s">
        <v>31</v>
      </c>
      <c r="R77" s="3" t="s">
        <v>32</v>
      </c>
      <c r="S77" s="2">
        <v>43410.548159722224</v>
      </c>
      <c r="T77" s="2">
        <v>43410.548159722224</v>
      </c>
      <c r="U77" s="2">
        <v>43410.550740740742</v>
      </c>
      <c r="V77" s="2">
        <v>43410.550740740742</v>
      </c>
      <c r="W77" s="2">
        <v>43410.547824074078</v>
      </c>
      <c r="X77" s="8">
        <f t="shared" si="33"/>
        <v>43410.547824074078</v>
      </c>
      <c r="Y77" s="9">
        <f t="shared" si="34"/>
        <v>1.1689814855344594E-3</v>
      </c>
      <c r="Z77" s="9">
        <f t="shared" si="35"/>
        <v>1.1689814855344594E-3</v>
      </c>
      <c r="AA77" s="10"/>
      <c r="AB77" s="10">
        <f t="shared" si="36"/>
        <v>0</v>
      </c>
      <c r="AC77" s="10">
        <f t="shared" si="37"/>
        <v>0</v>
      </c>
      <c r="AD77" s="10"/>
      <c r="AE77" s="10"/>
      <c r="AF77" s="73">
        <f t="shared" si="28"/>
        <v>43410.540972222225</v>
      </c>
      <c r="AG77" s="73">
        <f t="shared" si="29"/>
        <v>43410.547222222223</v>
      </c>
      <c r="AH77" s="26" t="str">
        <f t="shared" si="30"/>
        <v>43410.540972222243410.5472222222</v>
      </c>
      <c r="AI77" s="26" t="e">
        <f>VLOOKUP(AH77,simple_survey!$N$1081:$O$1529,2,FALSE)</f>
        <v>#N/A</v>
      </c>
    </row>
    <row r="78" spans="1:37" s="7" customFormat="1" x14ac:dyDescent="0.4">
      <c r="A78" s="16" t="str">
        <f t="shared" ref="A78:A89" si="38">IF(W78&gt;0, "★", "-")</f>
        <v>-</v>
      </c>
      <c r="B78" s="16" t="str">
        <f t="shared" ref="B78:B85" si="39">IF(L78&gt;0, "☆", "-")</f>
        <v>-</v>
      </c>
      <c r="C78" s="7">
        <v>13</v>
      </c>
      <c r="D78" s="2">
        <v>43410.542280092595</v>
      </c>
      <c r="E78" s="3" t="s">
        <v>805</v>
      </c>
      <c r="F78" s="3">
        <v>10290</v>
      </c>
      <c r="G78" s="3" t="s">
        <v>113</v>
      </c>
      <c r="H78" s="3">
        <v>0</v>
      </c>
      <c r="I78" s="3">
        <v>595</v>
      </c>
      <c r="J78" s="3">
        <v>4</v>
      </c>
      <c r="K78" s="3">
        <v>1</v>
      </c>
      <c r="L78" s="3"/>
      <c r="M78" s="2">
        <v>43410.544699074075</v>
      </c>
      <c r="N78" s="2">
        <v>43410.547881944447</v>
      </c>
      <c r="O78" s="3" t="s">
        <v>53</v>
      </c>
      <c r="P78" s="3" t="s">
        <v>54</v>
      </c>
      <c r="Q78" s="3" t="s">
        <v>19</v>
      </c>
      <c r="R78" s="3" t="s">
        <v>20</v>
      </c>
      <c r="S78" s="2">
        <v>43410.545810185184</v>
      </c>
      <c r="T78" s="2">
        <v>43410.545810185184</v>
      </c>
      <c r="U78" s="2">
        <v>43410.553553240738</v>
      </c>
      <c r="V78" s="2">
        <v>43410.553553240738</v>
      </c>
      <c r="W78" s="3"/>
      <c r="X78" s="8">
        <f t="shared" si="23"/>
        <v>43410.542280092595</v>
      </c>
      <c r="Y78" s="9">
        <f t="shared" si="24"/>
        <v>3.1828703722567298E-3</v>
      </c>
      <c r="Z78" s="9">
        <f t="shared" si="25"/>
        <v>3.1828703722567298E-3</v>
      </c>
      <c r="AA78" s="29"/>
      <c r="AB78" s="10">
        <f t="shared" si="26"/>
        <v>0</v>
      </c>
      <c r="AC78" s="10">
        <f t="shared" si="27"/>
        <v>2.418981479422655E-3</v>
      </c>
      <c r="AD78" s="10"/>
      <c r="AE78" s="10"/>
      <c r="AF78" s="73">
        <f t="shared" si="28"/>
        <v>43410.541666666664</v>
      </c>
      <c r="AG78" s="73">
        <f t="shared" si="29"/>
        <v>43410.547222222223</v>
      </c>
      <c r="AH78" s="26" t="str">
        <f t="shared" si="30"/>
        <v>43410.541666666743410.5472222222</v>
      </c>
      <c r="AI78" s="26" t="e">
        <f>VLOOKUP(AH78,simple_survey!$N$1081:$O$1529,2,FALSE)</f>
        <v>#N/A</v>
      </c>
    </row>
    <row r="79" spans="1:37" s="7" customFormat="1" x14ac:dyDescent="0.4">
      <c r="A79" s="16" t="str">
        <f t="shared" si="38"/>
        <v>-</v>
      </c>
      <c r="B79" s="16" t="str">
        <f t="shared" si="39"/>
        <v>-</v>
      </c>
      <c r="C79" s="7">
        <v>13</v>
      </c>
      <c r="D79" s="2">
        <v>43410.542662037034</v>
      </c>
      <c r="E79" s="3" t="s">
        <v>806</v>
      </c>
      <c r="F79" s="3">
        <v>10291</v>
      </c>
      <c r="G79" s="3" t="s">
        <v>18</v>
      </c>
      <c r="H79" s="3">
        <v>1677</v>
      </c>
      <c r="I79" s="3">
        <v>256</v>
      </c>
      <c r="J79" s="3">
        <v>3</v>
      </c>
      <c r="K79" s="3">
        <v>1</v>
      </c>
      <c r="L79" s="3"/>
      <c r="M79" s="2">
        <v>43410.544444444444</v>
      </c>
      <c r="N79" s="2">
        <v>43410.54619212963</v>
      </c>
      <c r="O79" s="3" t="s">
        <v>72</v>
      </c>
      <c r="P79" s="3" t="s">
        <v>73</v>
      </c>
      <c r="Q79" s="3" t="s">
        <v>21</v>
      </c>
      <c r="R79" s="3" t="s">
        <v>22</v>
      </c>
      <c r="S79" s="2">
        <v>43410.546180555553</v>
      </c>
      <c r="T79" s="2">
        <v>43410.546180555553</v>
      </c>
      <c r="U79" s="2">
        <v>43410.551759259259</v>
      </c>
      <c r="V79" s="2">
        <v>43410.551759259259</v>
      </c>
      <c r="W79" s="3"/>
      <c r="X79" s="8">
        <f t="shared" si="23"/>
        <v>43410.542662037034</v>
      </c>
      <c r="Y79" s="9">
        <f t="shared" si="24"/>
        <v>1.747685186273884E-3</v>
      </c>
      <c r="Z79" s="9">
        <f t="shared" si="25"/>
        <v>1.747685186273884E-3</v>
      </c>
      <c r="AA79" s="10"/>
      <c r="AB79" s="10">
        <f t="shared" si="26"/>
        <v>0</v>
      </c>
      <c r="AC79" s="10">
        <f t="shared" si="27"/>
        <v>1.7824074093368836E-3</v>
      </c>
      <c r="AD79" s="10"/>
      <c r="AE79" s="10"/>
      <c r="AF79" s="73">
        <f t="shared" si="28"/>
        <v>43410.542361111111</v>
      </c>
      <c r="AG79" s="73">
        <f t="shared" si="29"/>
        <v>43410.54583333333</v>
      </c>
      <c r="AH79" s="26" t="str">
        <f t="shared" si="30"/>
        <v>43410.542361111143410.5458333333</v>
      </c>
      <c r="AI79" s="26" t="e">
        <f>VLOOKUP(AH79,simple_survey!$N$1081:$O$1529,2,FALSE)</f>
        <v>#N/A</v>
      </c>
    </row>
    <row r="80" spans="1:37" s="7" customFormat="1" x14ac:dyDescent="0.4">
      <c r="A80" s="16" t="str">
        <f t="shared" si="38"/>
        <v>-</v>
      </c>
      <c r="B80" s="16" t="str">
        <f t="shared" si="39"/>
        <v>-</v>
      </c>
      <c r="C80" s="7">
        <v>13</v>
      </c>
      <c r="D80" s="2">
        <v>43410.544293981482</v>
      </c>
      <c r="E80" s="3" t="s">
        <v>802</v>
      </c>
      <c r="F80" s="3">
        <v>10292</v>
      </c>
      <c r="G80" s="3" t="s">
        <v>18</v>
      </c>
      <c r="H80" s="3">
        <v>4033</v>
      </c>
      <c r="I80" s="3">
        <v>708</v>
      </c>
      <c r="J80" s="3">
        <v>9</v>
      </c>
      <c r="K80" s="3">
        <v>1</v>
      </c>
      <c r="L80" s="3"/>
      <c r="M80" s="2">
        <v>43410.544814814813</v>
      </c>
      <c r="N80" s="2">
        <v>43410.54996527778</v>
      </c>
      <c r="O80" s="3" t="s">
        <v>65</v>
      </c>
      <c r="P80" s="3" t="s">
        <v>66</v>
      </c>
      <c r="Q80" s="3" t="s">
        <v>25</v>
      </c>
      <c r="R80" s="3" t="s">
        <v>26</v>
      </c>
      <c r="S80" s="2">
        <v>43410.545324074075</v>
      </c>
      <c r="T80" s="2">
        <v>43410.545324074075</v>
      </c>
      <c r="U80" s="2">
        <v>43410.553680555553</v>
      </c>
      <c r="V80" s="2">
        <v>43410.553680555553</v>
      </c>
      <c r="W80" s="3"/>
      <c r="X80" s="8">
        <f t="shared" si="23"/>
        <v>43410.544293981482</v>
      </c>
      <c r="Y80" s="9">
        <f t="shared" si="24"/>
        <v>5.1504629664123058E-3</v>
      </c>
      <c r="Z80" s="9">
        <f t="shared" si="25"/>
        <v>5.1504629664123058E-3</v>
      </c>
      <c r="AA80" s="10"/>
      <c r="AB80" s="10">
        <f t="shared" si="26"/>
        <v>0</v>
      </c>
      <c r="AC80" s="10">
        <f t="shared" si="27"/>
        <v>5.2083333139307797E-4</v>
      </c>
      <c r="AD80" s="10"/>
      <c r="AE80" s="10"/>
      <c r="AF80" s="73">
        <f t="shared" si="28"/>
        <v>43410.543749999997</v>
      </c>
      <c r="AG80" s="73">
        <f t="shared" si="29"/>
        <v>43410.549305555556</v>
      </c>
      <c r="AH80" s="26" t="str">
        <f t="shared" si="30"/>
        <v>43410.5437543410.5493055556</v>
      </c>
      <c r="AI80" s="26" t="e">
        <f>VLOOKUP(AH80,simple_survey!$N$1081:$O$1529,2,FALSE)</f>
        <v>#N/A</v>
      </c>
    </row>
    <row r="81" spans="1:35" s="7" customFormat="1" x14ac:dyDescent="0.4">
      <c r="A81" s="16" t="str">
        <f t="shared" si="38"/>
        <v>-</v>
      </c>
      <c r="B81" s="16" t="str">
        <f t="shared" si="39"/>
        <v>-</v>
      </c>
      <c r="C81" s="7">
        <v>13</v>
      </c>
      <c r="D81" s="2">
        <v>43410.5465625</v>
      </c>
      <c r="E81" s="3" t="s">
        <v>807</v>
      </c>
      <c r="F81" s="3">
        <v>10293</v>
      </c>
      <c r="G81" s="3" t="s">
        <v>113</v>
      </c>
      <c r="H81" s="3">
        <v>0</v>
      </c>
      <c r="I81" s="3">
        <v>355</v>
      </c>
      <c r="J81" s="3">
        <v>3</v>
      </c>
      <c r="K81" s="3">
        <v>2</v>
      </c>
      <c r="L81" s="3"/>
      <c r="M81" s="2">
        <v>43410.550347222219</v>
      </c>
      <c r="N81" s="2">
        <v>43410.555856481478</v>
      </c>
      <c r="O81" s="3" t="s">
        <v>68</v>
      </c>
      <c r="P81" s="3" t="s">
        <v>69</v>
      </c>
      <c r="Q81" s="3" t="s">
        <v>63</v>
      </c>
      <c r="R81" s="3" t="s">
        <v>64</v>
      </c>
      <c r="S81" s="2">
        <v>43410.551689814813</v>
      </c>
      <c r="T81" s="2">
        <v>43410.551689814813</v>
      </c>
      <c r="U81" s="2">
        <v>43410.5625</v>
      </c>
      <c r="V81" s="2">
        <v>43410.5625</v>
      </c>
      <c r="W81" s="3"/>
      <c r="X81" s="8">
        <f t="shared" si="23"/>
        <v>43410.5465625</v>
      </c>
      <c r="Y81" s="9">
        <f t="shared" si="24"/>
        <v>5.5092592592700385E-3</v>
      </c>
      <c r="Z81" s="9">
        <f t="shared" si="25"/>
        <v>1.1018518518540077E-2</v>
      </c>
      <c r="AA81" s="10"/>
      <c r="AB81" s="10">
        <f t="shared" si="26"/>
        <v>0</v>
      </c>
      <c r="AC81" s="10">
        <f t="shared" si="27"/>
        <v>3.7847222192795016E-3</v>
      </c>
      <c r="AD81" s="10"/>
      <c r="AE81" s="10"/>
      <c r="AF81" s="73">
        <f t="shared" si="28"/>
        <v>43410.546527777777</v>
      </c>
      <c r="AG81" s="73">
        <f t="shared" si="29"/>
        <v>43410.555555555555</v>
      </c>
      <c r="AH81" s="26" t="str">
        <f t="shared" si="30"/>
        <v>43410.546527777843410.5555555556</v>
      </c>
      <c r="AI81" s="26" t="e">
        <f>VLOOKUP(AH81,simple_survey!$N$1081:$O$1529,2,FALSE)</f>
        <v>#N/A</v>
      </c>
    </row>
    <row r="82" spans="1:35" s="7" customFormat="1" x14ac:dyDescent="0.4">
      <c r="A82" s="16" t="str">
        <f t="shared" si="38"/>
        <v>-</v>
      </c>
      <c r="B82" s="16" t="str">
        <f t="shared" si="39"/>
        <v>-</v>
      </c>
      <c r="C82" s="7">
        <v>13</v>
      </c>
      <c r="D82" s="2">
        <v>43410.547349537039</v>
      </c>
      <c r="E82" s="3" t="s">
        <v>808</v>
      </c>
      <c r="F82" s="3">
        <v>10294</v>
      </c>
      <c r="G82" s="3" t="s">
        <v>18</v>
      </c>
      <c r="H82" s="3">
        <v>2380</v>
      </c>
      <c r="I82" s="3">
        <v>808</v>
      </c>
      <c r="J82" s="3">
        <v>10</v>
      </c>
      <c r="K82" s="3">
        <v>1</v>
      </c>
      <c r="L82" s="3"/>
      <c r="M82" s="2">
        <v>43410.554699074077</v>
      </c>
      <c r="N82" s="2">
        <v>43410.560590277775</v>
      </c>
      <c r="O82" s="3" t="s">
        <v>61</v>
      </c>
      <c r="P82" s="3" t="s">
        <v>62</v>
      </c>
      <c r="Q82" s="3" t="s">
        <v>19</v>
      </c>
      <c r="R82" s="3" t="s">
        <v>20</v>
      </c>
      <c r="S82" s="2">
        <v>43410.55574074074</v>
      </c>
      <c r="T82" s="2">
        <v>43410.55574074074</v>
      </c>
      <c r="U82" s="2">
        <v>43410.565358796295</v>
      </c>
      <c r="V82" s="2">
        <v>43410.565358796295</v>
      </c>
      <c r="W82" s="3"/>
      <c r="X82" s="8">
        <f t="shared" si="23"/>
        <v>43410.547349537039</v>
      </c>
      <c r="Y82" s="9">
        <f t="shared" si="24"/>
        <v>5.8912036984111182E-3</v>
      </c>
      <c r="Z82" s="9">
        <f t="shared" si="25"/>
        <v>5.8912036984111182E-3</v>
      </c>
      <c r="AA82" s="10"/>
      <c r="AB82" s="10">
        <f t="shared" si="26"/>
        <v>0</v>
      </c>
      <c r="AC82" s="10">
        <f t="shared" si="27"/>
        <v>7.3495370379532687E-3</v>
      </c>
      <c r="AD82" s="10"/>
      <c r="AE82" s="10"/>
      <c r="AF82" s="73">
        <f t="shared" si="28"/>
        <v>43410.547222222223</v>
      </c>
      <c r="AG82" s="73">
        <f t="shared" si="29"/>
        <v>43410.560416666667</v>
      </c>
      <c r="AH82" s="26" t="str">
        <f t="shared" si="30"/>
        <v>43410.547222222243410.5604166667</v>
      </c>
      <c r="AI82" s="26" t="e">
        <f>VLOOKUP(AH82,simple_survey!$N$1081:$O$1529,2,FALSE)</f>
        <v>#N/A</v>
      </c>
    </row>
    <row r="83" spans="1:35" s="7" customFormat="1" x14ac:dyDescent="0.4">
      <c r="A83" s="16" t="str">
        <f t="shared" si="38"/>
        <v>-</v>
      </c>
      <c r="B83" s="16" t="str">
        <f t="shared" si="39"/>
        <v>-</v>
      </c>
      <c r="C83" s="7">
        <v>13</v>
      </c>
      <c r="D83" s="2">
        <v>43410.551469907405</v>
      </c>
      <c r="E83" s="3" t="s">
        <v>809</v>
      </c>
      <c r="F83" s="3">
        <v>10295</v>
      </c>
      <c r="G83" s="3" t="s">
        <v>113</v>
      </c>
      <c r="H83" s="3">
        <v>0</v>
      </c>
      <c r="I83" s="3">
        <v>841</v>
      </c>
      <c r="J83" s="3">
        <v>9</v>
      </c>
      <c r="K83" s="3">
        <v>1</v>
      </c>
      <c r="L83" s="3"/>
      <c r="M83" s="2">
        <v>43410.552662037036</v>
      </c>
      <c r="N83" s="2">
        <v>43410.557395833333</v>
      </c>
      <c r="O83" s="3" t="s">
        <v>21</v>
      </c>
      <c r="P83" s="3" t="s">
        <v>22</v>
      </c>
      <c r="Q83" s="3" t="s">
        <v>19</v>
      </c>
      <c r="R83" s="3" t="s">
        <v>20</v>
      </c>
      <c r="S83" s="2">
        <v>43410.552511574075</v>
      </c>
      <c r="T83" s="2">
        <v>43410.552511574075</v>
      </c>
      <c r="U83" s="2">
        <v>43410.560960648145</v>
      </c>
      <c r="V83" s="2">
        <v>43410.560960648145</v>
      </c>
      <c r="W83" s="3"/>
      <c r="X83" s="8">
        <f t="shared" si="23"/>
        <v>43410.551469907405</v>
      </c>
      <c r="Y83" s="9">
        <f t="shared" si="24"/>
        <v>4.7337962969322689E-3</v>
      </c>
      <c r="Z83" s="9">
        <f t="shared" si="25"/>
        <v>4.7337962969322689E-3</v>
      </c>
      <c r="AB83" s="10">
        <f t="shared" si="26"/>
        <v>1.5046296175569296E-4</v>
      </c>
      <c r="AC83" s="10">
        <f t="shared" si="27"/>
        <v>1.1921296318178065E-3</v>
      </c>
      <c r="AF83" s="73">
        <f t="shared" si="28"/>
        <v>43410.551388888889</v>
      </c>
      <c r="AG83" s="73">
        <f t="shared" si="29"/>
        <v>43410.556944444441</v>
      </c>
      <c r="AH83" s="26" t="str">
        <f t="shared" si="30"/>
        <v>43410.551388888943410.5569444444</v>
      </c>
      <c r="AI83" s="26" t="e">
        <f>VLOOKUP(AH83,simple_survey!$N$1081:$O$1529,2,FALSE)</f>
        <v>#N/A</v>
      </c>
    </row>
    <row r="84" spans="1:35" s="7" customFormat="1" x14ac:dyDescent="0.4">
      <c r="A84" s="16" t="str">
        <f t="shared" si="38"/>
        <v>-</v>
      </c>
      <c r="B84" s="16" t="str">
        <f t="shared" si="39"/>
        <v>-</v>
      </c>
      <c r="C84" s="7">
        <v>13</v>
      </c>
      <c r="D84" s="2">
        <v>43410.556203703702</v>
      </c>
      <c r="E84" s="3" t="s">
        <v>810</v>
      </c>
      <c r="F84" s="3">
        <v>10296</v>
      </c>
      <c r="G84" s="3" t="s">
        <v>18</v>
      </c>
      <c r="H84" s="3">
        <v>4388</v>
      </c>
      <c r="I84" s="3">
        <v>518</v>
      </c>
      <c r="J84" s="3">
        <v>6</v>
      </c>
      <c r="K84" s="3">
        <v>2</v>
      </c>
      <c r="L84" s="3"/>
      <c r="M84" s="2">
        <v>43410.559224537035</v>
      </c>
      <c r="N84" s="2">
        <v>43410.562847222223</v>
      </c>
      <c r="O84" s="3" t="s">
        <v>19</v>
      </c>
      <c r="P84" s="3" t="s">
        <v>20</v>
      </c>
      <c r="Q84" s="3" t="s">
        <v>29</v>
      </c>
      <c r="R84" s="3" t="s">
        <v>30</v>
      </c>
      <c r="S84" s="2">
        <v>43410.56113425926</v>
      </c>
      <c r="T84" s="2">
        <v>43410.56113425926</v>
      </c>
      <c r="U84" s="2">
        <v>43410.569861111115</v>
      </c>
      <c r="V84" s="2">
        <v>43410.569861111115</v>
      </c>
      <c r="W84" s="3"/>
      <c r="X84" s="8">
        <f t="shared" si="23"/>
        <v>43410.556203703702</v>
      </c>
      <c r="Y84" s="9">
        <f t="shared" si="24"/>
        <v>3.6226851880201139E-3</v>
      </c>
      <c r="Z84" s="9">
        <f t="shared" si="25"/>
        <v>7.2453703760402277E-3</v>
      </c>
      <c r="AA84" s="10"/>
      <c r="AB84" s="10">
        <f t="shared" si="26"/>
        <v>0</v>
      </c>
      <c r="AC84" s="10">
        <f t="shared" si="27"/>
        <v>3.0208333337213844E-3</v>
      </c>
      <c r="AD84" s="10"/>
      <c r="AE84" s="10"/>
      <c r="AF84" s="73">
        <f t="shared" si="28"/>
        <v>43410.555555555555</v>
      </c>
      <c r="AG84" s="73">
        <f t="shared" si="29"/>
        <v>43410.5625</v>
      </c>
      <c r="AH84" s="26" t="str">
        <f t="shared" si="30"/>
        <v>43410.555555555643410.5625</v>
      </c>
      <c r="AI84" s="26" t="e">
        <f>VLOOKUP(AH84,simple_survey!$N$1081:$O$1529,2,FALSE)</f>
        <v>#N/A</v>
      </c>
    </row>
    <row r="85" spans="1:35" s="7" customFormat="1" x14ac:dyDescent="0.4">
      <c r="A85" s="16" t="str">
        <f t="shared" si="38"/>
        <v>-</v>
      </c>
      <c r="B85" s="16" t="str">
        <f t="shared" si="39"/>
        <v>-</v>
      </c>
      <c r="C85" s="7">
        <v>13</v>
      </c>
      <c r="D85" s="2">
        <v>43410.558344907404</v>
      </c>
      <c r="E85" s="3" t="s">
        <v>811</v>
      </c>
      <c r="F85" s="3">
        <v>10297</v>
      </c>
      <c r="G85" s="3" t="s">
        <v>18</v>
      </c>
      <c r="H85" s="3">
        <v>3401</v>
      </c>
      <c r="I85" s="3">
        <v>266</v>
      </c>
      <c r="J85" s="3">
        <v>5</v>
      </c>
      <c r="K85" s="3">
        <v>1</v>
      </c>
      <c r="L85" s="3"/>
      <c r="M85" s="2">
        <v>43410.561400462961</v>
      </c>
      <c r="N85" s="2">
        <v>43410.569537037038</v>
      </c>
      <c r="O85" s="3" t="s">
        <v>23</v>
      </c>
      <c r="P85" s="3" t="s">
        <v>24</v>
      </c>
      <c r="Q85" s="3" t="s">
        <v>55</v>
      </c>
      <c r="R85" s="3" t="s">
        <v>56</v>
      </c>
      <c r="S85" s="2">
        <v>43410.559895833336</v>
      </c>
      <c r="T85" s="2">
        <v>43410.559895833336</v>
      </c>
      <c r="U85" s="2">
        <v>43410.573969907404</v>
      </c>
      <c r="V85" s="2">
        <v>43410.573969907404</v>
      </c>
      <c r="W85" s="3"/>
      <c r="X85" s="8">
        <f t="shared" si="23"/>
        <v>43410.558344907404</v>
      </c>
      <c r="Y85" s="9">
        <f t="shared" si="24"/>
        <v>8.1365740770706907E-3</v>
      </c>
      <c r="Z85" s="9">
        <f t="shared" si="25"/>
        <v>8.1365740770706907E-3</v>
      </c>
      <c r="AA85" s="10"/>
      <c r="AB85" s="10">
        <f t="shared" si="26"/>
        <v>1.5046296248328872E-3</v>
      </c>
      <c r="AC85" s="10">
        <f t="shared" si="27"/>
        <v>3.055555556784384E-3</v>
      </c>
      <c r="AD85" s="10"/>
      <c r="AE85" s="10"/>
      <c r="AF85" s="73">
        <f t="shared" si="28"/>
        <v>43410.558333333334</v>
      </c>
      <c r="AG85" s="73">
        <f t="shared" si="29"/>
        <v>43410.569444444445</v>
      </c>
      <c r="AH85" s="26" t="str">
        <f t="shared" si="30"/>
        <v>43410.558333333343410.5694444444</v>
      </c>
      <c r="AI85" s="26" t="e">
        <f>VLOOKUP(AH85,simple_survey!$N$1081:$O$1529,2,FALSE)</f>
        <v>#N/A</v>
      </c>
    </row>
    <row r="86" spans="1:35" s="7" customFormat="1" x14ac:dyDescent="0.4">
      <c r="A86" s="16" t="str">
        <f t="shared" si="38"/>
        <v>-</v>
      </c>
      <c r="B86" s="16" t="str">
        <f t="shared" si="22"/>
        <v>-</v>
      </c>
      <c r="C86" s="7">
        <v>13</v>
      </c>
      <c r="D86" s="2">
        <v>43410.558668981481</v>
      </c>
      <c r="E86" s="3" t="s">
        <v>762</v>
      </c>
      <c r="F86" s="3">
        <v>10298</v>
      </c>
      <c r="G86" s="3" t="s">
        <v>114</v>
      </c>
      <c r="H86" s="3">
        <v>0</v>
      </c>
      <c r="I86" s="3">
        <v>166</v>
      </c>
      <c r="J86" s="3">
        <v>1</v>
      </c>
      <c r="K86" s="3">
        <v>1</v>
      </c>
      <c r="L86" s="3"/>
      <c r="M86" s="2">
        <v>43410.56108796296</v>
      </c>
      <c r="N86" s="2">
        <v>43410.563715277778</v>
      </c>
      <c r="O86" s="3" t="s">
        <v>29</v>
      </c>
      <c r="P86" s="3" t="s">
        <v>30</v>
      </c>
      <c r="Q86" s="3" t="s">
        <v>76</v>
      </c>
      <c r="R86" s="3" t="s">
        <v>77</v>
      </c>
      <c r="S86" s="2">
        <v>43410.56077546296</v>
      </c>
      <c r="T86" s="2">
        <v>43410.56077546296</v>
      </c>
      <c r="U86" s="2">
        <v>43410.563761574071</v>
      </c>
      <c r="V86" s="2">
        <v>43410.563761574071</v>
      </c>
      <c r="W86" s="3"/>
      <c r="X86" s="8">
        <f t="shared" si="23"/>
        <v>43410.558668981481</v>
      </c>
      <c r="Y86" s="9">
        <f t="shared" si="24"/>
        <v>2.6273148178006522E-3</v>
      </c>
      <c r="Z86" s="9">
        <f t="shared" si="25"/>
        <v>2.6273148178006522E-3</v>
      </c>
      <c r="AA86" s="10"/>
      <c r="AB86" s="10">
        <f t="shared" si="26"/>
        <v>3.125000002910383E-4</v>
      </c>
      <c r="AC86" s="10">
        <f t="shared" si="27"/>
        <v>2.418981479422655E-3</v>
      </c>
      <c r="AD86" s="10"/>
      <c r="AE86" s="10"/>
      <c r="AF86" s="73">
        <f t="shared" si="28"/>
        <v>43410.558333333334</v>
      </c>
      <c r="AG86" s="73">
        <f t="shared" si="29"/>
        <v>43410.563194444447</v>
      </c>
      <c r="AH86" s="26" t="str">
        <f t="shared" si="30"/>
        <v>43410.558333333343410.5631944444</v>
      </c>
      <c r="AI86" s="26" t="e">
        <f>VLOOKUP(AH86,simple_survey!$N$1081:$O$1529,2,FALSE)</f>
        <v>#N/A</v>
      </c>
    </row>
    <row r="87" spans="1:35" s="7" customFormat="1" x14ac:dyDescent="0.4">
      <c r="A87" s="16" t="str">
        <f t="shared" si="38"/>
        <v>-</v>
      </c>
      <c r="B87" s="16" t="str">
        <f t="shared" si="22"/>
        <v>-</v>
      </c>
      <c r="C87" s="7">
        <v>13</v>
      </c>
      <c r="D87" s="2">
        <v>43410.567199074074</v>
      </c>
      <c r="E87" s="3" t="s">
        <v>732</v>
      </c>
      <c r="F87" s="3">
        <v>10301</v>
      </c>
      <c r="G87" s="3" t="s">
        <v>18</v>
      </c>
      <c r="H87" s="3">
        <v>1747</v>
      </c>
      <c r="I87" s="3">
        <v>798</v>
      </c>
      <c r="J87" s="3">
        <v>6</v>
      </c>
      <c r="K87" s="3">
        <v>1</v>
      </c>
      <c r="L87" s="3"/>
      <c r="M87" s="2">
        <v>43410.571875000001</v>
      </c>
      <c r="N87" s="2">
        <v>43410.57613425926</v>
      </c>
      <c r="O87" s="3" t="s">
        <v>80</v>
      </c>
      <c r="P87" s="3" t="s">
        <v>81</v>
      </c>
      <c r="Q87" s="3" t="s">
        <v>31</v>
      </c>
      <c r="R87" s="3" t="s">
        <v>32</v>
      </c>
      <c r="S87" s="2">
        <v>43410.572557870371</v>
      </c>
      <c r="T87" s="2">
        <v>43410.572557870371</v>
      </c>
      <c r="U87" s="2">
        <v>43410.581655092596</v>
      </c>
      <c r="V87" s="2">
        <v>43410.581655092596</v>
      </c>
      <c r="W87" s="3"/>
      <c r="X87" s="8">
        <f t="shared" si="23"/>
        <v>43410.567199074074</v>
      </c>
      <c r="Y87" s="9">
        <f t="shared" si="24"/>
        <v>4.2592592581058852E-3</v>
      </c>
      <c r="Z87" s="9">
        <f t="shared" si="25"/>
        <v>4.2592592581058852E-3</v>
      </c>
      <c r="AA87" s="10"/>
      <c r="AB87" s="10">
        <f t="shared" si="26"/>
        <v>0</v>
      </c>
      <c r="AC87" s="10">
        <f t="shared" si="27"/>
        <v>4.6759259275859222E-3</v>
      </c>
      <c r="AD87" s="10"/>
      <c r="AE87" s="10"/>
      <c r="AF87" s="73">
        <f t="shared" si="28"/>
        <v>43410.566666666666</v>
      </c>
      <c r="AG87" s="73">
        <f t="shared" si="29"/>
        <v>43410.575694444444</v>
      </c>
      <c r="AH87" s="26" t="str">
        <f t="shared" si="30"/>
        <v>43410.566666666743410.5756944444</v>
      </c>
      <c r="AI87" s="26" t="e">
        <f>VLOOKUP(AH87,simple_survey!$N$1081:$O$1529,2,FALSE)</f>
        <v>#N/A</v>
      </c>
    </row>
    <row r="88" spans="1:35" s="7" customFormat="1" x14ac:dyDescent="0.4">
      <c r="A88" s="16" t="str">
        <f t="shared" si="38"/>
        <v>-</v>
      </c>
      <c r="B88" s="16" t="str">
        <f t="shared" si="22"/>
        <v>-</v>
      </c>
      <c r="C88" s="7">
        <v>13</v>
      </c>
      <c r="D88" s="2">
        <v>43410.567777777775</v>
      </c>
      <c r="E88" s="3" t="s">
        <v>772</v>
      </c>
      <c r="F88" s="3">
        <v>10302</v>
      </c>
      <c r="G88" s="3" t="s">
        <v>67</v>
      </c>
      <c r="H88" s="3">
        <v>5119</v>
      </c>
      <c r="I88" s="3">
        <v>213</v>
      </c>
      <c r="J88" s="3">
        <v>4</v>
      </c>
      <c r="K88" s="3">
        <v>2</v>
      </c>
      <c r="L88" s="3"/>
      <c r="M88" s="2">
        <v>43410.570324074077</v>
      </c>
      <c r="N88" s="2">
        <v>43410.57435185185</v>
      </c>
      <c r="O88" s="3" t="s">
        <v>48</v>
      </c>
      <c r="P88" s="3" t="s">
        <v>49</v>
      </c>
      <c r="Q88" s="3" t="s">
        <v>57</v>
      </c>
      <c r="R88" s="3" t="s">
        <v>58</v>
      </c>
      <c r="S88" s="2">
        <v>43410.56994212963</v>
      </c>
      <c r="T88" s="2">
        <v>43410.56994212963</v>
      </c>
      <c r="U88" s="2">
        <v>43410.578865740739</v>
      </c>
      <c r="V88" s="2">
        <v>43410.578865740739</v>
      </c>
      <c r="W88" s="3"/>
      <c r="X88" s="8">
        <f t="shared" si="23"/>
        <v>43410.567777777775</v>
      </c>
      <c r="Y88" s="9">
        <f t="shared" si="24"/>
        <v>4.0277777734445408E-3</v>
      </c>
      <c r="Z88" s="9">
        <f t="shared" si="25"/>
        <v>8.0555555468890816E-3</v>
      </c>
      <c r="AA88" s="10"/>
      <c r="AB88" s="10">
        <f t="shared" si="26"/>
        <v>3.819444464170374E-4</v>
      </c>
      <c r="AC88" s="10">
        <f t="shared" si="27"/>
        <v>2.5462963021709584E-3</v>
      </c>
      <c r="AD88" s="10"/>
      <c r="AE88" s="10"/>
      <c r="AF88" s="73">
        <f t="shared" si="28"/>
        <v>43410.567361111112</v>
      </c>
      <c r="AG88" s="73">
        <f t="shared" si="29"/>
        <v>43410.574305555558</v>
      </c>
      <c r="AH88" s="26" t="str">
        <f t="shared" si="30"/>
        <v>43410.567361111143410.5743055556</v>
      </c>
      <c r="AI88" s="26" t="e">
        <f>VLOOKUP(AH88,simple_survey!$N$1081:$O$1529,2,FALSE)</f>
        <v>#N/A</v>
      </c>
    </row>
    <row r="89" spans="1:35" s="7" customFormat="1" x14ac:dyDescent="0.4">
      <c r="A89" s="16" t="str">
        <f t="shared" si="38"/>
        <v>-</v>
      </c>
      <c r="B89" s="16" t="str">
        <f t="shared" si="22"/>
        <v>-</v>
      </c>
      <c r="C89" s="7">
        <v>13</v>
      </c>
      <c r="D89" s="2">
        <v>43410.567824074074</v>
      </c>
      <c r="E89" s="3" t="s">
        <v>813</v>
      </c>
      <c r="F89" s="3">
        <v>10303</v>
      </c>
      <c r="G89" s="3" t="s">
        <v>67</v>
      </c>
      <c r="H89" s="3">
        <v>5280</v>
      </c>
      <c r="I89" s="3">
        <v>826</v>
      </c>
      <c r="J89" s="3">
        <v>2</v>
      </c>
      <c r="K89" s="3">
        <v>1</v>
      </c>
      <c r="L89" s="3"/>
      <c r="M89" s="2">
        <v>43410.573171296295</v>
      </c>
      <c r="N89" s="2">
        <v>43410.580196759256</v>
      </c>
      <c r="O89" s="3" t="s">
        <v>19</v>
      </c>
      <c r="P89" s="3" t="s">
        <v>20</v>
      </c>
      <c r="Q89" s="3" t="s">
        <v>29</v>
      </c>
      <c r="R89" s="3" t="s">
        <v>30</v>
      </c>
      <c r="S89" s="2">
        <v>43410.573460648149</v>
      </c>
      <c r="T89" s="2">
        <v>43410.57372685185</v>
      </c>
      <c r="U89" s="2">
        <v>43410.581493055557</v>
      </c>
      <c r="V89" s="2">
        <v>43410.583877314813</v>
      </c>
      <c r="W89" s="3"/>
      <c r="X89" s="8">
        <f t="shared" si="23"/>
        <v>43410.567824074074</v>
      </c>
      <c r="Y89" s="9">
        <f t="shared" si="24"/>
        <v>7.025462960882578E-3</v>
      </c>
      <c r="Z89" s="9">
        <f t="shared" si="25"/>
        <v>7.025462960882578E-3</v>
      </c>
      <c r="AA89" s="10"/>
      <c r="AB89" s="10">
        <f t="shared" si="26"/>
        <v>0</v>
      </c>
      <c r="AC89" s="10">
        <f t="shared" si="27"/>
        <v>5.3472222207346931E-3</v>
      </c>
      <c r="AD89" s="10"/>
      <c r="AE89" s="10"/>
      <c r="AF89" s="73">
        <f t="shared" si="28"/>
        <v>43410.567361111112</v>
      </c>
      <c r="AG89" s="73">
        <f t="shared" si="29"/>
        <v>43410.579861111109</v>
      </c>
      <c r="AH89" s="26" t="str">
        <f t="shared" si="30"/>
        <v>43410.567361111143410.5798611111</v>
      </c>
      <c r="AI89" s="26" t="e">
        <f>VLOOKUP(AH89,simple_survey!$N$1081:$O$1529,2,FALSE)</f>
        <v>#N/A</v>
      </c>
    </row>
    <row r="90" spans="1:35" s="7" customFormat="1" x14ac:dyDescent="0.4">
      <c r="A90" s="16" t="str">
        <f t="shared" ref="A90:A94" si="40">IF(W90&gt;0, "★", "-")</f>
        <v>-</v>
      </c>
      <c r="B90" s="16" t="str">
        <f t="shared" ref="B90:B94" si="41">IF(L90&gt;0, "☆", "-")</f>
        <v>-</v>
      </c>
      <c r="C90" s="7">
        <v>13</v>
      </c>
      <c r="D90" s="2">
        <v>43410.568877314814</v>
      </c>
      <c r="E90" s="3" t="s">
        <v>758</v>
      </c>
      <c r="F90" s="3">
        <v>10304</v>
      </c>
      <c r="G90" s="3" t="s">
        <v>33</v>
      </c>
      <c r="H90" s="3">
        <v>3424</v>
      </c>
      <c r="I90" s="3">
        <v>665</v>
      </c>
      <c r="J90" s="3">
        <v>5</v>
      </c>
      <c r="K90" s="3">
        <v>2</v>
      </c>
      <c r="L90" s="3"/>
      <c r="M90" s="2">
        <v>43410.572731481479</v>
      </c>
      <c r="N90" s="2">
        <v>43410.580775462964</v>
      </c>
      <c r="O90" s="3" t="s">
        <v>45</v>
      </c>
      <c r="P90" s="3" t="s">
        <v>92</v>
      </c>
      <c r="Q90" s="3" t="s">
        <v>48</v>
      </c>
      <c r="R90" s="3" t="s">
        <v>49</v>
      </c>
      <c r="S90" s="2">
        <v>43410.572870370372</v>
      </c>
      <c r="T90" s="2">
        <v>43410.572870370372</v>
      </c>
      <c r="U90" s="2">
        <v>43410.585370370369</v>
      </c>
      <c r="V90" s="2">
        <v>43410.585370370369</v>
      </c>
      <c r="W90" s="3"/>
      <c r="X90" s="8">
        <f t="shared" si="23"/>
        <v>43410.568877314814</v>
      </c>
      <c r="Y90" s="9">
        <f t="shared" si="24"/>
        <v>8.0439814846613444E-3</v>
      </c>
      <c r="Z90" s="9">
        <f t="shared" si="25"/>
        <v>1.6087962969322689E-2</v>
      </c>
      <c r="AA90" s="10"/>
      <c r="AB90" s="10">
        <f t="shared" si="26"/>
        <v>0</v>
      </c>
      <c r="AC90" s="10">
        <f t="shared" si="27"/>
        <v>3.8541666654055007E-3</v>
      </c>
      <c r="AD90" s="10"/>
      <c r="AE90" s="10"/>
      <c r="AF90" s="73">
        <f t="shared" si="28"/>
        <v>43410.568749999999</v>
      </c>
      <c r="AG90" s="73">
        <f t="shared" si="29"/>
        <v>43410.580555555556</v>
      </c>
      <c r="AH90" s="26" t="str">
        <f t="shared" si="30"/>
        <v>43410.5687543410.5805555556</v>
      </c>
      <c r="AI90" s="26" t="e">
        <f>VLOOKUP(AH90,simple_survey!$N$1081:$O$1529,2,FALSE)</f>
        <v>#N/A</v>
      </c>
    </row>
    <row r="91" spans="1:35" s="7" customFormat="1" x14ac:dyDescent="0.4">
      <c r="A91" s="16" t="str">
        <f t="shared" si="40"/>
        <v>-</v>
      </c>
      <c r="B91" s="16" t="str">
        <f t="shared" si="41"/>
        <v>-</v>
      </c>
      <c r="C91" s="7">
        <v>13</v>
      </c>
      <c r="D91" s="2">
        <v>43410.569212962961</v>
      </c>
      <c r="E91" s="3" t="s">
        <v>804</v>
      </c>
      <c r="F91" s="3">
        <v>10305</v>
      </c>
      <c r="G91" s="3" t="s">
        <v>33</v>
      </c>
      <c r="H91" s="3">
        <v>5276</v>
      </c>
      <c r="I91" s="3">
        <v>517</v>
      </c>
      <c r="J91" s="3">
        <v>1</v>
      </c>
      <c r="K91" s="3">
        <v>1</v>
      </c>
      <c r="L91" s="3"/>
      <c r="M91" s="2">
        <v>43410.574201388888</v>
      </c>
      <c r="N91" s="2">
        <v>43410.578240740739</v>
      </c>
      <c r="O91" s="3" t="s">
        <v>31</v>
      </c>
      <c r="P91" s="3" t="s">
        <v>32</v>
      </c>
      <c r="Q91" s="3" t="s">
        <v>45</v>
      </c>
      <c r="R91" s="3" t="s">
        <v>92</v>
      </c>
      <c r="S91" s="2">
        <v>43410.577233796299</v>
      </c>
      <c r="T91" s="2">
        <v>43410.577233796299</v>
      </c>
      <c r="U91" s="2">
        <v>43410.584166666667</v>
      </c>
      <c r="V91" s="2">
        <v>43410.584166666667</v>
      </c>
      <c r="W91" s="3"/>
      <c r="X91" s="8">
        <f t="shared" si="23"/>
        <v>43410.569212962961</v>
      </c>
      <c r="Y91" s="9">
        <f t="shared" si="24"/>
        <v>4.0393518502241932E-3</v>
      </c>
      <c r="Z91" s="9">
        <f t="shared" si="25"/>
        <v>4.0393518502241932E-3</v>
      </c>
      <c r="AA91" s="10"/>
      <c r="AB91" s="10">
        <f t="shared" si="26"/>
        <v>0</v>
      </c>
      <c r="AC91" s="10">
        <f t="shared" si="27"/>
        <v>4.9884259278769605E-3</v>
      </c>
      <c r="AD91" s="10"/>
      <c r="AE91" s="10"/>
      <c r="AF91" s="73">
        <f t="shared" si="28"/>
        <v>43410.568749999999</v>
      </c>
      <c r="AG91" s="73">
        <f t="shared" si="29"/>
        <v>43410.577777777777</v>
      </c>
      <c r="AH91" s="26" t="str">
        <f t="shared" si="30"/>
        <v>43410.5687543410.5777777778</v>
      </c>
      <c r="AI91" s="26" t="e">
        <f>VLOOKUP(AH91,simple_survey!$N$1081:$O$1529,2,FALSE)</f>
        <v>#N/A</v>
      </c>
    </row>
    <row r="92" spans="1:35" s="7" customFormat="1" x14ac:dyDescent="0.4">
      <c r="A92" s="16" t="str">
        <f t="shared" si="40"/>
        <v>-</v>
      </c>
      <c r="B92" s="16" t="str">
        <f t="shared" si="41"/>
        <v>-</v>
      </c>
      <c r="C92" s="7">
        <v>13</v>
      </c>
      <c r="D92" s="2">
        <v>43410.5700462963</v>
      </c>
      <c r="E92" s="3" t="s">
        <v>814</v>
      </c>
      <c r="F92" s="3">
        <v>10306</v>
      </c>
      <c r="G92" s="3" t="s">
        <v>33</v>
      </c>
      <c r="H92" s="3">
        <v>5282</v>
      </c>
      <c r="I92" s="3">
        <v>315</v>
      </c>
      <c r="J92" s="3">
        <v>6</v>
      </c>
      <c r="K92" s="3">
        <v>6</v>
      </c>
      <c r="L92" s="3"/>
      <c r="M92" s="2">
        <v>43410.579062500001</v>
      </c>
      <c r="N92" s="2">
        <v>43410.582499999997</v>
      </c>
      <c r="O92" s="3" t="s">
        <v>31</v>
      </c>
      <c r="P92" s="3" t="s">
        <v>32</v>
      </c>
      <c r="Q92" s="3" t="s">
        <v>45</v>
      </c>
      <c r="R92" s="3" t="s">
        <v>92</v>
      </c>
      <c r="S92" s="2">
        <v>43410.581655092596</v>
      </c>
      <c r="T92" s="2">
        <v>43410.581655092596</v>
      </c>
      <c r="U92" s="2">
        <v>43410.592060185183</v>
      </c>
      <c r="V92" s="2">
        <v>43410.592060185183</v>
      </c>
      <c r="W92" s="3"/>
      <c r="X92" s="8">
        <f t="shared" si="23"/>
        <v>43410.5700462963</v>
      </c>
      <c r="Y92" s="9">
        <f t="shared" si="24"/>
        <v>3.4374999959254637E-3</v>
      </c>
      <c r="Z92" s="9">
        <f t="shared" si="25"/>
        <v>2.0624999975552782E-2</v>
      </c>
      <c r="AA92" s="10"/>
      <c r="AB92" s="10">
        <f t="shared" si="26"/>
        <v>0</v>
      </c>
      <c r="AC92" s="10">
        <f t="shared" si="27"/>
        <v>9.0162037013215013E-3</v>
      </c>
      <c r="AD92" s="10"/>
      <c r="AE92" s="10"/>
      <c r="AF92" s="73">
        <f t="shared" si="28"/>
        <v>43410.569444444445</v>
      </c>
      <c r="AG92" s="73">
        <f t="shared" si="29"/>
        <v>43410.581944444442</v>
      </c>
      <c r="AH92" s="26" t="str">
        <f t="shared" si="30"/>
        <v>43410.569444444443410.5819444444</v>
      </c>
      <c r="AI92" s="26" t="e">
        <f>VLOOKUP(AH92,simple_survey!$N$1081:$O$1529,2,FALSE)</f>
        <v>#N/A</v>
      </c>
    </row>
    <row r="93" spans="1:35" s="7" customFormat="1" x14ac:dyDescent="0.4">
      <c r="A93" s="16" t="str">
        <f t="shared" si="40"/>
        <v>-</v>
      </c>
      <c r="B93" s="16" t="str">
        <f t="shared" si="41"/>
        <v>-</v>
      </c>
      <c r="C93" s="7">
        <v>13</v>
      </c>
      <c r="D93" s="2">
        <v>43410.571840277778</v>
      </c>
      <c r="E93" s="3" t="s">
        <v>802</v>
      </c>
      <c r="F93" s="3">
        <v>10307</v>
      </c>
      <c r="G93" s="3" t="s">
        <v>18</v>
      </c>
      <c r="H93" s="3">
        <v>4033</v>
      </c>
      <c r="I93" s="3">
        <v>778</v>
      </c>
      <c r="J93" s="3">
        <v>2</v>
      </c>
      <c r="K93" s="3">
        <v>1</v>
      </c>
      <c r="L93" s="3"/>
      <c r="M93" s="2">
        <v>43410.576018518521</v>
      </c>
      <c r="N93" s="2">
        <v>43410.582696759258</v>
      </c>
      <c r="O93" s="3" t="s">
        <v>25</v>
      </c>
      <c r="P93" s="3" t="s">
        <v>26</v>
      </c>
      <c r="Q93" s="3" t="s">
        <v>48</v>
      </c>
      <c r="R93" s="3" t="s">
        <v>49</v>
      </c>
      <c r="S93" s="2">
        <v>43410.579583333332</v>
      </c>
      <c r="T93" s="2">
        <v>43410.579583333332</v>
      </c>
      <c r="U93" s="2">
        <v>43410.588275462964</v>
      </c>
      <c r="V93" s="2">
        <v>43410.588275462964</v>
      </c>
      <c r="W93" s="3"/>
      <c r="X93" s="8">
        <f t="shared" si="23"/>
        <v>43410.571840277778</v>
      </c>
      <c r="Y93" s="9">
        <f t="shared" si="24"/>
        <v>6.6782407375285402E-3</v>
      </c>
      <c r="Z93" s="9">
        <f t="shared" si="25"/>
        <v>6.6782407375285402E-3</v>
      </c>
      <c r="AA93" s="10"/>
      <c r="AB93" s="10">
        <f t="shared" si="26"/>
        <v>0</v>
      </c>
      <c r="AC93" s="10">
        <f t="shared" si="27"/>
        <v>4.1782407424761914E-3</v>
      </c>
      <c r="AD93" s="10"/>
      <c r="AE93" s="10"/>
      <c r="AF93" s="73">
        <f t="shared" si="28"/>
        <v>43410.571527777778</v>
      </c>
      <c r="AG93" s="73">
        <f t="shared" si="29"/>
        <v>43410.582638888889</v>
      </c>
      <c r="AH93" s="26" t="str">
        <f t="shared" si="30"/>
        <v>43410.571527777843410.5826388889</v>
      </c>
      <c r="AI93" s="26" t="e">
        <f>VLOOKUP(AH93,simple_survey!$N$1081:$O$1529,2,FALSE)</f>
        <v>#N/A</v>
      </c>
    </row>
    <row r="94" spans="1:35" s="7" customFormat="1" x14ac:dyDescent="0.4">
      <c r="A94" s="16" t="str">
        <f t="shared" si="40"/>
        <v>-</v>
      </c>
      <c r="B94" s="16" t="str">
        <f t="shared" si="41"/>
        <v>-</v>
      </c>
      <c r="C94" s="7">
        <v>13</v>
      </c>
      <c r="D94" s="2">
        <v>43410.57267361111</v>
      </c>
      <c r="E94" s="3" t="s">
        <v>663</v>
      </c>
      <c r="F94" s="3">
        <v>10308</v>
      </c>
      <c r="G94" s="3" t="s">
        <v>33</v>
      </c>
      <c r="H94" s="3">
        <v>2171</v>
      </c>
      <c r="I94" s="3">
        <v>488</v>
      </c>
      <c r="J94" s="3">
        <v>4</v>
      </c>
      <c r="K94" s="3">
        <v>1</v>
      </c>
      <c r="L94" s="3"/>
      <c r="M94" s="2">
        <v>43410.577384259261</v>
      </c>
      <c r="N94" s="2">
        <v>43410.581064814818</v>
      </c>
      <c r="O94" s="3" t="s">
        <v>50</v>
      </c>
      <c r="P94" s="3" t="s">
        <v>51</v>
      </c>
      <c r="Q94" s="3" t="s">
        <v>78</v>
      </c>
      <c r="R94" s="3" t="s">
        <v>79</v>
      </c>
      <c r="S94" s="2">
        <v>43410.578101851854</v>
      </c>
      <c r="T94" s="2">
        <v>43410.578101851854</v>
      </c>
      <c r="U94" s="2">
        <v>43410.583101851851</v>
      </c>
      <c r="V94" s="2">
        <v>43410.583101851851</v>
      </c>
      <c r="W94" s="3"/>
      <c r="X94" s="8">
        <f t="shared" si="23"/>
        <v>43410.57267361111</v>
      </c>
      <c r="Y94" s="9">
        <f t="shared" si="24"/>
        <v>3.6805555573664606E-3</v>
      </c>
      <c r="Z94" s="9">
        <f t="shared" si="25"/>
        <v>3.6805555573664606E-3</v>
      </c>
      <c r="AA94" s="10"/>
      <c r="AB94" s="10">
        <f t="shared" si="26"/>
        <v>0</v>
      </c>
      <c r="AC94" s="10">
        <f t="shared" si="27"/>
        <v>4.7106481506489217E-3</v>
      </c>
      <c r="AD94" s="10"/>
      <c r="AE94" s="10"/>
      <c r="AF94" s="73">
        <f t="shared" si="28"/>
        <v>43410.572222222225</v>
      </c>
      <c r="AG94" s="73">
        <f t="shared" si="29"/>
        <v>43410.580555555556</v>
      </c>
      <c r="AH94" s="26" t="str">
        <f t="shared" si="30"/>
        <v>43410.572222222243410.5805555556</v>
      </c>
      <c r="AI94" s="26" t="e">
        <f>VLOOKUP(AH94,simple_survey!$N$1081:$O$1529,2,FALSE)</f>
        <v>#N/A</v>
      </c>
    </row>
    <row r="95" spans="1:35" s="7" customFormat="1" x14ac:dyDescent="0.4">
      <c r="A95" s="16" t="str">
        <f t="shared" ref="A95:A110" si="42">IF(W95&gt;0, "★", "-")</f>
        <v>-</v>
      </c>
      <c r="B95" s="16" t="str">
        <f t="shared" si="22"/>
        <v>-</v>
      </c>
      <c r="C95" s="7">
        <v>13</v>
      </c>
      <c r="D95" s="2">
        <v>43410.579930555556</v>
      </c>
      <c r="E95" s="3" t="s">
        <v>815</v>
      </c>
      <c r="F95" s="3">
        <v>10309</v>
      </c>
      <c r="G95" s="3" t="s">
        <v>114</v>
      </c>
      <c r="H95" s="3">
        <v>0</v>
      </c>
      <c r="I95" s="3">
        <v>289</v>
      </c>
      <c r="J95" s="3">
        <v>1</v>
      </c>
      <c r="K95" s="3">
        <v>2</v>
      </c>
      <c r="L95" s="3"/>
      <c r="M95" s="2">
        <v>43410.583344907405</v>
      </c>
      <c r="N95" s="2">
        <v>43410.587812500002</v>
      </c>
      <c r="O95" s="3" t="s">
        <v>50</v>
      </c>
      <c r="P95" s="3" t="s">
        <v>51</v>
      </c>
      <c r="Q95" s="3" t="s">
        <v>68</v>
      </c>
      <c r="R95" s="3" t="s">
        <v>69</v>
      </c>
      <c r="S95" s="2">
        <v>43410.58221064815</v>
      </c>
      <c r="T95" s="2">
        <v>43410.58221064815</v>
      </c>
      <c r="U95" s="2">
        <v>43410.588819444441</v>
      </c>
      <c r="V95" s="2">
        <v>43410.588819444441</v>
      </c>
      <c r="W95" s="3"/>
      <c r="X95" s="8">
        <f t="shared" si="23"/>
        <v>43410.579930555556</v>
      </c>
      <c r="Y95" s="9">
        <f t="shared" si="24"/>
        <v>4.4675925964838825E-3</v>
      </c>
      <c r="Z95" s="9">
        <f t="shared" si="25"/>
        <v>8.935185192967765E-3</v>
      </c>
      <c r="AB95" s="10">
        <f t="shared" si="26"/>
        <v>1.1342592551955022E-3</v>
      </c>
      <c r="AC95" s="10">
        <f t="shared" si="27"/>
        <v>3.4143518496421166E-3</v>
      </c>
      <c r="AF95" s="73">
        <f t="shared" si="28"/>
        <v>43410.579861111109</v>
      </c>
      <c r="AG95" s="73">
        <f t="shared" si="29"/>
        <v>43410.587500000001</v>
      </c>
      <c r="AH95" s="26" t="str">
        <f t="shared" si="30"/>
        <v>43410.579861111143410.5875</v>
      </c>
      <c r="AI95" s="26" t="e">
        <f>VLOOKUP(AH95,simple_survey!$N$1081:$O$1529,2,FALSE)</f>
        <v>#N/A</v>
      </c>
    </row>
    <row r="96" spans="1:35" s="7" customFormat="1" x14ac:dyDescent="0.4">
      <c r="A96" s="16" t="str">
        <f t="shared" si="42"/>
        <v>-</v>
      </c>
      <c r="B96" s="16" t="str">
        <f t="shared" si="22"/>
        <v>-</v>
      </c>
      <c r="C96" s="7">
        <v>13</v>
      </c>
      <c r="D96" s="2">
        <v>43410.580868055556</v>
      </c>
      <c r="E96" s="3" t="s">
        <v>778</v>
      </c>
      <c r="F96" s="3">
        <v>10311</v>
      </c>
      <c r="G96" s="3" t="s">
        <v>33</v>
      </c>
      <c r="H96" s="3">
        <v>1158</v>
      </c>
      <c r="I96" s="3">
        <v>751</v>
      </c>
      <c r="J96" s="3">
        <v>7</v>
      </c>
      <c r="K96" s="3">
        <v>2</v>
      </c>
      <c r="L96" s="3"/>
      <c r="M96" s="2">
        <v>43410.585520833331</v>
      </c>
      <c r="N96" s="2">
        <v>43410.589050925926</v>
      </c>
      <c r="O96" s="3" t="s">
        <v>50</v>
      </c>
      <c r="P96" s="3" t="s">
        <v>51</v>
      </c>
      <c r="Q96" s="3" t="s">
        <v>78</v>
      </c>
      <c r="R96" s="3" t="s">
        <v>79</v>
      </c>
      <c r="S96" s="2">
        <v>43410.584305555552</v>
      </c>
      <c r="T96" s="2">
        <v>43410.584305555552</v>
      </c>
      <c r="U96" s="2">
        <v>43410.59</v>
      </c>
      <c r="V96" s="2">
        <v>43410.59</v>
      </c>
      <c r="W96" s="3"/>
      <c r="X96" s="8">
        <f t="shared" si="23"/>
        <v>43410.580868055556</v>
      </c>
      <c r="Y96" s="9">
        <f t="shared" si="24"/>
        <v>3.5300925956107676E-3</v>
      </c>
      <c r="Z96" s="9">
        <f t="shared" si="25"/>
        <v>7.0601851912215352E-3</v>
      </c>
      <c r="AA96" s="10"/>
      <c r="AB96" s="10">
        <f t="shared" si="26"/>
        <v>1.2152777781011537E-3</v>
      </c>
      <c r="AC96" s="10">
        <f t="shared" si="27"/>
        <v>4.6527777740266174E-3</v>
      </c>
      <c r="AD96" s="10"/>
      <c r="AE96" s="10"/>
      <c r="AF96" s="73">
        <f t="shared" si="28"/>
        <v>43410.580555555556</v>
      </c>
      <c r="AG96" s="73">
        <f t="shared" si="29"/>
        <v>43410.588888888888</v>
      </c>
      <c r="AH96" s="26" t="str">
        <f t="shared" si="30"/>
        <v>43410.580555555643410.5888888889</v>
      </c>
      <c r="AI96" s="26" t="e">
        <f>VLOOKUP(AH96,simple_survey!$N$1081:$O$1529,2,FALSE)</f>
        <v>#N/A</v>
      </c>
    </row>
    <row r="97" spans="1:35" s="7" customFormat="1" x14ac:dyDescent="0.4">
      <c r="A97" s="16" t="str">
        <f>IF(W97&gt;0, "★", "-")</f>
        <v>-</v>
      </c>
      <c r="B97" s="16" t="str">
        <f>IF(L97&gt;0, "☆", "-")</f>
        <v>☆</v>
      </c>
      <c r="C97" s="7">
        <v>13</v>
      </c>
      <c r="D97" s="2">
        <v>43410.559560185182</v>
      </c>
      <c r="E97" s="3" t="s">
        <v>804</v>
      </c>
      <c r="F97" s="3">
        <v>10299</v>
      </c>
      <c r="G97" s="3" t="s">
        <v>18</v>
      </c>
      <c r="H97" s="3">
        <v>5276</v>
      </c>
      <c r="I97" s="3">
        <v>255</v>
      </c>
      <c r="J97" s="3">
        <v>3</v>
      </c>
      <c r="K97" s="3">
        <v>1</v>
      </c>
      <c r="L97" s="2">
        <v>43410.55978009259</v>
      </c>
      <c r="M97" s="3"/>
      <c r="N97" s="3"/>
      <c r="O97" s="3" t="s">
        <v>31</v>
      </c>
      <c r="P97" s="3" t="s">
        <v>32</v>
      </c>
      <c r="Q97" s="3" t="s">
        <v>46</v>
      </c>
      <c r="R97" s="3" t="s">
        <v>47</v>
      </c>
      <c r="S97" s="2">
        <v>43410.566307870373</v>
      </c>
      <c r="T97" s="3"/>
      <c r="U97" s="2">
        <v>43410.569421296299</v>
      </c>
      <c r="V97" s="3"/>
      <c r="W97" s="3"/>
      <c r="X97" s="8">
        <f>IF(W97&gt;0,W97,D97)</f>
        <v>43410.559560185182</v>
      </c>
      <c r="Y97" s="9">
        <f>N97-M97</f>
        <v>0</v>
      </c>
      <c r="Z97" s="9">
        <f>Y97*K97</f>
        <v>0</v>
      </c>
      <c r="AA97" s="10"/>
      <c r="AB97" s="10">
        <f>IF(IF(A97="☆",L97-S97,M97-S97)&lt;0,0,IF(A97="☆",L97-S97,M97-S97))</f>
        <v>0</v>
      </c>
      <c r="AC97" s="10">
        <f>IF(IF(B97="☆",(IF(L97&gt;S97,L97-X97,S97-X97)),M97-X97)&lt;0,0,IF(B97="☆",(IF(L97&gt;S97,L97-X97,S97-X97)),M97-X97))</f>
        <v>6.7476851909304969E-3</v>
      </c>
      <c r="AD97" s="10"/>
      <c r="AE97" s="10"/>
      <c r="AF97" s="73">
        <f t="shared" si="28"/>
        <v>43410.559027777781</v>
      </c>
      <c r="AG97" s="73">
        <f t="shared" si="29"/>
        <v>0</v>
      </c>
      <c r="AH97" s="26" t="str">
        <f t="shared" si="30"/>
        <v>43410.55902777780</v>
      </c>
      <c r="AI97" s="26" t="e">
        <f>VLOOKUP(AH97,simple_survey!$N$1081:$O$1529,2,FALSE)</f>
        <v>#N/A</v>
      </c>
    </row>
    <row r="98" spans="1:35" s="12" customFormat="1" x14ac:dyDescent="0.4">
      <c r="A98" s="17" t="str">
        <f>IF(W98&gt;0, "★", "-")</f>
        <v>-</v>
      </c>
      <c r="B98" s="17" t="str">
        <f>IF(L98&gt;0, "☆", "-")</f>
        <v>☆</v>
      </c>
      <c r="C98" s="12">
        <v>13</v>
      </c>
      <c r="D98" s="4">
        <v>43410.564641203702</v>
      </c>
      <c r="E98" s="5" t="s">
        <v>812</v>
      </c>
      <c r="F98" s="5">
        <v>10300</v>
      </c>
      <c r="G98" s="5" t="s">
        <v>114</v>
      </c>
      <c r="H98" s="5">
        <v>0</v>
      </c>
      <c r="I98" s="5">
        <v>134</v>
      </c>
      <c r="J98" s="5">
        <v>7</v>
      </c>
      <c r="K98" s="5">
        <v>2</v>
      </c>
      <c r="L98" s="4">
        <v>43410.574016203704</v>
      </c>
      <c r="M98" s="5"/>
      <c r="N98" s="5"/>
      <c r="O98" s="5" t="s">
        <v>50</v>
      </c>
      <c r="P98" s="5" t="s">
        <v>51</v>
      </c>
      <c r="Q98" s="5" t="s">
        <v>68</v>
      </c>
      <c r="R98" s="5" t="s">
        <v>69</v>
      </c>
      <c r="S98" s="4">
        <v>43410.567650462966</v>
      </c>
      <c r="T98" s="5"/>
      <c r="U98" s="4">
        <v>43410.574259259258</v>
      </c>
      <c r="V98" s="5"/>
      <c r="W98" s="5"/>
      <c r="X98" s="13">
        <f>IF(W98&gt;0,W98,D98)</f>
        <v>43410.564641203702</v>
      </c>
      <c r="Y98" s="18">
        <f>N98-M98</f>
        <v>0</v>
      </c>
      <c r="Z98" s="18">
        <f>Y98*K98</f>
        <v>0</v>
      </c>
      <c r="AA98" s="19"/>
      <c r="AB98" s="19">
        <f>IF(IF(A98="☆",L98-S98,M98-S98)&lt;0,0,IF(A98="☆",L98-S98,M98-S98))</f>
        <v>0</v>
      </c>
      <c r="AC98" s="19">
        <f>IF(IF(B98="☆",(IF(L98&gt;S98,L98-X98,S98-X98)),M98-X98)&lt;0,0,IF(B98="☆",(IF(L98&gt;S98,L98-X98,S98-X98)),M98-X98))</f>
        <v>9.3750000014551915E-3</v>
      </c>
      <c r="AD98" s="19"/>
      <c r="AE98" s="19"/>
      <c r="AF98" s="73">
        <f t="shared" si="28"/>
        <v>43410.564583333333</v>
      </c>
      <c r="AG98" s="73">
        <f t="shared" si="29"/>
        <v>0</v>
      </c>
      <c r="AH98" s="26" t="str">
        <f t="shared" si="30"/>
        <v>43410.56458333330</v>
      </c>
      <c r="AI98" s="26" t="e">
        <f>VLOOKUP(AH98,simple_survey!$N$1081:$O$1529,2,FALSE)</f>
        <v>#N/A</v>
      </c>
    </row>
    <row r="99" spans="1:35" s="23" customFormat="1" x14ac:dyDescent="0.4">
      <c r="A99" s="20" t="str">
        <f>IF(W99&gt;0, "★", "-")</f>
        <v>★</v>
      </c>
      <c r="B99" s="20" t="str">
        <f>IF(L99&gt;0, "☆", "-")</f>
        <v>-</v>
      </c>
      <c r="C99" s="23">
        <v>14</v>
      </c>
      <c r="D99" s="22">
        <v>43410.580011574071</v>
      </c>
      <c r="E99" s="21" t="s">
        <v>601</v>
      </c>
      <c r="F99" s="21">
        <v>10310</v>
      </c>
      <c r="G99" s="21" t="s">
        <v>52</v>
      </c>
      <c r="H99" s="21">
        <v>4622</v>
      </c>
      <c r="I99" s="21">
        <v>700</v>
      </c>
      <c r="J99" s="21">
        <v>8</v>
      </c>
      <c r="K99" s="21">
        <v>1</v>
      </c>
      <c r="L99" s="21"/>
      <c r="M99" s="22">
        <v>43410.584479166668</v>
      </c>
      <c r="N99" s="22">
        <v>43410.592233796298</v>
      </c>
      <c r="O99" s="21" t="s">
        <v>19</v>
      </c>
      <c r="P99" s="21" t="s">
        <v>20</v>
      </c>
      <c r="Q99" s="21" t="s">
        <v>45</v>
      </c>
      <c r="R99" s="21" t="s">
        <v>92</v>
      </c>
      <c r="S99" s="22">
        <v>43410.586805555555</v>
      </c>
      <c r="T99" s="22">
        <v>43410.586805555555</v>
      </c>
      <c r="U99" s="22">
        <v>43410.594722222224</v>
      </c>
      <c r="V99" s="22">
        <v>43410.594722222224</v>
      </c>
      <c r="W99" s="22">
        <v>43410.586805555555</v>
      </c>
      <c r="X99" s="24">
        <f>IF(W99&gt;0,W99,D99)</f>
        <v>43410.586805555555</v>
      </c>
      <c r="Y99" s="25">
        <f>N99-M99</f>
        <v>7.7546296306536533E-3</v>
      </c>
      <c r="Z99" s="25">
        <f>Y99*K99</f>
        <v>7.7546296306536533E-3</v>
      </c>
      <c r="AA99" s="26">
        <f>SUM(Z99:Z147)</f>
        <v>0.35462962957535638</v>
      </c>
      <c r="AB99" s="26">
        <f>IF(IF(A99="☆",L99-S99,M99-S99)&lt;0,0,IF(A99="☆",L99-S99,M99-S99))</f>
        <v>0</v>
      </c>
      <c r="AC99" s="26">
        <f>IF(IF(B99="☆",(IF(L99&gt;S99,L99-X99,S99-X99)),M99-X99)&lt;0,0,IF(B99="☆",(IF(L99&gt;S99,L99-X99,S99-X99)),M99-X99))</f>
        <v>0</v>
      </c>
      <c r="AD99" s="26">
        <f>AVERAGE(AC99:AC147)</f>
        <v>4.928902116466352E-3</v>
      </c>
      <c r="AE99" s="26">
        <f>MEDIAN(AC99:AC147)</f>
        <v>4.6064814814599231E-3</v>
      </c>
      <c r="AF99" s="73">
        <f t="shared" si="28"/>
        <v>43410.579861111109</v>
      </c>
      <c r="AG99" s="73">
        <f t="shared" si="29"/>
        <v>43410.591666666667</v>
      </c>
      <c r="AH99" s="26" t="str">
        <f t="shared" si="30"/>
        <v>43410.579861111143410.5916666667</v>
      </c>
      <c r="AI99" s="26" t="e">
        <f>VLOOKUP(AH99,simple_survey!$N$1081:$O$1529,2,FALSE)</f>
        <v>#N/A</v>
      </c>
    </row>
    <row r="100" spans="1:35" s="7" customFormat="1" x14ac:dyDescent="0.4">
      <c r="A100" s="16" t="str">
        <f>IF(W100&gt;0, "★", "-")</f>
        <v>★</v>
      </c>
      <c r="B100" s="16" t="str">
        <f>IF(L100&gt;0, "☆", "-")</f>
        <v>-</v>
      </c>
      <c r="C100" s="7">
        <v>14</v>
      </c>
      <c r="D100" s="2">
        <v>43410.582546296297</v>
      </c>
      <c r="E100" s="3" t="s">
        <v>774</v>
      </c>
      <c r="F100" s="3">
        <v>10312</v>
      </c>
      <c r="G100" s="3" t="s">
        <v>113</v>
      </c>
      <c r="H100" s="3">
        <v>0</v>
      </c>
      <c r="I100" s="3">
        <v>602</v>
      </c>
      <c r="J100" s="3">
        <v>6</v>
      </c>
      <c r="K100" s="3">
        <v>3</v>
      </c>
      <c r="L100" s="3"/>
      <c r="M100" s="2">
        <v>43410.584699074076</v>
      </c>
      <c r="N100" s="2">
        <v>43410.59946759259</v>
      </c>
      <c r="O100" s="3" t="s">
        <v>45</v>
      </c>
      <c r="P100" s="3" t="s">
        <v>92</v>
      </c>
      <c r="Q100" s="3" t="s">
        <v>29</v>
      </c>
      <c r="R100" s="3" t="s">
        <v>30</v>
      </c>
      <c r="S100" s="2">
        <v>43410.589085648149</v>
      </c>
      <c r="T100" s="2">
        <v>43410.589085648149</v>
      </c>
      <c r="U100" s="2">
        <v>43410.602094907408</v>
      </c>
      <c r="V100" s="2">
        <v>43410.602094907408</v>
      </c>
      <c r="W100" s="2">
        <v>43410.589085648149</v>
      </c>
      <c r="X100" s="8">
        <f>IF(W100&gt;0,W100,D100)</f>
        <v>43410.589085648149</v>
      </c>
      <c r="Y100" s="9">
        <f>N100-M100</f>
        <v>1.4768518514756579E-2</v>
      </c>
      <c r="Z100" s="9">
        <f>Y100*K100</f>
        <v>4.4305555544269737E-2</v>
      </c>
      <c r="AA100" s="10"/>
      <c r="AB100" s="10">
        <f>IF(IF(A100="☆",L100-S100,M100-S100)&lt;0,0,IF(A100="☆",L100-S100,M100-S100))</f>
        <v>0</v>
      </c>
      <c r="AC100" s="10">
        <f>IF(IF(B100="☆",(IF(L100&gt;S100,L100-X100,S100-X100)),M100-X100)&lt;0,0,IF(B100="☆",(IF(L100&gt;S100,L100-X100,S100-X100)),M100-X100))</f>
        <v>0</v>
      </c>
      <c r="AD100" s="10"/>
      <c r="AE100" s="10"/>
      <c r="AF100" s="73">
        <f t="shared" si="28"/>
        <v>43410.581944444442</v>
      </c>
      <c r="AG100" s="73">
        <f t="shared" si="29"/>
        <v>43410.599305555559</v>
      </c>
      <c r="AH100" s="26" t="str">
        <f t="shared" si="30"/>
        <v>43410.581944444443410.5993055556</v>
      </c>
      <c r="AI100" s="26" t="e">
        <f>VLOOKUP(AH100,simple_survey!$N$1081:$O$1529,2,FALSE)</f>
        <v>#N/A</v>
      </c>
    </row>
    <row r="101" spans="1:35" s="7" customFormat="1" x14ac:dyDescent="0.4">
      <c r="A101" s="16" t="str">
        <f t="shared" si="42"/>
        <v>-</v>
      </c>
      <c r="B101" s="16" t="str">
        <f t="shared" si="22"/>
        <v>-</v>
      </c>
      <c r="C101" s="7">
        <v>14</v>
      </c>
      <c r="D101" s="2">
        <v>43410.585335648146</v>
      </c>
      <c r="E101" s="3" t="s">
        <v>782</v>
      </c>
      <c r="F101" s="3">
        <v>10315</v>
      </c>
      <c r="G101" s="3" t="s">
        <v>33</v>
      </c>
      <c r="H101" s="3">
        <v>5240</v>
      </c>
      <c r="I101" s="3">
        <v>7</v>
      </c>
      <c r="J101" s="3">
        <v>2</v>
      </c>
      <c r="K101" s="3">
        <v>3</v>
      </c>
      <c r="L101" s="3"/>
      <c r="M101" s="2">
        <v>43410.588449074072</v>
      </c>
      <c r="N101" s="2">
        <v>43410.591967592591</v>
      </c>
      <c r="O101" s="3" t="s">
        <v>37</v>
      </c>
      <c r="P101" s="3" t="s">
        <v>38</v>
      </c>
      <c r="Q101" s="3" t="s">
        <v>34</v>
      </c>
      <c r="R101" s="3" t="s">
        <v>35</v>
      </c>
      <c r="S101" s="2">
        <v>43410.590266203704</v>
      </c>
      <c r="T101" s="2">
        <v>43410.590266203704</v>
      </c>
      <c r="U101" s="2">
        <v>43410.598136574074</v>
      </c>
      <c r="V101" s="2">
        <v>43410.598136574074</v>
      </c>
      <c r="W101" s="3"/>
      <c r="X101" s="8">
        <f t="shared" si="23"/>
        <v>43410.585335648146</v>
      </c>
      <c r="Y101" s="9">
        <f t="shared" si="24"/>
        <v>3.5185185188311152E-3</v>
      </c>
      <c r="Z101" s="9">
        <f t="shared" si="25"/>
        <v>1.0555555556493346E-2</v>
      </c>
      <c r="AA101" s="10"/>
      <c r="AB101" s="10">
        <f t="shared" si="26"/>
        <v>0</v>
      </c>
      <c r="AC101" s="10">
        <f t="shared" si="27"/>
        <v>3.1134259261307307E-3</v>
      </c>
      <c r="AD101" s="10"/>
      <c r="AE101" s="10"/>
      <c r="AF101" s="73">
        <f t="shared" si="28"/>
        <v>43410.584722222222</v>
      </c>
      <c r="AG101" s="73">
        <f t="shared" si="29"/>
        <v>43410.591666666667</v>
      </c>
      <c r="AH101" s="26" t="str">
        <f t="shared" si="30"/>
        <v>43410.584722222243410.5916666667</v>
      </c>
      <c r="AI101" s="26" t="str">
        <f>VLOOKUP(AH101,simple_survey!$N$1081:$O$1529,2,FALSE)</f>
        <v>肯定的</v>
      </c>
    </row>
    <row r="102" spans="1:35" s="7" customFormat="1" x14ac:dyDescent="0.4">
      <c r="A102" s="16" t="str">
        <f t="shared" si="42"/>
        <v>-</v>
      </c>
      <c r="B102" s="16" t="str">
        <f t="shared" si="22"/>
        <v>-</v>
      </c>
      <c r="C102" s="7">
        <v>14</v>
      </c>
      <c r="D102" s="2">
        <v>43410.585497685184</v>
      </c>
      <c r="E102" s="3" t="s">
        <v>817</v>
      </c>
      <c r="F102" s="3">
        <v>10316</v>
      </c>
      <c r="G102" s="3" t="s">
        <v>124</v>
      </c>
      <c r="H102" s="3">
        <v>5287</v>
      </c>
      <c r="I102" s="3">
        <v>584</v>
      </c>
      <c r="J102" s="3">
        <v>9</v>
      </c>
      <c r="K102" s="3">
        <v>2</v>
      </c>
      <c r="L102" s="3"/>
      <c r="M102" s="2">
        <v>43410.589363425926</v>
      </c>
      <c r="N102" s="2">
        <v>43410.593877314815</v>
      </c>
      <c r="O102" s="3" t="s">
        <v>19</v>
      </c>
      <c r="P102" s="3" t="s">
        <v>20</v>
      </c>
      <c r="Q102" s="3" t="s">
        <v>53</v>
      </c>
      <c r="R102" s="3" t="s">
        <v>54</v>
      </c>
      <c r="S102" s="2">
        <v>43410.591574074075</v>
      </c>
      <c r="T102" s="2">
        <v>43410.591574074075</v>
      </c>
      <c r="U102" s="2">
        <v>43410.598923611113</v>
      </c>
      <c r="V102" s="2">
        <v>43410.598923611113</v>
      </c>
      <c r="W102" s="3"/>
      <c r="X102" s="8">
        <f t="shared" si="23"/>
        <v>43410.585497685184</v>
      </c>
      <c r="Y102" s="9">
        <f t="shared" si="24"/>
        <v>4.5138888890505768E-3</v>
      </c>
      <c r="Z102" s="9">
        <f t="shared" si="25"/>
        <v>9.0277777781011537E-3</v>
      </c>
      <c r="AA102" s="10"/>
      <c r="AB102" s="10">
        <f t="shared" si="26"/>
        <v>0</v>
      </c>
      <c r="AC102" s="10">
        <f t="shared" si="27"/>
        <v>3.8657407421851531E-3</v>
      </c>
      <c r="AD102" s="10"/>
      <c r="AE102" s="10"/>
      <c r="AF102" s="73">
        <f t="shared" si="28"/>
        <v>43410.585416666669</v>
      </c>
      <c r="AG102" s="73">
        <f t="shared" si="29"/>
        <v>43410.59375</v>
      </c>
      <c r="AH102" s="26" t="str">
        <f t="shared" si="30"/>
        <v>43410.585416666743410.59375</v>
      </c>
      <c r="AI102" s="26" t="str">
        <f>VLOOKUP(AH102,simple_survey!$N$1081:$O$1529,2,FALSE)</f>
        <v>肯定的</v>
      </c>
    </row>
    <row r="103" spans="1:35" s="7" customFormat="1" x14ac:dyDescent="0.4">
      <c r="A103" s="16" t="str">
        <f t="shared" si="42"/>
        <v>★</v>
      </c>
      <c r="B103" s="16" t="str">
        <f t="shared" si="22"/>
        <v>-</v>
      </c>
      <c r="C103" s="7">
        <v>14</v>
      </c>
      <c r="D103" s="2">
        <v>43410.586678240739</v>
      </c>
      <c r="E103" s="3" t="s">
        <v>818</v>
      </c>
      <c r="F103" s="3">
        <v>10317</v>
      </c>
      <c r="G103" s="3" t="s">
        <v>33</v>
      </c>
      <c r="H103" s="3">
        <v>2927</v>
      </c>
      <c r="I103" s="3">
        <v>402</v>
      </c>
      <c r="J103" s="3">
        <v>6</v>
      </c>
      <c r="K103" s="3">
        <v>1</v>
      </c>
      <c r="L103" s="3"/>
      <c r="M103" s="2">
        <v>43410.589861111112</v>
      </c>
      <c r="N103" s="2">
        <v>43410.594201388885</v>
      </c>
      <c r="O103" s="3" t="s">
        <v>50</v>
      </c>
      <c r="P103" s="3" t="s">
        <v>51</v>
      </c>
      <c r="Q103" s="3" t="s">
        <v>68</v>
      </c>
      <c r="R103" s="3" t="s">
        <v>69</v>
      </c>
      <c r="S103" s="2">
        <v>43410.593611111108</v>
      </c>
      <c r="T103" s="2">
        <v>43410.593611111108</v>
      </c>
      <c r="U103" s="2">
        <v>43410.59952546296</v>
      </c>
      <c r="V103" s="2">
        <v>43410.59952546296</v>
      </c>
      <c r="W103" s="2">
        <v>43410.593611111108</v>
      </c>
      <c r="X103" s="8">
        <f t="shared" si="23"/>
        <v>43410.593611111108</v>
      </c>
      <c r="Y103" s="9">
        <f t="shared" si="24"/>
        <v>4.3402777737355791E-3</v>
      </c>
      <c r="Z103" s="9">
        <f t="shared" si="25"/>
        <v>4.3402777737355791E-3</v>
      </c>
      <c r="AA103" s="10"/>
      <c r="AB103" s="10">
        <f t="shared" si="26"/>
        <v>0</v>
      </c>
      <c r="AC103" s="10">
        <f t="shared" si="27"/>
        <v>0</v>
      </c>
      <c r="AD103" s="10"/>
      <c r="AE103" s="10"/>
      <c r="AF103" s="73">
        <f t="shared" si="28"/>
        <v>43410.586111111108</v>
      </c>
      <c r="AG103" s="73">
        <f t="shared" si="29"/>
        <v>43410.59375</v>
      </c>
      <c r="AH103" s="26" t="str">
        <f t="shared" si="30"/>
        <v>43410.586111111143410.59375</v>
      </c>
      <c r="AI103" s="26" t="str">
        <f>VLOOKUP(AH103,simple_survey!$N$1081:$O$1529,2,FALSE)</f>
        <v>肯定的</v>
      </c>
    </row>
    <row r="104" spans="1:35" s="7" customFormat="1" x14ac:dyDescent="0.4">
      <c r="A104" s="16" t="str">
        <f t="shared" si="42"/>
        <v>-</v>
      </c>
      <c r="B104" s="16" t="str">
        <f t="shared" si="22"/>
        <v>-</v>
      </c>
      <c r="C104" s="7">
        <v>14</v>
      </c>
      <c r="D104" s="2">
        <v>43410.587118055555</v>
      </c>
      <c r="E104" s="3" t="s">
        <v>628</v>
      </c>
      <c r="F104" s="3">
        <v>10318</v>
      </c>
      <c r="G104" s="3" t="s">
        <v>18</v>
      </c>
      <c r="H104" s="3">
        <v>3945</v>
      </c>
      <c r="I104" s="3">
        <v>599</v>
      </c>
      <c r="J104" s="3">
        <v>4</v>
      </c>
      <c r="K104" s="3">
        <v>1</v>
      </c>
      <c r="L104" s="3"/>
      <c r="M104" s="2">
        <v>43410.594351851854</v>
      </c>
      <c r="N104" s="2">
        <v>43410.601967592593</v>
      </c>
      <c r="O104" s="3" t="s">
        <v>65</v>
      </c>
      <c r="P104" s="3" t="s">
        <v>66</v>
      </c>
      <c r="Q104" s="3" t="s">
        <v>78</v>
      </c>
      <c r="R104" s="3" t="s">
        <v>79</v>
      </c>
      <c r="S104" s="2">
        <v>43410.598912037036</v>
      </c>
      <c r="T104" s="2">
        <v>43410.598912037036</v>
      </c>
      <c r="U104" s="2">
        <v>43410.611400462964</v>
      </c>
      <c r="V104" s="2">
        <v>43410.611400462964</v>
      </c>
      <c r="W104" s="3"/>
      <c r="X104" s="8">
        <f t="shared" si="23"/>
        <v>43410.587118055555</v>
      </c>
      <c r="Y104" s="9">
        <f t="shared" si="24"/>
        <v>7.6157407384016551E-3</v>
      </c>
      <c r="Z104" s="9">
        <f t="shared" si="25"/>
        <v>7.6157407384016551E-3</v>
      </c>
      <c r="AA104" s="10"/>
      <c r="AB104" s="10">
        <f t="shared" si="26"/>
        <v>0</v>
      </c>
      <c r="AC104" s="10">
        <f t="shared" si="27"/>
        <v>7.2337962992605753E-3</v>
      </c>
      <c r="AD104" s="10"/>
      <c r="AE104" s="10"/>
      <c r="AF104" s="73">
        <f t="shared" si="28"/>
        <v>43410.586805555555</v>
      </c>
      <c r="AG104" s="73">
        <f t="shared" si="29"/>
        <v>43410.601388888892</v>
      </c>
      <c r="AH104" s="26" t="str">
        <f t="shared" si="30"/>
        <v>43410.586805555643410.6013888889</v>
      </c>
      <c r="AI104" s="26" t="e">
        <f>VLOOKUP(AH104,simple_survey!$N$1081:$O$1529,2,FALSE)</f>
        <v>#N/A</v>
      </c>
    </row>
    <row r="105" spans="1:35" s="7" customFormat="1" x14ac:dyDescent="0.4">
      <c r="A105" s="16" t="str">
        <f t="shared" si="42"/>
        <v>-</v>
      </c>
      <c r="B105" s="16" t="str">
        <f t="shared" si="22"/>
        <v>-</v>
      </c>
      <c r="C105" s="7">
        <v>14</v>
      </c>
      <c r="D105" s="2">
        <v>43410.58966435185</v>
      </c>
      <c r="E105" s="3" t="s">
        <v>819</v>
      </c>
      <c r="F105" s="3">
        <v>10319</v>
      </c>
      <c r="G105" s="3" t="s">
        <v>33</v>
      </c>
      <c r="H105" s="3">
        <v>4734</v>
      </c>
      <c r="I105" s="3">
        <v>590</v>
      </c>
      <c r="J105" s="3">
        <v>5</v>
      </c>
      <c r="K105" s="3">
        <v>1</v>
      </c>
      <c r="L105" s="3"/>
      <c r="M105" s="2">
        <v>43410.599664351852</v>
      </c>
      <c r="N105" s="2">
        <v>43410.613043981481</v>
      </c>
      <c r="O105" s="3" t="s">
        <v>65</v>
      </c>
      <c r="P105" s="3" t="s">
        <v>66</v>
      </c>
      <c r="Q105" s="3" t="s">
        <v>41</v>
      </c>
      <c r="R105" s="3" t="s">
        <v>42</v>
      </c>
      <c r="S105" s="2">
        <v>43410.601504629631</v>
      </c>
      <c r="T105" s="2">
        <v>43410.601504629631</v>
      </c>
      <c r="U105" s="2">
        <v>43410.61310185185</v>
      </c>
      <c r="V105" s="2">
        <v>43410.61310185185</v>
      </c>
      <c r="W105" s="3"/>
      <c r="X105" s="8">
        <f t="shared" si="23"/>
        <v>43410.58966435185</v>
      </c>
      <c r="Y105" s="9">
        <f t="shared" si="24"/>
        <v>1.3379629628616385E-2</v>
      </c>
      <c r="Z105" s="9">
        <f t="shared" si="25"/>
        <v>1.3379629628616385E-2</v>
      </c>
      <c r="AA105" s="10"/>
      <c r="AB105" s="10">
        <f t="shared" si="26"/>
        <v>0</v>
      </c>
      <c r="AC105" s="10">
        <f t="shared" si="27"/>
        <v>1.0000000002037268E-2</v>
      </c>
      <c r="AD105" s="10"/>
      <c r="AE105" s="10"/>
      <c r="AF105" s="73">
        <f t="shared" si="28"/>
        <v>43410.589583333334</v>
      </c>
      <c r="AG105" s="73">
        <f t="shared" si="29"/>
        <v>43410.612500000003</v>
      </c>
      <c r="AH105" s="26" t="str">
        <f t="shared" si="30"/>
        <v>43410.589583333343410.6125</v>
      </c>
      <c r="AI105" s="26" t="e">
        <f>VLOOKUP(AH105,simple_survey!$N$1081:$O$1529,2,FALSE)</f>
        <v>#N/A</v>
      </c>
    </row>
    <row r="106" spans="1:35" s="7" customFormat="1" x14ac:dyDescent="0.4">
      <c r="A106" s="16" t="str">
        <f t="shared" si="42"/>
        <v>-</v>
      </c>
      <c r="B106" s="16" t="str">
        <f>IF(L106&gt;0, "☆", "-")</f>
        <v>-</v>
      </c>
      <c r="C106" s="7">
        <v>14</v>
      </c>
      <c r="D106" s="2">
        <v>43410.589803240742</v>
      </c>
      <c r="E106" s="3" t="s">
        <v>799</v>
      </c>
      <c r="F106" s="3">
        <v>10320</v>
      </c>
      <c r="G106" s="3" t="s">
        <v>113</v>
      </c>
      <c r="H106" s="3">
        <v>0</v>
      </c>
      <c r="I106" s="3">
        <v>130</v>
      </c>
      <c r="J106" s="3">
        <v>1</v>
      </c>
      <c r="K106" s="3">
        <v>2</v>
      </c>
      <c r="L106" s="3"/>
      <c r="M106" s="2">
        <v>43410.596585648149</v>
      </c>
      <c r="N106" s="2">
        <v>43410.59920138889</v>
      </c>
      <c r="O106" s="3" t="s">
        <v>37</v>
      </c>
      <c r="P106" s="3" t="s">
        <v>38</v>
      </c>
      <c r="Q106" s="3" t="s">
        <v>31</v>
      </c>
      <c r="R106" s="3" t="s">
        <v>32</v>
      </c>
      <c r="S106" s="2">
        <v>43410.597453703704</v>
      </c>
      <c r="T106" s="2">
        <v>43410.597453703704</v>
      </c>
      <c r="U106" s="2">
        <v>43410.603229166663</v>
      </c>
      <c r="V106" s="2">
        <v>43410.603229166663</v>
      </c>
      <c r="W106" s="3"/>
      <c r="X106" s="8">
        <f t="shared" si="23"/>
        <v>43410.589803240742</v>
      </c>
      <c r="Y106" s="9">
        <f t="shared" si="24"/>
        <v>2.6157407410209998E-3</v>
      </c>
      <c r="Z106" s="9">
        <f t="shared" si="25"/>
        <v>5.2314814820419997E-3</v>
      </c>
      <c r="AA106" s="10"/>
      <c r="AB106" s="10">
        <f t="shared" si="26"/>
        <v>0</v>
      </c>
      <c r="AC106" s="10">
        <f t="shared" si="27"/>
        <v>6.7824074067175388E-3</v>
      </c>
      <c r="AD106" s="10"/>
      <c r="AE106" s="10"/>
      <c r="AF106" s="73">
        <f t="shared" si="28"/>
        <v>43410.589583333334</v>
      </c>
      <c r="AG106" s="73">
        <f t="shared" si="29"/>
        <v>43410.598611111112</v>
      </c>
      <c r="AH106" s="26" t="str">
        <f t="shared" si="30"/>
        <v>43410.589583333343410.5986111111</v>
      </c>
      <c r="AI106" s="26" t="e">
        <f>VLOOKUP(AH106,simple_survey!$N$1081:$O$1529,2,FALSE)</f>
        <v>#N/A</v>
      </c>
    </row>
    <row r="107" spans="1:35" s="7" customFormat="1" x14ac:dyDescent="0.4">
      <c r="A107" s="16" t="str">
        <f t="shared" si="42"/>
        <v>-</v>
      </c>
      <c r="B107" s="16" t="str">
        <f>IF(L107&gt;0, "☆", "-")</f>
        <v>-</v>
      </c>
      <c r="C107" s="7">
        <v>14</v>
      </c>
      <c r="D107" s="2">
        <v>43410.589965277781</v>
      </c>
      <c r="E107" s="3" t="s">
        <v>820</v>
      </c>
      <c r="F107" s="3">
        <v>10321</v>
      </c>
      <c r="G107" s="3" t="s">
        <v>18</v>
      </c>
      <c r="H107" s="3">
        <v>2584</v>
      </c>
      <c r="I107" s="3">
        <v>35</v>
      </c>
      <c r="J107" s="3">
        <v>7</v>
      </c>
      <c r="K107" s="3">
        <v>1</v>
      </c>
      <c r="L107" s="3"/>
      <c r="M107" s="2">
        <v>43410.59679398148</v>
      </c>
      <c r="N107" s="2">
        <v>43410.601053240738</v>
      </c>
      <c r="O107" s="3" t="s">
        <v>19</v>
      </c>
      <c r="P107" s="3" t="s">
        <v>20</v>
      </c>
      <c r="Q107" s="3" t="s">
        <v>31</v>
      </c>
      <c r="R107" s="3" t="s">
        <v>32</v>
      </c>
      <c r="S107" s="2">
        <v>43410.598819444444</v>
      </c>
      <c r="T107" s="2">
        <v>43410.598819444444</v>
      </c>
      <c r="U107" s="2">
        <v>43410.606481481482</v>
      </c>
      <c r="V107" s="2">
        <v>43410.606481481482</v>
      </c>
      <c r="W107" s="3"/>
      <c r="X107" s="8">
        <f t="shared" si="23"/>
        <v>43410.589965277781</v>
      </c>
      <c r="Y107" s="9">
        <f t="shared" si="24"/>
        <v>4.2592592581058852E-3</v>
      </c>
      <c r="Z107" s="9">
        <f t="shared" si="25"/>
        <v>4.2592592581058852E-3</v>
      </c>
      <c r="AA107" s="10"/>
      <c r="AB107" s="10">
        <f t="shared" si="26"/>
        <v>0</v>
      </c>
      <c r="AC107" s="10">
        <f t="shared" si="27"/>
        <v>6.8287036992842332E-3</v>
      </c>
      <c r="AD107" s="10"/>
      <c r="AE107" s="10"/>
      <c r="AF107" s="73">
        <f t="shared" si="28"/>
        <v>43410.589583333334</v>
      </c>
      <c r="AG107" s="73">
        <f t="shared" si="29"/>
        <v>43410.600694444445</v>
      </c>
      <c r="AH107" s="26" t="str">
        <f t="shared" si="30"/>
        <v>43410.589583333343410.6006944444</v>
      </c>
      <c r="AI107" s="26" t="e">
        <f>VLOOKUP(AH107,simple_survey!$N$1081:$O$1529,2,FALSE)</f>
        <v>#N/A</v>
      </c>
    </row>
    <row r="108" spans="1:35" s="7" customFormat="1" x14ac:dyDescent="0.4">
      <c r="A108" s="16" t="str">
        <f t="shared" si="42"/>
        <v>-</v>
      </c>
      <c r="B108" s="16" t="str">
        <f t="shared" si="22"/>
        <v>-</v>
      </c>
      <c r="C108" s="7">
        <v>14</v>
      </c>
      <c r="D108" s="2">
        <v>43410.59337962963</v>
      </c>
      <c r="E108" s="3" t="s">
        <v>821</v>
      </c>
      <c r="F108" s="3">
        <v>10323</v>
      </c>
      <c r="G108" s="3" t="s">
        <v>33</v>
      </c>
      <c r="H108" s="3">
        <v>4708</v>
      </c>
      <c r="I108" s="3">
        <v>687</v>
      </c>
      <c r="J108" s="3">
        <v>8</v>
      </c>
      <c r="K108" s="3">
        <v>2</v>
      </c>
      <c r="L108" s="3"/>
      <c r="M108" s="2">
        <v>43410.600636574076</v>
      </c>
      <c r="N108" s="2">
        <v>43410.609791666669</v>
      </c>
      <c r="O108" s="3" t="s">
        <v>55</v>
      </c>
      <c r="P108" s="3" t="s">
        <v>56</v>
      </c>
      <c r="Q108" s="3" t="s">
        <v>37</v>
      </c>
      <c r="R108" s="3" t="s">
        <v>38</v>
      </c>
      <c r="S108" s="2">
        <v>43410.598553240743</v>
      </c>
      <c r="T108" s="2">
        <v>43410.598553240743</v>
      </c>
      <c r="U108" s="2">
        <v>43410.614317129628</v>
      </c>
      <c r="V108" s="2">
        <v>43410.614317129628</v>
      </c>
      <c r="W108" s="3"/>
      <c r="X108" s="8">
        <f t="shared" si="23"/>
        <v>43410.59337962963</v>
      </c>
      <c r="Y108" s="9">
        <f t="shared" si="24"/>
        <v>9.1550925935734995E-3</v>
      </c>
      <c r="Z108" s="9">
        <f t="shared" si="25"/>
        <v>1.8310185187146999E-2</v>
      </c>
      <c r="AA108" s="10"/>
      <c r="AB108" s="10">
        <f t="shared" si="26"/>
        <v>2.0833333328482695E-3</v>
      </c>
      <c r="AC108" s="10">
        <f t="shared" si="27"/>
        <v>7.2569444455439225E-3</v>
      </c>
      <c r="AD108" s="10"/>
      <c r="AE108" s="10"/>
      <c r="AF108" s="73">
        <f t="shared" si="28"/>
        <v>43410.593055555553</v>
      </c>
      <c r="AG108" s="73">
        <f t="shared" si="29"/>
        <v>43410.609722222223</v>
      </c>
      <c r="AH108" s="26" t="str">
        <f t="shared" si="30"/>
        <v>43410.593055555643410.6097222222</v>
      </c>
      <c r="AI108" s="26" t="e">
        <f>VLOOKUP(AH108,simple_survey!$N$1081:$O$1529,2,FALSE)</f>
        <v>#N/A</v>
      </c>
    </row>
    <row r="109" spans="1:35" s="7" customFormat="1" x14ac:dyDescent="0.4">
      <c r="A109" s="16" t="str">
        <f t="shared" si="42"/>
        <v>-</v>
      </c>
      <c r="B109" s="16" t="str">
        <f t="shared" si="22"/>
        <v>-</v>
      </c>
      <c r="C109" s="7">
        <v>14</v>
      </c>
      <c r="D109" s="2">
        <v>43410.595648148148</v>
      </c>
      <c r="E109" s="3" t="s">
        <v>787</v>
      </c>
      <c r="F109" s="3">
        <v>10324</v>
      </c>
      <c r="G109" s="3" t="s">
        <v>113</v>
      </c>
      <c r="H109" s="3">
        <v>0</v>
      </c>
      <c r="I109" s="3">
        <v>517</v>
      </c>
      <c r="J109" s="3">
        <v>2</v>
      </c>
      <c r="K109" s="3">
        <v>2</v>
      </c>
      <c r="L109" s="3"/>
      <c r="M109" s="2">
        <v>43410.596689814818</v>
      </c>
      <c r="N109" s="2">
        <v>43410.600856481484</v>
      </c>
      <c r="O109" s="3" t="s">
        <v>31</v>
      </c>
      <c r="P109" s="3" t="s">
        <v>32</v>
      </c>
      <c r="Q109" s="3" t="s">
        <v>80</v>
      </c>
      <c r="R109" s="3" t="s">
        <v>81</v>
      </c>
      <c r="S109" s="2">
        <v>43410.597407407404</v>
      </c>
      <c r="T109" s="2">
        <v>43410.597407407404</v>
      </c>
      <c r="U109" s="2">
        <v>43410.604050925926</v>
      </c>
      <c r="V109" s="2">
        <v>43410.604050925926</v>
      </c>
      <c r="W109" s="3"/>
      <c r="X109" s="8">
        <f t="shared" si="23"/>
        <v>43410.595648148148</v>
      </c>
      <c r="Y109" s="9">
        <f t="shared" si="24"/>
        <v>4.166666665696539E-3</v>
      </c>
      <c r="Z109" s="9">
        <f t="shared" si="25"/>
        <v>8.333333331393078E-3</v>
      </c>
      <c r="AA109" s="10"/>
      <c r="AB109" s="10">
        <f t="shared" si="26"/>
        <v>0</v>
      </c>
      <c r="AC109" s="10">
        <f t="shared" si="27"/>
        <v>1.0416666700621136E-3</v>
      </c>
      <c r="AD109" s="10"/>
      <c r="AE109" s="10"/>
      <c r="AF109" s="73">
        <f t="shared" si="28"/>
        <v>43410.595138888886</v>
      </c>
      <c r="AG109" s="73">
        <f t="shared" si="29"/>
        <v>43410.600694444445</v>
      </c>
      <c r="AH109" s="26" t="str">
        <f t="shared" si="30"/>
        <v>43410.595138888943410.6006944444</v>
      </c>
      <c r="AI109" s="26" t="e">
        <f>VLOOKUP(AH109,simple_survey!$N$1081:$O$1529,2,FALSE)</f>
        <v>#N/A</v>
      </c>
    </row>
    <row r="110" spans="1:35" s="7" customFormat="1" x14ac:dyDescent="0.4">
      <c r="A110" s="16" t="str">
        <f t="shared" si="42"/>
        <v>-</v>
      </c>
      <c r="B110" s="16" t="str">
        <f t="shared" si="22"/>
        <v>-</v>
      </c>
      <c r="C110" s="7">
        <v>14</v>
      </c>
      <c r="D110" s="2">
        <v>43410.596724537034</v>
      </c>
      <c r="E110" s="3" t="s">
        <v>778</v>
      </c>
      <c r="F110" s="3">
        <v>10325</v>
      </c>
      <c r="G110" s="3" t="s">
        <v>33</v>
      </c>
      <c r="H110" s="3">
        <v>1158</v>
      </c>
      <c r="I110" s="3">
        <v>884</v>
      </c>
      <c r="J110" s="3">
        <v>9</v>
      </c>
      <c r="K110" s="3">
        <v>2</v>
      </c>
      <c r="L110" s="3"/>
      <c r="M110" s="2">
        <v>43410.602314814816</v>
      </c>
      <c r="N110" s="2">
        <v>43410.608206018522</v>
      </c>
      <c r="O110" s="3" t="s">
        <v>78</v>
      </c>
      <c r="P110" s="3" t="s">
        <v>79</v>
      </c>
      <c r="Q110" s="3" t="s">
        <v>25</v>
      </c>
      <c r="R110" s="3" t="s">
        <v>26</v>
      </c>
      <c r="S110" s="2">
        <v>43410.60361111111</v>
      </c>
      <c r="T110" s="2">
        <v>43410.60361111111</v>
      </c>
      <c r="U110" s="2">
        <v>43410.613379629627</v>
      </c>
      <c r="V110" s="2">
        <v>43410.613379629627</v>
      </c>
      <c r="W110" s="3"/>
      <c r="X110" s="8">
        <f t="shared" si="23"/>
        <v>43410.596724537034</v>
      </c>
      <c r="Y110" s="9">
        <f t="shared" si="24"/>
        <v>5.8912037056870759E-3</v>
      </c>
      <c r="Z110" s="9">
        <f t="shared" si="25"/>
        <v>1.1782407411374152E-2</v>
      </c>
      <c r="AA110" s="10"/>
      <c r="AB110" s="10">
        <f t="shared" si="26"/>
        <v>0</v>
      </c>
      <c r="AC110" s="10">
        <f t="shared" si="27"/>
        <v>5.5902777821756899E-3</v>
      </c>
      <c r="AD110" s="10"/>
      <c r="AE110" s="10"/>
      <c r="AF110" s="73">
        <f t="shared" si="28"/>
        <v>43410.59652777778</v>
      </c>
      <c r="AG110" s="73">
        <f t="shared" si="29"/>
        <v>43410.607638888891</v>
      </c>
      <c r="AH110" s="26" t="str">
        <f t="shared" si="30"/>
        <v>43410.596527777843410.6076388889</v>
      </c>
      <c r="AI110" s="26" t="e">
        <f>VLOOKUP(AH110,simple_survey!$N$1081:$O$1529,2,FALSE)</f>
        <v>#N/A</v>
      </c>
    </row>
    <row r="111" spans="1:35" s="7" customFormat="1" x14ac:dyDescent="0.4">
      <c r="A111" s="16" t="str">
        <f>IF(W111&gt;0, "★", "-")</f>
        <v>-</v>
      </c>
      <c r="B111" s="16" t="str">
        <f>IF(L111&gt;0, "☆", "-")</f>
        <v>-</v>
      </c>
      <c r="C111" s="7">
        <v>14</v>
      </c>
      <c r="D111" s="2">
        <v>43410.597280092596</v>
      </c>
      <c r="E111" s="3" t="s">
        <v>822</v>
      </c>
      <c r="F111" s="3">
        <v>10327</v>
      </c>
      <c r="G111" s="3" t="s">
        <v>18</v>
      </c>
      <c r="H111" s="3">
        <v>2322</v>
      </c>
      <c r="I111" s="3">
        <v>153</v>
      </c>
      <c r="J111" s="3">
        <v>10</v>
      </c>
      <c r="K111" s="3">
        <v>2</v>
      </c>
      <c r="L111" s="3"/>
      <c r="M111" s="2">
        <v>43410.606863425928</v>
      </c>
      <c r="N111" s="2">
        <v>43410.619849537034</v>
      </c>
      <c r="O111" s="3" t="s">
        <v>45</v>
      </c>
      <c r="P111" s="3" t="s">
        <v>92</v>
      </c>
      <c r="Q111" s="3" t="s">
        <v>48</v>
      </c>
      <c r="R111" s="3" t="s">
        <v>49</v>
      </c>
      <c r="S111" s="2">
        <v>43410.607060185182</v>
      </c>
      <c r="T111" s="2">
        <v>43410.608252314814</v>
      </c>
      <c r="U111" s="2">
        <v>43410.619560185187</v>
      </c>
      <c r="V111" s="2">
        <v>43410.620752314811</v>
      </c>
      <c r="W111" s="3"/>
      <c r="X111" s="8">
        <f t="shared" si="23"/>
        <v>43410.597280092596</v>
      </c>
      <c r="Y111" s="9">
        <f t="shared" si="24"/>
        <v>1.2986111105419695E-2</v>
      </c>
      <c r="Z111" s="9">
        <f t="shared" si="25"/>
        <v>2.5972222210839391E-2</v>
      </c>
      <c r="AA111" s="10"/>
      <c r="AB111" s="10">
        <f t="shared" si="26"/>
        <v>0</v>
      </c>
      <c r="AC111" s="10">
        <f t="shared" si="27"/>
        <v>9.5833333325572312E-3</v>
      </c>
      <c r="AD111" s="10"/>
      <c r="AE111" s="10"/>
      <c r="AF111" s="73">
        <f t="shared" si="28"/>
        <v>43410.597222222219</v>
      </c>
      <c r="AG111" s="73">
        <f t="shared" si="29"/>
        <v>43410.619444444441</v>
      </c>
      <c r="AH111" s="26" t="str">
        <f t="shared" si="30"/>
        <v>43410.597222222243410.6194444444</v>
      </c>
      <c r="AI111" s="26" t="e">
        <f>VLOOKUP(AH111,simple_survey!$N$1081:$O$1529,2,FALSE)</f>
        <v>#N/A</v>
      </c>
    </row>
    <row r="112" spans="1:35" s="7" customFormat="1" x14ac:dyDescent="0.4">
      <c r="A112" s="16" t="str">
        <f>IF(W112&gt;0, "★", "-")</f>
        <v>★</v>
      </c>
      <c r="B112" s="16" t="str">
        <f>IF(L112&gt;0, "☆", "-")</f>
        <v>-</v>
      </c>
      <c r="C112" s="7">
        <v>14</v>
      </c>
      <c r="D112" s="2">
        <v>43410.601886574077</v>
      </c>
      <c r="E112" s="3" t="s">
        <v>793</v>
      </c>
      <c r="F112" s="3">
        <v>10331</v>
      </c>
      <c r="G112" s="3" t="s">
        <v>18</v>
      </c>
      <c r="H112" s="3">
        <v>4746</v>
      </c>
      <c r="I112" s="3">
        <v>901</v>
      </c>
      <c r="J112" s="3">
        <v>6</v>
      </c>
      <c r="K112" s="3">
        <v>2</v>
      </c>
      <c r="L112" s="3"/>
      <c r="M112" s="2">
        <v>43410.605856481481</v>
      </c>
      <c r="N112" s="2">
        <v>43410.609050925923</v>
      </c>
      <c r="O112" s="3" t="s">
        <v>59</v>
      </c>
      <c r="P112" s="3" t="s">
        <v>60</v>
      </c>
      <c r="Q112" s="3" t="s">
        <v>63</v>
      </c>
      <c r="R112" s="3" t="s">
        <v>64</v>
      </c>
      <c r="S112" s="2">
        <v>43410.608819444446</v>
      </c>
      <c r="T112" s="2">
        <v>43410.608819444446</v>
      </c>
      <c r="U112" s="2">
        <v>43410.615567129629</v>
      </c>
      <c r="V112" s="2">
        <v>43410.615567129629</v>
      </c>
      <c r="W112" s="2">
        <v>43410.608819444446</v>
      </c>
      <c r="X112" s="8">
        <f t="shared" si="23"/>
        <v>43410.608819444446</v>
      </c>
      <c r="Y112" s="9">
        <f t="shared" si="24"/>
        <v>3.1944444417604245E-3</v>
      </c>
      <c r="Z112" s="9">
        <f t="shared" si="25"/>
        <v>6.388888883520849E-3</v>
      </c>
      <c r="AA112" s="10"/>
      <c r="AB112" s="10">
        <f t="shared" si="26"/>
        <v>0</v>
      </c>
      <c r="AC112" s="10">
        <f t="shared" si="27"/>
        <v>0</v>
      </c>
      <c r="AD112" s="10"/>
      <c r="AE112" s="10"/>
      <c r="AF112" s="73">
        <f t="shared" si="28"/>
        <v>43410.601388888892</v>
      </c>
      <c r="AG112" s="73">
        <f t="shared" si="29"/>
        <v>43410.609027777777</v>
      </c>
      <c r="AH112" s="26" t="str">
        <f t="shared" si="30"/>
        <v>43410.601388888943410.6090277778</v>
      </c>
      <c r="AI112" s="26" t="e">
        <f>VLOOKUP(AH112,simple_survey!$N$1081:$O$1529,2,FALSE)</f>
        <v>#N/A</v>
      </c>
    </row>
    <row r="113" spans="1:35" s="7" customFormat="1" x14ac:dyDescent="0.4">
      <c r="A113" s="16" t="str">
        <f t="shared" ref="A113:A114" si="43">IF(W113&gt;0, "★", "-")</f>
        <v>-</v>
      </c>
      <c r="B113" s="16" t="str">
        <f t="shared" ref="B113:B114" si="44">IF(L113&gt;0, "☆", "-")</f>
        <v>-</v>
      </c>
      <c r="C113" s="7">
        <v>14</v>
      </c>
      <c r="D113" s="2">
        <v>43410.602083333331</v>
      </c>
      <c r="E113" s="3" t="s">
        <v>817</v>
      </c>
      <c r="F113" s="3">
        <v>10333</v>
      </c>
      <c r="G113" s="3" t="s">
        <v>124</v>
      </c>
      <c r="H113" s="3">
        <v>5287</v>
      </c>
      <c r="I113" s="3">
        <v>373</v>
      </c>
      <c r="J113" s="3">
        <v>2</v>
      </c>
      <c r="K113" s="3">
        <v>2</v>
      </c>
      <c r="L113" s="3"/>
      <c r="M113" s="2">
        <v>43410.607118055559</v>
      </c>
      <c r="N113" s="2">
        <v>43410.611863425926</v>
      </c>
      <c r="O113" s="3" t="s">
        <v>53</v>
      </c>
      <c r="P113" s="3" t="s">
        <v>54</v>
      </c>
      <c r="Q113" s="3" t="s">
        <v>19</v>
      </c>
      <c r="R113" s="3" t="s">
        <v>20</v>
      </c>
      <c r="S113" s="2">
        <v>43410.604398148149</v>
      </c>
      <c r="T113" s="2">
        <v>43410.604398148149</v>
      </c>
      <c r="U113" s="2">
        <v>43410.612835648149</v>
      </c>
      <c r="V113" s="2">
        <v>43410.612835648149</v>
      </c>
      <c r="W113" s="3"/>
      <c r="X113" s="8">
        <f t="shared" si="23"/>
        <v>43410.602083333331</v>
      </c>
      <c r="Y113" s="9">
        <f t="shared" si="24"/>
        <v>4.7453703664359637E-3</v>
      </c>
      <c r="Z113" s="9">
        <f t="shared" si="25"/>
        <v>9.4907407328719273E-3</v>
      </c>
      <c r="AA113" s="10"/>
      <c r="AB113" s="10">
        <f t="shared" si="26"/>
        <v>2.7199074102099985E-3</v>
      </c>
      <c r="AC113" s="10">
        <f t="shared" si="27"/>
        <v>5.0347222277196124E-3</v>
      </c>
      <c r="AD113" s="10"/>
      <c r="AE113" s="10"/>
      <c r="AF113" s="73">
        <f t="shared" si="28"/>
        <v>43410.602083333331</v>
      </c>
      <c r="AG113" s="73">
        <f t="shared" si="29"/>
        <v>43410.611805555556</v>
      </c>
      <c r="AH113" s="26" t="str">
        <f t="shared" si="30"/>
        <v>43410.602083333343410.6118055556</v>
      </c>
      <c r="AI113" s="26" t="e">
        <f>VLOOKUP(AH113,simple_survey!$N$1081:$O$1529,2,FALSE)</f>
        <v>#N/A</v>
      </c>
    </row>
    <row r="114" spans="1:35" s="7" customFormat="1" x14ac:dyDescent="0.4">
      <c r="A114" s="16" t="str">
        <f t="shared" si="43"/>
        <v>-</v>
      </c>
      <c r="B114" s="16" t="str">
        <f t="shared" si="44"/>
        <v>-</v>
      </c>
      <c r="C114" s="7">
        <v>14</v>
      </c>
      <c r="D114" s="2">
        <v>43410.602314814816</v>
      </c>
      <c r="E114" s="3" t="s">
        <v>824</v>
      </c>
      <c r="F114" s="3">
        <v>10334</v>
      </c>
      <c r="G114" s="3" t="s">
        <v>33</v>
      </c>
      <c r="H114" s="3">
        <v>2424</v>
      </c>
      <c r="I114" s="3">
        <v>44</v>
      </c>
      <c r="J114" s="3">
        <v>4</v>
      </c>
      <c r="K114" s="3">
        <v>1</v>
      </c>
      <c r="L114" s="3"/>
      <c r="M114" s="2">
        <v>43410.611886574072</v>
      </c>
      <c r="N114" s="2">
        <v>43410.623067129629</v>
      </c>
      <c r="O114" s="3" t="s">
        <v>65</v>
      </c>
      <c r="P114" s="3" t="s">
        <v>66</v>
      </c>
      <c r="Q114" s="3" t="s">
        <v>78</v>
      </c>
      <c r="R114" s="3" t="s">
        <v>79</v>
      </c>
      <c r="S114" s="2">
        <v>43410.615393518521</v>
      </c>
      <c r="T114" s="2">
        <v>43410.615393518521</v>
      </c>
      <c r="U114" s="2">
        <v>43410.627881944441</v>
      </c>
      <c r="V114" s="2">
        <v>43410.627881944441</v>
      </c>
      <c r="W114" s="3"/>
      <c r="X114" s="8">
        <f t="shared" si="23"/>
        <v>43410.602314814816</v>
      </c>
      <c r="Y114" s="9">
        <f t="shared" si="24"/>
        <v>1.1180555557075422E-2</v>
      </c>
      <c r="Z114" s="9">
        <f t="shared" si="25"/>
        <v>1.1180555557075422E-2</v>
      </c>
      <c r="AA114" s="10"/>
      <c r="AB114" s="10">
        <f t="shared" si="26"/>
        <v>0</v>
      </c>
      <c r="AC114" s="10">
        <f t="shared" si="27"/>
        <v>9.5717592557775788E-3</v>
      </c>
      <c r="AD114" s="10"/>
      <c r="AE114" s="10"/>
      <c r="AF114" s="73">
        <f t="shared" si="28"/>
        <v>43410.602083333331</v>
      </c>
      <c r="AG114" s="73">
        <f t="shared" si="29"/>
        <v>43410.622916666667</v>
      </c>
      <c r="AH114" s="26" t="str">
        <f t="shared" si="30"/>
        <v>43410.602083333343410.6229166667</v>
      </c>
      <c r="AI114" s="26" t="str">
        <f>VLOOKUP(AH114,simple_survey!$N$1081:$O$1529,2,FALSE)</f>
        <v>否定的</v>
      </c>
    </row>
    <row r="115" spans="1:35" s="7" customFormat="1" x14ac:dyDescent="0.4">
      <c r="A115" s="16" t="str">
        <f t="shared" ref="A115:A121" si="45">IF(W115&gt;0, "★", "-")</f>
        <v>★</v>
      </c>
      <c r="B115" s="16" t="str">
        <f t="shared" si="22"/>
        <v>-</v>
      </c>
      <c r="C115" s="7">
        <v>14</v>
      </c>
      <c r="D115" s="2">
        <v>43410.602800925924</v>
      </c>
      <c r="E115" s="3" t="s">
        <v>818</v>
      </c>
      <c r="F115" s="3">
        <v>10335</v>
      </c>
      <c r="G115" s="3" t="s">
        <v>33</v>
      </c>
      <c r="H115" s="3">
        <v>2927</v>
      </c>
      <c r="I115" s="3">
        <v>558</v>
      </c>
      <c r="J115" s="3">
        <v>5</v>
      </c>
      <c r="K115" s="3">
        <v>1</v>
      </c>
      <c r="L115" s="3"/>
      <c r="M115" s="2">
        <v>43410.605555555558</v>
      </c>
      <c r="N115" s="2">
        <v>43410.608472222222</v>
      </c>
      <c r="O115" s="3" t="s">
        <v>68</v>
      </c>
      <c r="P115" s="3" t="s">
        <v>69</v>
      </c>
      <c r="Q115" s="3" t="s">
        <v>50</v>
      </c>
      <c r="R115" s="3" t="s">
        <v>51</v>
      </c>
      <c r="S115" s="2">
        <v>43410.609733796293</v>
      </c>
      <c r="T115" s="2">
        <v>43410.609733796293</v>
      </c>
      <c r="U115" s="2">
        <v>43410.613703703704</v>
      </c>
      <c r="V115" s="2">
        <v>43410.613703703704</v>
      </c>
      <c r="W115" s="2">
        <v>43410.609733796293</v>
      </c>
      <c r="X115" s="8">
        <f t="shared" si="23"/>
        <v>43410.609733796293</v>
      </c>
      <c r="Y115" s="9">
        <f t="shared" si="24"/>
        <v>2.9166666645323858E-3</v>
      </c>
      <c r="Z115" s="9">
        <f t="shared" si="25"/>
        <v>2.9166666645323858E-3</v>
      </c>
      <c r="AA115" s="10"/>
      <c r="AB115" s="10">
        <f t="shared" si="26"/>
        <v>0</v>
      </c>
      <c r="AC115" s="10">
        <f t="shared" si="27"/>
        <v>0</v>
      </c>
      <c r="AD115" s="10"/>
      <c r="AE115" s="10"/>
      <c r="AF115" s="73">
        <f t="shared" si="28"/>
        <v>43410.602777777778</v>
      </c>
      <c r="AG115" s="73">
        <f t="shared" si="29"/>
        <v>43410.60833333333</v>
      </c>
      <c r="AH115" s="26" t="str">
        <f t="shared" si="30"/>
        <v>43410.602777777843410.6083333333</v>
      </c>
      <c r="AI115" s="26" t="e">
        <f>VLOOKUP(AH115,simple_survey!$N$1081:$O$1529,2,FALSE)</f>
        <v>#N/A</v>
      </c>
    </row>
    <row r="116" spans="1:35" s="7" customFormat="1" x14ac:dyDescent="0.4">
      <c r="A116" s="16" t="str">
        <f t="shared" si="45"/>
        <v>-</v>
      </c>
      <c r="B116" s="16" t="str">
        <f t="shared" si="22"/>
        <v>-</v>
      </c>
      <c r="C116" s="7">
        <v>14</v>
      </c>
      <c r="D116" s="2">
        <v>43410.603101851855</v>
      </c>
      <c r="E116" s="3" t="s">
        <v>638</v>
      </c>
      <c r="F116" s="3">
        <v>10336</v>
      </c>
      <c r="G116" s="3" t="s">
        <v>18</v>
      </c>
      <c r="H116" s="3">
        <v>2589</v>
      </c>
      <c r="I116" s="3">
        <v>46</v>
      </c>
      <c r="J116" s="3">
        <v>7</v>
      </c>
      <c r="K116" s="3">
        <v>1</v>
      </c>
      <c r="L116" s="3"/>
      <c r="M116" s="2">
        <v>43410.612002314818</v>
      </c>
      <c r="N116" s="2">
        <v>43410.614641203705</v>
      </c>
      <c r="O116" s="3" t="s">
        <v>65</v>
      </c>
      <c r="P116" s="3" t="s">
        <v>66</v>
      </c>
      <c r="Q116" s="3" t="s">
        <v>76</v>
      </c>
      <c r="R116" s="3" t="s">
        <v>77</v>
      </c>
      <c r="S116" s="2">
        <v>43410.611956018518</v>
      </c>
      <c r="T116" s="2">
        <v>43410.611956018518</v>
      </c>
      <c r="U116" s="2">
        <v>43410.617199074077</v>
      </c>
      <c r="V116" s="2">
        <v>43410.617893518516</v>
      </c>
      <c r="W116" s="3"/>
      <c r="X116" s="8">
        <f t="shared" si="23"/>
        <v>43410.603101851855</v>
      </c>
      <c r="Y116" s="9">
        <f t="shared" si="24"/>
        <v>2.638888887304347E-3</v>
      </c>
      <c r="Z116" s="9">
        <f t="shared" si="25"/>
        <v>2.638888887304347E-3</v>
      </c>
      <c r="AA116" s="10"/>
      <c r="AB116" s="10">
        <f t="shared" si="26"/>
        <v>4.6296299842651933E-5</v>
      </c>
      <c r="AC116" s="10">
        <f t="shared" si="27"/>
        <v>8.9004629626288079E-3</v>
      </c>
      <c r="AD116" s="10"/>
      <c r="AE116" s="10"/>
      <c r="AF116" s="73">
        <f t="shared" si="28"/>
        <v>43410.602777777778</v>
      </c>
      <c r="AG116" s="73">
        <f t="shared" si="29"/>
        <v>43410.614583333336</v>
      </c>
      <c r="AH116" s="26" t="str">
        <f t="shared" si="30"/>
        <v>43410.602777777843410.6145833333</v>
      </c>
      <c r="AI116" s="26" t="str">
        <f>VLOOKUP(AH116,simple_survey!$N$1081:$O$1529,2,FALSE)</f>
        <v>肯定的</v>
      </c>
    </row>
    <row r="117" spans="1:35" s="7" customFormat="1" x14ac:dyDescent="0.4">
      <c r="A117" s="16" t="str">
        <f t="shared" si="45"/>
        <v>★</v>
      </c>
      <c r="B117" s="16" t="str">
        <f t="shared" si="22"/>
        <v>-</v>
      </c>
      <c r="C117" s="7">
        <v>14</v>
      </c>
      <c r="D117" s="2">
        <v>43410.606064814812</v>
      </c>
      <c r="E117" s="3" t="s">
        <v>825</v>
      </c>
      <c r="F117" s="3">
        <v>10337</v>
      </c>
      <c r="G117" s="3" t="s">
        <v>114</v>
      </c>
      <c r="H117" s="3">
        <v>0</v>
      </c>
      <c r="I117" s="3">
        <v>709</v>
      </c>
      <c r="J117" s="3">
        <v>9</v>
      </c>
      <c r="K117" s="3">
        <v>1</v>
      </c>
      <c r="L117" s="3"/>
      <c r="M117" s="2">
        <v>43410.610092592593</v>
      </c>
      <c r="N117" s="2">
        <v>43410.614664351851</v>
      </c>
      <c r="O117" s="3" t="s">
        <v>46</v>
      </c>
      <c r="P117" s="3" t="s">
        <v>47</v>
      </c>
      <c r="Q117" s="3" t="s">
        <v>19</v>
      </c>
      <c r="R117" s="3" t="s">
        <v>20</v>
      </c>
      <c r="S117" s="2">
        <v>43410.612581018519</v>
      </c>
      <c r="T117" s="2">
        <v>43410.612581018519</v>
      </c>
      <c r="U117" s="2">
        <v>43410.619988425926</v>
      </c>
      <c r="V117" s="2">
        <v>43410.619988425926</v>
      </c>
      <c r="W117" s="2">
        <v>43410.612581018519</v>
      </c>
      <c r="X117" s="8">
        <f t="shared" si="23"/>
        <v>43410.612581018519</v>
      </c>
      <c r="Y117" s="9">
        <f t="shared" si="24"/>
        <v>4.5717592583969235E-3</v>
      </c>
      <c r="Z117" s="9">
        <f t="shared" si="25"/>
        <v>4.5717592583969235E-3</v>
      </c>
      <c r="AA117" s="10"/>
      <c r="AB117" s="10">
        <f t="shared" si="26"/>
        <v>0</v>
      </c>
      <c r="AC117" s="10">
        <f t="shared" si="27"/>
        <v>0</v>
      </c>
      <c r="AD117" s="10"/>
      <c r="AE117" s="10"/>
      <c r="AF117" s="73">
        <f t="shared" si="28"/>
        <v>43410.605555555558</v>
      </c>
      <c r="AG117" s="73">
        <f t="shared" si="29"/>
        <v>43410.614583333336</v>
      </c>
      <c r="AH117" s="26" t="str">
        <f t="shared" si="30"/>
        <v>43410.605555555643410.6145833333</v>
      </c>
      <c r="AI117" s="26" t="e">
        <f>VLOOKUP(AH117,simple_survey!$N$1081:$O$1529,2,FALSE)</f>
        <v>#N/A</v>
      </c>
    </row>
    <row r="118" spans="1:35" s="7" customFormat="1" x14ac:dyDescent="0.4">
      <c r="A118" s="16" t="str">
        <f t="shared" si="45"/>
        <v>-</v>
      </c>
      <c r="B118" s="16" t="str">
        <f t="shared" si="22"/>
        <v>-</v>
      </c>
      <c r="C118" s="7">
        <v>14</v>
      </c>
      <c r="D118" s="2">
        <v>43410.607303240744</v>
      </c>
      <c r="E118" s="3" t="s">
        <v>780</v>
      </c>
      <c r="F118" s="3">
        <v>10338</v>
      </c>
      <c r="G118" s="3" t="s">
        <v>114</v>
      </c>
      <c r="H118" s="3">
        <v>0</v>
      </c>
      <c r="I118" s="3">
        <v>824</v>
      </c>
      <c r="J118" s="3">
        <v>10</v>
      </c>
      <c r="K118" s="3">
        <v>1</v>
      </c>
      <c r="L118" s="3"/>
      <c r="M118" s="2">
        <v>43410.609282407408</v>
      </c>
      <c r="N118" s="2">
        <v>43410.618310185186</v>
      </c>
      <c r="O118" s="3" t="s">
        <v>45</v>
      </c>
      <c r="P118" s="3" t="s">
        <v>92</v>
      </c>
      <c r="Q118" s="3" t="s">
        <v>65</v>
      </c>
      <c r="R118" s="3" t="s">
        <v>66</v>
      </c>
      <c r="S118" s="2">
        <v>43410.610115740739</v>
      </c>
      <c r="T118" s="2">
        <v>43410.610115740739</v>
      </c>
      <c r="U118" s="2">
        <v>43410.62232638889</v>
      </c>
      <c r="V118" s="2">
        <v>43410.62232638889</v>
      </c>
      <c r="W118" s="3"/>
      <c r="X118" s="8">
        <f t="shared" si="23"/>
        <v>43410.607303240744</v>
      </c>
      <c r="Y118" s="9">
        <f t="shared" si="24"/>
        <v>9.0277777781011537E-3</v>
      </c>
      <c r="Z118" s="9">
        <f t="shared" si="25"/>
        <v>9.0277777781011537E-3</v>
      </c>
      <c r="AA118" s="10"/>
      <c r="AB118" s="10">
        <f t="shared" si="26"/>
        <v>0</v>
      </c>
      <c r="AC118" s="10">
        <f t="shared" si="27"/>
        <v>1.9791666636592709E-3</v>
      </c>
      <c r="AD118" s="10"/>
      <c r="AE118" s="10"/>
      <c r="AF118" s="73">
        <f t="shared" si="28"/>
        <v>43410.606944444444</v>
      </c>
      <c r="AG118" s="73">
        <f t="shared" si="29"/>
        <v>43410.618055555555</v>
      </c>
      <c r="AH118" s="26" t="str">
        <f t="shared" si="30"/>
        <v>43410.606944444443410.6180555556</v>
      </c>
      <c r="AI118" s="26" t="e">
        <f>VLOOKUP(AH118,simple_survey!$N$1081:$O$1529,2,FALSE)</f>
        <v>#N/A</v>
      </c>
    </row>
    <row r="119" spans="1:35" s="7" customFormat="1" x14ac:dyDescent="0.4">
      <c r="A119" s="16" t="str">
        <f t="shared" si="45"/>
        <v>-</v>
      </c>
      <c r="B119" s="16" t="str">
        <f t="shared" si="22"/>
        <v>-</v>
      </c>
      <c r="C119" s="7">
        <v>14</v>
      </c>
      <c r="D119" s="2">
        <v>43410.608414351853</v>
      </c>
      <c r="E119" s="3" t="s">
        <v>826</v>
      </c>
      <c r="F119" s="3">
        <v>10339</v>
      </c>
      <c r="G119" s="3" t="s">
        <v>18</v>
      </c>
      <c r="H119" s="3">
        <v>5285</v>
      </c>
      <c r="I119" s="3">
        <v>632</v>
      </c>
      <c r="J119" s="3">
        <v>5</v>
      </c>
      <c r="K119" s="3">
        <v>4</v>
      </c>
      <c r="L119" s="3"/>
      <c r="M119" s="2">
        <v>43410.616030092591</v>
      </c>
      <c r="N119" s="2">
        <v>43410.62462962963</v>
      </c>
      <c r="O119" s="3" t="s">
        <v>78</v>
      </c>
      <c r="P119" s="3" t="s">
        <v>79</v>
      </c>
      <c r="Q119" s="3" t="s">
        <v>48</v>
      </c>
      <c r="R119" s="3" t="s">
        <v>49</v>
      </c>
      <c r="S119" s="2">
        <v>43410.619988425926</v>
      </c>
      <c r="T119" s="2">
        <v>43410.619988425926</v>
      </c>
      <c r="U119" s="2">
        <v>43410.635671296295</v>
      </c>
      <c r="V119" s="2">
        <v>43410.635671296295</v>
      </c>
      <c r="W119" s="3"/>
      <c r="X119" s="8">
        <f t="shared" si="23"/>
        <v>43410.608414351853</v>
      </c>
      <c r="Y119" s="9">
        <f t="shared" si="24"/>
        <v>8.599537039117422E-3</v>
      </c>
      <c r="Z119" s="9">
        <f t="shared" si="25"/>
        <v>3.4398148156469688E-2</v>
      </c>
      <c r="AA119" s="10"/>
      <c r="AB119" s="10">
        <f t="shared" si="26"/>
        <v>0</v>
      </c>
      <c r="AC119" s="10">
        <f t="shared" si="27"/>
        <v>7.6157407384016551E-3</v>
      </c>
      <c r="AD119" s="10"/>
      <c r="AE119" s="10"/>
      <c r="AF119" s="73">
        <f t="shared" si="28"/>
        <v>43410.60833333333</v>
      </c>
      <c r="AG119" s="73">
        <f t="shared" si="29"/>
        <v>43410.624305555553</v>
      </c>
      <c r="AH119" s="26" t="str">
        <f t="shared" si="30"/>
        <v>43410.608333333343410.6243055556</v>
      </c>
      <c r="AI119" s="26" t="e">
        <f>VLOOKUP(AH119,simple_survey!$N$1081:$O$1529,2,FALSE)</f>
        <v>#N/A</v>
      </c>
    </row>
    <row r="120" spans="1:35" s="7" customFormat="1" x14ac:dyDescent="0.4">
      <c r="A120" s="16" t="str">
        <f t="shared" si="45"/>
        <v>★</v>
      </c>
      <c r="B120" s="16" t="str">
        <f t="shared" si="22"/>
        <v>-</v>
      </c>
      <c r="C120" s="7">
        <v>14</v>
      </c>
      <c r="D120" s="2">
        <v>43410.609664351854</v>
      </c>
      <c r="E120" s="3" t="s">
        <v>823</v>
      </c>
      <c r="F120" s="3">
        <v>10340</v>
      </c>
      <c r="G120" s="3" t="s">
        <v>33</v>
      </c>
      <c r="H120" s="3">
        <v>4777</v>
      </c>
      <c r="I120" s="3">
        <v>813</v>
      </c>
      <c r="J120" s="3">
        <v>6</v>
      </c>
      <c r="K120" s="3">
        <v>1</v>
      </c>
      <c r="L120" s="3"/>
      <c r="M120" s="2">
        <v>43410.615856481483</v>
      </c>
      <c r="N120" s="2">
        <v>43410.619629629633</v>
      </c>
      <c r="O120" s="3" t="s">
        <v>72</v>
      </c>
      <c r="P120" s="3" t="s">
        <v>73</v>
      </c>
      <c r="Q120" s="3" t="s">
        <v>45</v>
      </c>
      <c r="R120" s="3" t="s">
        <v>92</v>
      </c>
      <c r="S120" s="2">
        <v>43410.616585648146</v>
      </c>
      <c r="T120" s="2">
        <v>43410.616585648146</v>
      </c>
      <c r="U120" s="2">
        <v>43410.62259259259</v>
      </c>
      <c r="V120" s="2">
        <v>43410.62259259259</v>
      </c>
      <c r="W120" s="2">
        <v>43410.616585648146</v>
      </c>
      <c r="X120" s="8">
        <f t="shared" si="23"/>
        <v>43410.616585648146</v>
      </c>
      <c r="Y120" s="9">
        <f t="shared" si="24"/>
        <v>3.7731481497758068E-3</v>
      </c>
      <c r="Z120" s="9">
        <f t="shared" si="25"/>
        <v>3.7731481497758068E-3</v>
      </c>
      <c r="AA120" s="10"/>
      <c r="AB120" s="10">
        <f t="shared" si="26"/>
        <v>0</v>
      </c>
      <c r="AC120" s="10">
        <f t="shared" si="27"/>
        <v>0</v>
      </c>
      <c r="AD120" s="10"/>
      <c r="AE120" s="10"/>
      <c r="AF120" s="73">
        <f t="shared" si="28"/>
        <v>43410.609027777777</v>
      </c>
      <c r="AG120" s="73">
        <f t="shared" si="29"/>
        <v>43410.619444444441</v>
      </c>
      <c r="AH120" s="26" t="str">
        <f t="shared" si="30"/>
        <v>43410.609027777843410.6194444444</v>
      </c>
      <c r="AI120" s="26" t="str">
        <f>VLOOKUP(AH120,simple_survey!$N$1081:$O$1529,2,FALSE)</f>
        <v>肯定的</v>
      </c>
    </row>
    <row r="121" spans="1:35" s="7" customFormat="1" x14ac:dyDescent="0.4">
      <c r="A121" s="16" t="str">
        <f t="shared" si="45"/>
        <v>-</v>
      </c>
      <c r="B121" s="16" t="str">
        <f t="shared" ref="B121:B168" si="46">IF(L121&gt;0, "☆", "-")</f>
        <v>-</v>
      </c>
      <c r="C121" s="7">
        <v>14</v>
      </c>
      <c r="D121" s="2">
        <v>43410.61010416667</v>
      </c>
      <c r="E121" s="3" t="s">
        <v>827</v>
      </c>
      <c r="F121" s="3">
        <v>10341</v>
      </c>
      <c r="G121" s="3" t="s">
        <v>114</v>
      </c>
      <c r="H121" s="3">
        <v>0</v>
      </c>
      <c r="I121" s="3">
        <v>191</v>
      </c>
      <c r="J121" s="3">
        <v>7</v>
      </c>
      <c r="K121" s="3">
        <v>1</v>
      </c>
      <c r="L121" s="3"/>
      <c r="M121" s="2">
        <v>43410.612141203703</v>
      </c>
      <c r="N121" s="2">
        <v>43410.614583333336</v>
      </c>
      <c r="O121" s="3" t="s">
        <v>65</v>
      </c>
      <c r="P121" s="3" t="s">
        <v>66</v>
      </c>
      <c r="Q121" s="3" t="s">
        <v>76</v>
      </c>
      <c r="R121" s="3" t="s">
        <v>77</v>
      </c>
      <c r="S121" s="2">
        <v>43410.612303240741</v>
      </c>
      <c r="T121" s="2">
        <v>43410.612303240741</v>
      </c>
      <c r="U121" s="2">
        <v>43410.617546296293</v>
      </c>
      <c r="V121" s="2">
        <v>43410.617546296293</v>
      </c>
      <c r="W121" s="3"/>
      <c r="X121" s="8">
        <f t="shared" si="23"/>
        <v>43410.61010416667</v>
      </c>
      <c r="Y121" s="9">
        <f t="shared" si="24"/>
        <v>2.4421296329819597E-3</v>
      </c>
      <c r="Z121" s="9">
        <f t="shared" si="25"/>
        <v>2.4421296329819597E-3</v>
      </c>
      <c r="AA121" s="10"/>
      <c r="AB121" s="10">
        <f t="shared" si="26"/>
        <v>0</v>
      </c>
      <c r="AC121" s="10">
        <f t="shared" si="27"/>
        <v>2.0370370330056176E-3</v>
      </c>
      <c r="AD121" s="10"/>
      <c r="AE121" s="10"/>
      <c r="AF121" s="73">
        <f t="shared" si="28"/>
        <v>43410.609722222223</v>
      </c>
      <c r="AG121" s="73">
        <f t="shared" si="29"/>
        <v>43410.614583333336</v>
      </c>
      <c r="AH121" s="26" t="str">
        <f t="shared" si="30"/>
        <v>43410.609722222243410.6145833333</v>
      </c>
      <c r="AI121" s="26" t="e">
        <f>VLOOKUP(AH121,simple_survey!$N$1081:$O$1529,2,FALSE)</f>
        <v>#N/A</v>
      </c>
    </row>
    <row r="122" spans="1:35" s="7" customFormat="1" x14ac:dyDescent="0.4">
      <c r="A122" s="16" t="str">
        <f t="shared" ref="A122:A185" si="47">IF(W122&gt;0, "★", "-")</f>
        <v>-</v>
      </c>
      <c r="B122" s="16" t="str">
        <f t="shared" si="46"/>
        <v>-</v>
      </c>
      <c r="C122" s="7">
        <v>14</v>
      </c>
      <c r="D122" s="2">
        <v>43410.610810185186</v>
      </c>
      <c r="E122" s="3" t="s">
        <v>644</v>
      </c>
      <c r="F122" s="3">
        <v>10343</v>
      </c>
      <c r="G122" s="3" t="s">
        <v>18</v>
      </c>
      <c r="H122" s="3">
        <v>1075</v>
      </c>
      <c r="I122" s="3">
        <v>121</v>
      </c>
      <c r="J122" s="3">
        <v>9</v>
      </c>
      <c r="K122" s="3">
        <v>1</v>
      </c>
      <c r="L122" s="3"/>
      <c r="M122" s="2">
        <v>43410.615011574075</v>
      </c>
      <c r="N122" s="2">
        <v>43410.617962962962</v>
      </c>
      <c r="O122" s="3" t="s">
        <v>19</v>
      </c>
      <c r="P122" s="3" t="s">
        <v>20</v>
      </c>
      <c r="Q122" s="3" t="s">
        <v>31</v>
      </c>
      <c r="R122" s="3" t="s">
        <v>32</v>
      </c>
      <c r="S122" s="2">
        <v>43410.6172337963</v>
      </c>
      <c r="T122" s="2">
        <v>43410.6172337963</v>
      </c>
      <c r="U122" s="2">
        <v>43410.624895833331</v>
      </c>
      <c r="V122" s="2">
        <v>43410.624895833331</v>
      </c>
      <c r="W122" s="3"/>
      <c r="X122" s="8">
        <f t="shared" ref="X122:X190" si="48">IF(W122&gt;0,W122,D122)</f>
        <v>43410.610810185186</v>
      </c>
      <c r="Y122" s="9">
        <f t="shared" ref="Y122:Y190" si="49">N122-M122</f>
        <v>2.9513888875953853E-3</v>
      </c>
      <c r="Z122" s="9">
        <f t="shared" ref="Z122:Z190" si="50">Y122*K122</f>
        <v>2.9513888875953853E-3</v>
      </c>
      <c r="AA122" s="10"/>
      <c r="AB122" s="10">
        <f t="shared" si="26"/>
        <v>0</v>
      </c>
      <c r="AC122" s="10">
        <f t="shared" si="27"/>
        <v>4.2013888887595385E-3</v>
      </c>
      <c r="AD122" s="10"/>
      <c r="AE122" s="10"/>
      <c r="AF122" s="73">
        <f t="shared" si="28"/>
        <v>43410.61041666667</v>
      </c>
      <c r="AG122" s="73">
        <f t="shared" si="29"/>
        <v>43410.617361111108</v>
      </c>
      <c r="AH122" s="26" t="str">
        <f t="shared" si="30"/>
        <v>43410.610416666743410.6173611111</v>
      </c>
      <c r="AI122" s="26" t="e">
        <f>VLOOKUP(AH122,simple_survey!$N$1081:$O$1529,2,FALSE)</f>
        <v>#N/A</v>
      </c>
    </row>
    <row r="123" spans="1:35" s="7" customFormat="1" x14ac:dyDescent="0.4">
      <c r="A123" s="16" t="str">
        <f>IF(W123&gt;0, "★", "-")</f>
        <v>★</v>
      </c>
      <c r="B123" s="16" t="str">
        <f>IF(L123&gt;0, "☆", "-")</f>
        <v>-</v>
      </c>
      <c r="C123" s="7">
        <v>14</v>
      </c>
      <c r="D123" s="2">
        <v>43410.612650462965</v>
      </c>
      <c r="E123" s="3" t="s">
        <v>829</v>
      </c>
      <c r="F123" s="3">
        <v>10344</v>
      </c>
      <c r="G123" s="3" t="s">
        <v>113</v>
      </c>
      <c r="H123" s="3">
        <v>0</v>
      </c>
      <c r="I123" s="3">
        <v>819</v>
      </c>
      <c r="J123" s="3">
        <v>10</v>
      </c>
      <c r="K123" s="3">
        <v>3</v>
      </c>
      <c r="L123" s="3"/>
      <c r="M123" s="2">
        <v>43410.617222222223</v>
      </c>
      <c r="N123" s="2">
        <v>43410.62190972222</v>
      </c>
      <c r="O123" s="3" t="s">
        <v>63</v>
      </c>
      <c r="P123" s="3" t="s">
        <v>64</v>
      </c>
      <c r="Q123" s="3" t="s">
        <v>37</v>
      </c>
      <c r="R123" s="3" t="s">
        <v>38</v>
      </c>
      <c r="S123" s="2">
        <v>43410.619340277779</v>
      </c>
      <c r="T123" s="2">
        <v>43410.619340277779</v>
      </c>
      <c r="U123" s="2">
        <v>43410.629976851851</v>
      </c>
      <c r="V123" s="2">
        <v>43410.629976851851</v>
      </c>
      <c r="W123" s="2">
        <v>43410.619340277779</v>
      </c>
      <c r="X123" s="8">
        <f t="shared" si="48"/>
        <v>43410.619340277779</v>
      </c>
      <c r="Y123" s="9">
        <f t="shared" si="49"/>
        <v>4.687499997089617E-3</v>
      </c>
      <c r="Z123" s="9">
        <f t="shared" si="50"/>
        <v>1.4062499991268851E-2</v>
      </c>
      <c r="AA123" s="10"/>
      <c r="AB123" s="10">
        <f t="shared" si="26"/>
        <v>0</v>
      </c>
      <c r="AC123" s="10">
        <f t="shared" si="27"/>
        <v>0</v>
      </c>
      <c r="AD123" s="10"/>
      <c r="AE123" s="10"/>
      <c r="AF123" s="73">
        <f t="shared" si="28"/>
        <v>43410.612500000003</v>
      </c>
      <c r="AG123" s="73">
        <f t="shared" si="29"/>
        <v>43410.621527777781</v>
      </c>
      <c r="AH123" s="26" t="str">
        <f t="shared" si="30"/>
        <v>43410.612543410.6215277778</v>
      </c>
      <c r="AI123" s="26" t="e">
        <f>VLOOKUP(AH123,simple_survey!$N$1081:$O$1529,2,FALSE)</f>
        <v>#N/A</v>
      </c>
    </row>
    <row r="124" spans="1:35" s="7" customFormat="1" x14ac:dyDescent="0.4">
      <c r="A124" s="16" t="str">
        <f>IF(W124&gt;0, "★", "-")</f>
        <v>-</v>
      </c>
      <c r="B124" s="16" t="str">
        <f>IF(L124&gt;0, "☆", "-")</f>
        <v>-</v>
      </c>
      <c r="C124" s="7">
        <v>14</v>
      </c>
      <c r="D124" s="2">
        <v>43410.615694444445</v>
      </c>
      <c r="E124" s="3" t="s">
        <v>638</v>
      </c>
      <c r="F124" s="3">
        <v>10345</v>
      </c>
      <c r="G124" s="3" t="s">
        <v>18</v>
      </c>
      <c r="H124" s="3">
        <v>2589</v>
      </c>
      <c r="I124" s="3">
        <v>992</v>
      </c>
      <c r="J124" s="3">
        <v>7</v>
      </c>
      <c r="K124" s="3">
        <v>1</v>
      </c>
      <c r="L124" s="3"/>
      <c r="M124" s="2">
        <v>43410.617222222223</v>
      </c>
      <c r="N124" s="2">
        <v>43410.621550925927</v>
      </c>
      <c r="O124" s="3" t="s">
        <v>76</v>
      </c>
      <c r="P124" s="3" t="s">
        <v>77</v>
      </c>
      <c r="Q124" s="3" t="s">
        <v>23</v>
      </c>
      <c r="R124" s="3" t="s">
        <v>24</v>
      </c>
      <c r="S124" s="2">
        <v>43410.621122685188</v>
      </c>
      <c r="T124" s="2">
        <v>43410.621122685188</v>
      </c>
      <c r="U124" s="2">
        <v>43410.626979166664</v>
      </c>
      <c r="V124" s="2">
        <v>43410.626979166664</v>
      </c>
      <c r="W124" s="3"/>
      <c r="X124" s="8">
        <f t="shared" si="48"/>
        <v>43410.615694444445</v>
      </c>
      <c r="Y124" s="9">
        <f t="shared" si="49"/>
        <v>4.3287037042318843E-3</v>
      </c>
      <c r="Z124" s="9">
        <f t="shared" si="50"/>
        <v>4.3287037042318843E-3</v>
      </c>
      <c r="AA124" s="10"/>
      <c r="AB124" s="10">
        <f t="shared" ref="AB124:AB192" si="51">IF(IF(A124="☆",L124-S124,M124-S124)&lt;0,0,IF(A124="☆",L124-S124,M124-S124))</f>
        <v>0</v>
      </c>
      <c r="AC124" s="10">
        <f t="shared" ref="AC124:AC192" si="52">IF(IF(B124="☆",(IF(L124&gt;S124,L124-X124,S124-X124)),M124-X124)&lt;0,0,IF(B124="☆",(IF(L124&gt;S124,L124-X124,S124-X124)),M124-X124))</f>
        <v>1.527777778392192E-3</v>
      </c>
      <c r="AD124" s="10"/>
      <c r="AE124" s="10"/>
      <c r="AF124" s="73">
        <f t="shared" si="28"/>
        <v>43410.615277777775</v>
      </c>
      <c r="AG124" s="73">
        <f t="shared" si="29"/>
        <v>43410.621527777781</v>
      </c>
      <c r="AH124" s="26" t="str">
        <f t="shared" si="30"/>
        <v>43410.615277777843410.6215277778</v>
      </c>
      <c r="AI124" s="26" t="e">
        <f>VLOOKUP(AH124,simple_survey!$N$1081:$O$1529,2,FALSE)</f>
        <v>#N/A</v>
      </c>
    </row>
    <row r="125" spans="1:35" s="7" customFormat="1" x14ac:dyDescent="0.4">
      <c r="A125" s="16" t="str">
        <f>IF(W125&gt;0, "★", "-")</f>
        <v>★</v>
      </c>
      <c r="B125" s="16" t="str">
        <f>IF(L125&gt;0, "☆", "-")</f>
        <v>-</v>
      </c>
      <c r="C125" s="7">
        <v>14</v>
      </c>
      <c r="D125" s="2">
        <v>43410.615798611114</v>
      </c>
      <c r="E125" s="3" t="s">
        <v>830</v>
      </c>
      <c r="F125" s="3">
        <v>10346</v>
      </c>
      <c r="G125" s="3" t="s">
        <v>18</v>
      </c>
      <c r="H125" s="3">
        <v>3765</v>
      </c>
      <c r="I125" s="3">
        <v>133</v>
      </c>
      <c r="J125" s="3">
        <v>4</v>
      </c>
      <c r="K125" s="3">
        <v>1</v>
      </c>
      <c r="L125" s="3"/>
      <c r="M125" s="2">
        <v>43410.621944444443</v>
      </c>
      <c r="N125" s="2">
        <v>43410.630115740743</v>
      </c>
      <c r="O125" s="3" t="s">
        <v>80</v>
      </c>
      <c r="P125" s="3" t="s">
        <v>81</v>
      </c>
      <c r="Q125" s="3" t="s">
        <v>27</v>
      </c>
      <c r="R125" s="3" t="s">
        <v>28</v>
      </c>
      <c r="S125" s="2">
        <v>43410.622743055559</v>
      </c>
      <c r="T125" s="2">
        <v>43410.622743055559</v>
      </c>
      <c r="U125" s="2">
        <v>43410.632581018515</v>
      </c>
      <c r="V125" s="2">
        <v>43410.632581018515</v>
      </c>
      <c r="W125" s="2">
        <v>43410.622743055559</v>
      </c>
      <c r="X125" s="8">
        <f t="shared" si="48"/>
        <v>43410.622743055559</v>
      </c>
      <c r="Y125" s="9">
        <f t="shared" si="49"/>
        <v>8.1712963001336902E-3</v>
      </c>
      <c r="Z125" s="9">
        <f t="shared" si="50"/>
        <v>8.1712963001336902E-3</v>
      </c>
      <c r="AA125" s="10"/>
      <c r="AB125" s="10">
        <f t="shared" si="51"/>
        <v>0</v>
      </c>
      <c r="AC125" s="10">
        <f t="shared" si="52"/>
        <v>0</v>
      </c>
      <c r="AD125" s="10"/>
      <c r="AE125" s="10"/>
      <c r="AF125" s="73">
        <f t="shared" si="28"/>
        <v>43410.615277777775</v>
      </c>
      <c r="AG125" s="73">
        <f t="shared" si="29"/>
        <v>43410.629861111112</v>
      </c>
      <c r="AH125" s="26" t="str">
        <f t="shared" si="30"/>
        <v>43410.615277777843410.6298611111</v>
      </c>
      <c r="AI125" s="26" t="e">
        <f>VLOOKUP(AH125,simple_survey!$N$1081:$O$1529,2,FALSE)</f>
        <v>#N/A</v>
      </c>
    </row>
    <row r="126" spans="1:35" s="7" customFormat="1" x14ac:dyDescent="0.4">
      <c r="A126" s="16" t="str">
        <f t="shared" si="47"/>
        <v>-</v>
      </c>
      <c r="B126" s="16" t="str">
        <f t="shared" si="46"/>
        <v>-</v>
      </c>
      <c r="C126" s="7">
        <v>14</v>
      </c>
      <c r="D126" s="2">
        <v>43410.616689814815</v>
      </c>
      <c r="E126" s="3" t="s">
        <v>797</v>
      </c>
      <c r="F126" s="3">
        <v>10349</v>
      </c>
      <c r="G126" s="3" t="s">
        <v>33</v>
      </c>
      <c r="H126" s="3">
        <v>5275</v>
      </c>
      <c r="I126" s="3">
        <v>86</v>
      </c>
      <c r="J126" s="3">
        <v>1</v>
      </c>
      <c r="K126" s="3">
        <v>1</v>
      </c>
      <c r="L126" s="3"/>
      <c r="M126" s="2">
        <v>43410.621724537035</v>
      </c>
      <c r="N126" s="2">
        <v>43410.631458333337</v>
      </c>
      <c r="O126" s="3" t="s">
        <v>50</v>
      </c>
      <c r="P126" s="3" t="s">
        <v>51</v>
      </c>
      <c r="Q126" s="3" t="s">
        <v>29</v>
      </c>
      <c r="R126" s="3" t="s">
        <v>30</v>
      </c>
      <c r="S126" s="2">
        <v>43410.62290509259</v>
      </c>
      <c r="T126" s="2">
        <v>43410.623124999998</v>
      </c>
      <c r="U126" s="2">
        <v>43410.634722222225</v>
      </c>
      <c r="V126" s="2">
        <v>43410.636493055557</v>
      </c>
      <c r="W126" s="3"/>
      <c r="X126" s="8">
        <f t="shared" si="48"/>
        <v>43410.616689814815</v>
      </c>
      <c r="Y126" s="9">
        <f t="shared" si="49"/>
        <v>9.7337963015888818E-3</v>
      </c>
      <c r="Z126" s="9">
        <f t="shared" si="50"/>
        <v>9.7337963015888818E-3</v>
      </c>
      <c r="AA126" s="10"/>
      <c r="AB126" s="10">
        <f t="shared" si="51"/>
        <v>0</v>
      </c>
      <c r="AC126" s="10">
        <f t="shared" si="52"/>
        <v>5.0347222204436548E-3</v>
      </c>
      <c r="AD126" s="10"/>
      <c r="AE126" s="10"/>
      <c r="AF126" s="73">
        <f t="shared" si="28"/>
        <v>43410.616666666669</v>
      </c>
      <c r="AG126" s="73">
        <f t="shared" si="29"/>
        <v>43410.631249999999</v>
      </c>
      <c r="AH126" s="26" t="str">
        <f t="shared" si="30"/>
        <v>43410.616666666743410.63125</v>
      </c>
      <c r="AI126" s="26" t="str">
        <f>VLOOKUP(AH126,simple_survey!$N$1081:$O$1529,2,FALSE)</f>
        <v>肯定的</v>
      </c>
    </row>
    <row r="127" spans="1:35" s="7" customFormat="1" x14ac:dyDescent="0.4">
      <c r="A127" s="16" t="str">
        <f t="shared" si="47"/>
        <v>-</v>
      </c>
      <c r="B127" s="16" t="str">
        <f>IF(L127&gt;0, "☆", "-")</f>
        <v>-</v>
      </c>
      <c r="C127" s="7">
        <v>14</v>
      </c>
      <c r="D127" s="2">
        <v>43410.616736111115</v>
      </c>
      <c r="E127" s="3" t="s">
        <v>778</v>
      </c>
      <c r="F127" s="3">
        <v>10350</v>
      </c>
      <c r="G127" s="3" t="s">
        <v>33</v>
      </c>
      <c r="H127" s="3">
        <v>1158</v>
      </c>
      <c r="I127" s="3">
        <v>940</v>
      </c>
      <c r="J127" s="3">
        <v>9</v>
      </c>
      <c r="K127" s="3">
        <v>2</v>
      </c>
      <c r="L127" s="3"/>
      <c r="M127" s="2">
        <v>43410.621342592596</v>
      </c>
      <c r="N127" s="2">
        <v>43410.623715277776</v>
      </c>
      <c r="O127" s="3" t="s">
        <v>25</v>
      </c>
      <c r="P127" s="3" t="s">
        <v>26</v>
      </c>
      <c r="Q127" s="3" t="s">
        <v>29</v>
      </c>
      <c r="R127" s="3" t="s">
        <v>30</v>
      </c>
      <c r="S127" s="2">
        <v>43410.624155092592</v>
      </c>
      <c r="T127" s="2">
        <v>43410.624155092592</v>
      </c>
      <c r="U127" s="2">
        <v>43410.629143518519</v>
      </c>
      <c r="V127" s="2">
        <v>43410.629143518519</v>
      </c>
      <c r="W127" s="3"/>
      <c r="X127" s="8">
        <f t="shared" si="48"/>
        <v>43410.616736111115</v>
      </c>
      <c r="Y127" s="9">
        <f t="shared" si="49"/>
        <v>2.372685179580003E-3</v>
      </c>
      <c r="Z127" s="9">
        <f t="shared" si="50"/>
        <v>4.745370359160006E-3</v>
      </c>
      <c r="AB127" s="10">
        <f t="shared" si="51"/>
        <v>0</v>
      </c>
      <c r="AC127" s="10">
        <f t="shared" si="52"/>
        <v>4.6064814814599231E-3</v>
      </c>
      <c r="AF127" s="73">
        <f t="shared" si="28"/>
        <v>43410.616666666669</v>
      </c>
      <c r="AG127" s="73">
        <f t="shared" si="29"/>
        <v>43410.623611111114</v>
      </c>
      <c r="AH127" s="26" t="str">
        <f t="shared" si="30"/>
        <v>43410.616666666743410.6236111111</v>
      </c>
      <c r="AI127" s="26" t="e">
        <f>VLOOKUP(AH127,simple_survey!$N$1081:$O$1529,2,FALSE)</f>
        <v>#N/A</v>
      </c>
    </row>
    <row r="128" spans="1:35" s="7" customFormat="1" x14ac:dyDescent="0.4">
      <c r="A128" s="16" t="str">
        <f t="shared" si="47"/>
        <v>-</v>
      </c>
      <c r="B128" s="16" t="str">
        <f t="shared" si="46"/>
        <v>-</v>
      </c>
      <c r="C128" s="7">
        <v>14</v>
      </c>
      <c r="D128" s="2">
        <v>43410.616759259261</v>
      </c>
      <c r="E128" s="3" t="s">
        <v>833</v>
      </c>
      <c r="F128" s="3">
        <v>10351</v>
      </c>
      <c r="G128" s="3" t="s">
        <v>18</v>
      </c>
      <c r="H128" s="3">
        <v>5299</v>
      </c>
      <c r="I128" s="3">
        <v>897</v>
      </c>
      <c r="J128" s="3">
        <v>6</v>
      </c>
      <c r="K128" s="3">
        <v>1</v>
      </c>
      <c r="L128" s="3"/>
      <c r="M128" s="2">
        <v>43410.623518518521</v>
      </c>
      <c r="N128" s="2">
        <v>43410.626516203702</v>
      </c>
      <c r="O128" s="3" t="s">
        <v>19</v>
      </c>
      <c r="P128" s="3" t="s">
        <v>20</v>
      </c>
      <c r="Q128" s="3" t="s">
        <v>25</v>
      </c>
      <c r="R128" s="3" t="s">
        <v>26</v>
      </c>
      <c r="S128" s="2">
        <v>43410.629166666666</v>
      </c>
      <c r="T128" s="2">
        <v>43410.629166666666</v>
      </c>
      <c r="U128" s="2">
        <v>43410.635370370372</v>
      </c>
      <c r="V128" s="2">
        <v>43410.635370370372</v>
      </c>
      <c r="W128" s="3"/>
      <c r="X128" s="8">
        <f t="shared" si="48"/>
        <v>43410.616759259261</v>
      </c>
      <c r="Y128" s="9">
        <f t="shared" si="49"/>
        <v>2.9976851801620796E-3</v>
      </c>
      <c r="Z128" s="9">
        <f t="shared" si="50"/>
        <v>2.9976851801620796E-3</v>
      </c>
      <c r="AA128" s="10"/>
      <c r="AB128" s="10">
        <f t="shared" si="51"/>
        <v>0</v>
      </c>
      <c r="AC128" s="10">
        <f t="shared" si="52"/>
        <v>6.7592592604341917E-3</v>
      </c>
      <c r="AD128" s="10"/>
      <c r="AE128" s="10"/>
      <c r="AF128" s="73">
        <f t="shared" si="28"/>
        <v>43410.616666666669</v>
      </c>
      <c r="AG128" s="73">
        <f t="shared" si="29"/>
        <v>43410.626388888886</v>
      </c>
      <c r="AH128" s="26" t="str">
        <f t="shared" si="30"/>
        <v>43410.616666666743410.6263888889</v>
      </c>
      <c r="AI128" s="26" t="e">
        <f>VLOOKUP(AH128,simple_survey!$N$1081:$O$1529,2,FALSE)</f>
        <v>#N/A</v>
      </c>
    </row>
    <row r="129" spans="1:35" s="7" customFormat="1" x14ac:dyDescent="0.4">
      <c r="A129" s="16" t="str">
        <f t="shared" si="47"/>
        <v>★</v>
      </c>
      <c r="B129" s="16" t="str">
        <f t="shared" si="46"/>
        <v>-</v>
      </c>
      <c r="C129" s="7">
        <v>14</v>
      </c>
      <c r="D129" s="2">
        <v>43410.617118055554</v>
      </c>
      <c r="E129" s="3" t="s">
        <v>834</v>
      </c>
      <c r="F129" s="3">
        <v>10352</v>
      </c>
      <c r="G129" s="3" t="s">
        <v>67</v>
      </c>
      <c r="H129" s="3">
        <v>5288</v>
      </c>
      <c r="I129" s="3">
        <v>587</v>
      </c>
      <c r="J129" s="3">
        <v>8</v>
      </c>
      <c r="K129" s="3">
        <v>1</v>
      </c>
      <c r="L129" s="3"/>
      <c r="M129" s="2">
        <v>43410.624236111114</v>
      </c>
      <c r="N129" s="2">
        <v>43410.636053240742</v>
      </c>
      <c r="O129" s="3" t="s">
        <v>41</v>
      </c>
      <c r="P129" s="3" t="s">
        <v>42</v>
      </c>
      <c r="Q129" s="3" t="s">
        <v>34</v>
      </c>
      <c r="R129" s="3" t="s">
        <v>35</v>
      </c>
      <c r="S129" s="2">
        <v>43410.625787037039</v>
      </c>
      <c r="T129" s="2">
        <v>43410.62672453704</v>
      </c>
      <c r="U129" s="2">
        <v>43410.635162037041</v>
      </c>
      <c r="V129" s="2">
        <v>43410.642511574071</v>
      </c>
      <c r="W129" s="2">
        <v>43410.624050925922</v>
      </c>
      <c r="X129" s="8">
        <f t="shared" si="48"/>
        <v>43410.624050925922</v>
      </c>
      <c r="Y129" s="9">
        <f t="shared" si="49"/>
        <v>1.1817129627161194E-2</v>
      </c>
      <c r="Z129" s="9">
        <f t="shared" si="50"/>
        <v>1.1817129627161194E-2</v>
      </c>
      <c r="AA129" s="10"/>
      <c r="AB129" s="10">
        <f t="shared" si="51"/>
        <v>0</v>
      </c>
      <c r="AC129" s="10">
        <f t="shared" si="52"/>
        <v>1.8518519209465012E-4</v>
      </c>
      <c r="AD129" s="10"/>
      <c r="AE129" s="10"/>
      <c r="AF129" s="73">
        <f t="shared" si="28"/>
        <v>43410.616666666669</v>
      </c>
      <c r="AG129" s="73">
        <f t="shared" si="29"/>
        <v>43410.635416666664</v>
      </c>
      <c r="AH129" s="26" t="str">
        <f t="shared" si="30"/>
        <v>43410.616666666743410.6354166667</v>
      </c>
      <c r="AI129" s="26" t="e">
        <f>VLOOKUP(AH129,simple_survey!$N$1081:$O$1529,2,FALSE)</f>
        <v>#N/A</v>
      </c>
    </row>
    <row r="130" spans="1:35" s="7" customFormat="1" x14ac:dyDescent="0.4">
      <c r="A130" s="16" t="str">
        <f>IF(W130&gt;0, "★", "-")</f>
        <v>-</v>
      </c>
      <c r="B130" s="16" t="str">
        <f>IF(L130&gt;0, "☆", "-")</f>
        <v>-</v>
      </c>
      <c r="C130" s="7">
        <v>14</v>
      </c>
      <c r="D130" s="2">
        <v>43410.619201388887</v>
      </c>
      <c r="E130" s="3" t="s">
        <v>762</v>
      </c>
      <c r="F130" s="3">
        <v>10354</v>
      </c>
      <c r="G130" s="3" t="s">
        <v>114</v>
      </c>
      <c r="H130" s="3">
        <v>0</v>
      </c>
      <c r="I130" s="3">
        <v>172</v>
      </c>
      <c r="J130" s="3">
        <v>10</v>
      </c>
      <c r="K130" s="3">
        <v>1</v>
      </c>
      <c r="L130" s="3"/>
      <c r="M130" s="2">
        <v>43410.623136574075</v>
      </c>
      <c r="N130" s="2">
        <v>43410.624537037038</v>
      </c>
      <c r="O130" s="3" t="s">
        <v>76</v>
      </c>
      <c r="P130" s="3" t="s">
        <v>77</v>
      </c>
      <c r="Q130" s="3" t="s">
        <v>37</v>
      </c>
      <c r="R130" s="3" t="s">
        <v>38</v>
      </c>
      <c r="S130" s="2">
        <v>43410.62699074074</v>
      </c>
      <c r="T130" s="2">
        <v>43410.62699074074</v>
      </c>
      <c r="U130" s="2">
        <v>43410.634375000001</v>
      </c>
      <c r="V130" s="2">
        <v>43410.634375000001</v>
      </c>
      <c r="W130" s="3"/>
      <c r="X130" s="8">
        <f t="shared" si="48"/>
        <v>43410.619201388887</v>
      </c>
      <c r="Y130" s="9">
        <f t="shared" si="49"/>
        <v>1.4004629629198462E-3</v>
      </c>
      <c r="Z130" s="9">
        <f t="shared" si="50"/>
        <v>1.4004629629198462E-3</v>
      </c>
      <c r="AA130" s="10"/>
      <c r="AB130" s="10">
        <f t="shared" si="51"/>
        <v>0</v>
      </c>
      <c r="AC130" s="10">
        <f t="shared" si="52"/>
        <v>3.9351851883111522E-3</v>
      </c>
      <c r="AD130" s="10"/>
      <c r="AE130" s="10"/>
      <c r="AF130" s="73">
        <f t="shared" si="28"/>
        <v>43410.618750000001</v>
      </c>
      <c r="AG130" s="73">
        <f t="shared" si="29"/>
        <v>43410.624305555553</v>
      </c>
      <c r="AH130" s="26" t="str">
        <f t="shared" si="30"/>
        <v>43410.6187543410.6243055556</v>
      </c>
      <c r="AI130" s="26" t="e">
        <f>VLOOKUP(AH130,simple_survey!$N$1081:$O$1529,2,FALSE)</f>
        <v>#N/A</v>
      </c>
    </row>
    <row r="131" spans="1:35" s="7" customFormat="1" x14ac:dyDescent="0.4">
      <c r="A131" s="16" t="str">
        <f>IF(W131&gt;0, "★", "-")</f>
        <v>-</v>
      </c>
      <c r="B131" s="16" t="str">
        <f>IF(L131&gt;0, "☆", "-")</f>
        <v>-</v>
      </c>
      <c r="C131" s="7">
        <v>14</v>
      </c>
      <c r="D131" s="2">
        <v>43410.620925925927</v>
      </c>
      <c r="E131" s="3" t="s">
        <v>836</v>
      </c>
      <c r="F131" s="3">
        <v>10355</v>
      </c>
      <c r="G131" s="3" t="s">
        <v>18</v>
      </c>
      <c r="H131" s="3">
        <v>5292</v>
      </c>
      <c r="I131" s="3">
        <v>365</v>
      </c>
      <c r="J131" s="3">
        <v>9</v>
      </c>
      <c r="K131" s="3">
        <v>1</v>
      </c>
      <c r="L131" s="3"/>
      <c r="M131" s="2">
        <v>43410.632569444446</v>
      </c>
      <c r="N131" s="2">
        <v>43410.637430555558</v>
      </c>
      <c r="O131" s="3" t="s">
        <v>21</v>
      </c>
      <c r="P131" s="3" t="s">
        <v>22</v>
      </c>
      <c r="Q131" s="3" t="s">
        <v>19</v>
      </c>
      <c r="R131" s="3" t="s">
        <v>20</v>
      </c>
      <c r="S131" s="2">
        <v>43410.634166666663</v>
      </c>
      <c r="T131" s="2">
        <v>43410.634166666663</v>
      </c>
      <c r="U131" s="2">
        <v>43410.64261574074</v>
      </c>
      <c r="V131" s="2">
        <v>43410.643310185187</v>
      </c>
      <c r="W131" s="3"/>
      <c r="X131" s="8">
        <f t="shared" si="48"/>
        <v>43410.620925925927</v>
      </c>
      <c r="Y131" s="9">
        <f t="shared" si="49"/>
        <v>4.8611111124046147E-3</v>
      </c>
      <c r="Z131" s="9">
        <f t="shared" si="50"/>
        <v>4.8611111124046147E-3</v>
      </c>
      <c r="AA131" s="10"/>
      <c r="AB131" s="10">
        <f t="shared" si="51"/>
        <v>0</v>
      </c>
      <c r="AC131" s="10">
        <f t="shared" si="52"/>
        <v>1.1643518519122154E-2</v>
      </c>
      <c r="AD131" s="10"/>
      <c r="AE131" s="10"/>
      <c r="AF131" s="73">
        <f t="shared" ref="AF131:AF194" si="53">INT(D131*1440)/1440</f>
        <v>43410.620833333334</v>
      </c>
      <c r="AG131" s="73">
        <f t="shared" ref="AG131:AG194" si="54">INT(N131*1440)/1440</f>
        <v>43410.636805555558</v>
      </c>
      <c r="AH131" s="26" t="str">
        <f t="shared" ref="AH131:AH194" si="55">CONCATENATE(AF131,AG131)</f>
        <v>43410.620833333343410.6368055556</v>
      </c>
      <c r="AI131" s="26" t="str">
        <f>VLOOKUP(AH131,simple_survey!$N$1081:$O$1529,2,FALSE)</f>
        <v>肯定的</v>
      </c>
    </row>
    <row r="132" spans="1:35" s="7" customFormat="1" x14ac:dyDescent="0.4">
      <c r="A132" s="16" t="str">
        <f>IF(W132&gt;0, "★", "-")</f>
        <v>-</v>
      </c>
      <c r="B132" s="16" t="str">
        <f>IF(L132&gt;0, "☆", "-")</f>
        <v>-</v>
      </c>
      <c r="C132" s="7">
        <v>14</v>
      </c>
      <c r="D132" s="2">
        <v>43410.621030092596</v>
      </c>
      <c r="E132" s="3" t="s">
        <v>837</v>
      </c>
      <c r="F132" s="3">
        <v>10356</v>
      </c>
      <c r="G132" s="3" t="s">
        <v>18</v>
      </c>
      <c r="H132" s="3">
        <v>5293</v>
      </c>
      <c r="I132" s="3">
        <v>369</v>
      </c>
      <c r="J132" s="3">
        <v>9</v>
      </c>
      <c r="K132" s="3">
        <v>1</v>
      </c>
      <c r="L132" s="3"/>
      <c r="M132" s="2">
        <v>43410.632731481484</v>
      </c>
      <c r="N132" s="2">
        <v>43410.637361111112</v>
      </c>
      <c r="O132" s="3" t="s">
        <v>21</v>
      </c>
      <c r="P132" s="3" t="s">
        <v>22</v>
      </c>
      <c r="Q132" s="3" t="s">
        <v>19</v>
      </c>
      <c r="R132" s="3" t="s">
        <v>20</v>
      </c>
      <c r="S132" s="2">
        <v>43410.634513888886</v>
      </c>
      <c r="T132" s="2">
        <v>43410.634513888886</v>
      </c>
      <c r="U132" s="2">
        <v>43410.642962962964</v>
      </c>
      <c r="V132" s="2">
        <v>43410.642962962964</v>
      </c>
      <c r="W132" s="3"/>
      <c r="X132" s="8">
        <f t="shared" si="48"/>
        <v>43410.621030092596</v>
      </c>
      <c r="Y132" s="9">
        <f t="shared" si="49"/>
        <v>4.6296296277432702E-3</v>
      </c>
      <c r="Z132" s="9">
        <f t="shared" si="50"/>
        <v>4.6296296277432702E-3</v>
      </c>
      <c r="AA132" s="10"/>
      <c r="AB132" s="10">
        <f t="shared" si="51"/>
        <v>0</v>
      </c>
      <c r="AC132" s="10">
        <f t="shared" si="52"/>
        <v>1.17013888884685E-2</v>
      </c>
      <c r="AD132" s="10"/>
      <c r="AE132" s="10"/>
      <c r="AF132" s="73">
        <f t="shared" si="53"/>
        <v>43410.620833333334</v>
      </c>
      <c r="AG132" s="73">
        <f t="shared" si="54"/>
        <v>43410.636805555558</v>
      </c>
      <c r="AH132" s="26" t="str">
        <f t="shared" si="55"/>
        <v>43410.620833333343410.6368055556</v>
      </c>
      <c r="AI132" s="26" t="s">
        <v>1174</v>
      </c>
    </row>
    <row r="133" spans="1:35" s="7" customFormat="1" x14ac:dyDescent="0.4">
      <c r="A133" s="16" t="str">
        <f>IF(W133&gt;0, "★", "-")</f>
        <v>-</v>
      </c>
      <c r="B133" s="16" t="str">
        <f>IF(L133&gt;0, "☆", "-")</f>
        <v>-</v>
      </c>
      <c r="C133" s="7">
        <v>14</v>
      </c>
      <c r="D133" s="2">
        <v>43410.62127314815</v>
      </c>
      <c r="E133" s="3" t="s">
        <v>838</v>
      </c>
      <c r="F133" s="3">
        <v>10357</v>
      </c>
      <c r="G133" s="3" t="s">
        <v>52</v>
      </c>
      <c r="H133" s="3">
        <v>5300</v>
      </c>
      <c r="I133" s="3">
        <v>62</v>
      </c>
      <c r="J133" s="3">
        <v>5</v>
      </c>
      <c r="K133" s="3">
        <v>1</v>
      </c>
      <c r="L133" s="3"/>
      <c r="M133" s="2">
        <v>43410.628310185188</v>
      </c>
      <c r="N133" s="2">
        <v>43410.633657407408</v>
      </c>
      <c r="O133" s="3" t="s">
        <v>19</v>
      </c>
      <c r="P133" s="3" t="s">
        <v>20</v>
      </c>
      <c r="Q133" s="3" t="s">
        <v>39</v>
      </c>
      <c r="R133" s="3" t="s">
        <v>40</v>
      </c>
      <c r="S133" s="2">
        <v>43410.632094907407</v>
      </c>
      <c r="T133" s="2">
        <v>43410.632094907407</v>
      </c>
      <c r="U133" s="2">
        <v>43410.640752314815</v>
      </c>
      <c r="V133" s="2">
        <v>43410.640752314815</v>
      </c>
      <c r="W133" s="3"/>
      <c r="X133" s="8">
        <f t="shared" si="48"/>
        <v>43410.62127314815</v>
      </c>
      <c r="Y133" s="9">
        <f t="shared" si="49"/>
        <v>5.3472222207346931E-3</v>
      </c>
      <c r="Z133" s="9">
        <f t="shared" si="50"/>
        <v>5.3472222207346931E-3</v>
      </c>
      <c r="AA133" s="10"/>
      <c r="AB133" s="10">
        <f t="shared" si="51"/>
        <v>0</v>
      </c>
      <c r="AC133" s="10">
        <f t="shared" si="52"/>
        <v>7.0370370376622304E-3</v>
      </c>
      <c r="AD133" s="10"/>
      <c r="AE133" s="10"/>
      <c r="AF133" s="73">
        <f t="shared" si="53"/>
        <v>43410.620833333334</v>
      </c>
      <c r="AG133" s="73">
        <f t="shared" si="54"/>
        <v>43410.633333333331</v>
      </c>
      <c r="AH133" s="26" t="str">
        <f t="shared" si="55"/>
        <v>43410.620833333343410.6333333333</v>
      </c>
      <c r="AI133" s="26" t="e">
        <f>VLOOKUP(AH133,simple_survey!$N$1081:$O$1529,2,FALSE)</f>
        <v>#N/A</v>
      </c>
    </row>
    <row r="134" spans="1:35" s="7" customFormat="1" x14ac:dyDescent="0.4">
      <c r="A134" s="16" t="str">
        <f>IF(W134&gt;0, "★", "-")</f>
        <v>-</v>
      </c>
      <c r="B134" s="16" t="str">
        <f>IF(L134&gt;0, "☆", "-")</f>
        <v>-</v>
      </c>
      <c r="C134" s="7">
        <v>14</v>
      </c>
      <c r="D134" s="2">
        <v>43410.621423611112</v>
      </c>
      <c r="E134" s="3" t="s">
        <v>839</v>
      </c>
      <c r="F134" s="3">
        <v>10358</v>
      </c>
      <c r="G134" s="3" t="s">
        <v>113</v>
      </c>
      <c r="H134" s="3">
        <v>0</v>
      </c>
      <c r="I134" s="3">
        <v>985</v>
      </c>
      <c r="J134" s="3">
        <v>1</v>
      </c>
      <c r="K134" s="3">
        <v>1</v>
      </c>
      <c r="L134" s="3"/>
      <c r="M134" s="2">
        <v>43410.62840277778</v>
      </c>
      <c r="N134" s="2">
        <v>43410.639872685184</v>
      </c>
      <c r="O134" s="3" t="s">
        <v>46</v>
      </c>
      <c r="P134" s="3" t="s">
        <v>47</v>
      </c>
      <c r="Q134" s="3" t="s">
        <v>19</v>
      </c>
      <c r="R134" s="3" t="s">
        <v>20</v>
      </c>
      <c r="S134" s="2">
        <v>43410.631030092591</v>
      </c>
      <c r="T134" s="2">
        <v>43410.631030092591</v>
      </c>
      <c r="U134" s="2">
        <v>43410.642928240741</v>
      </c>
      <c r="V134" s="2">
        <v>43410.642928240741</v>
      </c>
      <c r="W134" s="3"/>
      <c r="X134" s="8">
        <f t="shared" si="48"/>
        <v>43410.621423611112</v>
      </c>
      <c r="Y134" s="9">
        <f t="shared" si="49"/>
        <v>1.1469907403807156E-2</v>
      </c>
      <c r="Z134" s="9">
        <f t="shared" si="50"/>
        <v>1.1469907403807156E-2</v>
      </c>
      <c r="AA134" s="10"/>
      <c r="AB134" s="10">
        <f t="shared" si="51"/>
        <v>0</v>
      </c>
      <c r="AC134" s="10">
        <f t="shared" si="52"/>
        <v>6.9791666683158837E-3</v>
      </c>
      <c r="AD134" s="10"/>
      <c r="AE134" s="10"/>
      <c r="AF134" s="73">
        <f t="shared" si="53"/>
        <v>43410.620833333334</v>
      </c>
      <c r="AG134" s="73">
        <f t="shared" si="54"/>
        <v>43410.63958333333</v>
      </c>
      <c r="AH134" s="26" t="str">
        <f t="shared" si="55"/>
        <v>43410.620833333343410.6395833333</v>
      </c>
      <c r="AI134" s="26" t="e">
        <f>VLOOKUP(AH134,simple_survey!$N$1081:$O$1529,2,FALSE)</f>
        <v>#N/A</v>
      </c>
    </row>
    <row r="135" spans="1:35" s="7" customFormat="1" x14ac:dyDescent="0.4">
      <c r="A135" s="16" t="str">
        <f t="shared" si="47"/>
        <v>-</v>
      </c>
      <c r="B135" s="16" t="str">
        <f t="shared" si="46"/>
        <v>-</v>
      </c>
      <c r="C135" s="7">
        <v>14</v>
      </c>
      <c r="D135" s="2">
        <v>43410.621574074074</v>
      </c>
      <c r="E135" s="3" t="s">
        <v>804</v>
      </c>
      <c r="F135" s="3">
        <v>10359</v>
      </c>
      <c r="G135" s="3" t="s">
        <v>33</v>
      </c>
      <c r="H135" s="3">
        <v>5276</v>
      </c>
      <c r="I135" s="3">
        <v>807</v>
      </c>
      <c r="J135" s="3">
        <v>8</v>
      </c>
      <c r="K135" s="3">
        <v>1</v>
      </c>
      <c r="L135" s="3"/>
      <c r="M135" s="2">
        <v>43410.624502314815</v>
      </c>
      <c r="N135" s="2">
        <v>43410.630983796298</v>
      </c>
      <c r="O135" s="3" t="s">
        <v>50</v>
      </c>
      <c r="P135" s="3" t="s">
        <v>51</v>
      </c>
      <c r="Q135" s="3" t="s">
        <v>45</v>
      </c>
      <c r="R135" s="3" t="s">
        <v>92</v>
      </c>
      <c r="S135" s="2">
        <v>43410.630486111113</v>
      </c>
      <c r="T135" s="2">
        <v>43410.630486111113</v>
      </c>
      <c r="U135" s="2">
        <v>43410.633912037039</v>
      </c>
      <c r="V135" s="2">
        <v>43410.633912037039</v>
      </c>
      <c r="W135" s="3"/>
      <c r="X135" s="8">
        <f t="shared" si="48"/>
        <v>43410.621574074074</v>
      </c>
      <c r="Y135" s="9">
        <f t="shared" si="49"/>
        <v>6.4814814832061529E-3</v>
      </c>
      <c r="Z135" s="9">
        <f t="shared" si="50"/>
        <v>6.4814814832061529E-3</v>
      </c>
      <c r="AA135" s="10"/>
      <c r="AB135" s="10">
        <f t="shared" si="51"/>
        <v>0</v>
      </c>
      <c r="AC135" s="10">
        <f t="shared" si="52"/>
        <v>2.9282407413120382E-3</v>
      </c>
      <c r="AD135" s="10"/>
      <c r="AE135" s="10"/>
      <c r="AF135" s="73">
        <f t="shared" si="53"/>
        <v>43410.621527777781</v>
      </c>
      <c r="AG135" s="73">
        <f t="shared" si="54"/>
        <v>43410.630555555559</v>
      </c>
      <c r="AH135" s="26" t="str">
        <f t="shared" si="55"/>
        <v>43410.621527777843410.6305555556</v>
      </c>
      <c r="AI135" s="26" t="e">
        <f>VLOOKUP(AH135,simple_survey!$N$1081:$O$1529,2,FALSE)</f>
        <v>#N/A</v>
      </c>
    </row>
    <row r="136" spans="1:35" s="7" customFormat="1" x14ac:dyDescent="0.4">
      <c r="A136" s="16" t="str">
        <f t="shared" si="47"/>
        <v>-</v>
      </c>
      <c r="B136" s="16" t="str">
        <f t="shared" si="46"/>
        <v>-</v>
      </c>
      <c r="C136" s="7">
        <v>14</v>
      </c>
      <c r="D136" s="2">
        <v>43410.624479166669</v>
      </c>
      <c r="E136" s="3" t="s">
        <v>840</v>
      </c>
      <c r="F136" s="3">
        <v>10362</v>
      </c>
      <c r="G136" s="3" t="s">
        <v>113</v>
      </c>
      <c r="H136" s="3">
        <v>0</v>
      </c>
      <c r="I136" s="3">
        <v>461</v>
      </c>
      <c r="J136" s="3">
        <v>7</v>
      </c>
      <c r="K136" s="3">
        <v>1</v>
      </c>
      <c r="L136" s="3"/>
      <c r="M136" s="2">
        <v>43410.626030092593</v>
      </c>
      <c r="N136" s="2">
        <v>43410.629965277774</v>
      </c>
      <c r="O136" s="3" t="s">
        <v>46</v>
      </c>
      <c r="P136" s="3" t="s">
        <v>47</v>
      </c>
      <c r="Q136" s="3" t="s">
        <v>39</v>
      </c>
      <c r="R136" s="3" t="s">
        <v>40</v>
      </c>
      <c r="S136" s="2">
        <v>43410.626122685186</v>
      </c>
      <c r="T136" s="2">
        <v>43410.626122685186</v>
      </c>
      <c r="U136" s="2">
        <v>43410.634722222225</v>
      </c>
      <c r="V136" s="2">
        <v>43410.634722222225</v>
      </c>
      <c r="W136" s="3"/>
      <c r="X136" s="8">
        <f t="shared" si="48"/>
        <v>43410.624479166669</v>
      </c>
      <c r="Y136" s="9">
        <f t="shared" si="49"/>
        <v>3.9351851810351945E-3</v>
      </c>
      <c r="Z136" s="9">
        <f t="shared" si="50"/>
        <v>3.9351851810351945E-3</v>
      </c>
      <c r="AA136" s="10"/>
      <c r="AB136" s="10">
        <f t="shared" si="51"/>
        <v>0</v>
      </c>
      <c r="AC136" s="10">
        <f t="shared" si="52"/>
        <v>1.5509259246755391E-3</v>
      </c>
      <c r="AD136" s="10"/>
      <c r="AE136" s="10"/>
      <c r="AF136" s="73">
        <f t="shared" si="53"/>
        <v>43410.624305555553</v>
      </c>
      <c r="AG136" s="73">
        <f t="shared" si="54"/>
        <v>43410.629861111112</v>
      </c>
      <c r="AH136" s="26" t="str">
        <f t="shared" si="55"/>
        <v>43410.624305555643410.6298611111</v>
      </c>
      <c r="AI136" s="26" t="e">
        <f>VLOOKUP(AH136,simple_survey!$N$1081:$O$1529,2,FALSE)</f>
        <v>#N/A</v>
      </c>
    </row>
    <row r="137" spans="1:35" s="7" customFormat="1" x14ac:dyDescent="0.4">
      <c r="A137" s="16" t="str">
        <f t="shared" ref="A137:A147" si="56">IF(W137&gt;0, "★", "-")</f>
        <v>-</v>
      </c>
      <c r="B137" s="16" t="str">
        <f t="shared" ref="B137:B147" si="57">IF(L137&gt;0, "☆", "-")</f>
        <v>☆</v>
      </c>
      <c r="C137" s="7">
        <v>14</v>
      </c>
      <c r="D137" s="2">
        <v>43410.585289351853</v>
      </c>
      <c r="E137" s="3" t="s">
        <v>816</v>
      </c>
      <c r="F137" s="3">
        <v>10314</v>
      </c>
      <c r="G137" s="3" t="s">
        <v>113</v>
      </c>
      <c r="H137" s="3">
        <v>0</v>
      </c>
      <c r="I137" s="3">
        <v>658</v>
      </c>
      <c r="J137" s="3">
        <v>5</v>
      </c>
      <c r="K137" s="3">
        <v>1</v>
      </c>
      <c r="L137" s="2">
        <v>43410.59138888889</v>
      </c>
      <c r="M137" s="3"/>
      <c r="N137" s="3"/>
      <c r="O137" s="3" t="s">
        <v>65</v>
      </c>
      <c r="P137" s="3" t="s">
        <v>66</v>
      </c>
      <c r="Q137" s="3" t="s">
        <v>19</v>
      </c>
      <c r="R137" s="3" t="s">
        <v>20</v>
      </c>
      <c r="S137" s="2">
        <v>43410.58693287037</v>
      </c>
      <c r="T137" s="3"/>
      <c r="U137" s="2">
        <v>43410.592268518521</v>
      </c>
      <c r="V137" s="3"/>
      <c r="W137" s="3"/>
      <c r="X137" s="8">
        <f t="shared" ref="X137:X147" si="58">IF(W137&gt;0,W137,D137)</f>
        <v>43410.585289351853</v>
      </c>
      <c r="Y137" s="9">
        <f t="shared" ref="Y137:Y147" si="59">N137-M137</f>
        <v>0</v>
      </c>
      <c r="Z137" s="9">
        <f t="shared" ref="Z137:Z147" si="60">Y137*K137</f>
        <v>0</v>
      </c>
      <c r="AA137" s="10"/>
      <c r="AB137" s="10">
        <f t="shared" ref="AB137:AB147" si="61">IF(IF(A137="☆",L137-S137,M137-S137)&lt;0,0,IF(A137="☆",L137-S137,M137-S137))</f>
        <v>0</v>
      </c>
      <c r="AC137" s="10">
        <f t="shared" ref="AC137:AC147" si="62">IF(IF(B137="☆",(IF(L137&gt;S137,L137-X137,S137-X137)),M137-X137)&lt;0,0,IF(B137="☆",(IF(L137&gt;S137,L137-X137,S137-X137)),M137-X137))</f>
        <v>6.0995370367891155E-3</v>
      </c>
      <c r="AD137" s="10"/>
      <c r="AE137" s="10"/>
      <c r="AF137" s="73">
        <f t="shared" si="53"/>
        <v>43410.584722222222</v>
      </c>
      <c r="AG137" s="73">
        <f t="shared" si="54"/>
        <v>0</v>
      </c>
      <c r="AH137" s="26" t="str">
        <f t="shared" si="55"/>
        <v>43410.58472222220</v>
      </c>
      <c r="AI137" s="26" t="e">
        <f>VLOOKUP(AH137,simple_survey!$N$1081:$O$1529,2,FALSE)</f>
        <v>#N/A</v>
      </c>
    </row>
    <row r="138" spans="1:35" s="7" customFormat="1" x14ac:dyDescent="0.4">
      <c r="A138" s="16" t="str">
        <f t="shared" si="56"/>
        <v>★</v>
      </c>
      <c r="B138" s="16" t="str">
        <f t="shared" si="57"/>
        <v>☆</v>
      </c>
      <c r="C138" s="7">
        <v>14</v>
      </c>
      <c r="D138" s="2">
        <v>43410.592083333337</v>
      </c>
      <c r="E138" s="3" t="s">
        <v>775</v>
      </c>
      <c r="F138" s="3">
        <v>10322</v>
      </c>
      <c r="G138" s="3" t="s">
        <v>18</v>
      </c>
      <c r="H138" s="3">
        <v>5289</v>
      </c>
      <c r="I138" s="3">
        <v>90</v>
      </c>
      <c r="J138" s="3">
        <v>6</v>
      </c>
      <c r="K138" s="3">
        <v>1</v>
      </c>
      <c r="L138" s="2">
        <v>43410.593275462961</v>
      </c>
      <c r="M138" s="3"/>
      <c r="N138" s="3"/>
      <c r="O138" s="3" t="s">
        <v>25</v>
      </c>
      <c r="P138" s="3" t="s">
        <v>26</v>
      </c>
      <c r="Q138" s="3" t="s">
        <v>72</v>
      </c>
      <c r="R138" s="3" t="s">
        <v>73</v>
      </c>
      <c r="S138" s="2">
        <v>43410.600219907406</v>
      </c>
      <c r="T138" s="3"/>
      <c r="U138" s="2">
        <v>43410.61246527778</v>
      </c>
      <c r="V138" s="3"/>
      <c r="W138" s="2">
        <v>43410.600219907406</v>
      </c>
      <c r="X138" s="8">
        <f t="shared" si="58"/>
        <v>43410.600219907406</v>
      </c>
      <c r="Y138" s="9">
        <f t="shared" si="59"/>
        <v>0</v>
      </c>
      <c r="Z138" s="9">
        <f t="shared" si="60"/>
        <v>0</v>
      </c>
      <c r="AA138" s="10"/>
      <c r="AB138" s="10">
        <f t="shared" si="61"/>
        <v>0</v>
      </c>
      <c r="AC138" s="10">
        <f t="shared" si="62"/>
        <v>0</v>
      </c>
      <c r="AD138" s="10"/>
      <c r="AE138" s="10"/>
      <c r="AF138" s="73">
        <f t="shared" si="53"/>
        <v>43410.591666666667</v>
      </c>
      <c r="AG138" s="73">
        <f t="shared" si="54"/>
        <v>0</v>
      </c>
      <c r="AH138" s="26" t="str">
        <f t="shared" si="55"/>
        <v>43410.59166666670</v>
      </c>
      <c r="AI138" s="26" t="e">
        <f>VLOOKUP(AH138,simple_survey!$N$1081:$O$1529,2,FALSE)</f>
        <v>#N/A</v>
      </c>
    </row>
    <row r="139" spans="1:35" s="7" customFormat="1" x14ac:dyDescent="0.4">
      <c r="A139" s="16" t="str">
        <f t="shared" si="56"/>
        <v>-</v>
      </c>
      <c r="B139" s="16" t="str">
        <f t="shared" si="57"/>
        <v>☆</v>
      </c>
      <c r="C139" s="7">
        <v>14</v>
      </c>
      <c r="D139" s="2">
        <v>43410.596747685187</v>
      </c>
      <c r="E139" s="3" t="s">
        <v>822</v>
      </c>
      <c r="F139" s="3">
        <v>10326</v>
      </c>
      <c r="G139" s="3" t="s">
        <v>18</v>
      </c>
      <c r="H139" s="3">
        <v>2322</v>
      </c>
      <c r="I139" s="3">
        <v>305</v>
      </c>
      <c r="J139" s="3">
        <v>10</v>
      </c>
      <c r="K139" s="3">
        <v>2</v>
      </c>
      <c r="L139" s="2">
        <v>43410.596990740742</v>
      </c>
      <c r="M139" s="3"/>
      <c r="N139" s="3"/>
      <c r="O139" s="3" t="s">
        <v>45</v>
      </c>
      <c r="P139" s="3" t="s">
        <v>92</v>
      </c>
      <c r="Q139" s="3" t="s">
        <v>48</v>
      </c>
      <c r="R139" s="3" t="s">
        <v>49</v>
      </c>
      <c r="S139" s="2">
        <v>43410.606446759259</v>
      </c>
      <c r="T139" s="3"/>
      <c r="U139" s="2">
        <v>43410.618946759256</v>
      </c>
      <c r="V139" s="3"/>
      <c r="W139" s="3"/>
      <c r="X139" s="8">
        <f t="shared" si="58"/>
        <v>43410.596747685187</v>
      </c>
      <c r="Y139" s="9">
        <f t="shared" si="59"/>
        <v>0</v>
      </c>
      <c r="Z139" s="9">
        <f t="shared" si="60"/>
        <v>0</v>
      </c>
      <c r="AA139" s="10"/>
      <c r="AB139" s="10">
        <f t="shared" si="61"/>
        <v>0</v>
      </c>
      <c r="AC139" s="10">
        <f t="shared" si="62"/>
        <v>9.6990740712499246E-3</v>
      </c>
      <c r="AD139" s="10"/>
      <c r="AE139" s="10"/>
      <c r="AF139" s="73">
        <f t="shared" si="53"/>
        <v>43410.59652777778</v>
      </c>
      <c r="AG139" s="73">
        <f t="shared" si="54"/>
        <v>0</v>
      </c>
      <c r="AH139" s="26" t="str">
        <f t="shared" si="55"/>
        <v>43410.59652777780</v>
      </c>
      <c r="AI139" s="26" t="e">
        <f>VLOOKUP(AH139,simple_survey!$N$1081:$O$1529,2,FALSE)</f>
        <v>#N/A</v>
      </c>
    </row>
    <row r="140" spans="1:35" s="7" customFormat="1" x14ac:dyDescent="0.4">
      <c r="A140" s="16" t="str">
        <f t="shared" si="56"/>
        <v>-</v>
      </c>
      <c r="B140" s="16" t="str">
        <f t="shared" si="57"/>
        <v>☆</v>
      </c>
      <c r="C140" s="7">
        <v>14</v>
      </c>
      <c r="D140" s="2">
        <v>43410.600648148145</v>
      </c>
      <c r="E140" s="3" t="s">
        <v>793</v>
      </c>
      <c r="F140" s="3">
        <v>10330</v>
      </c>
      <c r="G140" s="3" t="s">
        <v>18</v>
      </c>
      <c r="H140" s="3">
        <v>4746</v>
      </c>
      <c r="I140" s="3">
        <v>684</v>
      </c>
      <c r="J140" s="3">
        <v>6</v>
      </c>
      <c r="K140" s="3">
        <v>2</v>
      </c>
      <c r="L140" s="2">
        <v>43410.601550925923</v>
      </c>
      <c r="M140" s="3"/>
      <c r="N140" s="3"/>
      <c r="O140" s="3" t="s">
        <v>59</v>
      </c>
      <c r="P140" s="3" t="s">
        <v>60</v>
      </c>
      <c r="Q140" s="3" t="s">
        <v>63</v>
      </c>
      <c r="R140" s="3" t="s">
        <v>64</v>
      </c>
      <c r="S140" s="2">
        <v>43410.603981481479</v>
      </c>
      <c r="T140" s="3"/>
      <c r="U140" s="2">
        <v>43410.610729166663</v>
      </c>
      <c r="V140" s="3"/>
      <c r="W140" s="3"/>
      <c r="X140" s="8">
        <f t="shared" si="58"/>
        <v>43410.600648148145</v>
      </c>
      <c r="Y140" s="9">
        <f t="shared" si="59"/>
        <v>0</v>
      </c>
      <c r="Z140" s="9">
        <f t="shared" si="60"/>
        <v>0</v>
      </c>
      <c r="AA140" s="10"/>
      <c r="AB140" s="10">
        <f t="shared" si="61"/>
        <v>0</v>
      </c>
      <c r="AC140" s="10">
        <f t="shared" si="62"/>
        <v>3.3333333340124227E-3</v>
      </c>
      <c r="AD140" s="10"/>
      <c r="AE140" s="10"/>
      <c r="AF140" s="73">
        <f t="shared" si="53"/>
        <v>43410.6</v>
      </c>
      <c r="AG140" s="73">
        <f t="shared" si="54"/>
        <v>0</v>
      </c>
      <c r="AH140" s="26" t="str">
        <f t="shared" si="55"/>
        <v>43410.60</v>
      </c>
      <c r="AI140" s="26" t="e">
        <f>VLOOKUP(AH140,simple_survey!$N$1081:$O$1529,2,FALSE)</f>
        <v>#N/A</v>
      </c>
    </row>
    <row r="141" spans="1:35" s="7" customFormat="1" x14ac:dyDescent="0.4">
      <c r="A141" s="16" t="str">
        <f t="shared" si="56"/>
        <v>-</v>
      </c>
      <c r="B141" s="16" t="str">
        <f t="shared" si="57"/>
        <v>☆</v>
      </c>
      <c r="C141" s="7">
        <v>14</v>
      </c>
      <c r="D141" s="2">
        <v>43410.601967592593</v>
      </c>
      <c r="E141" s="3" t="s">
        <v>818</v>
      </c>
      <c r="F141" s="3">
        <v>10332</v>
      </c>
      <c r="G141" s="3" t="s">
        <v>33</v>
      </c>
      <c r="H141" s="3">
        <v>2927</v>
      </c>
      <c r="I141" s="3">
        <v>75</v>
      </c>
      <c r="J141" s="3">
        <v>7</v>
      </c>
      <c r="K141" s="3">
        <v>1</v>
      </c>
      <c r="L141" s="2">
        <v>43410.602534722224</v>
      </c>
      <c r="M141" s="3"/>
      <c r="N141" s="3"/>
      <c r="O141" s="3" t="s">
        <v>68</v>
      </c>
      <c r="P141" s="3" t="s">
        <v>69</v>
      </c>
      <c r="Q141" s="3" t="s">
        <v>50</v>
      </c>
      <c r="R141" s="3" t="s">
        <v>51</v>
      </c>
      <c r="S141" s="2">
        <v>43410.60597222222</v>
      </c>
      <c r="T141" s="3"/>
      <c r="U141" s="2">
        <v>43410.609942129631</v>
      </c>
      <c r="V141" s="3"/>
      <c r="W141" s="3"/>
      <c r="X141" s="8">
        <f t="shared" si="58"/>
        <v>43410.601967592593</v>
      </c>
      <c r="Y141" s="9">
        <f t="shared" si="59"/>
        <v>0</v>
      </c>
      <c r="Z141" s="9">
        <f t="shared" si="60"/>
        <v>0</v>
      </c>
      <c r="AA141" s="10"/>
      <c r="AB141" s="10">
        <f t="shared" si="61"/>
        <v>0</v>
      </c>
      <c r="AC141" s="10">
        <f t="shared" si="62"/>
        <v>4.0046296271611936E-3</v>
      </c>
      <c r="AD141" s="10"/>
      <c r="AE141" s="10"/>
      <c r="AF141" s="73">
        <f t="shared" si="53"/>
        <v>43410.601388888892</v>
      </c>
      <c r="AG141" s="73">
        <f t="shared" si="54"/>
        <v>0</v>
      </c>
      <c r="AH141" s="26" t="str">
        <f t="shared" si="55"/>
        <v>43410.60138888890</v>
      </c>
      <c r="AI141" s="26" t="e">
        <f>VLOOKUP(AH141,simple_survey!$N$1081:$O$1529,2,FALSE)</f>
        <v>#N/A</v>
      </c>
    </row>
    <row r="142" spans="1:35" s="7" customFormat="1" x14ac:dyDescent="0.4">
      <c r="A142" s="16" t="str">
        <f t="shared" si="56"/>
        <v>-</v>
      </c>
      <c r="B142" s="16" t="str">
        <f t="shared" si="57"/>
        <v>☆</v>
      </c>
      <c r="C142" s="7">
        <v>14</v>
      </c>
      <c r="D142" s="2">
        <v>43410.610150462962</v>
      </c>
      <c r="E142" s="3" t="s">
        <v>828</v>
      </c>
      <c r="F142" s="3">
        <v>10342</v>
      </c>
      <c r="G142" s="3" t="s">
        <v>113</v>
      </c>
      <c r="H142" s="3">
        <v>0</v>
      </c>
      <c r="I142" s="3">
        <v>869</v>
      </c>
      <c r="J142" s="3">
        <v>8</v>
      </c>
      <c r="K142" s="3">
        <v>3</v>
      </c>
      <c r="L142" s="2">
        <v>43410.610844907409</v>
      </c>
      <c r="M142" s="3"/>
      <c r="N142" s="3"/>
      <c r="O142" s="3" t="s">
        <v>74</v>
      </c>
      <c r="P142" s="3" t="s">
        <v>75</v>
      </c>
      <c r="Q142" s="3" t="s">
        <v>80</v>
      </c>
      <c r="R142" s="3" t="s">
        <v>81</v>
      </c>
      <c r="S142" s="2">
        <v>43410.61791666667</v>
      </c>
      <c r="T142" s="3"/>
      <c r="U142" s="2">
        <v>43410.62568287037</v>
      </c>
      <c r="V142" s="3"/>
      <c r="W142" s="3"/>
      <c r="X142" s="8">
        <f t="shared" si="58"/>
        <v>43410.610150462962</v>
      </c>
      <c r="Y142" s="9">
        <f t="shared" si="59"/>
        <v>0</v>
      </c>
      <c r="Z142" s="9">
        <f t="shared" si="60"/>
        <v>0</v>
      </c>
      <c r="AA142" s="10"/>
      <c r="AB142" s="10">
        <f t="shared" si="61"/>
        <v>0</v>
      </c>
      <c r="AC142" s="10">
        <f t="shared" si="62"/>
        <v>7.7662037074333057E-3</v>
      </c>
      <c r="AD142" s="10"/>
      <c r="AE142" s="10"/>
      <c r="AF142" s="73">
        <f t="shared" si="53"/>
        <v>43410.609722222223</v>
      </c>
      <c r="AG142" s="73">
        <f t="shared" si="54"/>
        <v>0</v>
      </c>
      <c r="AH142" s="26" t="str">
        <f t="shared" si="55"/>
        <v>43410.60972222220</v>
      </c>
      <c r="AI142" s="26" t="e">
        <f>VLOOKUP(AH142,simple_survey!$N$1081:$O$1529,2,FALSE)</f>
        <v>#N/A</v>
      </c>
    </row>
    <row r="143" spans="1:35" s="7" customFormat="1" x14ac:dyDescent="0.4">
      <c r="A143" s="16" t="str">
        <f t="shared" si="56"/>
        <v>-</v>
      </c>
      <c r="B143" s="16" t="str">
        <f t="shared" si="57"/>
        <v>☆</v>
      </c>
      <c r="C143" s="7">
        <v>14</v>
      </c>
      <c r="D143" s="2">
        <v>43410.61582175926</v>
      </c>
      <c r="E143" s="3" t="s">
        <v>831</v>
      </c>
      <c r="F143" s="3">
        <v>10347</v>
      </c>
      <c r="G143" s="3" t="s">
        <v>18</v>
      </c>
      <c r="H143" s="3">
        <v>5298</v>
      </c>
      <c r="I143" s="3">
        <v>995</v>
      </c>
      <c r="J143" s="3">
        <v>8</v>
      </c>
      <c r="K143" s="3">
        <v>1</v>
      </c>
      <c r="L143" s="2">
        <v>43410.615972222222</v>
      </c>
      <c r="M143" s="3"/>
      <c r="N143" s="3"/>
      <c r="O143" s="3" t="s">
        <v>19</v>
      </c>
      <c r="P143" s="3" t="s">
        <v>20</v>
      </c>
      <c r="Q143" s="3" t="s">
        <v>25</v>
      </c>
      <c r="R143" s="3" t="s">
        <v>26</v>
      </c>
      <c r="S143" s="2">
        <v>43410.617129629631</v>
      </c>
      <c r="T143" s="3"/>
      <c r="U143" s="2">
        <v>43410.623333333337</v>
      </c>
      <c r="V143" s="3"/>
      <c r="W143" s="3"/>
      <c r="X143" s="8">
        <f t="shared" si="58"/>
        <v>43410.61582175926</v>
      </c>
      <c r="Y143" s="9">
        <f t="shared" si="59"/>
        <v>0</v>
      </c>
      <c r="Z143" s="9">
        <f t="shared" si="60"/>
        <v>0</v>
      </c>
      <c r="AA143" s="10"/>
      <c r="AB143" s="10">
        <f t="shared" si="61"/>
        <v>0</v>
      </c>
      <c r="AC143" s="10">
        <f t="shared" si="62"/>
        <v>1.3078703705104999E-3</v>
      </c>
      <c r="AD143" s="10"/>
      <c r="AE143" s="10"/>
      <c r="AF143" s="73">
        <f t="shared" si="53"/>
        <v>43410.615277777775</v>
      </c>
      <c r="AG143" s="73">
        <f t="shared" si="54"/>
        <v>0</v>
      </c>
      <c r="AH143" s="26" t="str">
        <f t="shared" si="55"/>
        <v>43410.61527777780</v>
      </c>
      <c r="AI143" s="26" t="e">
        <f>VLOOKUP(AH143,simple_survey!$N$1081:$O$1529,2,FALSE)</f>
        <v>#N/A</v>
      </c>
    </row>
    <row r="144" spans="1:35" s="7" customFormat="1" x14ac:dyDescent="0.4">
      <c r="A144" s="16" t="str">
        <f t="shared" si="56"/>
        <v>-</v>
      </c>
      <c r="B144" s="16" t="str">
        <f t="shared" si="57"/>
        <v>☆</v>
      </c>
      <c r="C144" s="7">
        <v>14</v>
      </c>
      <c r="D144" s="2">
        <v>43410.616296296299</v>
      </c>
      <c r="E144" s="3" t="s">
        <v>832</v>
      </c>
      <c r="F144" s="3">
        <v>10348</v>
      </c>
      <c r="G144" s="3" t="s">
        <v>113</v>
      </c>
      <c r="H144" s="3">
        <v>0</v>
      </c>
      <c r="I144" s="3">
        <v>634</v>
      </c>
      <c r="J144" s="3">
        <v>8</v>
      </c>
      <c r="K144" s="3">
        <v>1</v>
      </c>
      <c r="L144" s="2">
        <v>43410.617106481484</v>
      </c>
      <c r="M144" s="3"/>
      <c r="N144" s="3"/>
      <c r="O144" s="3" t="s">
        <v>48</v>
      </c>
      <c r="P144" s="3" t="s">
        <v>49</v>
      </c>
      <c r="Q144" s="3" t="s">
        <v>57</v>
      </c>
      <c r="R144" s="3" t="s">
        <v>58</v>
      </c>
      <c r="S144" s="2">
        <v>43410.621967592589</v>
      </c>
      <c r="T144" s="3"/>
      <c r="U144" s="2">
        <v>43410.630196759259</v>
      </c>
      <c r="V144" s="3"/>
      <c r="W144" s="3"/>
      <c r="X144" s="8">
        <f t="shared" si="58"/>
        <v>43410.616296296299</v>
      </c>
      <c r="Y144" s="9">
        <f t="shared" si="59"/>
        <v>0</v>
      </c>
      <c r="Z144" s="9">
        <f t="shared" si="60"/>
        <v>0</v>
      </c>
      <c r="AA144" s="10"/>
      <c r="AB144" s="10">
        <f t="shared" si="61"/>
        <v>0</v>
      </c>
      <c r="AC144" s="10">
        <f t="shared" si="62"/>
        <v>5.6712962905294262E-3</v>
      </c>
      <c r="AD144" s="10"/>
      <c r="AE144" s="10"/>
      <c r="AF144" s="73">
        <f t="shared" si="53"/>
        <v>43410.615972222222</v>
      </c>
      <c r="AG144" s="73">
        <f t="shared" si="54"/>
        <v>0</v>
      </c>
      <c r="AH144" s="26" t="str">
        <f t="shared" si="55"/>
        <v>43410.61597222220</v>
      </c>
      <c r="AI144" s="26" t="e">
        <f>VLOOKUP(AH144,simple_survey!$N$1081:$O$1529,2,FALSE)</f>
        <v>#N/A</v>
      </c>
    </row>
    <row r="145" spans="1:35" s="7" customFormat="1" x14ac:dyDescent="0.4">
      <c r="A145" s="16" t="str">
        <f t="shared" si="56"/>
        <v>-</v>
      </c>
      <c r="B145" s="16" t="str">
        <f t="shared" si="57"/>
        <v>☆</v>
      </c>
      <c r="C145" s="7">
        <v>14</v>
      </c>
      <c r="D145" s="2">
        <v>43410.618020833332</v>
      </c>
      <c r="E145" s="3" t="s">
        <v>835</v>
      </c>
      <c r="F145" s="3">
        <v>10353</v>
      </c>
      <c r="G145" s="3" t="s">
        <v>113</v>
      </c>
      <c r="H145" s="3">
        <v>0</v>
      </c>
      <c r="I145" s="3">
        <v>127</v>
      </c>
      <c r="J145" s="3">
        <v>7</v>
      </c>
      <c r="K145" s="3">
        <v>1</v>
      </c>
      <c r="L145" s="2">
        <v>43410.622673611113</v>
      </c>
      <c r="M145" s="3"/>
      <c r="N145" s="3"/>
      <c r="O145" s="3" t="s">
        <v>53</v>
      </c>
      <c r="P145" s="3" t="s">
        <v>54</v>
      </c>
      <c r="Q145" s="3" t="s">
        <v>72</v>
      </c>
      <c r="R145" s="3" t="s">
        <v>73</v>
      </c>
      <c r="S145" s="2">
        <v>43410.632986111108</v>
      </c>
      <c r="T145" s="3"/>
      <c r="U145" s="2">
        <v>43410.640960648147</v>
      </c>
      <c r="V145" s="3"/>
      <c r="W145" s="3"/>
      <c r="X145" s="8">
        <f t="shared" si="58"/>
        <v>43410.618020833332</v>
      </c>
      <c r="Y145" s="9">
        <f t="shared" si="59"/>
        <v>0</v>
      </c>
      <c r="Z145" s="9">
        <f t="shared" si="60"/>
        <v>0</v>
      </c>
      <c r="AA145" s="10"/>
      <c r="AB145" s="10">
        <f t="shared" si="61"/>
        <v>0</v>
      </c>
      <c r="AC145" s="10">
        <f t="shared" si="62"/>
        <v>1.4965277776354924E-2</v>
      </c>
      <c r="AD145" s="10"/>
      <c r="AE145" s="10"/>
      <c r="AF145" s="73">
        <f t="shared" si="53"/>
        <v>43410.617361111108</v>
      </c>
      <c r="AG145" s="73">
        <f t="shared" si="54"/>
        <v>0</v>
      </c>
      <c r="AH145" s="26" t="str">
        <f t="shared" si="55"/>
        <v>43410.61736111110</v>
      </c>
      <c r="AI145" s="26" t="e">
        <f>VLOOKUP(AH145,simple_survey!$N$1081:$O$1529,2,FALSE)</f>
        <v>#N/A</v>
      </c>
    </row>
    <row r="146" spans="1:35" s="7" customFormat="1" x14ac:dyDescent="0.4">
      <c r="A146" s="16" t="str">
        <f t="shared" si="56"/>
        <v>-</v>
      </c>
      <c r="B146" s="16" t="str">
        <f t="shared" si="57"/>
        <v>☆</v>
      </c>
      <c r="C146" s="7">
        <v>14</v>
      </c>
      <c r="D146" s="2">
        <v>43410.624143518522</v>
      </c>
      <c r="E146" s="3" t="s">
        <v>663</v>
      </c>
      <c r="F146" s="3">
        <v>10360</v>
      </c>
      <c r="G146" s="3" t="s">
        <v>33</v>
      </c>
      <c r="H146" s="3">
        <v>2171</v>
      </c>
      <c r="I146" s="3">
        <v>830</v>
      </c>
      <c r="J146" s="3">
        <v>7</v>
      </c>
      <c r="K146" s="3">
        <v>1</v>
      </c>
      <c r="L146" s="2">
        <v>43410.624398148146</v>
      </c>
      <c r="M146" s="3"/>
      <c r="N146" s="3"/>
      <c r="O146" s="3" t="s">
        <v>61</v>
      </c>
      <c r="P146" s="3" t="s">
        <v>62</v>
      </c>
      <c r="Q146" s="3" t="s">
        <v>37</v>
      </c>
      <c r="R146" s="3" t="s">
        <v>38</v>
      </c>
      <c r="S146" s="2">
        <v>43410.633506944447</v>
      </c>
      <c r="T146" s="3"/>
      <c r="U146" s="2">
        <v>43410.648333333331</v>
      </c>
      <c r="V146" s="3"/>
      <c r="W146" s="3"/>
      <c r="X146" s="8">
        <f t="shared" si="58"/>
        <v>43410.624143518522</v>
      </c>
      <c r="Y146" s="9">
        <f t="shared" si="59"/>
        <v>0</v>
      </c>
      <c r="Z146" s="9">
        <f t="shared" si="60"/>
        <v>0</v>
      </c>
      <c r="AA146" s="10"/>
      <c r="AB146" s="10">
        <f t="shared" si="61"/>
        <v>0</v>
      </c>
      <c r="AC146" s="10">
        <f t="shared" si="62"/>
        <v>9.3634259246755391E-3</v>
      </c>
      <c r="AD146" s="10"/>
      <c r="AE146" s="10"/>
      <c r="AF146" s="73">
        <f t="shared" si="53"/>
        <v>43410.623611111114</v>
      </c>
      <c r="AG146" s="73">
        <f t="shared" si="54"/>
        <v>0</v>
      </c>
      <c r="AH146" s="26" t="str">
        <f t="shared" si="55"/>
        <v>43410.62361111110</v>
      </c>
      <c r="AI146" s="26" t="e">
        <f>VLOOKUP(AH146,simple_survey!$N$1081:$O$1529,2,FALSE)</f>
        <v>#N/A</v>
      </c>
    </row>
    <row r="147" spans="1:35" s="12" customFormat="1" x14ac:dyDescent="0.4">
      <c r="A147" s="17" t="str">
        <f t="shared" si="56"/>
        <v>-</v>
      </c>
      <c r="B147" s="17" t="str">
        <f t="shared" si="57"/>
        <v>☆</v>
      </c>
      <c r="C147" s="12">
        <v>14</v>
      </c>
      <c r="D147" s="4">
        <v>43410.624143518522</v>
      </c>
      <c r="E147" s="5" t="s">
        <v>824</v>
      </c>
      <c r="F147" s="5">
        <v>10361</v>
      </c>
      <c r="G147" s="5" t="s">
        <v>33</v>
      </c>
      <c r="H147" s="5">
        <v>2424</v>
      </c>
      <c r="I147" s="5">
        <v>414</v>
      </c>
      <c r="J147" s="5">
        <v>10</v>
      </c>
      <c r="K147" s="5">
        <v>1</v>
      </c>
      <c r="L147" s="4">
        <v>43410.625694444447</v>
      </c>
      <c r="M147" s="5"/>
      <c r="N147" s="5"/>
      <c r="O147" s="5" t="s">
        <v>78</v>
      </c>
      <c r="P147" s="5" t="s">
        <v>79</v>
      </c>
      <c r="Q147" s="5" t="s">
        <v>45</v>
      </c>
      <c r="R147" s="5" t="s">
        <v>92</v>
      </c>
      <c r="S147" s="4">
        <v>43410.638923611114</v>
      </c>
      <c r="T147" s="5"/>
      <c r="U147" s="4">
        <v>43410.642546296294</v>
      </c>
      <c r="V147" s="5"/>
      <c r="W147" s="5"/>
      <c r="X147" s="13">
        <f t="shared" si="58"/>
        <v>43410.624143518522</v>
      </c>
      <c r="Y147" s="18">
        <f t="shared" si="59"/>
        <v>0</v>
      </c>
      <c r="Z147" s="18">
        <f t="shared" si="60"/>
        <v>0</v>
      </c>
      <c r="AA147" s="19"/>
      <c r="AB147" s="19">
        <f t="shared" si="61"/>
        <v>0</v>
      </c>
      <c r="AC147" s="19">
        <f t="shared" si="62"/>
        <v>1.4780092591536231E-2</v>
      </c>
      <c r="AD147" s="19"/>
      <c r="AE147" s="19"/>
      <c r="AF147" s="73">
        <f t="shared" si="53"/>
        <v>43410.623611111114</v>
      </c>
      <c r="AG147" s="73">
        <f t="shared" si="54"/>
        <v>0</v>
      </c>
      <c r="AH147" s="26" t="str">
        <f t="shared" si="55"/>
        <v>43410.62361111110</v>
      </c>
      <c r="AI147" s="26" t="e">
        <f>VLOOKUP(AH147,simple_survey!$N$1081:$O$1529,2,FALSE)</f>
        <v>#N/A</v>
      </c>
    </row>
    <row r="148" spans="1:35" s="23" customFormat="1" x14ac:dyDescent="0.4">
      <c r="A148" s="20" t="str">
        <f t="shared" si="47"/>
        <v>-</v>
      </c>
      <c r="B148" s="20" t="str">
        <f t="shared" si="46"/>
        <v>-</v>
      </c>
      <c r="C148" s="23">
        <v>15</v>
      </c>
      <c r="D148" s="22">
        <v>43410.627581018518</v>
      </c>
      <c r="E148" s="21" t="s">
        <v>841</v>
      </c>
      <c r="F148" s="21">
        <v>10363</v>
      </c>
      <c r="G148" s="21" t="s">
        <v>67</v>
      </c>
      <c r="H148" s="21">
        <v>4026</v>
      </c>
      <c r="I148" s="21">
        <v>519</v>
      </c>
      <c r="J148" s="21">
        <v>6</v>
      </c>
      <c r="K148" s="21">
        <v>1</v>
      </c>
      <c r="L148" s="21"/>
      <c r="M148" s="22">
        <v>43410.631157407406</v>
      </c>
      <c r="N148" s="22">
        <v>43410.633402777778</v>
      </c>
      <c r="O148" s="21" t="s">
        <v>48</v>
      </c>
      <c r="P148" s="21" t="s">
        <v>49</v>
      </c>
      <c r="Q148" s="21" t="s">
        <v>31</v>
      </c>
      <c r="R148" s="21" t="s">
        <v>32</v>
      </c>
      <c r="S148" s="22">
        <v>43410.631504629629</v>
      </c>
      <c r="T148" s="22">
        <v>43410.631504629629</v>
      </c>
      <c r="U148" s="22">
        <v>43410.640104166669</v>
      </c>
      <c r="V148" s="22">
        <v>43410.640104166669</v>
      </c>
      <c r="W148" s="21"/>
      <c r="X148" s="24">
        <f t="shared" si="48"/>
        <v>43410.627581018518</v>
      </c>
      <c r="Y148" s="25">
        <f t="shared" si="49"/>
        <v>2.2453703713836148E-3</v>
      </c>
      <c r="Z148" s="25">
        <f t="shared" si="50"/>
        <v>2.2453703713836148E-3</v>
      </c>
      <c r="AA148" s="26">
        <f>SUM(Z148:Z174)</f>
        <v>0.14886574077536352</v>
      </c>
      <c r="AB148" s="26">
        <f t="shared" si="51"/>
        <v>0</v>
      </c>
      <c r="AC148" s="26">
        <f t="shared" si="52"/>
        <v>3.5763888881774619E-3</v>
      </c>
      <c r="AD148" s="26">
        <f>AVERAGE(AC148:AC174)</f>
        <v>2.3477564102974543E-3</v>
      </c>
      <c r="AE148" s="26">
        <f>MEDIAN(AC148:AC174)</f>
        <v>2.3032407407299615E-3</v>
      </c>
      <c r="AF148" s="73">
        <f t="shared" si="53"/>
        <v>43410.627083333333</v>
      </c>
      <c r="AG148" s="73">
        <f t="shared" si="54"/>
        <v>43410.633333333331</v>
      </c>
      <c r="AH148" s="26" t="str">
        <f t="shared" si="55"/>
        <v>43410.627083333343410.6333333333</v>
      </c>
      <c r="AI148" s="26" t="str">
        <f>VLOOKUP(AH148,simple_survey!$N$1081:$O$1529,2,FALSE)</f>
        <v>肯定的</v>
      </c>
    </row>
    <row r="149" spans="1:35" s="7" customFormat="1" x14ac:dyDescent="0.4">
      <c r="A149" s="16" t="str">
        <f t="shared" si="47"/>
        <v>-</v>
      </c>
      <c r="B149" s="16" t="str">
        <f t="shared" si="46"/>
        <v>-</v>
      </c>
      <c r="C149" s="7">
        <v>15</v>
      </c>
      <c r="D149" s="2">
        <v>43410.627627314818</v>
      </c>
      <c r="E149" s="3" t="s">
        <v>638</v>
      </c>
      <c r="F149" s="3">
        <v>10364</v>
      </c>
      <c r="G149" s="3" t="s">
        <v>18</v>
      </c>
      <c r="H149" s="3">
        <v>2589</v>
      </c>
      <c r="I149" s="3">
        <v>960</v>
      </c>
      <c r="J149" s="3">
        <v>10</v>
      </c>
      <c r="K149" s="3">
        <v>1</v>
      </c>
      <c r="L149" s="3"/>
      <c r="M149" s="2">
        <v>43410.633252314816</v>
      </c>
      <c r="N149" s="2">
        <v>43410.637060185189</v>
      </c>
      <c r="O149" s="3" t="s">
        <v>23</v>
      </c>
      <c r="P149" s="3" t="s">
        <v>24</v>
      </c>
      <c r="Q149" s="3" t="s">
        <v>65</v>
      </c>
      <c r="R149" s="3" t="s">
        <v>66</v>
      </c>
      <c r="S149" s="2">
        <v>43410.634733796294</v>
      </c>
      <c r="T149" s="2">
        <v>43410.634733796294</v>
      </c>
      <c r="U149" s="2">
        <v>43410.638888888891</v>
      </c>
      <c r="V149" s="2">
        <v>43410.638888888891</v>
      </c>
      <c r="W149" s="3"/>
      <c r="X149" s="8">
        <f t="shared" si="48"/>
        <v>43410.627627314818</v>
      </c>
      <c r="Y149" s="9">
        <f t="shared" si="49"/>
        <v>3.8078703728388064E-3</v>
      </c>
      <c r="Z149" s="9">
        <f t="shared" si="50"/>
        <v>3.8078703728388064E-3</v>
      </c>
      <c r="AA149" s="10"/>
      <c r="AB149" s="10">
        <f t="shared" si="51"/>
        <v>0</v>
      </c>
      <c r="AC149" s="10">
        <f t="shared" si="52"/>
        <v>5.6249999979627319E-3</v>
      </c>
      <c r="AD149" s="10"/>
      <c r="AE149" s="10"/>
      <c r="AF149" s="73">
        <f t="shared" si="53"/>
        <v>43410.627083333333</v>
      </c>
      <c r="AG149" s="73">
        <f t="shared" si="54"/>
        <v>43410.636805555558</v>
      </c>
      <c r="AH149" s="26" t="str">
        <f t="shared" si="55"/>
        <v>43410.627083333343410.6368055556</v>
      </c>
      <c r="AI149" s="26" t="e">
        <f>VLOOKUP(AH149,simple_survey!$N$1081:$O$1529,2,FALSE)</f>
        <v>#N/A</v>
      </c>
    </row>
    <row r="150" spans="1:35" s="7" customFormat="1" x14ac:dyDescent="0.4">
      <c r="A150" s="16" t="str">
        <f>IF(W150&gt;0, "★", "-")</f>
        <v>-</v>
      </c>
      <c r="B150" s="16" t="str">
        <f>IF(L150&gt;0, "☆", "-")</f>
        <v>-</v>
      </c>
      <c r="C150" s="7">
        <v>15</v>
      </c>
      <c r="D150" s="2">
        <v>43410.629062499997</v>
      </c>
      <c r="E150" s="3" t="s">
        <v>663</v>
      </c>
      <c r="F150" s="3">
        <v>10366</v>
      </c>
      <c r="G150" s="3" t="s">
        <v>33</v>
      </c>
      <c r="H150" s="3">
        <v>2171</v>
      </c>
      <c r="I150" s="3">
        <v>533</v>
      </c>
      <c r="J150" s="3">
        <v>7</v>
      </c>
      <c r="K150" s="3">
        <v>1</v>
      </c>
      <c r="L150" s="3"/>
      <c r="M150" s="2">
        <v>43410.631365740737</v>
      </c>
      <c r="N150" s="2">
        <v>43410.636354166665</v>
      </c>
      <c r="O150" s="3" t="s">
        <v>80</v>
      </c>
      <c r="P150" s="3" t="s">
        <v>81</v>
      </c>
      <c r="Q150" s="3" t="s">
        <v>37</v>
      </c>
      <c r="R150" s="3" t="s">
        <v>38</v>
      </c>
      <c r="S150" s="2">
        <v>43410.634837962964</v>
      </c>
      <c r="T150" s="2">
        <v>43410.634837962964</v>
      </c>
      <c r="U150" s="2">
        <v>43410.648194444446</v>
      </c>
      <c r="V150" s="2">
        <v>43410.648194444446</v>
      </c>
      <c r="W150" s="3"/>
      <c r="X150" s="8">
        <f t="shared" si="48"/>
        <v>43410.629062499997</v>
      </c>
      <c r="Y150" s="9">
        <f t="shared" si="49"/>
        <v>4.9884259278769605E-3</v>
      </c>
      <c r="Z150" s="9">
        <f t="shared" si="50"/>
        <v>4.9884259278769605E-3</v>
      </c>
      <c r="AA150" s="10"/>
      <c r="AB150" s="10">
        <f t="shared" si="51"/>
        <v>0</v>
      </c>
      <c r="AC150" s="10">
        <f t="shared" si="52"/>
        <v>2.3032407407299615E-3</v>
      </c>
      <c r="AD150" s="10"/>
      <c r="AE150" s="10"/>
      <c r="AF150" s="73">
        <f t="shared" si="53"/>
        <v>43410.628472222219</v>
      </c>
      <c r="AG150" s="73">
        <f t="shared" si="54"/>
        <v>43410.636111111111</v>
      </c>
      <c r="AH150" s="26" t="str">
        <f t="shared" si="55"/>
        <v>43410.628472222243410.6361111111</v>
      </c>
      <c r="AI150" s="26" t="e">
        <f>VLOOKUP(AH150,simple_survey!$N$1081:$O$1529,2,FALSE)</f>
        <v>#N/A</v>
      </c>
    </row>
    <row r="151" spans="1:35" s="7" customFormat="1" x14ac:dyDescent="0.4">
      <c r="A151" s="16" t="str">
        <f>IF(W151&gt;0, "★", "-")</f>
        <v>★</v>
      </c>
      <c r="B151" s="16" t="str">
        <f>IF(L151&gt;0, "☆", "-")</f>
        <v>-</v>
      </c>
      <c r="C151" s="7">
        <v>15</v>
      </c>
      <c r="D151" s="2">
        <v>43410.631296296298</v>
      </c>
      <c r="E151" s="3" t="s">
        <v>793</v>
      </c>
      <c r="F151" s="3">
        <v>10367</v>
      </c>
      <c r="G151" s="3" t="s">
        <v>18</v>
      </c>
      <c r="H151" s="3">
        <v>4746</v>
      </c>
      <c r="I151" s="3">
        <v>105</v>
      </c>
      <c r="J151" s="3">
        <v>1</v>
      </c>
      <c r="K151" s="3">
        <v>2</v>
      </c>
      <c r="L151" s="3"/>
      <c r="M151" s="2">
        <v>43410.636550925927</v>
      </c>
      <c r="N151" s="2">
        <v>43410.639918981484</v>
      </c>
      <c r="O151" s="3" t="s">
        <v>63</v>
      </c>
      <c r="P151" s="3" t="s">
        <v>64</v>
      </c>
      <c r="Q151" s="3" t="s">
        <v>19</v>
      </c>
      <c r="R151" s="3" t="s">
        <v>20</v>
      </c>
      <c r="S151" s="2">
        <v>43410.638240740744</v>
      </c>
      <c r="T151" s="2">
        <v>43410.638240740744</v>
      </c>
      <c r="U151" s="2">
        <v>43410.645462962966</v>
      </c>
      <c r="V151" s="2">
        <v>43410.645462962966</v>
      </c>
      <c r="W151" s="2">
        <v>43410.638240740744</v>
      </c>
      <c r="X151" s="8">
        <f t="shared" si="48"/>
        <v>43410.638240740744</v>
      </c>
      <c r="Y151" s="9">
        <f t="shared" si="49"/>
        <v>3.3680555570754223E-3</v>
      </c>
      <c r="Z151" s="9">
        <f t="shared" si="50"/>
        <v>6.7361111141508445E-3</v>
      </c>
      <c r="AA151" s="10"/>
      <c r="AB151" s="10">
        <f t="shared" si="51"/>
        <v>0</v>
      </c>
      <c r="AC151" s="10">
        <f t="shared" si="52"/>
        <v>0</v>
      </c>
      <c r="AD151" s="10"/>
      <c r="AE151" s="10"/>
      <c r="AF151" s="73">
        <f t="shared" si="53"/>
        <v>43410.631249999999</v>
      </c>
      <c r="AG151" s="73">
        <f t="shared" si="54"/>
        <v>43410.63958333333</v>
      </c>
      <c r="AH151" s="26" t="str">
        <f t="shared" si="55"/>
        <v>43410.6312543410.6395833333</v>
      </c>
      <c r="AI151" s="26" t="e">
        <f>VLOOKUP(AH151,simple_survey!$N$1081:$O$1529,2,FALSE)</f>
        <v>#N/A</v>
      </c>
    </row>
    <row r="152" spans="1:35" s="7" customFormat="1" x14ac:dyDescent="0.4">
      <c r="A152" s="16" t="str">
        <f t="shared" si="47"/>
        <v>-</v>
      </c>
      <c r="B152" s="16" t="str">
        <f t="shared" si="46"/>
        <v>-</v>
      </c>
      <c r="C152" s="7">
        <v>15</v>
      </c>
      <c r="D152" s="2">
        <v>43410.638090277775</v>
      </c>
      <c r="E152" s="3" t="s">
        <v>841</v>
      </c>
      <c r="F152" s="3">
        <v>10369</v>
      </c>
      <c r="G152" s="3" t="s">
        <v>67</v>
      </c>
      <c r="H152" s="3">
        <v>4026</v>
      </c>
      <c r="I152" s="3">
        <v>189</v>
      </c>
      <c r="J152" s="3">
        <v>7</v>
      </c>
      <c r="K152" s="3">
        <v>1</v>
      </c>
      <c r="L152" s="3"/>
      <c r="M152" s="2">
        <v>43410.639814814815</v>
      </c>
      <c r="N152" s="2">
        <v>43410.643379629626</v>
      </c>
      <c r="O152" s="3" t="s">
        <v>31</v>
      </c>
      <c r="P152" s="3" t="s">
        <v>32</v>
      </c>
      <c r="Q152" s="3" t="s">
        <v>48</v>
      </c>
      <c r="R152" s="3" t="s">
        <v>49</v>
      </c>
      <c r="S152" s="2">
        <v>43410.641030092593</v>
      </c>
      <c r="T152" s="2">
        <v>43410.641030092593</v>
      </c>
      <c r="U152" s="2">
        <v>43410.650138888886</v>
      </c>
      <c r="V152" s="2">
        <v>43410.650138888886</v>
      </c>
      <c r="W152" s="3"/>
      <c r="X152" s="8">
        <f t="shared" si="48"/>
        <v>43410.638090277775</v>
      </c>
      <c r="Y152" s="9">
        <f t="shared" si="49"/>
        <v>3.5648148113978095E-3</v>
      </c>
      <c r="Z152" s="9">
        <f t="shared" si="50"/>
        <v>3.5648148113978095E-3</v>
      </c>
      <c r="AA152" s="10"/>
      <c r="AB152" s="10">
        <f t="shared" si="51"/>
        <v>0</v>
      </c>
      <c r="AC152" s="10">
        <f t="shared" si="52"/>
        <v>1.7245370399905369E-3</v>
      </c>
      <c r="AD152" s="10"/>
      <c r="AE152" s="10"/>
      <c r="AF152" s="73">
        <f t="shared" si="53"/>
        <v>43410.637499999997</v>
      </c>
      <c r="AG152" s="73">
        <f t="shared" si="54"/>
        <v>43410.643055555556</v>
      </c>
      <c r="AH152" s="26" t="str">
        <f t="shared" si="55"/>
        <v>43410.637543410.6430555556</v>
      </c>
      <c r="AI152" s="26" t="str">
        <f>VLOOKUP(AH152,simple_survey!$N$1081:$O$1529,2,FALSE)</f>
        <v>肯定的</v>
      </c>
    </row>
    <row r="153" spans="1:35" s="7" customFormat="1" x14ac:dyDescent="0.4">
      <c r="A153" s="16" t="str">
        <f>IF(W153&gt;0, "★", "-")</f>
        <v>★</v>
      </c>
      <c r="B153" s="16" t="str">
        <f>IF(L153&gt;0, "☆", "-")</f>
        <v>-</v>
      </c>
      <c r="C153" s="7">
        <v>15</v>
      </c>
      <c r="D153" s="2">
        <v>43410.639421296299</v>
      </c>
      <c r="E153" s="3" t="s">
        <v>811</v>
      </c>
      <c r="F153" s="3">
        <v>10371</v>
      </c>
      <c r="G153" s="3" t="s">
        <v>18</v>
      </c>
      <c r="H153" s="3">
        <v>3401</v>
      </c>
      <c r="I153" s="3">
        <v>820</v>
      </c>
      <c r="J153" s="3">
        <v>2</v>
      </c>
      <c r="K153" s="3">
        <v>1</v>
      </c>
      <c r="L153" s="3"/>
      <c r="M153" s="2">
        <v>43410.644837962966</v>
      </c>
      <c r="N153" s="2">
        <v>43410.650937500002</v>
      </c>
      <c r="O153" s="3" t="s">
        <v>70</v>
      </c>
      <c r="P153" s="3" t="s">
        <v>71</v>
      </c>
      <c r="Q153" s="3" t="s">
        <v>19</v>
      </c>
      <c r="R153" s="3" t="s">
        <v>20</v>
      </c>
      <c r="S153" s="2">
        <v>43410.646354166667</v>
      </c>
      <c r="T153" s="2">
        <v>43410.646354166667</v>
      </c>
      <c r="U153" s="2">
        <v>43410.65556712963</v>
      </c>
      <c r="V153" s="2">
        <v>43410.65556712963</v>
      </c>
      <c r="W153" s="2">
        <v>43410.646354166667</v>
      </c>
      <c r="X153" s="8">
        <f t="shared" si="48"/>
        <v>43410.646354166667</v>
      </c>
      <c r="Y153" s="9">
        <f t="shared" si="49"/>
        <v>6.0995370367891155E-3</v>
      </c>
      <c r="Z153" s="9">
        <f t="shared" si="50"/>
        <v>6.0995370367891155E-3</v>
      </c>
      <c r="AA153" s="10"/>
      <c r="AB153" s="10">
        <f t="shared" si="51"/>
        <v>0</v>
      </c>
      <c r="AC153" s="10">
        <f t="shared" si="52"/>
        <v>0</v>
      </c>
      <c r="AD153" s="10"/>
      <c r="AE153" s="10"/>
      <c r="AF153" s="73">
        <f t="shared" si="53"/>
        <v>43410.638888888891</v>
      </c>
      <c r="AG153" s="73">
        <f t="shared" si="54"/>
        <v>43410.650694444441</v>
      </c>
      <c r="AH153" s="26" t="str">
        <f t="shared" si="55"/>
        <v>43410.638888888943410.6506944444</v>
      </c>
      <c r="AI153" s="26" t="e">
        <f>VLOOKUP(AH153,simple_survey!$N$1081:$O$1529,2,FALSE)</f>
        <v>#N/A</v>
      </c>
    </row>
    <row r="154" spans="1:35" s="7" customFormat="1" x14ac:dyDescent="0.4">
      <c r="A154" s="16" t="str">
        <f>IF(W154&gt;0, "★", "-")</f>
        <v>★</v>
      </c>
      <c r="B154" s="16" t="str">
        <f>IF(L154&gt;0, "☆", "-")</f>
        <v>-</v>
      </c>
      <c r="C154" s="7">
        <v>15</v>
      </c>
      <c r="D154" s="2">
        <v>43410.640405092592</v>
      </c>
      <c r="E154" s="3" t="s">
        <v>581</v>
      </c>
      <c r="F154" s="3">
        <v>10372</v>
      </c>
      <c r="G154" s="3" t="s">
        <v>33</v>
      </c>
      <c r="H154" s="3">
        <v>4261</v>
      </c>
      <c r="I154" s="3">
        <v>775</v>
      </c>
      <c r="J154" s="3">
        <v>1</v>
      </c>
      <c r="K154" s="3">
        <v>2</v>
      </c>
      <c r="L154" s="3"/>
      <c r="M154" s="2">
        <v>43410.646145833336</v>
      </c>
      <c r="N154" s="2">
        <v>43410.653831018521</v>
      </c>
      <c r="O154" s="3" t="s">
        <v>72</v>
      </c>
      <c r="P154" s="3" t="s">
        <v>73</v>
      </c>
      <c r="Q154" s="3" t="s">
        <v>65</v>
      </c>
      <c r="R154" s="3" t="s">
        <v>66</v>
      </c>
      <c r="S154" s="2">
        <v>43410.647337962961</v>
      </c>
      <c r="T154" s="2">
        <v>43410.647337962961</v>
      </c>
      <c r="U154" s="2">
        <v>43410.656585648147</v>
      </c>
      <c r="V154" s="2">
        <v>43410.65724537037</v>
      </c>
      <c r="W154" s="2">
        <v>43410.647337962961</v>
      </c>
      <c r="X154" s="8">
        <f t="shared" si="48"/>
        <v>43410.647337962961</v>
      </c>
      <c r="Y154" s="9">
        <f t="shared" si="49"/>
        <v>7.6851851845276542E-3</v>
      </c>
      <c r="Z154" s="9">
        <f t="shared" si="50"/>
        <v>1.5370370369055308E-2</v>
      </c>
      <c r="AA154" s="10"/>
      <c r="AB154" s="10">
        <f t="shared" si="51"/>
        <v>0</v>
      </c>
      <c r="AC154" s="10">
        <f t="shared" si="52"/>
        <v>0</v>
      </c>
      <c r="AD154" s="10"/>
      <c r="AE154" s="10"/>
      <c r="AF154" s="73">
        <f t="shared" si="53"/>
        <v>43410.640277777777</v>
      </c>
      <c r="AG154" s="73">
        <f t="shared" si="54"/>
        <v>43410.65347222222</v>
      </c>
      <c r="AH154" s="26" t="str">
        <f t="shared" si="55"/>
        <v>43410.640277777843410.6534722222</v>
      </c>
      <c r="AI154" s="26" t="e">
        <f>VLOOKUP(AH154,simple_survey!$N$1081:$O$1529,2,FALSE)</f>
        <v>#N/A</v>
      </c>
    </row>
    <row r="155" spans="1:35" s="7" customFormat="1" x14ac:dyDescent="0.4">
      <c r="A155" s="16" t="str">
        <f>IF(W155&gt;0, "★", "-")</f>
        <v>-</v>
      </c>
      <c r="B155" s="16" t="str">
        <f>IF(L155&gt;0, "☆", "-")</f>
        <v>-</v>
      </c>
      <c r="C155" s="7">
        <v>15</v>
      </c>
      <c r="D155" s="2">
        <v>43410.640636574077</v>
      </c>
      <c r="E155" s="3" t="s">
        <v>831</v>
      </c>
      <c r="F155" s="3">
        <v>10373</v>
      </c>
      <c r="G155" s="3" t="s">
        <v>67</v>
      </c>
      <c r="H155" s="3">
        <v>5298</v>
      </c>
      <c r="I155" s="3">
        <v>175</v>
      </c>
      <c r="J155" s="3">
        <v>8</v>
      </c>
      <c r="K155" s="3">
        <v>1</v>
      </c>
      <c r="L155" s="3"/>
      <c r="M155" s="2">
        <v>43410.642743055556</v>
      </c>
      <c r="N155" s="2">
        <v>43410.646608796298</v>
      </c>
      <c r="O155" s="3" t="s">
        <v>19</v>
      </c>
      <c r="P155" s="3" t="s">
        <v>20</v>
      </c>
      <c r="Q155" s="3" t="s">
        <v>25</v>
      </c>
      <c r="R155" s="3" t="s">
        <v>26</v>
      </c>
      <c r="S155" s="2">
        <v>43410.64199074074</v>
      </c>
      <c r="T155" s="2">
        <v>43410.64199074074</v>
      </c>
      <c r="U155" s="2">
        <v>43410.648194444446</v>
      </c>
      <c r="V155" s="2">
        <v>43410.648194444446</v>
      </c>
      <c r="W155" s="3"/>
      <c r="X155" s="8">
        <f t="shared" si="48"/>
        <v>43410.640636574077</v>
      </c>
      <c r="Y155" s="9">
        <f t="shared" si="49"/>
        <v>3.8657407421851531E-3</v>
      </c>
      <c r="Z155" s="9">
        <f t="shared" si="50"/>
        <v>3.8657407421851531E-3</v>
      </c>
      <c r="AA155" s="10"/>
      <c r="AB155" s="10">
        <f t="shared" si="51"/>
        <v>7.5231481605442241E-4</v>
      </c>
      <c r="AC155" s="10">
        <f t="shared" si="52"/>
        <v>2.1064814791316167E-3</v>
      </c>
      <c r="AD155" s="10"/>
      <c r="AE155" s="10"/>
      <c r="AF155" s="73">
        <f t="shared" si="53"/>
        <v>43410.640277777777</v>
      </c>
      <c r="AG155" s="73">
        <f t="shared" si="54"/>
        <v>43410.646527777775</v>
      </c>
      <c r="AH155" s="26" t="str">
        <f t="shared" si="55"/>
        <v>43410.640277777843410.6465277778</v>
      </c>
      <c r="AI155" s="26" t="e">
        <f>VLOOKUP(AH155,simple_survey!$N$1081:$O$1529,2,FALSE)</f>
        <v>#N/A</v>
      </c>
    </row>
    <row r="156" spans="1:35" s="7" customFormat="1" x14ac:dyDescent="0.4">
      <c r="A156" s="16" t="str">
        <f t="shared" si="47"/>
        <v>★</v>
      </c>
      <c r="B156" s="16" t="str">
        <f t="shared" si="46"/>
        <v>-</v>
      </c>
      <c r="C156" s="7">
        <v>15</v>
      </c>
      <c r="D156" s="2">
        <v>43410.641412037039</v>
      </c>
      <c r="E156" s="3" t="s">
        <v>844</v>
      </c>
      <c r="F156" s="3">
        <v>10375</v>
      </c>
      <c r="G156" s="3" t="s">
        <v>33</v>
      </c>
      <c r="H156" s="3">
        <v>5250</v>
      </c>
      <c r="I156" s="3">
        <v>851</v>
      </c>
      <c r="J156" s="3">
        <v>1</v>
      </c>
      <c r="K156" s="3">
        <v>1</v>
      </c>
      <c r="L156" s="3"/>
      <c r="M156" s="2">
        <v>43410.646018518521</v>
      </c>
      <c r="N156" s="2">
        <v>43410.657500000001</v>
      </c>
      <c r="O156" s="3" t="s">
        <v>72</v>
      </c>
      <c r="P156" s="3" t="s">
        <v>73</v>
      </c>
      <c r="Q156" s="3" t="s">
        <v>23</v>
      </c>
      <c r="R156" s="3" t="s">
        <v>24</v>
      </c>
      <c r="S156" s="2">
        <v>43410.648344907408</v>
      </c>
      <c r="T156" s="2">
        <v>43410.648344907408</v>
      </c>
      <c r="U156" s="2">
        <v>43410.660902777781</v>
      </c>
      <c r="V156" s="2">
        <v>43410.660902777781</v>
      </c>
      <c r="W156" s="2">
        <v>43410.648344907408</v>
      </c>
      <c r="X156" s="8">
        <f t="shared" si="48"/>
        <v>43410.648344907408</v>
      </c>
      <c r="Y156" s="9">
        <f t="shared" si="49"/>
        <v>1.1481481480586808E-2</v>
      </c>
      <c r="Z156" s="9">
        <f t="shared" si="50"/>
        <v>1.1481481480586808E-2</v>
      </c>
      <c r="AA156" s="10"/>
      <c r="AB156" s="10">
        <f t="shared" si="51"/>
        <v>0</v>
      </c>
      <c r="AC156" s="10">
        <f t="shared" si="52"/>
        <v>0</v>
      </c>
      <c r="AD156" s="10"/>
      <c r="AE156" s="10"/>
      <c r="AF156" s="73">
        <f t="shared" si="53"/>
        <v>43410.640972222223</v>
      </c>
      <c r="AG156" s="73">
        <f t="shared" si="54"/>
        <v>43410.656944444447</v>
      </c>
      <c r="AH156" s="26" t="str">
        <f t="shared" si="55"/>
        <v>43410.640972222243410.6569444444</v>
      </c>
      <c r="AI156" s="26" t="e">
        <f>VLOOKUP(AH156,simple_survey!$N$1081:$O$1529,2,FALSE)</f>
        <v>#N/A</v>
      </c>
    </row>
    <row r="157" spans="1:35" s="7" customFormat="1" x14ac:dyDescent="0.4">
      <c r="A157" s="16" t="str">
        <f t="shared" si="47"/>
        <v>-</v>
      </c>
      <c r="B157" s="16" t="str">
        <f t="shared" si="46"/>
        <v>-</v>
      </c>
      <c r="C157" s="7">
        <v>15</v>
      </c>
      <c r="D157" s="2">
        <v>43410.641481481478</v>
      </c>
      <c r="E157" s="3" t="s">
        <v>845</v>
      </c>
      <c r="F157" s="3">
        <v>10376</v>
      </c>
      <c r="G157" s="3" t="s">
        <v>113</v>
      </c>
      <c r="H157" s="3">
        <v>0</v>
      </c>
      <c r="I157" s="3">
        <v>767</v>
      </c>
      <c r="J157" s="3">
        <v>6</v>
      </c>
      <c r="K157" s="3">
        <v>1</v>
      </c>
      <c r="L157" s="3"/>
      <c r="M157" s="2">
        <v>43410.644166666665</v>
      </c>
      <c r="N157" s="2">
        <v>43410.65115740741</v>
      </c>
      <c r="O157" s="3" t="s">
        <v>48</v>
      </c>
      <c r="P157" s="3" t="s">
        <v>49</v>
      </c>
      <c r="Q157" s="3" t="s">
        <v>57</v>
      </c>
      <c r="R157" s="3" t="s">
        <v>58</v>
      </c>
      <c r="S157" s="2">
        <v>43410.644837962966</v>
      </c>
      <c r="T157" s="2">
        <v>43410.644837962966</v>
      </c>
      <c r="U157" s="2">
        <v>43410.653067129628</v>
      </c>
      <c r="V157" s="2">
        <v>43410.653067129628</v>
      </c>
      <c r="W157" s="3"/>
      <c r="X157" s="8">
        <f t="shared" si="48"/>
        <v>43410.641481481478</v>
      </c>
      <c r="Y157" s="9">
        <f t="shared" si="49"/>
        <v>6.9907407450955361E-3</v>
      </c>
      <c r="Z157" s="9">
        <f t="shared" si="50"/>
        <v>6.9907407450955361E-3</v>
      </c>
      <c r="AA157" s="10"/>
      <c r="AB157" s="10">
        <f t="shared" si="51"/>
        <v>0</v>
      </c>
      <c r="AC157" s="10">
        <f t="shared" si="52"/>
        <v>2.6851851871469989E-3</v>
      </c>
      <c r="AD157" s="10"/>
      <c r="AE157" s="10"/>
      <c r="AF157" s="73">
        <f t="shared" si="53"/>
        <v>43410.640972222223</v>
      </c>
      <c r="AG157" s="73">
        <f t="shared" si="54"/>
        <v>43410.650694444441</v>
      </c>
      <c r="AH157" s="26" t="str">
        <f t="shared" si="55"/>
        <v>43410.640972222243410.6506944444</v>
      </c>
      <c r="AI157" s="26" t="e">
        <f>VLOOKUP(AH157,simple_survey!$N$1081:$O$1529,2,FALSE)</f>
        <v>#N/A</v>
      </c>
    </row>
    <row r="158" spans="1:35" s="7" customFormat="1" x14ac:dyDescent="0.4">
      <c r="A158" s="16" t="str">
        <f t="shared" ref="A158:A161" si="63">IF(W158&gt;0, "★", "-")</f>
        <v>-</v>
      </c>
      <c r="B158" s="16" t="str">
        <f t="shared" ref="B158:B161" si="64">IF(L158&gt;0, "☆", "-")</f>
        <v>-</v>
      </c>
      <c r="C158" s="7">
        <v>15</v>
      </c>
      <c r="D158" s="2">
        <v>43410.644756944443</v>
      </c>
      <c r="E158" s="3" t="s">
        <v>846</v>
      </c>
      <c r="F158" s="3">
        <v>10377</v>
      </c>
      <c r="G158" s="3" t="s">
        <v>33</v>
      </c>
      <c r="H158" s="3">
        <v>3162</v>
      </c>
      <c r="I158" s="3">
        <v>165</v>
      </c>
      <c r="J158" s="3">
        <v>6</v>
      </c>
      <c r="K158" s="3">
        <v>1</v>
      </c>
      <c r="L158" s="3"/>
      <c r="M158" s="2">
        <v>43410.647060185183</v>
      </c>
      <c r="N158" s="2">
        <v>43410.653773148151</v>
      </c>
      <c r="O158" s="3" t="s">
        <v>19</v>
      </c>
      <c r="P158" s="3" t="s">
        <v>20</v>
      </c>
      <c r="Q158" s="3" t="s">
        <v>80</v>
      </c>
      <c r="R158" s="3" t="s">
        <v>81</v>
      </c>
      <c r="S158" s="2">
        <v>43410.646967592591</v>
      </c>
      <c r="T158" s="2">
        <v>43410.646967592591</v>
      </c>
      <c r="U158" s="2">
        <v>43410.655995370369</v>
      </c>
      <c r="V158" s="2">
        <v>43410.655995370369</v>
      </c>
      <c r="W158" s="3"/>
      <c r="X158" s="8">
        <f t="shared" si="48"/>
        <v>43410.644756944443</v>
      </c>
      <c r="Y158" s="9">
        <f t="shared" si="49"/>
        <v>6.7129629678674974E-3</v>
      </c>
      <c r="Z158" s="9">
        <f t="shared" si="50"/>
        <v>6.7129629678674974E-3</v>
      </c>
      <c r="AA158" s="10"/>
      <c r="AB158" s="10">
        <f t="shared" si="51"/>
        <v>9.2592592409346253E-5</v>
      </c>
      <c r="AC158" s="10">
        <f t="shared" si="52"/>
        <v>2.3032407407299615E-3</v>
      </c>
      <c r="AD158" s="10"/>
      <c r="AE158" s="10"/>
      <c r="AF158" s="73">
        <f t="shared" si="53"/>
        <v>43410.644444444442</v>
      </c>
      <c r="AG158" s="73">
        <f t="shared" si="54"/>
        <v>43410.65347222222</v>
      </c>
      <c r="AH158" s="26" t="str">
        <f t="shared" si="55"/>
        <v>43410.644444444443410.6534722222</v>
      </c>
      <c r="AI158" s="26" t="e">
        <f>VLOOKUP(AH158,simple_survey!$N$1081:$O$1529,2,FALSE)</f>
        <v>#N/A</v>
      </c>
    </row>
    <row r="159" spans="1:35" s="7" customFormat="1" x14ac:dyDescent="0.4">
      <c r="A159" s="16" t="str">
        <f t="shared" si="63"/>
        <v>★</v>
      </c>
      <c r="B159" s="16" t="str">
        <f t="shared" si="64"/>
        <v>-</v>
      </c>
      <c r="C159" s="7">
        <v>15</v>
      </c>
      <c r="D159" s="2">
        <v>43410.644756944443</v>
      </c>
      <c r="E159" s="3" t="s">
        <v>847</v>
      </c>
      <c r="F159" s="3">
        <v>10378</v>
      </c>
      <c r="G159" s="3" t="s">
        <v>114</v>
      </c>
      <c r="H159" s="3">
        <v>0</v>
      </c>
      <c r="I159" s="3">
        <v>10</v>
      </c>
      <c r="J159" s="3">
        <v>7</v>
      </c>
      <c r="K159" s="3">
        <v>4</v>
      </c>
      <c r="L159" s="3"/>
      <c r="M159" s="2">
        <v>43410.65247685185</v>
      </c>
      <c r="N159" s="2">
        <v>43410.657071759262</v>
      </c>
      <c r="O159" s="3" t="s">
        <v>63</v>
      </c>
      <c r="P159" s="3" t="s">
        <v>64</v>
      </c>
      <c r="Q159" s="3" t="s">
        <v>23</v>
      </c>
      <c r="R159" s="3" t="s">
        <v>24</v>
      </c>
      <c r="S159" s="2">
        <v>43410.651446759257</v>
      </c>
      <c r="T159" s="2">
        <v>43410.651446759257</v>
      </c>
      <c r="U159" s="2">
        <v>43410.657962962963</v>
      </c>
      <c r="V159" s="2">
        <v>43410.657962962963</v>
      </c>
      <c r="W159" s="2">
        <v>43410.651446759257</v>
      </c>
      <c r="X159" s="8">
        <f t="shared" si="48"/>
        <v>43410.651446759257</v>
      </c>
      <c r="Y159" s="9">
        <f t="shared" si="49"/>
        <v>4.5949074119562283E-3</v>
      </c>
      <c r="Z159" s="9">
        <f t="shared" si="50"/>
        <v>1.8379629647824913E-2</v>
      </c>
      <c r="AA159" s="10"/>
      <c r="AB159" s="10">
        <f t="shared" si="51"/>
        <v>1.0300925932824612E-3</v>
      </c>
      <c r="AC159" s="10">
        <f t="shared" si="52"/>
        <v>1.0300925932824612E-3</v>
      </c>
      <c r="AD159" s="10"/>
      <c r="AE159" s="10"/>
      <c r="AF159" s="73">
        <f t="shared" si="53"/>
        <v>43410.644444444442</v>
      </c>
      <c r="AG159" s="73">
        <f t="shared" si="54"/>
        <v>43410.656944444447</v>
      </c>
      <c r="AH159" s="26" t="str">
        <f t="shared" si="55"/>
        <v>43410.644444444443410.6569444444</v>
      </c>
      <c r="AI159" s="26" t="e">
        <f>VLOOKUP(AH159,simple_survey!$N$1081:$O$1529,2,FALSE)</f>
        <v>#N/A</v>
      </c>
    </row>
    <row r="160" spans="1:35" s="7" customFormat="1" x14ac:dyDescent="0.4">
      <c r="A160" s="16" t="str">
        <f t="shared" si="63"/>
        <v>-</v>
      </c>
      <c r="B160" s="16" t="str">
        <f t="shared" si="64"/>
        <v>-</v>
      </c>
      <c r="C160" s="7">
        <v>15</v>
      </c>
      <c r="D160" s="2">
        <v>43410.647685185184</v>
      </c>
      <c r="E160" s="3" t="s">
        <v>638</v>
      </c>
      <c r="F160" s="3">
        <v>10380</v>
      </c>
      <c r="G160" s="3" t="s">
        <v>33</v>
      </c>
      <c r="H160" s="3">
        <v>2589</v>
      </c>
      <c r="I160" s="3">
        <v>907</v>
      </c>
      <c r="J160" s="3">
        <v>8</v>
      </c>
      <c r="K160" s="3">
        <v>1</v>
      </c>
      <c r="L160" s="3"/>
      <c r="M160" s="2">
        <v>43410.653275462966</v>
      </c>
      <c r="N160" s="2">
        <v>43410.658032407409</v>
      </c>
      <c r="O160" s="3" t="s">
        <v>65</v>
      </c>
      <c r="P160" s="3" t="s">
        <v>66</v>
      </c>
      <c r="Q160" s="3" t="s">
        <v>25</v>
      </c>
      <c r="R160" s="3" t="s">
        <v>26</v>
      </c>
      <c r="S160" s="2">
        <v>43410.651875000003</v>
      </c>
      <c r="T160" s="2">
        <v>43410.651875000003</v>
      </c>
      <c r="U160" s="2">
        <v>43410.660231481481</v>
      </c>
      <c r="V160" s="2">
        <v>43410.660231481481</v>
      </c>
      <c r="W160" s="3"/>
      <c r="X160" s="8">
        <f t="shared" si="48"/>
        <v>43410.647685185184</v>
      </c>
      <c r="Y160" s="9">
        <f t="shared" si="49"/>
        <v>4.756944443215616E-3</v>
      </c>
      <c r="Z160" s="9">
        <f t="shared" si="50"/>
        <v>4.756944443215616E-3</v>
      </c>
      <c r="AA160" s="10"/>
      <c r="AB160" s="10">
        <f t="shared" si="51"/>
        <v>1.4004629629198462E-3</v>
      </c>
      <c r="AC160" s="10">
        <f t="shared" si="52"/>
        <v>5.5902777821756899E-3</v>
      </c>
      <c r="AD160" s="10"/>
      <c r="AE160" s="10"/>
      <c r="AF160" s="73">
        <f t="shared" si="53"/>
        <v>43410.647222222222</v>
      </c>
      <c r="AG160" s="73">
        <f t="shared" si="54"/>
        <v>43410.657638888886</v>
      </c>
      <c r="AH160" s="26" t="str">
        <f t="shared" si="55"/>
        <v>43410.647222222243410.6576388889</v>
      </c>
      <c r="AI160" s="26" t="e">
        <f>VLOOKUP(AH160,simple_survey!$N$1081:$O$1529,2,FALSE)</f>
        <v>#N/A</v>
      </c>
    </row>
    <row r="161" spans="1:37" s="7" customFormat="1" x14ac:dyDescent="0.4">
      <c r="A161" s="16" t="str">
        <f t="shared" si="63"/>
        <v>-</v>
      </c>
      <c r="B161" s="16" t="str">
        <f t="shared" si="64"/>
        <v>-</v>
      </c>
      <c r="C161" s="7">
        <v>15</v>
      </c>
      <c r="D161" s="2">
        <v>43410.649305555555</v>
      </c>
      <c r="E161" s="3" t="s">
        <v>849</v>
      </c>
      <c r="F161" s="3">
        <v>10381</v>
      </c>
      <c r="G161" s="3" t="s">
        <v>33</v>
      </c>
      <c r="H161" s="3">
        <v>5299</v>
      </c>
      <c r="I161" s="3">
        <v>804</v>
      </c>
      <c r="J161" s="3">
        <v>9</v>
      </c>
      <c r="K161" s="3">
        <v>2</v>
      </c>
      <c r="L161" s="3"/>
      <c r="M161" s="2">
        <v>43410.650555555556</v>
      </c>
      <c r="N161" s="2">
        <v>43410.652280092596</v>
      </c>
      <c r="O161" s="3" t="s">
        <v>25</v>
      </c>
      <c r="P161" s="3" t="s">
        <v>26</v>
      </c>
      <c r="Q161" s="3" t="s">
        <v>37</v>
      </c>
      <c r="R161" s="3" t="s">
        <v>38</v>
      </c>
      <c r="S161" s="2">
        <v>43410.650347222225</v>
      </c>
      <c r="T161" s="2">
        <v>43410.650347222225</v>
      </c>
      <c r="U161" s="2">
        <v>43410.659016203703</v>
      </c>
      <c r="V161" s="2">
        <v>43410.659016203703</v>
      </c>
      <c r="W161" s="3"/>
      <c r="X161" s="8">
        <f t="shared" si="48"/>
        <v>43410.649305555555</v>
      </c>
      <c r="Y161" s="9">
        <f t="shared" si="49"/>
        <v>1.7245370399905369E-3</v>
      </c>
      <c r="Z161" s="9">
        <f t="shared" si="50"/>
        <v>3.4490740799810737E-3</v>
      </c>
      <c r="AA161" s="10"/>
      <c r="AB161" s="10">
        <f t="shared" si="51"/>
        <v>2.0833333110203966E-4</v>
      </c>
      <c r="AC161" s="10">
        <f t="shared" si="52"/>
        <v>1.2500000011641532E-3</v>
      </c>
      <c r="AD161" s="10"/>
      <c r="AE161" s="10"/>
      <c r="AF161" s="73">
        <f t="shared" si="53"/>
        <v>43410.649305555555</v>
      </c>
      <c r="AG161" s="73">
        <f t="shared" si="54"/>
        <v>43410.652083333334</v>
      </c>
      <c r="AH161" s="26" t="str">
        <f t="shared" si="55"/>
        <v>43410.649305555643410.6520833333</v>
      </c>
      <c r="AI161" s="26" t="e">
        <f>VLOOKUP(AH161,simple_survey!$N$1081:$O$1529,2,FALSE)</f>
        <v>#N/A</v>
      </c>
    </row>
    <row r="162" spans="1:37" s="7" customFormat="1" x14ac:dyDescent="0.4">
      <c r="A162" s="16" t="str">
        <f t="shared" si="47"/>
        <v>★</v>
      </c>
      <c r="B162" s="16" t="str">
        <f t="shared" si="46"/>
        <v>-</v>
      </c>
      <c r="C162" s="7">
        <v>15</v>
      </c>
      <c r="D162" s="2">
        <v>43410.653009259258</v>
      </c>
      <c r="E162" s="3" t="s">
        <v>850</v>
      </c>
      <c r="F162" s="3">
        <v>10382</v>
      </c>
      <c r="G162" s="3" t="s">
        <v>18</v>
      </c>
      <c r="H162" s="3">
        <v>5311</v>
      </c>
      <c r="I162" s="3">
        <v>525</v>
      </c>
      <c r="J162" s="3">
        <v>3</v>
      </c>
      <c r="K162" s="3">
        <v>2</v>
      </c>
      <c r="L162" s="3"/>
      <c r="M162" s="2">
        <v>43410.657500000001</v>
      </c>
      <c r="N162" s="2">
        <v>43410.663622685184</v>
      </c>
      <c r="O162" s="3" t="s">
        <v>34</v>
      </c>
      <c r="P162" s="3" t="s">
        <v>35</v>
      </c>
      <c r="Q162" s="3" t="s">
        <v>41</v>
      </c>
      <c r="R162" s="3" t="s">
        <v>42</v>
      </c>
      <c r="S162" s="2">
        <v>43410.659942129627</v>
      </c>
      <c r="T162" s="2">
        <v>43410.659942129627</v>
      </c>
      <c r="U162" s="2">
        <v>43410.6715625</v>
      </c>
      <c r="V162" s="2">
        <v>43410.6715625</v>
      </c>
      <c r="W162" s="2">
        <v>43410.659942129627</v>
      </c>
      <c r="X162" s="8">
        <f t="shared" si="48"/>
        <v>43410.659942129627</v>
      </c>
      <c r="Y162" s="9">
        <f t="shared" si="49"/>
        <v>6.1226851830724627E-3</v>
      </c>
      <c r="Z162" s="9">
        <f t="shared" si="50"/>
        <v>1.2245370366144925E-2</v>
      </c>
      <c r="AA162" s="10"/>
      <c r="AB162" s="10">
        <f t="shared" si="51"/>
        <v>0</v>
      </c>
      <c r="AC162" s="10">
        <f t="shared" si="52"/>
        <v>0</v>
      </c>
      <c r="AD162" s="10"/>
      <c r="AE162" s="10"/>
      <c r="AF162" s="73">
        <f t="shared" si="53"/>
        <v>43410.652777777781</v>
      </c>
      <c r="AG162" s="73">
        <f t="shared" si="54"/>
        <v>43410.663194444445</v>
      </c>
      <c r="AH162" s="26" t="str">
        <f t="shared" si="55"/>
        <v>43410.652777777843410.6631944444</v>
      </c>
      <c r="AI162" s="26" t="e">
        <f>VLOOKUP(AH162,simple_survey!$N$1081:$O$1529,2,FALSE)</f>
        <v>#N/A</v>
      </c>
    </row>
    <row r="163" spans="1:37" s="7" customFormat="1" x14ac:dyDescent="0.4">
      <c r="A163" s="16" t="str">
        <f t="shared" si="47"/>
        <v>★</v>
      </c>
      <c r="B163" s="16" t="str">
        <f t="shared" si="46"/>
        <v>-</v>
      </c>
      <c r="C163" s="7">
        <v>15</v>
      </c>
      <c r="D163" s="2">
        <v>43410.655115740738</v>
      </c>
      <c r="E163" s="3" t="s">
        <v>851</v>
      </c>
      <c r="F163" s="3">
        <v>10383</v>
      </c>
      <c r="G163" s="3" t="s">
        <v>33</v>
      </c>
      <c r="H163" s="3">
        <v>2891</v>
      </c>
      <c r="I163" s="3">
        <v>913</v>
      </c>
      <c r="J163" s="3">
        <v>2</v>
      </c>
      <c r="K163" s="3">
        <v>1</v>
      </c>
      <c r="L163" s="3"/>
      <c r="M163" s="2">
        <v>43410.658379629633</v>
      </c>
      <c r="N163" s="2">
        <v>43410.663113425922</v>
      </c>
      <c r="O163" s="3" t="s">
        <v>19</v>
      </c>
      <c r="P163" s="3" t="s">
        <v>20</v>
      </c>
      <c r="Q163" s="3" t="s">
        <v>57</v>
      </c>
      <c r="R163" s="3" t="s">
        <v>58</v>
      </c>
      <c r="S163" s="2">
        <v>43410.662048611113</v>
      </c>
      <c r="T163" s="2">
        <v>43410.662048611113</v>
      </c>
      <c r="U163" s="2">
        <v>43410.668368055558</v>
      </c>
      <c r="V163" s="2">
        <v>43410.668368055558</v>
      </c>
      <c r="W163" s="2">
        <v>43410.662048611113</v>
      </c>
      <c r="X163" s="8">
        <f t="shared" si="48"/>
        <v>43410.662048611113</v>
      </c>
      <c r="Y163" s="9">
        <f t="shared" si="49"/>
        <v>4.7337962896563113E-3</v>
      </c>
      <c r="Z163" s="9">
        <f t="shared" si="50"/>
        <v>4.7337962896563113E-3</v>
      </c>
      <c r="AA163" s="10"/>
      <c r="AB163" s="10">
        <f t="shared" si="51"/>
        <v>0</v>
      </c>
      <c r="AC163" s="10">
        <f t="shared" si="52"/>
        <v>0</v>
      </c>
      <c r="AD163" s="10"/>
      <c r="AE163" s="10"/>
      <c r="AF163" s="73">
        <f t="shared" si="53"/>
        <v>43410.654861111114</v>
      </c>
      <c r="AG163" s="73">
        <f t="shared" si="54"/>
        <v>43410.662499999999</v>
      </c>
      <c r="AH163" s="26" t="str">
        <f t="shared" si="55"/>
        <v>43410.654861111143410.6625</v>
      </c>
      <c r="AI163" s="26" t="str">
        <f>VLOOKUP(AH163,simple_survey!$N$1081:$O$1529,2,FALSE)</f>
        <v>肯定的</v>
      </c>
    </row>
    <row r="164" spans="1:37" s="7" customFormat="1" x14ac:dyDescent="0.4">
      <c r="A164" s="16" t="str">
        <f t="shared" si="47"/>
        <v>-</v>
      </c>
      <c r="B164" s="16" t="str">
        <f>IF(L164&gt;0, "☆", "-")</f>
        <v>-</v>
      </c>
      <c r="C164" s="7">
        <v>15</v>
      </c>
      <c r="D164" s="2">
        <v>43410.656261574077</v>
      </c>
      <c r="E164" s="3" t="s">
        <v>804</v>
      </c>
      <c r="F164" s="3">
        <v>10384</v>
      </c>
      <c r="G164" s="3" t="s">
        <v>33</v>
      </c>
      <c r="H164" s="3">
        <v>5276</v>
      </c>
      <c r="I164" s="3">
        <v>93</v>
      </c>
      <c r="J164" s="3">
        <v>4</v>
      </c>
      <c r="K164" s="3">
        <v>1</v>
      </c>
      <c r="L164" s="3"/>
      <c r="M164" s="2">
        <v>43410.659305555557</v>
      </c>
      <c r="N164" s="2">
        <v>43410.662604166668</v>
      </c>
      <c r="O164" s="3" t="s">
        <v>70</v>
      </c>
      <c r="P164" s="3" t="s">
        <v>71</v>
      </c>
      <c r="Q164" s="3" t="s">
        <v>57</v>
      </c>
      <c r="R164" s="3" t="s">
        <v>58</v>
      </c>
      <c r="S164" s="2">
        <v>43410.659594907411</v>
      </c>
      <c r="T164" s="2">
        <v>43410.659594907411</v>
      </c>
      <c r="U164" s="2">
        <v>43410.663981481484</v>
      </c>
      <c r="V164" s="2">
        <v>43410.663981481484</v>
      </c>
      <c r="W164" s="3"/>
      <c r="X164" s="8">
        <f t="shared" si="48"/>
        <v>43410.656261574077</v>
      </c>
      <c r="Y164" s="9">
        <f t="shared" si="49"/>
        <v>3.2986111109494232E-3</v>
      </c>
      <c r="Z164" s="9">
        <f t="shared" si="50"/>
        <v>3.2986111109494232E-3</v>
      </c>
      <c r="AA164" s="10"/>
      <c r="AB164" s="10">
        <f t="shared" si="51"/>
        <v>0</v>
      </c>
      <c r="AC164" s="10">
        <f t="shared" si="52"/>
        <v>3.0439814800047316E-3</v>
      </c>
      <c r="AD164" s="10"/>
      <c r="AE164" s="10"/>
      <c r="AF164" s="73">
        <f t="shared" si="53"/>
        <v>43410.65625</v>
      </c>
      <c r="AG164" s="73">
        <f t="shared" si="54"/>
        <v>43410.662499999999</v>
      </c>
      <c r="AH164" s="26" t="str">
        <f t="shared" si="55"/>
        <v>43410.6562543410.6625</v>
      </c>
      <c r="AI164" s="26" t="e">
        <f>VLOOKUP(AH164,simple_survey!$N$1081:$O$1529,2,FALSE)</f>
        <v>#N/A</v>
      </c>
    </row>
    <row r="165" spans="1:37" s="7" customFormat="1" x14ac:dyDescent="0.4">
      <c r="A165" s="16" t="str">
        <f t="shared" si="47"/>
        <v>-</v>
      </c>
      <c r="B165" s="16" t="str">
        <f>IF(L165&gt;0, "☆", "-")</f>
        <v>-</v>
      </c>
      <c r="C165" s="7">
        <v>15</v>
      </c>
      <c r="D165" s="2">
        <v>43410.657766203702</v>
      </c>
      <c r="E165" s="3" t="s">
        <v>852</v>
      </c>
      <c r="F165" s="3">
        <v>10385</v>
      </c>
      <c r="G165" s="3" t="s">
        <v>33</v>
      </c>
      <c r="H165" s="3">
        <v>4730</v>
      </c>
      <c r="I165" s="3">
        <v>160</v>
      </c>
      <c r="J165" s="3">
        <v>9</v>
      </c>
      <c r="K165" s="3">
        <v>1</v>
      </c>
      <c r="L165" s="3"/>
      <c r="M165" s="2">
        <v>43410.66138888889</v>
      </c>
      <c r="N165" s="2">
        <v>43410.668020833335</v>
      </c>
      <c r="O165" s="3" t="s">
        <v>19</v>
      </c>
      <c r="P165" s="3" t="s">
        <v>20</v>
      </c>
      <c r="Q165" s="3" t="s">
        <v>23</v>
      </c>
      <c r="R165" s="3" t="s">
        <v>24</v>
      </c>
      <c r="S165" s="2">
        <v>43410.664652777778</v>
      </c>
      <c r="T165" s="2">
        <v>43410.664652777778</v>
      </c>
      <c r="U165" s="2">
        <v>43410.673680555556</v>
      </c>
      <c r="V165" s="2">
        <v>43410.673680555556</v>
      </c>
      <c r="W165" s="3"/>
      <c r="X165" s="8">
        <f t="shared" si="48"/>
        <v>43410.657766203702</v>
      </c>
      <c r="Y165" s="9">
        <f t="shared" si="49"/>
        <v>6.6319444449618459E-3</v>
      </c>
      <c r="Z165" s="9">
        <f t="shared" si="50"/>
        <v>6.6319444449618459E-3</v>
      </c>
      <c r="AA165" s="10"/>
      <c r="AB165" s="10">
        <f t="shared" si="51"/>
        <v>0</v>
      </c>
      <c r="AC165" s="10">
        <f t="shared" si="52"/>
        <v>3.6226851880201139E-3</v>
      </c>
      <c r="AD165" s="10"/>
      <c r="AE165" s="10"/>
      <c r="AF165" s="73">
        <f t="shared" si="53"/>
        <v>43410.657638888886</v>
      </c>
      <c r="AG165" s="73">
        <f t="shared" si="54"/>
        <v>43410.667361111111</v>
      </c>
      <c r="AH165" s="26" t="str">
        <f t="shared" si="55"/>
        <v>43410.657638888943410.6673611111</v>
      </c>
      <c r="AI165" s="26" t="e">
        <f>VLOOKUP(AH165,simple_survey!$N$1081:$O$1529,2,FALSE)</f>
        <v>#N/A</v>
      </c>
    </row>
    <row r="166" spans="1:37" s="7" customFormat="1" x14ac:dyDescent="0.4">
      <c r="A166" s="16" t="str">
        <f t="shared" si="47"/>
        <v>-</v>
      </c>
      <c r="B166" s="16" t="str">
        <f t="shared" si="46"/>
        <v>-</v>
      </c>
      <c r="C166" s="7">
        <v>15</v>
      </c>
      <c r="D166" s="2">
        <v>43410.658483796295</v>
      </c>
      <c r="E166" s="3" t="s">
        <v>853</v>
      </c>
      <c r="F166" s="3">
        <v>10386</v>
      </c>
      <c r="G166" s="3" t="s">
        <v>114</v>
      </c>
      <c r="H166" s="3">
        <v>0</v>
      </c>
      <c r="I166" s="3">
        <v>476</v>
      </c>
      <c r="J166" s="3">
        <v>1</v>
      </c>
      <c r="K166" s="3">
        <v>1</v>
      </c>
      <c r="L166" s="3"/>
      <c r="M166" s="2">
        <v>43410.661817129629</v>
      </c>
      <c r="N166" s="2">
        <v>43410.666250000002</v>
      </c>
      <c r="O166" s="3" t="s">
        <v>48</v>
      </c>
      <c r="P166" s="3" t="s">
        <v>49</v>
      </c>
      <c r="Q166" s="3" t="s">
        <v>57</v>
      </c>
      <c r="R166" s="3" t="s">
        <v>58</v>
      </c>
      <c r="S166" s="2">
        <v>43410.66306712963</v>
      </c>
      <c r="T166" s="2">
        <v>43410.66306712963</v>
      </c>
      <c r="U166" s="2">
        <v>43410.671296296299</v>
      </c>
      <c r="V166" s="2">
        <v>43410.671296296299</v>
      </c>
      <c r="W166" s="3"/>
      <c r="X166" s="8">
        <f t="shared" si="48"/>
        <v>43410.658483796295</v>
      </c>
      <c r="Y166" s="9">
        <f t="shared" si="49"/>
        <v>4.432870373420883E-3</v>
      </c>
      <c r="Z166" s="9">
        <f t="shared" si="50"/>
        <v>4.432870373420883E-3</v>
      </c>
      <c r="AA166" s="10"/>
      <c r="AB166" s="10">
        <f t="shared" si="51"/>
        <v>0</v>
      </c>
      <c r="AC166" s="10">
        <f t="shared" si="52"/>
        <v>3.3333333340124227E-3</v>
      </c>
      <c r="AD166" s="10"/>
      <c r="AE166" s="10"/>
      <c r="AF166" s="73">
        <f t="shared" si="53"/>
        <v>43410.658333333333</v>
      </c>
      <c r="AG166" s="73">
        <f t="shared" si="54"/>
        <v>43410.665972222225</v>
      </c>
      <c r="AH166" s="26" t="str">
        <f t="shared" si="55"/>
        <v>43410.658333333343410.6659722222</v>
      </c>
      <c r="AI166" s="26" t="e">
        <f>VLOOKUP(AH166,simple_survey!$N$1081:$O$1529,2,FALSE)</f>
        <v>#N/A</v>
      </c>
    </row>
    <row r="167" spans="1:37" s="7" customFormat="1" x14ac:dyDescent="0.4">
      <c r="A167" s="16" t="str">
        <f t="shared" si="47"/>
        <v>-</v>
      </c>
      <c r="B167" s="16" t="str">
        <f t="shared" si="46"/>
        <v>-</v>
      </c>
      <c r="C167" s="7">
        <v>15</v>
      </c>
      <c r="D167" s="2">
        <v>43410.661574074074</v>
      </c>
      <c r="E167" s="3" t="s">
        <v>854</v>
      </c>
      <c r="F167" s="3">
        <v>10388</v>
      </c>
      <c r="G167" s="3" t="s">
        <v>113</v>
      </c>
      <c r="H167" s="3">
        <v>0</v>
      </c>
      <c r="I167" s="3">
        <v>242</v>
      </c>
      <c r="J167" s="3">
        <v>4</v>
      </c>
      <c r="K167" s="3">
        <v>1</v>
      </c>
      <c r="L167" s="3"/>
      <c r="M167" s="2">
        <v>43410.66611111111</v>
      </c>
      <c r="N167" s="2">
        <v>43410.669629629629</v>
      </c>
      <c r="O167" s="3" t="s">
        <v>61</v>
      </c>
      <c r="P167" s="3" t="s">
        <v>62</v>
      </c>
      <c r="Q167" s="3" t="s">
        <v>46</v>
      </c>
      <c r="R167" s="3" t="s">
        <v>47</v>
      </c>
      <c r="S167" s="2">
        <v>43410.666990740741</v>
      </c>
      <c r="T167" s="2">
        <v>43410.666990740741</v>
      </c>
      <c r="U167" s="2">
        <v>43410.67597222222</v>
      </c>
      <c r="V167" s="2">
        <v>43410.67597222222</v>
      </c>
      <c r="W167" s="3"/>
      <c r="X167" s="8">
        <f t="shared" si="48"/>
        <v>43410.661574074074</v>
      </c>
      <c r="Y167" s="9">
        <f t="shared" si="49"/>
        <v>3.5185185188311152E-3</v>
      </c>
      <c r="Z167" s="9">
        <f t="shared" si="50"/>
        <v>3.5185185188311152E-3</v>
      </c>
      <c r="AA167" s="10"/>
      <c r="AB167" s="10">
        <f t="shared" si="51"/>
        <v>0</v>
      </c>
      <c r="AC167" s="10">
        <f t="shared" si="52"/>
        <v>4.537037035333924E-3</v>
      </c>
      <c r="AD167" s="10"/>
      <c r="AE167" s="10"/>
      <c r="AF167" s="73">
        <f t="shared" si="53"/>
        <v>43410.661111111112</v>
      </c>
      <c r="AG167" s="73">
        <f t="shared" si="54"/>
        <v>43410.669444444444</v>
      </c>
      <c r="AH167" s="26" t="str">
        <f t="shared" si="55"/>
        <v>43410.661111111143410.6694444444</v>
      </c>
      <c r="AI167" s="26" t="e">
        <f>VLOOKUP(AH167,simple_survey!$N$1081:$O$1529,2,FALSE)</f>
        <v>#N/A</v>
      </c>
    </row>
    <row r="168" spans="1:37" s="7" customFormat="1" x14ac:dyDescent="0.4">
      <c r="A168" s="16" t="str">
        <f t="shared" si="47"/>
        <v>-</v>
      </c>
      <c r="B168" s="16" t="str">
        <f t="shared" si="46"/>
        <v>-</v>
      </c>
      <c r="C168" s="7">
        <v>15</v>
      </c>
      <c r="D168" s="2">
        <v>43410.66443287037</v>
      </c>
      <c r="E168" s="3" t="s">
        <v>855</v>
      </c>
      <c r="F168" s="3">
        <v>10389</v>
      </c>
      <c r="G168" s="3" t="s">
        <v>33</v>
      </c>
      <c r="H168" s="3">
        <v>5244</v>
      </c>
      <c r="I168" s="3">
        <v>923</v>
      </c>
      <c r="J168" s="3">
        <v>10</v>
      </c>
      <c r="K168" s="3">
        <v>1</v>
      </c>
      <c r="L168" s="3"/>
      <c r="M168" s="2">
        <v>43410.669432870367</v>
      </c>
      <c r="N168" s="2">
        <v>43410.677754629629</v>
      </c>
      <c r="O168" s="3" t="s">
        <v>63</v>
      </c>
      <c r="P168" s="3" t="s">
        <v>64</v>
      </c>
      <c r="Q168" s="3" t="s">
        <v>43</v>
      </c>
      <c r="R168" s="3" t="s">
        <v>44</v>
      </c>
      <c r="S168" s="2">
        <v>43410.6719212963</v>
      </c>
      <c r="T168" s="2">
        <v>43410.6719212963</v>
      </c>
      <c r="U168" s="2">
        <v>43410.685613425929</v>
      </c>
      <c r="V168" s="2">
        <v>43410.685613425929</v>
      </c>
      <c r="W168" s="3"/>
      <c r="X168" s="8">
        <f t="shared" si="48"/>
        <v>43410.66443287037</v>
      </c>
      <c r="Y168" s="9">
        <f t="shared" si="49"/>
        <v>8.3217592618893832E-3</v>
      </c>
      <c r="Z168" s="9">
        <f t="shared" si="50"/>
        <v>8.3217592618893832E-3</v>
      </c>
      <c r="AA168" s="10"/>
      <c r="AB168" s="10">
        <f t="shared" si="51"/>
        <v>0</v>
      </c>
      <c r="AC168" s="10">
        <f t="shared" si="52"/>
        <v>4.9999999973806553E-3</v>
      </c>
      <c r="AD168" s="10"/>
      <c r="AE168" s="10"/>
      <c r="AF168" s="73">
        <f t="shared" si="53"/>
        <v>43410.663888888892</v>
      </c>
      <c r="AG168" s="73">
        <f t="shared" si="54"/>
        <v>43410.677083333336</v>
      </c>
      <c r="AH168" s="26" t="str">
        <f t="shared" si="55"/>
        <v>43410.663888888943410.6770833333</v>
      </c>
      <c r="AI168" s="26" t="str">
        <f>VLOOKUP(AH168,simple_survey!$N$1081:$O$1529,2,FALSE)</f>
        <v>肯定的</v>
      </c>
    </row>
    <row r="169" spans="1:37" s="7" customFormat="1" x14ac:dyDescent="0.4">
      <c r="A169" s="16" t="str">
        <f t="shared" ref="A169:A177" si="65">IF(W169&gt;0, "★", "-")</f>
        <v>-</v>
      </c>
      <c r="B169" s="16" t="str">
        <f t="shared" ref="B169:B184" si="66">IF(L169&gt;0, "☆", "-")</f>
        <v>-</v>
      </c>
      <c r="C169" s="7">
        <v>15</v>
      </c>
      <c r="D169" s="2">
        <v>43410.664537037039</v>
      </c>
      <c r="E169" s="3" t="s">
        <v>856</v>
      </c>
      <c r="F169" s="3">
        <v>10390</v>
      </c>
      <c r="G169" s="3" t="s">
        <v>33</v>
      </c>
      <c r="H169" s="3">
        <v>5232</v>
      </c>
      <c r="I169" s="3">
        <v>453</v>
      </c>
      <c r="J169" s="3">
        <v>9</v>
      </c>
      <c r="K169" s="3">
        <v>1</v>
      </c>
      <c r="L169" s="3"/>
      <c r="M169" s="2">
        <v>43410.671273148146</v>
      </c>
      <c r="N169" s="2">
        <v>43410.678506944445</v>
      </c>
      <c r="O169" s="3" t="s">
        <v>63</v>
      </c>
      <c r="P169" s="3" t="s">
        <v>64</v>
      </c>
      <c r="Q169" s="3" t="s">
        <v>61</v>
      </c>
      <c r="R169" s="3" t="s">
        <v>62</v>
      </c>
      <c r="S169" s="2">
        <v>43410.67260416667</v>
      </c>
      <c r="T169" s="2">
        <v>43410.67260416667</v>
      </c>
      <c r="U169" s="2">
        <v>43410.68608796296</v>
      </c>
      <c r="V169" s="2">
        <v>43410.68608796296</v>
      </c>
      <c r="W169" s="3"/>
      <c r="X169" s="8">
        <f t="shared" si="48"/>
        <v>43410.664537037039</v>
      </c>
      <c r="Y169" s="9">
        <f t="shared" si="49"/>
        <v>7.2337962992605753E-3</v>
      </c>
      <c r="Z169" s="9">
        <f t="shared" si="50"/>
        <v>7.2337962992605753E-3</v>
      </c>
      <c r="AA169" s="10"/>
      <c r="AB169" s="10">
        <f t="shared" si="51"/>
        <v>0</v>
      </c>
      <c r="AC169" s="10">
        <f t="shared" si="52"/>
        <v>6.7361111068748869E-3</v>
      </c>
      <c r="AD169" s="10"/>
      <c r="AE169" s="10"/>
      <c r="AF169" s="73">
        <f t="shared" si="53"/>
        <v>43410.663888888892</v>
      </c>
      <c r="AG169" s="73">
        <f t="shared" si="54"/>
        <v>43410.678472222222</v>
      </c>
      <c r="AH169" s="26" t="str">
        <f t="shared" si="55"/>
        <v>43410.663888888943410.6784722222</v>
      </c>
      <c r="AI169" s="26" t="str">
        <f>VLOOKUP(AH169,simple_survey!$N$1081:$O$1529,2,FALSE)</f>
        <v>肯定的</v>
      </c>
    </row>
    <row r="170" spans="1:37" s="7" customFormat="1" x14ac:dyDescent="0.4">
      <c r="A170" s="16" t="str">
        <f t="shared" si="65"/>
        <v>★</v>
      </c>
      <c r="B170" s="16" t="str">
        <f t="shared" ref="B170:B177" si="67">IF(L170&gt;0, "☆", "-")</f>
        <v>☆</v>
      </c>
      <c r="C170" s="7">
        <v>15</v>
      </c>
      <c r="D170" s="2">
        <v>43410.584861111114</v>
      </c>
      <c r="E170" s="3" t="s">
        <v>782</v>
      </c>
      <c r="F170" s="3">
        <v>10313</v>
      </c>
      <c r="G170" s="3" t="s">
        <v>33</v>
      </c>
      <c r="H170" s="3">
        <v>5240</v>
      </c>
      <c r="I170" s="3">
        <v>705</v>
      </c>
      <c r="J170" s="3">
        <v>6</v>
      </c>
      <c r="K170" s="3">
        <v>3</v>
      </c>
      <c r="L170" s="2">
        <v>43410.584976851853</v>
      </c>
      <c r="M170" s="3"/>
      <c r="N170" s="3"/>
      <c r="O170" s="3" t="s">
        <v>37</v>
      </c>
      <c r="P170" s="3" t="s">
        <v>38</v>
      </c>
      <c r="Q170" s="3" t="s">
        <v>34</v>
      </c>
      <c r="R170" s="3" t="s">
        <v>35</v>
      </c>
      <c r="S170" s="2">
        <v>43410.626493055555</v>
      </c>
      <c r="T170" s="3"/>
      <c r="U170" s="2">
        <v>43410.634363425925</v>
      </c>
      <c r="V170" s="3"/>
      <c r="W170" s="2">
        <v>43410.626493055555</v>
      </c>
      <c r="X170" s="8">
        <f t="shared" ref="X170:X177" si="68">IF(W170&gt;0,W170,D170)</f>
        <v>43410.626493055555</v>
      </c>
      <c r="Y170" s="9">
        <f t="shared" ref="Y170:Y177" si="69">N170-M170</f>
        <v>0</v>
      </c>
      <c r="Z170" s="9">
        <f t="shared" ref="Z170:Z177" si="70">Y170*K170</f>
        <v>0</v>
      </c>
      <c r="AA170" s="10"/>
      <c r="AB170" s="10">
        <f t="shared" ref="AB170:AB177" si="71">IF(IF(A170="☆",L170-S170,M170-S170)&lt;0,0,IF(A170="☆",L170-S170,M170-S170))</f>
        <v>0</v>
      </c>
      <c r="AC170" s="10">
        <f>IF(IF(B170="☆",(IF(L170&gt;S170,L170-X170,S170-X170)),M170-X170)&lt;0,0,IF(B170="☆",(IF(L170&gt;S170,L170-X170,S170-X170)),M170-X170))</f>
        <v>0</v>
      </c>
      <c r="AD170" s="10"/>
      <c r="AE170" s="10"/>
      <c r="AF170" s="73">
        <f t="shared" si="53"/>
        <v>43410.584722222222</v>
      </c>
      <c r="AG170" s="73">
        <f t="shared" si="54"/>
        <v>0</v>
      </c>
      <c r="AH170" s="26" t="str">
        <f t="shared" si="55"/>
        <v>43410.58472222220</v>
      </c>
      <c r="AI170" s="26" t="e">
        <f>VLOOKUP(AH170,simple_survey!$N$1081:$O$1529,2,FALSE)</f>
        <v>#N/A</v>
      </c>
    </row>
    <row r="171" spans="1:37" s="7" customFormat="1" x14ac:dyDescent="0.4">
      <c r="A171" s="16" t="str">
        <f t="shared" si="65"/>
        <v>★</v>
      </c>
      <c r="B171" s="16" t="str">
        <f t="shared" si="67"/>
        <v>☆</v>
      </c>
      <c r="C171" s="7">
        <v>15</v>
      </c>
      <c r="D171" s="2">
        <v>43410.597442129627</v>
      </c>
      <c r="E171" s="3" t="s">
        <v>823</v>
      </c>
      <c r="F171" s="3">
        <v>10328</v>
      </c>
      <c r="G171" s="3" t="s">
        <v>33</v>
      </c>
      <c r="H171" s="3">
        <v>4777</v>
      </c>
      <c r="I171" s="3">
        <v>67</v>
      </c>
      <c r="J171" s="3">
        <v>10</v>
      </c>
      <c r="K171" s="3">
        <v>1</v>
      </c>
      <c r="L171" s="2">
        <v>43410.597870370373</v>
      </c>
      <c r="M171" s="3"/>
      <c r="N171" s="3"/>
      <c r="O171" s="3" t="s">
        <v>72</v>
      </c>
      <c r="P171" s="3" t="s">
        <v>73</v>
      </c>
      <c r="Q171" s="3" t="s">
        <v>45</v>
      </c>
      <c r="R171" s="3" t="s">
        <v>92</v>
      </c>
      <c r="S171" s="2">
        <v>43410.639085648145</v>
      </c>
      <c r="T171" s="3"/>
      <c r="U171" s="2">
        <v>43410.645092592589</v>
      </c>
      <c r="V171" s="3"/>
      <c r="W171" s="2">
        <v>43410.639085648145</v>
      </c>
      <c r="X171" s="8">
        <f t="shared" si="68"/>
        <v>43410.639085648145</v>
      </c>
      <c r="Y171" s="9">
        <f t="shared" si="69"/>
        <v>0</v>
      </c>
      <c r="Z171" s="9">
        <f t="shared" si="70"/>
        <v>0</v>
      </c>
      <c r="AA171" s="10"/>
      <c r="AB171" s="10">
        <f t="shared" si="71"/>
        <v>0</v>
      </c>
      <c r="AC171" s="10">
        <f>IF(IF(B171="☆",(IF(L171&gt;S171,L171-X171,S171-X171)),M171-X171)&lt;0,0,IF(B171="☆",(IF(L171&gt;S171,L171-X171,S171-X171)),M171-X171))</f>
        <v>0</v>
      </c>
      <c r="AD171" s="10"/>
      <c r="AE171" s="10"/>
      <c r="AF171" s="73">
        <f t="shared" si="53"/>
        <v>43410.597222222219</v>
      </c>
      <c r="AG171" s="73">
        <f t="shared" si="54"/>
        <v>0</v>
      </c>
      <c r="AH171" s="26" t="str">
        <f t="shared" si="55"/>
        <v>43410.59722222220</v>
      </c>
      <c r="AI171" s="26" t="e">
        <f>VLOOKUP(AH171,simple_survey!$N$1081:$O$1529,2,FALSE)</f>
        <v>#N/A</v>
      </c>
      <c r="AK171" s="7" t="s">
        <v>515</v>
      </c>
    </row>
    <row r="172" spans="1:37" s="7" customFormat="1" x14ac:dyDescent="0.4">
      <c r="A172" s="16" t="str">
        <f t="shared" si="65"/>
        <v>★</v>
      </c>
      <c r="B172" s="16" t="str">
        <f t="shared" si="67"/>
        <v>☆</v>
      </c>
      <c r="C172" s="7">
        <v>15</v>
      </c>
      <c r="D172" s="2">
        <v>43410.598194444443</v>
      </c>
      <c r="E172" s="3" t="s">
        <v>823</v>
      </c>
      <c r="F172" s="3">
        <v>10329</v>
      </c>
      <c r="G172" s="3" t="s">
        <v>33</v>
      </c>
      <c r="H172" s="3">
        <v>4777</v>
      </c>
      <c r="I172" s="3">
        <v>336</v>
      </c>
      <c r="J172" s="3">
        <v>2</v>
      </c>
      <c r="K172" s="3">
        <v>1</v>
      </c>
      <c r="L172" s="2">
        <v>43410.598564814813</v>
      </c>
      <c r="M172" s="3"/>
      <c r="N172" s="3"/>
      <c r="O172" s="3" t="s">
        <v>39</v>
      </c>
      <c r="P172" s="3" t="s">
        <v>40</v>
      </c>
      <c r="Q172" s="3" t="s">
        <v>45</v>
      </c>
      <c r="R172" s="3" t="s">
        <v>92</v>
      </c>
      <c r="S172" s="2">
        <v>43410.639837962961</v>
      </c>
      <c r="T172" s="3"/>
      <c r="U172" s="2">
        <v>43410.642743055556</v>
      </c>
      <c r="V172" s="3"/>
      <c r="W172" s="2">
        <v>43410.639837962961</v>
      </c>
      <c r="X172" s="8">
        <f t="shared" si="68"/>
        <v>43410.639837962961</v>
      </c>
      <c r="Y172" s="9">
        <f t="shared" si="69"/>
        <v>0</v>
      </c>
      <c r="Z172" s="9">
        <f t="shared" si="70"/>
        <v>0</v>
      </c>
      <c r="AA172" s="10"/>
      <c r="AB172" s="10">
        <f t="shared" si="71"/>
        <v>0</v>
      </c>
      <c r="AC172" s="10"/>
      <c r="AD172" s="10"/>
      <c r="AE172" s="10"/>
      <c r="AF172" s="73">
        <f t="shared" si="53"/>
        <v>43410.597916666666</v>
      </c>
      <c r="AG172" s="73">
        <f t="shared" si="54"/>
        <v>0</v>
      </c>
      <c r="AH172" s="26" t="str">
        <f t="shared" si="55"/>
        <v>43410.59791666670</v>
      </c>
      <c r="AI172" s="26" t="e">
        <f>VLOOKUP(AH172,simple_survey!$N$1081:$O$1529,2,FALSE)</f>
        <v>#N/A</v>
      </c>
      <c r="AK172" s="7" t="s">
        <v>954</v>
      </c>
    </row>
    <row r="173" spans="1:37" s="7" customFormat="1" x14ac:dyDescent="0.4">
      <c r="A173" s="16" t="str">
        <f t="shared" si="65"/>
        <v>-</v>
      </c>
      <c r="B173" s="16" t="str">
        <f t="shared" si="67"/>
        <v>☆</v>
      </c>
      <c r="C173" s="7">
        <v>15</v>
      </c>
      <c r="D173" s="2">
        <v>43410.637233796297</v>
      </c>
      <c r="E173" s="3" t="s">
        <v>842</v>
      </c>
      <c r="F173" s="3">
        <v>10368</v>
      </c>
      <c r="G173" s="3" t="s">
        <v>114</v>
      </c>
      <c r="H173" s="3">
        <v>0</v>
      </c>
      <c r="I173" s="3">
        <v>740</v>
      </c>
      <c r="J173" s="3">
        <v>7</v>
      </c>
      <c r="K173" s="3">
        <v>1</v>
      </c>
      <c r="L173" s="2">
        <v>43410.637418981481</v>
      </c>
      <c r="M173" s="3"/>
      <c r="N173" s="3"/>
      <c r="O173" s="3" t="s">
        <v>31</v>
      </c>
      <c r="P173" s="3" t="s">
        <v>32</v>
      </c>
      <c r="Q173" s="3" t="s">
        <v>19</v>
      </c>
      <c r="R173" s="3" t="s">
        <v>20</v>
      </c>
      <c r="S173" s="2">
        <v>43410.640729166669</v>
      </c>
      <c r="T173" s="3"/>
      <c r="U173" s="2">
        <v>43410.649039351854</v>
      </c>
      <c r="V173" s="3"/>
      <c r="W173" s="3"/>
      <c r="X173" s="8">
        <f t="shared" si="68"/>
        <v>43410.637233796297</v>
      </c>
      <c r="Y173" s="9">
        <f t="shared" si="69"/>
        <v>0</v>
      </c>
      <c r="Z173" s="9">
        <f t="shared" si="70"/>
        <v>0</v>
      </c>
      <c r="AA173" s="10"/>
      <c r="AB173" s="10">
        <f t="shared" si="71"/>
        <v>0</v>
      </c>
      <c r="AC173" s="10">
        <f>IF(IF(B173="☆",(IF(L173&gt;S173,L173-X173,S173-X173)),M173-X173)&lt;0,0,IF(B173="☆",(IF(L173&gt;S173,L173-X173,S173-X173)),M173-X173))</f>
        <v>3.4953703725477681E-3</v>
      </c>
      <c r="AD173" s="10"/>
      <c r="AE173" s="10"/>
      <c r="AF173" s="73">
        <f t="shared" si="53"/>
        <v>43410.636805555558</v>
      </c>
      <c r="AG173" s="73">
        <f t="shared" si="54"/>
        <v>0</v>
      </c>
      <c r="AH173" s="26" t="str">
        <f t="shared" si="55"/>
        <v>43410.63680555560</v>
      </c>
      <c r="AI173" s="26" t="e">
        <f>VLOOKUP(AH173,simple_survey!$N$1081:$O$1529,2,FALSE)</f>
        <v>#N/A</v>
      </c>
    </row>
    <row r="174" spans="1:37" s="12" customFormat="1" x14ac:dyDescent="0.4">
      <c r="A174" s="17" t="str">
        <f t="shared" si="65"/>
        <v>★</v>
      </c>
      <c r="B174" s="17" t="str">
        <f t="shared" si="67"/>
        <v>☆</v>
      </c>
      <c r="C174" s="12">
        <v>15</v>
      </c>
      <c r="D174" s="4">
        <v>43410.640706018516</v>
      </c>
      <c r="E174" s="5" t="s">
        <v>843</v>
      </c>
      <c r="F174" s="5">
        <v>10374</v>
      </c>
      <c r="G174" s="5" t="s">
        <v>115</v>
      </c>
      <c r="H174" s="5">
        <v>5306</v>
      </c>
      <c r="I174" s="5">
        <v>974</v>
      </c>
      <c r="J174" s="5">
        <v>10</v>
      </c>
      <c r="K174" s="5">
        <v>2</v>
      </c>
      <c r="L174" s="4">
        <v>43410.650300925925</v>
      </c>
      <c r="M174" s="5"/>
      <c r="N174" s="5"/>
      <c r="O174" s="5" t="s">
        <v>50</v>
      </c>
      <c r="P174" s="5" t="s">
        <v>51</v>
      </c>
      <c r="Q174" s="5" t="s">
        <v>29</v>
      </c>
      <c r="R174" s="5" t="s">
        <v>30</v>
      </c>
      <c r="S174" s="4">
        <v>43410.647939814815</v>
      </c>
      <c r="T174" s="5"/>
      <c r="U174" s="4">
        <v>43410.660451388889</v>
      </c>
      <c r="V174" s="5"/>
      <c r="W174" s="4">
        <v>43410.647222222222</v>
      </c>
      <c r="X174" s="13">
        <f t="shared" si="68"/>
        <v>43410.647222222222</v>
      </c>
      <c r="Y174" s="18">
        <f t="shared" si="69"/>
        <v>0</v>
      </c>
      <c r="Z174" s="18">
        <f t="shared" si="70"/>
        <v>0</v>
      </c>
      <c r="AA174" s="19"/>
      <c r="AB174" s="19">
        <f t="shared" si="71"/>
        <v>0</v>
      </c>
      <c r="AC174" s="19">
        <f>IF(IF(B174="☆",(IF(L174&gt;S174,L174-X174,S174-X174)),M174-X174)&lt;0,0,IF(B174="☆",(IF(L174&gt;S174,L174-X174,S174-X174)),M174-X174))</f>
        <v>3.0787037030677311E-3</v>
      </c>
      <c r="AD174" s="19"/>
      <c r="AE174" s="19"/>
      <c r="AF174" s="73">
        <f t="shared" si="53"/>
        <v>43410.640277777777</v>
      </c>
      <c r="AG174" s="73">
        <f t="shared" si="54"/>
        <v>0</v>
      </c>
      <c r="AH174" s="26" t="str">
        <f t="shared" si="55"/>
        <v>43410.64027777780</v>
      </c>
      <c r="AI174" s="26" t="e">
        <f>VLOOKUP(AH174,simple_survey!$N$1081:$O$1529,2,FALSE)</f>
        <v>#N/A</v>
      </c>
    </row>
    <row r="175" spans="1:37" s="23" customFormat="1" x14ac:dyDescent="0.4">
      <c r="A175" s="20" t="str">
        <f t="shared" si="65"/>
        <v>★</v>
      </c>
      <c r="B175" s="20" t="str">
        <f t="shared" si="67"/>
        <v>-</v>
      </c>
      <c r="C175" s="23">
        <v>16</v>
      </c>
      <c r="D175" s="22">
        <v>43410.628055555557</v>
      </c>
      <c r="E175" s="21" t="s">
        <v>756</v>
      </c>
      <c r="F175" s="21">
        <v>10365</v>
      </c>
      <c r="G175" s="21" t="s">
        <v>33</v>
      </c>
      <c r="H175" s="21">
        <v>1727</v>
      </c>
      <c r="I175" s="21">
        <v>938</v>
      </c>
      <c r="J175" s="21">
        <v>5</v>
      </c>
      <c r="K175" s="21">
        <v>1</v>
      </c>
      <c r="L175" s="21"/>
      <c r="M175" s="22">
        <v>43410.666770833333</v>
      </c>
      <c r="N175" s="22">
        <v>43410.679988425924</v>
      </c>
      <c r="O175" s="21" t="s">
        <v>78</v>
      </c>
      <c r="P175" s="21" t="s">
        <v>79</v>
      </c>
      <c r="Q175" s="21" t="s">
        <v>37</v>
      </c>
      <c r="R175" s="21" t="s">
        <v>38</v>
      </c>
      <c r="S175" s="22">
        <v>43410.669722222221</v>
      </c>
      <c r="T175" s="22">
        <v>43410.669722222221</v>
      </c>
      <c r="U175" s="22">
        <v>43410.684745370374</v>
      </c>
      <c r="V175" s="22">
        <v>43410.698518518519</v>
      </c>
      <c r="W175" s="22">
        <v>43410.669722222221</v>
      </c>
      <c r="X175" s="24">
        <f t="shared" si="68"/>
        <v>43410.669722222221</v>
      </c>
      <c r="Y175" s="25">
        <f t="shared" si="69"/>
        <v>1.321759259008104E-2</v>
      </c>
      <c r="Z175" s="25">
        <f t="shared" si="70"/>
        <v>1.321759259008104E-2</v>
      </c>
      <c r="AA175" s="26">
        <f>SUM(Z175:Z225)</f>
        <v>0.34136574075819226</v>
      </c>
      <c r="AB175" s="26">
        <f t="shared" si="71"/>
        <v>0</v>
      </c>
      <c r="AC175" s="26">
        <f>IF(IF(B175="☆",(IF(L175&gt;S175,L175-X175,S175-X175)),M175-X175)&lt;0,0,IF(B175="☆",(IF(L175&gt;S175,L175-X175,S175-X175)),M175-X175))</f>
        <v>0</v>
      </c>
      <c r="AD175" s="26">
        <f>AVERAGE(AC175:AC225)</f>
        <v>6.0144032925664864E-3</v>
      </c>
      <c r="AE175" s="26">
        <f>MEDIAN(AC175:AC225)</f>
        <v>4.5717592583969235E-3</v>
      </c>
      <c r="AF175" s="73">
        <f t="shared" si="53"/>
        <v>43410.62777777778</v>
      </c>
      <c r="AG175" s="73">
        <f t="shared" si="54"/>
        <v>43410.679861111108</v>
      </c>
      <c r="AH175" s="26" t="str">
        <f t="shared" si="55"/>
        <v>43410.627777777843410.6798611111</v>
      </c>
      <c r="AI175" s="26" t="e">
        <f>VLOOKUP(AH175,simple_survey!$N$1081:$O$1529,2,FALSE)</f>
        <v>#N/A</v>
      </c>
    </row>
    <row r="176" spans="1:37" s="7" customFormat="1" x14ac:dyDescent="0.4">
      <c r="A176" s="16" t="str">
        <f t="shared" si="65"/>
        <v>★</v>
      </c>
      <c r="B176" s="16" t="str">
        <f t="shared" si="67"/>
        <v>-</v>
      </c>
      <c r="C176" s="7">
        <v>16</v>
      </c>
      <c r="D176" s="2">
        <v>43410.644791666666</v>
      </c>
      <c r="E176" s="3" t="s">
        <v>848</v>
      </c>
      <c r="F176" s="3">
        <v>10379</v>
      </c>
      <c r="G176" s="3" t="s">
        <v>67</v>
      </c>
      <c r="H176" s="3">
        <v>2518</v>
      </c>
      <c r="I176" s="3">
        <v>360</v>
      </c>
      <c r="J176" s="3">
        <v>2</v>
      </c>
      <c r="K176" s="3">
        <v>2</v>
      </c>
      <c r="L176" s="3"/>
      <c r="M176" s="2">
        <v>43410.684328703705</v>
      </c>
      <c r="N176" s="2">
        <v>43410.692037037035</v>
      </c>
      <c r="O176" s="3" t="s">
        <v>72</v>
      </c>
      <c r="P176" s="3" t="s">
        <v>73</v>
      </c>
      <c r="Q176" s="3" t="s">
        <v>45</v>
      </c>
      <c r="R176" s="3" t="s">
        <v>92</v>
      </c>
      <c r="S176" s="2">
        <v>43410.68645833333</v>
      </c>
      <c r="T176" s="2">
        <v>43410.68645833333</v>
      </c>
      <c r="U176" s="2">
        <v>43410.693159722221</v>
      </c>
      <c r="V176" s="2">
        <v>43410.694062499999</v>
      </c>
      <c r="W176" s="2">
        <v>43410.68645833333</v>
      </c>
      <c r="X176" s="8">
        <f t="shared" si="68"/>
        <v>43410.68645833333</v>
      </c>
      <c r="Y176" s="9">
        <f t="shared" si="69"/>
        <v>7.7083333308110014E-3</v>
      </c>
      <c r="Z176" s="9">
        <f t="shared" si="70"/>
        <v>1.5416666661622003E-2</v>
      </c>
      <c r="AA176" s="10"/>
      <c r="AB176" s="10">
        <f t="shared" si="71"/>
        <v>0</v>
      </c>
      <c r="AC176" s="10">
        <f>IF(IF(B176="☆",(IF(L176&gt;S176,L176-X176,S176-X176)),M176-X176)&lt;0,0,IF(B176="☆",(IF(L176&gt;S176,L176-X176,S176-X176)),M176-X176))</f>
        <v>0</v>
      </c>
      <c r="AD176" s="10"/>
      <c r="AE176" s="10"/>
      <c r="AF176" s="73">
        <f t="shared" si="53"/>
        <v>43410.644444444442</v>
      </c>
      <c r="AG176" s="73">
        <f t="shared" si="54"/>
        <v>43410.691666666666</v>
      </c>
      <c r="AH176" s="26" t="str">
        <f t="shared" si="55"/>
        <v>43410.644444444443410.6916666667</v>
      </c>
      <c r="AI176" s="26" t="e">
        <f>VLOOKUP(AH176,simple_survey!$N$1081:$O$1529,2,FALSE)</f>
        <v>#N/A</v>
      </c>
    </row>
    <row r="177" spans="1:35" s="7" customFormat="1" x14ac:dyDescent="0.4">
      <c r="A177" s="16" t="str">
        <f t="shared" si="65"/>
        <v>★</v>
      </c>
      <c r="B177" s="16" t="str">
        <f t="shared" si="67"/>
        <v>-</v>
      </c>
      <c r="C177" s="7">
        <v>16</v>
      </c>
      <c r="D177" s="2">
        <v>43410.661377314813</v>
      </c>
      <c r="E177" s="3" t="s">
        <v>771</v>
      </c>
      <c r="F177" s="3">
        <v>10387</v>
      </c>
      <c r="G177" s="3" t="s">
        <v>115</v>
      </c>
      <c r="H177" s="3">
        <v>5261</v>
      </c>
      <c r="I177" s="3">
        <v>465</v>
      </c>
      <c r="J177" s="3">
        <v>8</v>
      </c>
      <c r="K177" s="3">
        <v>1</v>
      </c>
      <c r="L177" s="3"/>
      <c r="M177" s="2">
        <v>43410.671469907407</v>
      </c>
      <c r="N177" s="2">
        <v>43410.678263888891</v>
      </c>
      <c r="O177" s="3" t="s">
        <v>21</v>
      </c>
      <c r="P177" s="3" t="s">
        <v>22</v>
      </c>
      <c r="Q177" s="3" t="s">
        <v>19</v>
      </c>
      <c r="R177" s="3" t="s">
        <v>20</v>
      </c>
      <c r="S177" s="2">
        <v>43410.668182870373</v>
      </c>
      <c r="T177" s="2">
        <v>43410.668182870373</v>
      </c>
      <c r="U177" s="2">
        <v>43410.676631944443</v>
      </c>
      <c r="V177" s="2">
        <v>43410.676631944443</v>
      </c>
      <c r="W177" s="2">
        <v>43410.668055555558</v>
      </c>
      <c r="X177" s="8">
        <f t="shared" si="68"/>
        <v>43410.668055555558</v>
      </c>
      <c r="Y177" s="9">
        <f t="shared" si="69"/>
        <v>6.7939814834971912E-3</v>
      </c>
      <c r="Z177" s="9">
        <f t="shared" si="70"/>
        <v>6.7939814834971912E-3</v>
      </c>
      <c r="AA177" s="10"/>
      <c r="AB177" s="10">
        <f t="shared" si="71"/>
        <v>3.2870370341697708E-3</v>
      </c>
      <c r="AC177" s="10">
        <f>IF(IF(B177="☆",(IF(L177&gt;S177,L177-X177,S177-X177)),M177-X177)&lt;0,0,IF(B177="☆",(IF(L177&gt;S177,L177-X177,S177-X177)),M177-X177))</f>
        <v>3.4143518496421166E-3</v>
      </c>
      <c r="AD177" s="10"/>
      <c r="AE177" s="10"/>
      <c r="AF177" s="73">
        <f t="shared" si="53"/>
        <v>43410.661111111112</v>
      </c>
      <c r="AG177" s="73">
        <f t="shared" si="54"/>
        <v>43410.677777777775</v>
      </c>
      <c r="AH177" s="26" t="str">
        <f t="shared" si="55"/>
        <v>43410.661111111143410.6777777778</v>
      </c>
      <c r="AI177" s="26" t="str">
        <f>VLOOKUP(AH177,simple_survey!$N$1081:$O$1529,2,FALSE)</f>
        <v>肯定的</v>
      </c>
    </row>
    <row r="178" spans="1:35" s="7" customFormat="1" x14ac:dyDescent="0.4">
      <c r="A178" s="16" t="str">
        <f t="shared" si="47"/>
        <v>★</v>
      </c>
      <c r="B178" s="16" t="str">
        <f t="shared" si="66"/>
        <v>-</v>
      </c>
      <c r="C178" s="7">
        <v>16</v>
      </c>
      <c r="D178" s="2">
        <v>43410.670324074075</v>
      </c>
      <c r="E178" s="3" t="s">
        <v>857</v>
      </c>
      <c r="F178" s="3">
        <v>10391</v>
      </c>
      <c r="G178" s="3" t="s">
        <v>33</v>
      </c>
      <c r="H178" s="3">
        <v>5320</v>
      </c>
      <c r="I178" s="3">
        <v>973</v>
      </c>
      <c r="J178" s="3">
        <v>5</v>
      </c>
      <c r="K178" s="3">
        <v>3</v>
      </c>
      <c r="L178" s="3"/>
      <c r="M178" s="2">
        <v>43410.674629629626</v>
      </c>
      <c r="N178" s="2">
        <v>43410.683587962965</v>
      </c>
      <c r="O178" s="3" t="s">
        <v>53</v>
      </c>
      <c r="P178" s="3" t="s">
        <v>54</v>
      </c>
      <c r="Q178" s="3" t="s">
        <v>65</v>
      </c>
      <c r="R178" s="3" t="s">
        <v>66</v>
      </c>
      <c r="S178" s="2">
        <v>43410.677256944444</v>
      </c>
      <c r="T178" s="2">
        <v>43410.677256944444</v>
      </c>
      <c r="U178" s="2">
        <v>43410.695972222224</v>
      </c>
      <c r="V178" s="2">
        <v>43410.695972222224</v>
      </c>
      <c r="W178" s="2">
        <v>43410.677256944444</v>
      </c>
      <c r="X178" s="8">
        <f t="shared" si="48"/>
        <v>43410.677256944444</v>
      </c>
      <c r="Y178" s="9">
        <f t="shared" si="49"/>
        <v>8.9583333392511122E-3</v>
      </c>
      <c r="Z178" s="9">
        <f t="shared" si="50"/>
        <v>2.6875000017753337E-2</v>
      </c>
      <c r="AA178" s="10"/>
      <c r="AB178" s="10">
        <f t="shared" si="51"/>
        <v>0</v>
      </c>
      <c r="AC178" s="10">
        <f t="shared" si="52"/>
        <v>0</v>
      </c>
      <c r="AD178" s="10"/>
      <c r="AE178" s="10"/>
      <c r="AF178" s="73">
        <f t="shared" si="53"/>
        <v>43410.670138888891</v>
      </c>
      <c r="AG178" s="73">
        <f t="shared" si="54"/>
        <v>43410.683333333334</v>
      </c>
      <c r="AH178" s="26" t="str">
        <f t="shared" si="55"/>
        <v>43410.670138888943410.6833333333</v>
      </c>
      <c r="AI178" s="26" t="e">
        <f>VLOOKUP(AH178,simple_survey!$N$1081:$O$1529,2,FALSE)</f>
        <v>#N/A</v>
      </c>
    </row>
    <row r="179" spans="1:35" s="7" customFormat="1" x14ac:dyDescent="0.4">
      <c r="A179" s="16" t="str">
        <f t="shared" ref="A179:A184" si="72">IF(W179&gt;0, "★", "-")</f>
        <v>-</v>
      </c>
      <c r="B179" s="16" t="str">
        <f t="shared" si="66"/>
        <v>-</v>
      </c>
      <c r="C179" s="7">
        <v>16</v>
      </c>
      <c r="D179" s="2">
        <v>43410.670995370368</v>
      </c>
      <c r="E179" s="3" t="s">
        <v>858</v>
      </c>
      <c r="F179" s="3">
        <v>10392</v>
      </c>
      <c r="G179" s="3" t="s">
        <v>115</v>
      </c>
      <c r="H179" s="3">
        <v>5319</v>
      </c>
      <c r="I179" s="3">
        <v>727</v>
      </c>
      <c r="J179" s="3">
        <v>1</v>
      </c>
      <c r="K179" s="3">
        <v>1</v>
      </c>
      <c r="L179" s="3"/>
      <c r="M179" s="2">
        <v>43410.673842592594</v>
      </c>
      <c r="N179" s="2">
        <v>43410.682245370372</v>
      </c>
      <c r="O179" s="3" t="s">
        <v>19</v>
      </c>
      <c r="P179" s="3" t="s">
        <v>20</v>
      </c>
      <c r="Q179" s="3" t="s">
        <v>39</v>
      </c>
      <c r="R179" s="3" t="s">
        <v>40</v>
      </c>
      <c r="S179" s="2">
        <v>43410.676030092596</v>
      </c>
      <c r="T179" s="2">
        <v>43410.676030092596</v>
      </c>
      <c r="U179" s="2">
        <v>43410.684687499997</v>
      </c>
      <c r="V179" s="2">
        <v>43410.689398148148</v>
      </c>
      <c r="W179" s="3"/>
      <c r="X179" s="8">
        <f t="shared" si="48"/>
        <v>43410.670995370368</v>
      </c>
      <c r="Y179" s="9">
        <f t="shared" si="49"/>
        <v>8.4027777775190771E-3</v>
      </c>
      <c r="Z179" s="9">
        <f t="shared" si="50"/>
        <v>8.4027777775190771E-3</v>
      </c>
      <c r="AA179" s="10"/>
      <c r="AB179" s="10">
        <f t="shared" si="51"/>
        <v>0</v>
      </c>
      <c r="AC179" s="10">
        <f t="shared" si="52"/>
        <v>2.8472222256823443E-3</v>
      </c>
      <c r="AD179" s="10"/>
      <c r="AE179" s="10"/>
      <c r="AF179" s="73">
        <f t="shared" si="53"/>
        <v>43410.67083333333</v>
      </c>
      <c r="AG179" s="73">
        <f t="shared" si="54"/>
        <v>43410.681944444441</v>
      </c>
      <c r="AH179" s="26" t="str">
        <f t="shared" si="55"/>
        <v>43410.670833333343410.6819444444</v>
      </c>
      <c r="AI179" s="26" t="str">
        <f>VLOOKUP(AH179,simple_survey!$N$1081:$O$1529,2,FALSE)</f>
        <v>肯定的</v>
      </c>
    </row>
    <row r="180" spans="1:35" s="7" customFormat="1" x14ac:dyDescent="0.4">
      <c r="A180" s="16" t="str">
        <f t="shared" si="72"/>
        <v>-</v>
      </c>
      <c r="B180" s="16" t="str">
        <f t="shared" si="66"/>
        <v>-</v>
      </c>
      <c r="C180" s="7">
        <v>16</v>
      </c>
      <c r="D180" s="2">
        <v>43410.671006944445</v>
      </c>
      <c r="E180" s="3" t="s">
        <v>859</v>
      </c>
      <c r="F180" s="3">
        <v>10393</v>
      </c>
      <c r="G180" s="3" t="s">
        <v>115</v>
      </c>
      <c r="H180" s="3">
        <v>5196</v>
      </c>
      <c r="I180" s="3">
        <v>362</v>
      </c>
      <c r="J180" s="3">
        <v>1</v>
      </c>
      <c r="K180" s="3">
        <v>1</v>
      </c>
      <c r="L180" s="3"/>
      <c r="M180" s="2">
        <v>43410.674062500002</v>
      </c>
      <c r="N180" s="2">
        <v>43410.68236111111</v>
      </c>
      <c r="O180" s="3" t="s">
        <v>19</v>
      </c>
      <c r="P180" s="3" t="s">
        <v>20</v>
      </c>
      <c r="Q180" s="3" t="s">
        <v>39</v>
      </c>
      <c r="R180" s="3" t="s">
        <v>40</v>
      </c>
      <c r="S180" s="2">
        <v>43410.676377314812</v>
      </c>
      <c r="T180" s="2">
        <v>43410.676377314812</v>
      </c>
      <c r="U180" s="2">
        <v>43410.685034722221</v>
      </c>
      <c r="V180" s="2">
        <v>43410.689050925925</v>
      </c>
      <c r="W180" s="3"/>
      <c r="X180" s="8">
        <f t="shared" si="48"/>
        <v>43410.671006944445</v>
      </c>
      <c r="Y180" s="9">
        <f t="shared" si="49"/>
        <v>8.2986111083300784E-3</v>
      </c>
      <c r="Z180" s="9">
        <f t="shared" si="50"/>
        <v>8.2986111083300784E-3</v>
      </c>
      <c r="AA180" s="10"/>
      <c r="AB180" s="10">
        <f t="shared" si="51"/>
        <v>0</v>
      </c>
      <c r="AC180" s="10">
        <f t="shared" si="52"/>
        <v>3.055555556784384E-3</v>
      </c>
      <c r="AD180" s="10"/>
      <c r="AE180" s="10"/>
      <c r="AF180" s="73">
        <f t="shared" si="53"/>
        <v>43410.67083333333</v>
      </c>
      <c r="AG180" s="73">
        <f t="shared" si="54"/>
        <v>43410.681944444441</v>
      </c>
      <c r="AH180" s="26" t="str">
        <f t="shared" si="55"/>
        <v>43410.670833333343410.6819444444</v>
      </c>
      <c r="AI180" s="26" t="str">
        <f>VLOOKUP(AH180,simple_survey!$N$1081:$O$1529,2,FALSE)</f>
        <v>肯定的</v>
      </c>
    </row>
    <row r="181" spans="1:35" s="7" customFormat="1" x14ac:dyDescent="0.4">
      <c r="A181" s="16" t="str">
        <f t="shared" si="72"/>
        <v>-</v>
      </c>
      <c r="B181" s="16" t="str">
        <f t="shared" si="66"/>
        <v>-</v>
      </c>
      <c r="C181" s="7">
        <v>16</v>
      </c>
      <c r="D181" s="2">
        <v>43410.67114583333</v>
      </c>
      <c r="E181" s="3"/>
      <c r="F181" s="3">
        <v>10394</v>
      </c>
      <c r="G181" s="3" t="s">
        <v>18</v>
      </c>
      <c r="H181" s="3">
        <v>5309</v>
      </c>
      <c r="I181" s="3">
        <v>869</v>
      </c>
      <c r="J181" s="3">
        <v>4</v>
      </c>
      <c r="K181" s="3">
        <v>2</v>
      </c>
      <c r="L181" s="3"/>
      <c r="M181" s="2">
        <v>43410.673067129632</v>
      </c>
      <c r="N181" s="2">
        <v>43410.677673611113</v>
      </c>
      <c r="O181" s="3" t="s">
        <v>76</v>
      </c>
      <c r="P181" s="3" t="s">
        <v>77</v>
      </c>
      <c r="Q181" s="3" t="s">
        <v>19</v>
      </c>
      <c r="R181" s="3" t="s">
        <v>20</v>
      </c>
      <c r="S181" s="2">
        <v>43410.677465277775</v>
      </c>
      <c r="T181" s="2">
        <v>43410.677465277775</v>
      </c>
      <c r="U181" s="2">
        <v>43410.685335648152</v>
      </c>
      <c r="V181" s="2">
        <v>43410.684652777774</v>
      </c>
      <c r="W181" s="3"/>
      <c r="X181" s="8">
        <f t="shared" si="48"/>
        <v>43410.67114583333</v>
      </c>
      <c r="Y181" s="9">
        <f t="shared" si="49"/>
        <v>4.6064814814599231E-3</v>
      </c>
      <c r="Z181" s="9">
        <f t="shared" si="50"/>
        <v>9.2129629629198462E-3</v>
      </c>
      <c r="AA181" s="10"/>
      <c r="AB181" s="10">
        <f t="shared" si="51"/>
        <v>0</v>
      </c>
      <c r="AC181" s="10">
        <f t="shared" si="52"/>
        <v>1.9212963015888818E-3</v>
      </c>
      <c r="AD181" s="10"/>
      <c r="AE181" s="10"/>
      <c r="AF181" s="73">
        <f t="shared" si="53"/>
        <v>43410.67083333333</v>
      </c>
      <c r="AG181" s="73">
        <f t="shared" si="54"/>
        <v>43410.677083333336</v>
      </c>
      <c r="AH181" s="26" t="str">
        <f t="shared" si="55"/>
        <v>43410.670833333343410.6770833333</v>
      </c>
      <c r="AI181" s="26" t="str">
        <f>VLOOKUP(AH181,simple_survey!$N$1081:$O$1529,2,FALSE)</f>
        <v>肯定的</v>
      </c>
    </row>
    <row r="182" spans="1:35" s="7" customFormat="1" x14ac:dyDescent="0.4">
      <c r="A182" s="16" t="str">
        <f t="shared" si="72"/>
        <v>-</v>
      </c>
      <c r="B182" s="16" t="str">
        <f t="shared" si="66"/>
        <v>-</v>
      </c>
      <c r="C182" s="7">
        <v>16</v>
      </c>
      <c r="D182" s="2">
        <v>43410.672673611109</v>
      </c>
      <c r="E182" s="3" t="s">
        <v>821</v>
      </c>
      <c r="F182" s="3">
        <v>10395</v>
      </c>
      <c r="G182" s="3" t="s">
        <v>33</v>
      </c>
      <c r="H182" s="3">
        <v>4708</v>
      </c>
      <c r="I182" s="3">
        <v>328</v>
      </c>
      <c r="J182" s="3">
        <v>6</v>
      </c>
      <c r="K182" s="3">
        <v>2</v>
      </c>
      <c r="L182" s="3"/>
      <c r="M182" s="2">
        <v>43410.686064814814</v>
      </c>
      <c r="N182" s="2">
        <v>43410.690833333334</v>
      </c>
      <c r="O182" s="3" t="s">
        <v>37</v>
      </c>
      <c r="P182" s="3" t="s">
        <v>38</v>
      </c>
      <c r="Q182" s="3" t="s">
        <v>78</v>
      </c>
      <c r="R182" s="3" t="s">
        <v>79</v>
      </c>
      <c r="S182" s="2">
        <v>43410.685266203705</v>
      </c>
      <c r="T182" s="2">
        <v>43410.685266203705</v>
      </c>
      <c r="U182" s="2">
        <v>43410.696296296293</v>
      </c>
      <c r="V182" s="2">
        <v>43410.696296296293</v>
      </c>
      <c r="W182" s="3"/>
      <c r="X182" s="8">
        <f t="shared" si="48"/>
        <v>43410.672673611109</v>
      </c>
      <c r="Y182" s="9">
        <f t="shared" si="49"/>
        <v>4.7685185199952684E-3</v>
      </c>
      <c r="Z182" s="9">
        <f t="shared" si="50"/>
        <v>9.5370370399905369E-3</v>
      </c>
      <c r="AB182" s="10">
        <f t="shared" si="51"/>
        <v>7.9861110862111673E-4</v>
      </c>
      <c r="AC182" s="10">
        <f t="shared" si="52"/>
        <v>1.3391203705396038E-2</v>
      </c>
      <c r="AF182" s="73">
        <f t="shared" si="53"/>
        <v>43410.672222222223</v>
      </c>
      <c r="AG182" s="73">
        <f t="shared" si="54"/>
        <v>43410.69027777778</v>
      </c>
      <c r="AH182" s="26" t="str">
        <f t="shared" si="55"/>
        <v>43410.672222222243410.6902777778</v>
      </c>
      <c r="AI182" s="26" t="e">
        <f>VLOOKUP(AH182,simple_survey!$N$1081:$O$1529,2,FALSE)</f>
        <v>#N/A</v>
      </c>
    </row>
    <row r="183" spans="1:35" s="7" customFormat="1" x14ac:dyDescent="0.4">
      <c r="A183" s="16" t="str">
        <f t="shared" si="72"/>
        <v>-</v>
      </c>
      <c r="B183" s="16" t="str">
        <f t="shared" si="66"/>
        <v>-</v>
      </c>
      <c r="C183" s="7">
        <v>16</v>
      </c>
      <c r="D183" s="2">
        <v>43410.673159722224</v>
      </c>
      <c r="E183" s="3" t="s">
        <v>860</v>
      </c>
      <c r="F183" s="3">
        <v>10396</v>
      </c>
      <c r="G183" s="3" t="s">
        <v>113</v>
      </c>
      <c r="H183" s="3">
        <v>0</v>
      </c>
      <c r="I183" s="3">
        <v>422</v>
      </c>
      <c r="J183" s="3">
        <v>3</v>
      </c>
      <c r="K183" s="3">
        <v>1</v>
      </c>
      <c r="L183" s="3"/>
      <c r="M183" s="2">
        <v>43410.680243055554</v>
      </c>
      <c r="N183" s="2">
        <v>43410.682974537034</v>
      </c>
      <c r="O183" s="3" t="s">
        <v>65</v>
      </c>
      <c r="P183" s="3" t="s">
        <v>66</v>
      </c>
      <c r="Q183" s="3" t="s">
        <v>29</v>
      </c>
      <c r="R183" s="3" t="s">
        <v>30</v>
      </c>
      <c r="S183" s="2">
        <v>43410.685335648152</v>
      </c>
      <c r="T183" s="2">
        <v>43410.685335648152</v>
      </c>
      <c r="U183" s="2">
        <v>43410.68959490741</v>
      </c>
      <c r="V183" s="2">
        <v>43410.68959490741</v>
      </c>
      <c r="W183" s="3"/>
      <c r="X183" s="8">
        <f t="shared" si="48"/>
        <v>43410.673159722224</v>
      </c>
      <c r="Y183" s="9">
        <f t="shared" si="49"/>
        <v>2.7314814797136933E-3</v>
      </c>
      <c r="Z183" s="9">
        <f t="shared" si="50"/>
        <v>2.7314814797136933E-3</v>
      </c>
      <c r="AA183" s="10"/>
      <c r="AB183" s="10">
        <f t="shared" si="51"/>
        <v>0</v>
      </c>
      <c r="AC183" s="10">
        <f t="shared" si="52"/>
        <v>7.0833333302289248E-3</v>
      </c>
      <c r="AD183" s="10"/>
      <c r="AE183" s="10"/>
      <c r="AF183" s="73">
        <f t="shared" si="53"/>
        <v>43410.67291666667</v>
      </c>
      <c r="AG183" s="73">
        <f t="shared" si="54"/>
        <v>43410.682638888888</v>
      </c>
      <c r="AH183" s="26" t="str">
        <f t="shared" si="55"/>
        <v>43410.672916666743410.6826388889</v>
      </c>
      <c r="AI183" s="26" t="e">
        <f>VLOOKUP(AH183,simple_survey!$N$1081:$O$1529,2,FALSE)</f>
        <v>#N/A</v>
      </c>
    </row>
    <row r="184" spans="1:35" s="7" customFormat="1" x14ac:dyDescent="0.4">
      <c r="A184" s="16" t="str">
        <f t="shared" si="72"/>
        <v>★</v>
      </c>
      <c r="B184" s="16" t="str">
        <f t="shared" si="66"/>
        <v>-</v>
      </c>
      <c r="C184" s="7">
        <v>16</v>
      </c>
      <c r="D184" s="2">
        <v>43410.673460648148</v>
      </c>
      <c r="E184" s="3" t="s">
        <v>861</v>
      </c>
      <c r="F184" s="3">
        <v>10397</v>
      </c>
      <c r="G184" s="3" t="s">
        <v>113</v>
      </c>
      <c r="H184" s="3">
        <v>0</v>
      </c>
      <c r="I184" s="3">
        <v>93</v>
      </c>
      <c r="J184" s="3">
        <v>4</v>
      </c>
      <c r="K184" s="3">
        <v>3</v>
      </c>
      <c r="L184" s="3"/>
      <c r="M184" s="2">
        <v>43410.680081018516</v>
      </c>
      <c r="N184" s="2">
        <v>43410.685231481482</v>
      </c>
      <c r="O184" s="3" t="s">
        <v>34</v>
      </c>
      <c r="P184" s="3" t="s">
        <v>35</v>
      </c>
      <c r="Q184" s="3" t="s">
        <v>63</v>
      </c>
      <c r="R184" s="3" t="s">
        <v>64</v>
      </c>
      <c r="S184" s="2">
        <v>43410.679756944446</v>
      </c>
      <c r="T184" s="2">
        <v>43410.679756944446</v>
      </c>
      <c r="U184" s="2">
        <v>43410.693171296298</v>
      </c>
      <c r="V184" s="2">
        <v>43410.693171296298</v>
      </c>
      <c r="W184" s="2">
        <v>43410.679756944446</v>
      </c>
      <c r="X184" s="8">
        <f t="shared" si="48"/>
        <v>43410.679756944446</v>
      </c>
      <c r="Y184" s="9">
        <f t="shared" si="49"/>
        <v>5.1504629664123058E-3</v>
      </c>
      <c r="Z184" s="9">
        <f t="shared" si="50"/>
        <v>1.5451388899236917E-2</v>
      </c>
      <c r="AA184" s="10"/>
      <c r="AB184" s="10">
        <f t="shared" si="51"/>
        <v>3.2407406979473308E-4</v>
      </c>
      <c r="AC184" s="10">
        <f t="shared" si="52"/>
        <v>3.2407406979473308E-4</v>
      </c>
      <c r="AD184" s="10"/>
      <c r="AE184" s="10"/>
      <c r="AF184" s="73">
        <f t="shared" si="53"/>
        <v>43410.67291666667</v>
      </c>
      <c r="AG184" s="73">
        <f t="shared" si="54"/>
        <v>43410.68472222222</v>
      </c>
      <c r="AH184" s="26" t="str">
        <f t="shared" si="55"/>
        <v>43410.672916666743410.6847222222</v>
      </c>
      <c r="AI184" s="26" t="e">
        <f>VLOOKUP(AH184,simple_survey!$N$1081:$O$1529,2,FALSE)</f>
        <v>#N/A</v>
      </c>
    </row>
    <row r="185" spans="1:35" s="7" customFormat="1" x14ac:dyDescent="0.4">
      <c r="A185" s="16" t="str">
        <f t="shared" si="47"/>
        <v>★</v>
      </c>
      <c r="B185" s="16" t="str">
        <f t="shared" ref="B185:B245" si="73">IF(L185&gt;0, "☆", "-")</f>
        <v>-</v>
      </c>
      <c r="C185" s="7">
        <v>16</v>
      </c>
      <c r="D185" s="2">
        <v>43410.674074074072</v>
      </c>
      <c r="E185" s="3" t="s">
        <v>767</v>
      </c>
      <c r="F185" s="3">
        <v>10398</v>
      </c>
      <c r="G185" s="3" t="s">
        <v>124</v>
      </c>
      <c r="H185" s="3">
        <v>5260</v>
      </c>
      <c r="I185" s="3">
        <v>163</v>
      </c>
      <c r="J185" s="3">
        <v>1</v>
      </c>
      <c r="K185" s="3">
        <v>2</v>
      </c>
      <c r="L185" s="3"/>
      <c r="M185" s="2">
        <v>43410.678738425922</v>
      </c>
      <c r="N185" s="2">
        <v>43410.690810185188</v>
      </c>
      <c r="O185" s="3" t="s">
        <v>31</v>
      </c>
      <c r="P185" s="3" t="s">
        <v>32</v>
      </c>
      <c r="Q185" s="3" t="s">
        <v>19</v>
      </c>
      <c r="R185" s="3" t="s">
        <v>20</v>
      </c>
      <c r="S185" s="2">
        <v>43410.681018518517</v>
      </c>
      <c r="T185" s="2">
        <v>43410.681018518517</v>
      </c>
      <c r="U185" s="2">
        <v>43410.698495370372</v>
      </c>
      <c r="V185" s="2">
        <v>43410.698495370372</v>
      </c>
      <c r="W185" s="2">
        <v>43410.681018518517</v>
      </c>
      <c r="X185" s="8">
        <f t="shared" si="48"/>
        <v>43410.681018518517</v>
      </c>
      <c r="Y185" s="9">
        <f t="shared" si="49"/>
        <v>1.2071759265381843E-2</v>
      </c>
      <c r="Z185" s="9">
        <f t="shared" si="50"/>
        <v>2.4143518530763686E-2</v>
      </c>
      <c r="AA185" s="10"/>
      <c r="AB185" s="10">
        <f t="shared" si="51"/>
        <v>0</v>
      </c>
      <c r="AC185" s="10">
        <f t="shared" si="52"/>
        <v>0</v>
      </c>
      <c r="AD185" s="10"/>
      <c r="AE185" s="10"/>
      <c r="AF185" s="73">
        <f t="shared" si="53"/>
        <v>43410.673611111109</v>
      </c>
      <c r="AG185" s="73">
        <f t="shared" si="54"/>
        <v>43410.69027777778</v>
      </c>
      <c r="AH185" s="26" t="str">
        <f t="shared" si="55"/>
        <v>43410.673611111143410.6902777778</v>
      </c>
      <c r="AI185" s="26" t="e">
        <f>VLOOKUP(AH185,simple_survey!$N$1081:$O$1529,2,FALSE)</f>
        <v>#N/A</v>
      </c>
    </row>
    <row r="186" spans="1:35" s="7" customFormat="1" x14ac:dyDescent="0.4">
      <c r="A186" s="16" t="str">
        <f t="shared" ref="A186:A190" si="74">IF(W186&gt;0, "★", "-")</f>
        <v>-</v>
      </c>
      <c r="B186" s="16" t="str">
        <f>IF(L186&gt;0, "☆", "-")</f>
        <v>-</v>
      </c>
      <c r="C186" s="7">
        <v>16</v>
      </c>
      <c r="D186" s="2">
        <v>43410.675335648149</v>
      </c>
      <c r="E186" s="3" t="s">
        <v>863</v>
      </c>
      <c r="F186" s="3">
        <v>10400</v>
      </c>
      <c r="G186" s="3" t="s">
        <v>18</v>
      </c>
      <c r="H186" s="3">
        <v>895</v>
      </c>
      <c r="I186" s="3">
        <v>933</v>
      </c>
      <c r="J186" s="3">
        <v>10</v>
      </c>
      <c r="K186" s="3">
        <v>2</v>
      </c>
      <c r="L186" s="3"/>
      <c r="M186" s="2">
        <v>43410.687349537038</v>
      </c>
      <c r="N186" s="2">
        <v>43410.690636574072</v>
      </c>
      <c r="O186" s="3" t="s">
        <v>19</v>
      </c>
      <c r="P186" s="3" t="s">
        <v>20</v>
      </c>
      <c r="Q186" s="3" t="s">
        <v>31</v>
      </c>
      <c r="R186" s="3" t="s">
        <v>32</v>
      </c>
      <c r="S186" s="2">
        <v>43410.686689814815</v>
      </c>
      <c r="T186" s="2">
        <v>43410.686689814815</v>
      </c>
      <c r="U186" s="2">
        <v>43410.6950462963</v>
      </c>
      <c r="V186" s="2">
        <v>43410.695740740739</v>
      </c>
      <c r="W186" s="3"/>
      <c r="X186" s="8">
        <f t="shared" si="48"/>
        <v>43410.675335648149</v>
      </c>
      <c r="Y186" s="9">
        <f t="shared" si="49"/>
        <v>3.2870370341697708E-3</v>
      </c>
      <c r="Z186" s="9">
        <f t="shared" si="50"/>
        <v>6.5740740683395416E-3</v>
      </c>
      <c r="AA186" s="10"/>
      <c r="AB186" s="10">
        <f t="shared" si="51"/>
        <v>6.5972222364507616E-4</v>
      </c>
      <c r="AC186" s="10">
        <f t="shared" si="52"/>
        <v>1.2013888888759539E-2</v>
      </c>
      <c r="AD186" s="10"/>
      <c r="AE186" s="10"/>
      <c r="AF186" s="73">
        <f t="shared" si="53"/>
        <v>43410.675000000003</v>
      </c>
      <c r="AG186" s="73">
        <f t="shared" si="54"/>
        <v>43410.69027777778</v>
      </c>
      <c r="AH186" s="26" t="str">
        <f t="shared" si="55"/>
        <v>43410.67543410.6902777778</v>
      </c>
      <c r="AI186" s="26" t="str">
        <f>VLOOKUP(AH186,simple_survey!$N$1081:$O$1529,2,FALSE)</f>
        <v>肯定的</v>
      </c>
    </row>
    <row r="187" spans="1:35" s="7" customFormat="1" x14ac:dyDescent="0.4">
      <c r="A187" s="16" t="str">
        <f t="shared" si="74"/>
        <v>-</v>
      </c>
      <c r="B187" s="16" t="str">
        <f t="shared" si="73"/>
        <v>-</v>
      </c>
      <c r="C187" s="7">
        <v>16</v>
      </c>
      <c r="D187" s="2">
        <v>43410.67560185185</v>
      </c>
      <c r="E187" s="3" t="s">
        <v>800</v>
      </c>
      <c r="F187" s="3">
        <v>10401</v>
      </c>
      <c r="G187" s="3" t="s">
        <v>113</v>
      </c>
      <c r="H187" s="3">
        <v>0</v>
      </c>
      <c r="I187" s="3">
        <v>912</v>
      </c>
      <c r="J187" s="3">
        <v>2</v>
      </c>
      <c r="K187" s="3">
        <v>2</v>
      </c>
      <c r="L187" s="3"/>
      <c r="M187" s="2">
        <v>43410.684444444443</v>
      </c>
      <c r="N187" s="2">
        <v>43410.686909722222</v>
      </c>
      <c r="O187" s="3" t="s">
        <v>72</v>
      </c>
      <c r="P187" s="3" t="s">
        <v>73</v>
      </c>
      <c r="Q187" s="3" t="s">
        <v>57</v>
      </c>
      <c r="R187" s="3" t="s">
        <v>58</v>
      </c>
      <c r="S187" s="2">
        <v>43410.679803240739</v>
      </c>
      <c r="T187" s="2">
        <v>43410.683078703703</v>
      </c>
      <c r="U187" s="2">
        <v>43410.691574074073</v>
      </c>
      <c r="V187" s="2">
        <v>43410.691574074073</v>
      </c>
      <c r="W187" s="3"/>
      <c r="X187" s="8">
        <f t="shared" si="48"/>
        <v>43410.67560185185</v>
      </c>
      <c r="Y187" s="9">
        <f t="shared" si="49"/>
        <v>2.4652777792653069E-3</v>
      </c>
      <c r="Z187" s="9">
        <f t="shared" si="50"/>
        <v>4.9305555585306138E-3</v>
      </c>
      <c r="AA187" s="10"/>
      <c r="AB187" s="10">
        <f t="shared" si="51"/>
        <v>4.6412037045229226E-3</v>
      </c>
      <c r="AC187" s="10">
        <f t="shared" si="52"/>
        <v>8.8425925932824612E-3</v>
      </c>
      <c r="AD187" s="10"/>
      <c r="AE187" s="10"/>
      <c r="AF187" s="73">
        <f t="shared" si="53"/>
        <v>43410.675000000003</v>
      </c>
      <c r="AG187" s="73">
        <f t="shared" si="54"/>
        <v>43410.686805555553</v>
      </c>
      <c r="AH187" s="26" t="str">
        <f t="shared" si="55"/>
        <v>43410.67543410.6868055556</v>
      </c>
      <c r="AI187" s="26" t="e">
        <f>VLOOKUP(AH187,simple_survey!$N$1081:$O$1529,2,FALSE)</f>
        <v>#N/A</v>
      </c>
    </row>
    <row r="188" spans="1:35" s="7" customFormat="1" x14ac:dyDescent="0.4">
      <c r="A188" s="16" t="str">
        <f t="shared" si="74"/>
        <v>-</v>
      </c>
      <c r="B188" s="16" t="str">
        <f>IF(L188&gt;0, "☆", "-")</f>
        <v>-</v>
      </c>
      <c r="C188" s="7">
        <v>16</v>
      </c>
      <c r="D188" s="2">
        <v>43410.677777777775</v>
      </c>
      <c r="E188" s="3" t="s">
        <v>864</v>
      </c>
      <c r="F188" s="3">
        <v>10403</v>
      </c>
      <c r="G188" s="3" t="s">
        <v>114</v>
      </c>
      <c r="H188" s="3">
        <v>0</v>
      </c>
      <c r="I188" s="3">
        <v>466</v>
      </c>
      <c r="J188" s="3">
        <v>8</v>
      </c>
      <c r="K188" s="3">
        <v>2</v>
      </c>
      <c r="L188" s="3"/>
      <c r="M188" s="2">
        <v>43410.693807870368</v>
      </c>
      <c r="N188" s="2">
        <v>43410.697754629633</v>
      </c>
      <c r="O188" s="3" t="s">
        <v>31</v>
      </c>
      <c r="P188" s="3" t="s">
        <v>32</v>
      </c>
      <c r="Q188" s="3" t="s">
        <v>72</v>
      </c>
      <c r="R188" s="3" t="s">
        <v>73</v>
      </c>
      <c r="S188" s="2">
        <v>43410.694467592592</v>
      </c>
      <c r="T188" s="2">
        <v>43410.694467592592</v>
      </c>
      <c r="U188" s="2">
        <v>43410.702152777776</v>
      </c>
      <c r="V188" s="2">
        <v>43410.703784722224</v>
      </c>
      <c r="W188" s="3"/>
      <c r="X188" s="8">
        <f t="shared" si="48"/>
        <v>43410.677777777775</v>
      </c>
      <c r="Y188" s="9">
        <f t="shared" si="49"/>
        <v>3.9467592650908045E-3</v>
      </c>
      <c r="Z188" s="9">
        <f t="shared" si="50"/>
        <v>7.8935185301816091E-3</v>
      </c>
      <c r="AA188" s="10"/>
      <c r="AB188" s="10">
        <f t="shared" si="51"/>
        <v>0</v>
      </c>
      <c r="AC188" s="10">
        <f t="shared" si="52"/>
        <v>1.6030092592700385E-2</v>
      </c>
      <c r="AD188" s="10"/>
      <c r="AE188" s="10"/>
      <c r="AF188" s="73">
        <f t="shared" si="53"/>
        <v>43410.677777777775</v>
      </c>
      <c r="AG188" s="73">
        <f t="shared" si="54"/>
        <v>43410.697222222225</v>
      </c>
      <c r="AH188" s="26" t="str">
        <f t="shared" si="55"/>
        <v>43410.677777777843410.6972222222</v>
      </c>
      <c r="AI188" s="26" t="e">
        <f>VLOOKUP(AH188,simple_survey!$N$1081:$O$1529,2,FALSE)</f>
        <v>#N/A</v>
      </c>
    </row>
    <row r="189" spans="1:35" s="7" customFormat="1" x14ac:dyDescent="0.4">
      <c r="A189" s="16" t="str">
        <f t="shared" si="74"/>
        <v>-</v>
      </c>
      <c r="B189" s="16" t="str">
        <f t="shared" si="73"/>
        <v>-</v>
      </c>
      <c r="C189" s="7">
        <v>16</v>
      </c>
      <c r="D189" s="2">
        <v>43410.678032407406</v>
      </c>
      <c r="E189" s="3" t="s">
        <v>865</v>
      </c>
      <c r="F189" s="3">
        <v>10404</v>
      </c>
      <c r="G189" s="3" t="s">
        <v>113</v>
      </c>
      <c r="H189" s="3">
        <v>0</v>
      </c>
      <c r="I189" s="3">
        <v>282</v>
      </c>
      <c r="J189" s="3">
        <v>2</v>
      </c>
      <c r="K189" s="3">
        <v>5</v>
      </c>
      <c r="L189" s="3"/>
      <c r="M189" s="2">
        <v>43410.695555555554</v>
      </c>
      <c r="N189" s="2">
        <v>43410.70171296296</v>
      </c>
      <c r="O189" s="3" t="s">
        <v>80</v>
      </c>
      <c r="P189" s="3" t="s">
        <v>81</v>
      </c>
      <c r="Q189" s="3" t="s">
        <v>48</v>
      </c>
      <c r="R189" s="3" t="s">
        <v>49</v>
      </c>
      <c r="S189" s="2">
        <v>43410.695856481485</v>
      </c>
      <c r="T189" s="2">
        <v>43410.695856481485</v>
      </c>
      <c r="U189" s="2">
        <v>43410.710462962961</v>
      </c>
      <c r="V189" s="2">
        <v>43410.710462962961</v>
      </c>
      <c r="W189" s="3"/>
      <c r="X189" s="8">
        <f t="shared" si="48"/>
        <v>43410.678032407406</v>
      </c>
      <c r="Y189" s="9">
        <f t="shared" si="49"/>
        <v>6.1574074061354622E-3</v>
      </c>
      <c r="Z189" s="9">
        <f t="shared" si="50"/>
        <v>3.0787037030677311E-2</v>
      </c>
      <c r="AA189" s="10"/>
      <c r="AB189" s="10">
        <f t="shared" si="51"/>
        <v>0</v>
      </c>
      <c r="AC189" s="10">
        <f t="shared" si="52"/>
        <v>1.7523148148029577E-2</v>
      </c>
      <c r="AD189" s="10"/>
      <c r="AE189" s="10"/>
      <c r="AF189" s="73">
        <f t="shared" si="53"/>
        <v>43410.677777777775</v>
      </c>
      <c r="AG189" s="73">
        <f t="shared" si="54"/>
        <v>43410.701388888891</v>
      </c>
      <c r="AH189" s="26" t="str">
        <f t="shared" si="55"/>
        <v>43410.677777777843410.7013888889</v>
      </c>
      <c r="AI189" s="26" t="e">
        <f>VLOOKUP(AH189,simple_survey!$N$1081:$O$1529,2,FALSE)</f>
        <v>#N/A</v>
      </c>
    </row>
    <row r="190" spans="1:35" s="7" customFormat="1" x14ac:dyDescent="0.4">
      <c r="A190" s="16" t="str">
        <f t="shared" si="74"/>
        <v>★</v>
      </c>
      <c r="B190" s="16" t="str">
        <f t="shared" si="73"/>
        <v>-</v>
      </c>
      <c r="C190" s="7">
        <v>16</v>
      </c>
      <c r="D190" s="2">
        <v>43410.678518518522</v>
      </c>
      <c r="E190" s="3" t="s">
        <v>866</v>
      </c>
      <c r="F190" s="3">
        <v>10405</v>
      </c>
      <c r="G190" s="3" t="s">
        <v>33</v>
      </c>
      <c r="H190" s="3">
        <v>4743</v>
      </c>
      <c r="I190" s="3">
        <v>895</v>
      </c>
      <c r="J190" s="3">
        <v>7</v>
      </c>
      <c r="K190" s="3">
        <v>3</v>
      </c>
      <c r="L190" s="3"/>
      <c r="M190" s="2">
        <v>43410.685393518521</v>
      </c>
      <c r="N190" s="2">
        <v>43410.687326388892</v>
      </c>
      <c r="O190" s="3" t="s">
        <v>65</v>
      </c>
      <c r="P190" s="3" t="s">
        <v>66</v>
      </c>
      <c r="Q190" s="3" t="s">
        <v>19</v>
      </c>
      <c r="R190" s="3" t="s">
        <v>20</v>
      </c>
      <c r="S190" s="2">
        <v>43410.686041666668</v>
      </c>
      <c r="T190" s="2">
        <v>43410.686041666668</v>
      </c>
      <c r="U190" s="2">
        <v>43410.692766203705</v>
      </c>
      <c r="V190" s="2">
        <v>43410.692766203705</v>
      </c>
      <c r="W190" s="2">
        <v>43410.685243055559</v>
      </c>
      <c r="X190" s="8">
        <f t="shared" si="48"/>
        <v>43410.685243055559</v>
      </c>
      <c r="Y190" s="9">
        <f t="shared" si="49"/>
        <v>1.9328703710925765E-3</v>
      </c>
      <c r="Z190" s="9">
        <f t="shared" si="50"/>
        <v>5.7986111132777296E-3</v>
      </c>
      <c r="AA190" s="10"/>
      <c r="AB190" s="10">
        <f t="shared" si="51"/>
        <v>0</v>
      </c>
      <c r="AC190" s="10">
        <f t="shared" si="52"/>
        <v>1.5046296175569296E-4</v>
      </c>
      <c r="AD190" s="10"/>
      <c r="AE190" s="10"/>
      <c r="AF190" s="73">
        <f t="shared" si="53"/>
        <v>43410.678472222222</v>
      </c>
      <c r="AG190" s="73">
        <f t="shared" si="54"/>
        <v>43410.686805555553</v>
      </c>
      <c r="AH190" s="26" t="str">
        <f t="shared" si="55"/>
        <v>43410.678472222243410.6868055556</v>
      </c>
      <c r="AI190" s="26" t="e">
        <f>VLOOKUP(AH190,simple_survey!$N$1081:$O$1529,2,FALSE)</f>
        <v>#N/A</v>
      </c>
    </row>
    <row r="191" spans="1:35" s="7" customFormat="1" x14ac:dyDescent="0.4">
      <c r="A191" s="16" t="str">
        <f t="shared" ref="A191:A195" si="75">IF(W191&gt;0, "★", "-")</f>
        <v>-</v>
      </c>
      <c r="B191" s="16" t="str">
        <f t="shared" ref="B191:B195" si="76">IF(L191&gt;0, "☆", "-")</f>
        <v>-</v>
      </c>
      <c r="C191" s="7">
        <v>16</v>
      </c>
      <c r="D191" s="2">
        <v>43410.679467592592</v>
      </c>
      <c r="E191" s="3" t="s">
        <v>853</v>
      </c>
      <c r="F191" s="3">
        <v>10406</v>
      </c>
      <c r="G191" s="3" t="s">
        <v>18</v>
      </c>
      <c r="H191" s="3">
        <v>3867</v>
      </c>
      <c r="I191" s="3">
        <v>677</v>
      </c>
      <c r="J191" s="3">
        <v>1</v>
      </c>
      <c r="K191" s="3">
        <v>1</v>
      </c>
      <c r="L191" s="3"/>
      <c r="M191" s="2">
        <v>43410.686666666668</v>
      </c>
      <c r="N191" s="2">
        <v>43410.693576388891</v>
      </c>
      <c r="O191" s="3" t="s">
        <v>57</v>
      </c>
      <c r="P191" s="3" t="s">
        <v>58</v>
      </c>
      <c r="Q191" s="3" t="s">
        <v>48</v>
      </c>
      <c r="R191" s="3" t="s">
        <v>49</v>
      </c>
      <c r="S191" s="2">
        <v>43410.689629629633</v>
      </c>
      <c r="T191" s="2">
        <v>43410.689629629633</v>
      </c>
      <c r="U191" s="2">
        <v>43410.703449074077</v>
      </c>
      <c r="V191" s="2">
        <v>43410.703449074077</v>
      </c>
      <c r="W191" s="3"/>
      <c r="X191" s="8">
        <f t="shared" ref="X191:X250" si="77">IF(W191&gt;0,W191,D191)</f>
        <v>43410.679467592592</v>
      </c>
      <c r="Y191" s="9">
        <f t="shared" ref="Y191:Y250" si="78">N191-M191</f>
        <v>6.9097222221898846E-3</v>
      </c>
      <c r="Z191" s="9">
        <f t="shared" ref="Z191:Z250" si="79">Y191*K191</f>
        <v>6.9097222221898846E-3</v>
      </c>
      <c r="AA191" s="10"/>
      <c r="AB191" s="10">
        <f t="shared" si="51"/>
        <v>0</v>
      </c>
      <c r="AC191" s="10">
        <f t="shared" si="52"/>
        <v>7.1990740761975758E-3</v>
      </c>
      <c r="AD191" s="10"/>
      <c r="AE191" s="10"/>
      <c r="AF191" s="73">
        <f t="shared" si="53"/>
        <v>43410.679166666669</v>
      </c>
      <c r="AG191" s="73">
        <f t="shared" si="54"/>
        <v>43410.693055555559</v>
      </c>
      <c r="AH191" s="26" t="str">
        <f t="shared" si="55"/>
        <v>43410.679166666743410.6930555556</v>
      </c>
      <c r="AI191" s="26" t="str">
        <f>VLOOKUP(AH191,simple_survey!$N$1081:$O$1529,2,FALSE)</f>
        <v>否定的</v>
      </c>
    </row>
    <row r="192" spans="1:35" s="7" customFormat="1" x14ac:dyDescent="0.4">
      <c r="A192" s="16" t="str">
        <f t="shared" si="75"/>
        <v>-</v>
      </c>
      <c r="B192" s="16" t="str">
        <f t="shared" si="76"/>
        <v>-</v>
      </c>
      <c r="C192" s="7">
        <v>16</v>
      </c>
      <c r="D192" s="2">
        <v>43410.68172453704</v>
      </c>
      <c r="E192" s="3" t="s">
        <v>771</v>
      </c>
      <c r="F192" s="3">
        <v>10408</v>
      </c>
      <c r="G192" s="3" t="s">
        <v>52</v>
      </c>
      <c r="H192" s="3">
        <v>5261</v>
      </c>
      <c r="I192" s="3">
        <v>398</v>
      </c>
      <c r="J192" s="3">
        <v>10</v>
      </c>
      <c r="K192" s="3">
        <v>2</v>
      </c>
      <c r="L192" s="3"/>
      <c r="M192" s="2">
        <v>43410.6874537037</v>
      </c>
      <c r="N192" s="2">
        <v>43410.692604166667</v>
      </c>
      <c r="O192" s="3" t="s">
        <v>19</v>
      </c>
      <c r="P192" s="3" t="s">
        <v>20</v>
      </c>
      <c r="Q192" s="3" t="s">
        <v>21</v>
      </c>
      <c r="R192" s="3" t="s">
        <v>22</v>
      </c>
      <c r="S192" s="2">
        <v>43410.687384259261</v>
      </c>
      <c r="T192" s="2">
        <v>43410.687384259261</v>
      </c>
      <c r="U192" s="2">
        <v>43410.697233796294</v>
      </c>
      <c r="V192" s="2">
        <v>43410.697233796294</v>
      </c>
      <c r="W192" s="3"/>
      <c r="X192" s="8">
        <f t="shared" si="77"/>
        <v>43410.68172453704</v>
      </c>
      <c r="Y192" s="9">
        <f t="shared" si="78"/>
        <v>5.1504629664123058E-3</v>
      </c>
      <c r="Z192" s="9">
        <f t="shared" si="79"/>
        <v>1.0300925932824612E-2</v>
      </c>
      <c r="AA192" s="10"/>
      <c r="AB192" s="10">
        <f t="shared" si="51"/>
        <v>6.9444438850041479E-5</v>
      </c>
      <c r="AC192" s="10">
        <f t="shared" si="52"/>
        <v>5.7291666598757729E-3</v>
      </c>
      <c r="AD192" s="10"/>
      <c r="AE192" s="10"/>
      <c r="AF192" s="73">
        <f t="shared" si="53"/>
        <v>43410.681250000001</v>
      </c>
      <c r="AG192" s="73">
        <f t="shared" si="54"/>
        <v>43410.692361111112</v>
      </c>
      <c r="AH192" s="26" t="str">
        <f t="shared" si="55"/>
        <v>43410.6812543410.6923611111</v>
      </c>
      <c r="AI192" s="26" t="str">
        <f>VLOOKUP(AH192,simple_survey!$N$1081:$O$1529,2,FALSE)</f>
        <v>肯定的</v>
      </c>
    </row>
    <row r="193" spans="1:37" s="7" customFormat="1" x14ac:dyDescent="0.4">
      <c r="A193" s="16" t="str">
        <f t="shared" si="75"/>
        <v>-</v>
      </c>
      <c r="B193" s="16" t="str">
        <f t="shared" si="76"/>
        <v>-</v>
      </c>
      <c r="C193" s="7">
        <v>16</v>
      </c>
      <c r="D193" s="2">
        <v>43410.684953703705</v>
      </c>
      <c r="E193" s="3" t="s">
        <v>867</v>
      </c>
      <c r="F193" s="3">
        <v>10409</v>
      </c>
      <c r="G193" s="3" t="s">
        <v>113</v>
      </c>
      <c r="H193" s="3">
        <v>0</v>
      </c>
      <c r="I193" s="3">
        <v>662</v>
      </c>
      <c r="J193" s="3">
        <v>3</v>
      </c>
      <c r="K193" s="3">
        <v>2</v>
      </c>
      <c r="L193" s="3"/>
      <c r="M193" s="2">
        <v>43410.689571759256</v>
      </c>
      <c r="N193" s="2">
        <v>43410.691851851851</v>
      </c>
      <c r="O193" s="3" t="s">
        <v>61</v>
      </c>
      <c r="P193" s="3" t="s">
        <v>62</v>
      </c>
      <c r="Q193" s="3" t="s">
        <v>70</v>
      </c>
      <c r="R193" s="3" t="s">
        <v>71</v>
      </c>
      <c r="S193" s="2">
        <v>43410.691932870373</v>
      </c>
      <c r="T193" s="2">
        <v>43410.691932870373</v>
      </c>
      <c r="U193" s="2">
        <v>43410.696122685185</v>
      </c>
      <c r="V193" s="2">
        <v>43410.696122685185</v>
      </c>
      <c r="W193" s="3"/>
      <c r="X193" s="8">
        <f t="shared" si="77"/>
        <v>43410.684953703705</v>
      </c>
      <c r="Y193" s="9">
        <f t="shared" si="78"/>
        <v>2.2800925944466144E-3</v>
      </c>
      <c r="Z193" s="9">
        <f t="shared" si="79"/>
        <v>4.5601851888932288E-3</v>
      </c>
      <c r="AA193" s="10"/>
      <c r="AB193" s="10">
        <f t="shared" ref="AB193:AB253" si="80">IF(IF(A193="☆",L193-S193,M193-S193)&lt;0,0,IF(A193="☆",L193-S193,M193-S193))</f>
        <v>0</v>
      </c>
      <c r="AC193" s="10">
        <f t="shared" ref="AC193:AC253" si="81">IF(IF(B193="☆",(IF(L193&gt;S193,L193-X193,S193-X193)),M193-X193)&lt;0,0,IF(B193="☆",(IF(L193&gt;S193,L193-X193,S193-X193)),M193-X193))</f>
        <v>4.6180555509636179E-3</v>
      </c>
      <c r="AD193" s="10"/>
      <c r="AE193" s="10"/>
      <c r="AF193" s="73">
        <f t="shared" si="53"/>
        <v>43410.68472222222</v>
      </c>
      <c r="AG193" s="73">
        <f t="shared" si="54"/>
        <v>43410.691666666666</v>
      </c>
      <c r="AH193" s="26" t="str">
        <f t="shared" si="55"/>
        <v>43410.684722222243410.6916666667</v>
      </c>
      <c r="AI193" s="26" t="e">
        <f>VLOOKUP(AH193,simple_survey!$N$1081:$O$1529,2,FALSE)</f>
        <v>#N/A</v>
      </c>
    </row>
    <row r="194" spans="1:37" s="7" customFormat="1" x14ac:dyDescent="0.4">
      <c r="A194" s="16" t="str">
        <f t="shared" si="75"/>
        <v>★</v>
      </c>
      <c r="B194" s="16" t="str">
        <f t="shared" si="76"/>
        <v>-</v>
      </c>
      <c r="C194" s="7">
        <v>16</v>
      </c>
      <c r="D194" s="2">
        <v>43410.686192129629</v>
      </c>
      <c r="E194" s="3" t="s">
        <v>869</v>
      </c>
      <c r="F194" s="3">
        <v>10412</v>
      </c>
      <c r="G194" s="3" t="s">
        <v>67</v>
      </c>
      <c r="H194" s="3">
        <v>3203</v>
      </c>
      <c r="I194" s="3">
        <v>921</v>
      </c>
      <c r="J194" s="3">
        <v>4</v>
      </c>
      <c r="K194" s="3">
        <v>1</v>
      </c>
      <c r="L194" s="3"/>
      <c r="M194" s="2">
        <v>43410.692858796298</v>
      </c>
      <c r="N194" s="2">
        <v>43410.696898148148</v>
      </c>
      <c r="O194" s="3" t="s">
        <v>65</v>
      </c>
      <c r="P194" s="3" t="s">
        <v>66</v>
      </c>
      <c r="Q194" s="3" t="s">
        <v>34</v>
      </c>
      <c r="R194" s="3" t="s">
        <v>35</v>
      </c>
      <c r="S194" s="2">
        <v>43410.693136574075</v>
      </c>
      <c r="T194" s="2">
        <v>43410.693136574075</v>
      </c>
      <c r="U194" s="2">
        <v>43410.697870370372</v>
      </c>
      <c r="V194" s="2">
        <v>43410.697465277779</v>
      </c>
      <c r="W194" s="2">
        <v>43410.693136574075</v>
      </c>
      <c r="X194" s="8">
        <f t="shared" si="77"/>
        <v>43410.693136574075</v>
      </c>
      <c r="Y194" s="9">
        <f t="shared" si="78"/>
        <v>4.0393518502241932E-3</v>
      </c>
      <c r="Z194" s="9">
        <f t="shared" si="79"/>
        <v>4.0393518502241932E-3</v>
      </c>
      <c r="AA194" s="10"/>
      <c r="AB194" s="10">
        <f t="shared" si="80"/>
        <v>0</v>
      </c>
      <c r="AC194" s="10">
        <f t="shared" si="81"/>
        <v>0</v>
      </c>
      <c r="AD194" s="10"/>
      <c r="AE194" s="10"/>
      <c r="AF194" s="73">
        <f t="shared" si="53"/>
        <v>43410.686111111114</v>
      </c>
      <c r="AG194" s="73">
        <f t="shared" si="54"/>
        <v>43410.696527777778</v>
      </c>
      <c r="AH194" s="26" t="str">
        <f t="shared" si="55"/>
        <v>43410.686111111143410.6965277778</v>
      </c>
      <c r="AI194" s="26" t="e">
        <f>VLOOKUP(AH194,simple_survey!$N$1081:$O$1529,2,FALSE)</f>
        <v>#N/A</v>
      </c>
    </row>
    <row r="195" spans="1:37" s="7" customFormat="1" x14ac:dyDescent="0.4">
      <c r="A195" s="16" t="str">
        <f t="shared" si="75"/>
        <v>-</v>
      </c>
      <c r="B195" s="16" t="str">
        <f t="shared" si="76"/>
        <v>-</v>
      </c>
      <c r="C195" s="7">
        <v>16</v>
      </c>
      <c r="D195" s="2">
        <v>43410.687175925923</v>
      </c>
      <c r="E195" s="3" t="s">
        <v>858</v>
      </c>
      <c r="F195" s="3">
        <v>10416</v>
      </c>
      <c r="G195" s="3" t="s">
        <v>52</v>
      </c>
      <c r="H195" s="3">
        <v>5319</v>
      </c>
      <c r="I195" s="3">
        <v>362</v>
      </c>
      <c r="J195" s="3">
        <v>3</v>
      </c>
      <c r="K195" s="3">
        <v>1</v>
      </c>
      <c r="L195" s="3"/>
      <c r="M195" s="2">
        <v>43410.694120370368</v>
      </c>
      <c r="N195" s="2">
        <v>43410.702430555553</v>
      </c>
      <c r="O195" s="3" t="s">
        <v>39</v>
      </c>
      <c r="P195" s="3" t="s">
        <v>40</v>
      </c>
      <c r="Q195" s="3" t="s">
        <v>48</v>
      </c>
      <c r="R195" s="3" t="s">
        <v>49</v>
      </c>
      <c r="S195" s="2">
        <v>43410.699652777781</v>
      </c>
      <c r="T195" s="2">
        <v>43410.699652777781</v>
      </c>
      <c r="U195" s="2">
        <v>43410.712534722225</v>
      </c>
      <c r="V195" s="2">
        <v>43410.712534722225</v>
      </c>
      <c r="W195" s="3"/>
      <c r="X195" s="8">
        <f t="shared" si="77"/>
        <v>43410.687175925923</v>
      </c>
      <c r="Y195" s="9">
        <f t="shared" si="78"/>
        <v>8.3101851851097308E-3</v>
      </c>
      <c r="Z195" s="9">
        <f t="shared" si="79"/>
        <v>8.3101851851097308E-3</v>
      </c>
      <c r="AA195" s="10"/>
      <c r="AB195" s="10">
        <f t="shared" si="80"/>
        <v>0</v>
      </c>
      <c r="AC195" s="10">
        <f t="shared" si="81"/>
        <v>6.9444444452528842E-3</v>
      </c>
      <c r="AD195" s="10"/>
      <c r="AE195" s="10"/>
      <c r="AF195" s="73">
        <f t="shared" ref="AF195:AF258" si="82">INT(D195*1440)/1440</f>
        <v>43410.686805555553</v>
      </c>
      <c r="AG195" s="73">
        <f t="shared" ref="AG195:AG258" si="83">INT(N195*1440)/1440</f>
        <v>43410.70208333333</v>
      </c>
      <c r="AH195" s="26" t="str">
        <f t="shared" ref="AH195:AH258" si="84">CONCATENATE(AF195,AG195)</f>
        <v>43410.686805555643410.7020833333</v>
      </c>
      <c r="AI195" s="26" t="e">
        <f>VLOOKUP(AH195,simple_survey!$N$1081:$O$1529,2,FALSE)</f>
        <v>#N/A</v>
      </c>
    </row>
    <row r="196" spans="1:37" s="7" customFormat="1" x14ac:dyDescent="0.4">
      <c r="A196" s="16" t="str">
        <f t="shared" ref="A196:A248" si="85">IF(W196&gt;0, "★", "-")</f>
        <v>-</v>
      </c>
      <c r="B196" s="16" t="str">
        <f t="shared" si="73"/>
        <v>-</v>
      </c>
      <c r="C196" s="7">
        <v>16</v>
      </c>
      <c r="D196" s="2">
        <v>43410.68922453704</v>
      </c>
      <c r="E196" s="3" t="s">
        <v>871</v>
      </c>
      <c r="F196" s="3">
        <v>10420</v>
      </c>
      <c r="G196" s="3" t="s">
        <v>114</v>
      </c>
      <c r="H196" s="3">
        <v>0</v>
      </c>
      <c r="I196" s="3">
        <v>52</v>
      </c>
      <c r="J196" s="3">
        <v>7</v>
      </c>
      <c r="K196" s="3">
        <v>2</v>
      </c>
      <c r="L196" s="3"/>
      <c r="M196" s="2">
        <v>43410.692557870374</v>
      </c>
      <c r="N196" s="2">
        <v>43410.696539351855</v>
      </c>
      <c r="O196" s="3" t="s">
        <v>68</v>
      </c>
      <c r="P196" s="3" t="s">
        <v>69</v>
      </c>
      <c r="Q196" s="3" t="s">
        <v>25</v>
      </c>
      <c r="R196" s="3" t="s">
        <v>26</v>
      </c>
      <c r="S196" s="2">
        <v>43410.692395833335</v>
      </c>
      <c r="T196" s="2">
        <v>43410.692395833335</v>
      </c>
      <c r="U196" s="2">
        <v>43410.69809027778</v>
      </c>
      <c r="V196" s="2">
        <v>43410.69809027778</v>
      </c>
      <c r="W196" s="3"/>
      <c r="X196" s="8">
        <f t="shared" si="77"/>
        <v>43410.68922453704</v>
      </c>
      <c r="Y196" s="9">
        <f t="shared" si="78"/>
        <v>3.9814814808778465E-3</v>
      </c>
      <c r="Z196" s="9">
        <f t="shared" si="79"/>
        <v>7.962962961755693E-3</v>
      </c>
      <c r="AA196" s="10"/>
      <c r="AB196" s="10">
        <f t="shared" si="80"/>
        <v>1.6203703853534535E-4</v>
      </c>
      <c r="AC196" s="10">
        <f t="shared" si="81"/>
        <v>3.3333333340124227E-3</v>
      </c>
      <c r="AD196" s="10"/>
      <c r="AE196" s="10"/>
      <c r="AF196" s="73">
        <f t="shared" si="82"/>
        <v>43410.688888888886</v>
      </c>
      <c r="AG196" s="73">
        <f t="shared" si="83"/>
        <v>43410.696527777778</v>
      </c>
      <c r="AH196" s="26" t="str">
        <f t="shared" si="84"/>
        <v>43410.688888888943410.6965277778</v>
      </c>
      <c r="AI196" s="26" t="e">
        <f>VLOOKUP(AH196,simple_survey!$N$1081:$O$1529,2,FALSE)</f>
        <v>#N/A</v>
      </c>
    </row>
    <row r="197" spans="1:37" s="7" customFormat="1" x14ac:dyDescent="0.4">
      <c r="A197" s="16" t="str">
        <f t="shared" si="85"/>
        <v>-</v>
      </c>
      <c r="B197" s="16" t="str">
        <f t="shared" si="73"/>
        <v>-</v>
      </c>
      <c r="C197" s="7">
        <v>16</v>
      </c>
      <c r="D197" s="2">
        <v>43410.689675925925</v>
      </c>
      <c r="E197" s="3" t="s">
        <v>640</v>
      </c>
      <c r="F197" s="3">
        <v>10422</v>
      </c>
      <c r="G197" s="3" t="s">
        <v>115</v>
      </c>
      <c r="H197" s="3">
        <v>5173</v>
      </c>
      <c r="I197" s="3">
        <v>852</v>
      </c>
      <c r="J197" s="3">
        <v>1</v>
      </c>
      <c r="K197" s="3">
        <v>3</v>
      </c>
      <c r="L197" s="3"/>
      <c r="M197" s="2">
        <v>43410.694247685184</v>
      </c>
      <c r="N197" s="2">
        <v>43410.696689814817</v>
      </c>
      <c r="O197" s="3" t="s">
        <v>48</v>
      </c>
      <c r="P197" s="3" t="s">
        <v>49</v>
      </c>
      <c r="Q197" s="3" t="s">
        <v>19</v>
      </c>
      <c r="R197" s="3" t="s">
        <v>20</v>
      </c>
      <c r="S197" s="2">
        <v>43410.699236111112</v>
      </c>
      <c r="T197" s="2">
        <v>43410.699236111112</v>
      </c>
      <c r="U197" s="2">
        <v>43410.704317129632</v>
      </c>
      <c r="V197" s="2">
        <v>43410.704317129632</v>
      </c>
      <c r="W197" s="3"/>
      <c r="X197" s="8">
        <f t="shared" si="77"/>
        <v>43410.689675925925</v>
      </c>
      <c r="Y197" s="9">
        <f t="shared" si="78"/>
        <v>2.4421296329819597E-3</v>
      </c>
      <c r="Z197" s="9">
        <f t="shared" si="79"/>
        <v>7.3263888989458792E-3</v>
      </c>
      <c r="AA197" s="10"/>
      <c r="AB197" s="10">
        <f t="shared" si="80"/>
        <v>0</v>
      </c>
      <c r="AC197" s="10">
        <f t="shared" si="81"/>
        <v>4.5717592583969235E-3</v>
      </c>
      <c r="AD197" s="10"/>
      <c r="AE197" s="10"/>
      <c r="AF197" s="73">
        <f t="shared" si="82"/>
        <v>43410.689583333333</v>
      </c>
      <c r="AG197" s="73">
        <f t="shared" si="83"/>
        <v>43410.696527777778</v>
      </c>
      <c r="AH197" s="26" t="str">
        <f t="shared" si="84"/>
        <v>43410.689583333343410.6965277778</v>
      </c>
      <c r="AI197" s="26" t="e">
        <f>VLOOKUP(AH197,simple_survey!$N$1081:$O$1529,2,FALSE)</f>
        <v>#N/A</v>
      </c>
    </row>
    <row r="198" spans="1:37" s="7" customFormat="1" x14ac:dyDescent="0.4">
      <c r="A198" s="16" t="str">
        <f t="shared" si="85"/>
        <v>-</v>
      </c>
      <c r="B198" s="16" t="str">
        <f t="shared" si="73"/>
        <v>-</v>
      </c>
      <c r="C198" s="7">
        <v>16</v>
      </c>
      <c r="D198" s="2">
        <v>43410.690729166665</v>
      </c>
      <c r="E198" s="3" t="s">
        <v>852</v>
      </c>
      <c r="F198" s="3">
        <v>10424</v>
      </c>
      <c r="G198" s="3" t="s">
        <v>33</v>
      </c>
      <c r="H198" s="3">
        <v>4730</v>
      </c>
      <c r="I198" s="3">
        <v>280</v>
      </c>
      <c r="J198" s="3">
        <v>7</v>
      </c>
      <c r="K198" s="3">
        <v>1</v>
      </c>
      <c r="L198" s="3"/>
      <c r="M198" s="2">
        <v>43410.701157407406</v>
      </c>
      <c r="N198" s="2">
        <v>43410.706388888888</v>
      </c>
      <c r="O198" s="3" t="s">
        <v>23</v>
      </c>
      <c r="P198" s="3" t="s">
        <v>24</v>
      </c>
      <c r="Q198" s="3" t="s">
        <v>48</v>
      </c>
      <c r="R198" s="3" t="s">
        <v>49</v>
      </c>
      <c r="S198" s="2">
        <v>43410.703842592593</v>
      </c>
      <c r="T198" s="2">
        <v>43410.703842592593</v>
      </c>
      <c r="U198" s="2">
        <v>43410.709641203706</v>
      </c>
      <c r="V198" s="2">
        <v>43410.709641203706</v>
      </c>
      <c r="W198" s="3"/>
      <c r="X198" s="8">
        <f t="shared" si="77"/>
        <v>43410.690729166665</v>
      </c>
      <c r="Y198" s="9">
        <f t="shared" si="78"/>
        <v>5.2314814820419997E-3</v>
      </c>
      <c r="Z198" s="9">
        <f t="shared" si="79"/>
        <v>5.2314814820419997E-3</v>
      </c>
      <c r="AA198" s="10"/>
      <c r="AB198" s="10">
        <f t="shared" si="80"/>
        <v>0</v>
      </c>
      <c r="AC198" s="10">
        <f t="shared" si="81"/>
        <v>1.0428240741021E-2</v>
      </c>
      <c r="AD198" s="10"/>
      <c r="AE198" s="10"/>
      <c r="AF198" s="73">
        <f t="shared" si="82"/>
        <v>43410.69027777778</v>
      </c>
      <c r="AG198" s="73">
        <f t="shared" si="83"/>
        <v>43410.706250000003</v>
      </c>
      <c r="AH198" s="26" t="str">
        <f t="shared" si="84"/>
        <v>43410.690277777843410.70625</v>
      </c>
      <c r="AI198" s="26" t="e">
        <f>VLOOKUP(AH198,simple_survey!$N$1081:$O$1529,2,FALSE)</f>
        <v>#N/A</v>
      </c>
    </row>
    <row r="199" spans="1:37" s="7" customFormat="1" x14ac:dyDescent="0.4">
      <c r="A199" s="16" t="str">
        <f t="shared" ref="A199:A226" si="86">IF(W199&gt;0, "★", "-")</f>
        <v>★</v>
      </c>
      <c r="B199" s="16" t="str">
        <f t="shared" ref="B199:B226" si="87">IF(L199&gt;0, "☆", "-")</f>
        <v>-</v>
      </c>
      <c r="C199" s="7">
        <v>16</v>
      </c>
      <c r="D199" s="2">
        <v>43410.691122685188</v>
      </c>
      <c r="E199" s="3" t="s">
        <v>872</v>
      </c>
      <c r="F199" s="3">
        <v>10425</v>
      </c>
      <c r="G199" s="3" t="s">
        <v>18</v>
      </c>
      <c r="H199" s="3">
        <v>5324</v>
      </c>
      <c r="I199" s="3">
        <v>936</v>
      </c>
      <c r="J199" s="3">
        <v>5</v>
      </c>
      <c r="K199" s="3">
        <v>1</v>
      </c>
      <c r="L199" s="3"/>
      <c r="M199" s="2">
        <v>43410.696400462963</v>
      </c>
      <c r="N199" s="2">
        <v>43410.701365740744</v>
      </c>
      <c r="O199" s="3" t="s">
        <v>19</v>
      </c>
      <c r="P199" s="3" t="s">
        <v>20</v>
      </c>
      <c r="Q199" s="3" t="s">
        <v>45</v>
      </c>
      <c r="R199" s="3" t="s">
        <v>92</v>
      </c>
      <c r="S199" s="2">
        <v>43410.698055555556</v>
      </c>
      <c r="T199" s="2">
        <v>43410.698055555556</v>
      </c>
      <c r="U199" s="2">
        <v>43410.705972222226</v>
      </c>
      <c r="V199" s="2">
        <v>43410.705972222226</v>
      </c>
      <c r="W199" s="2">
        <v>43410.698055555556</v>
      </c>
      <c r="X199" s="8">
        <f t="shared" si="77"/>
        <v>43410.698055555556</v>
      </c>
      <c r="Y199" s="9">
        <f t="shared" si="78"/>
        <v>4.9652777815936133E-3</v>
      </c>
      <c r="Z199" s="9">
        <f t="shared" si="79"/>
        <v>4.9652777815936133E-3</v>
      </c>
      <c r="AA199" s="10"/>
      <c r="AB199" s="10">
        <f t="shared" si="80"/>
        <v>0</v>
      </c>
      <c r="AC199" s="10">
        <f t="shared" si="81"/>
        <v>0</v>
      </c>
      <c r="AD199" s="10"/>
      <c r="AE199" s="10"/>
      <c r="AF199" s="73">
        <f t="shared" si="82"/>
        <v>43410.690972222219</v>
      </c>
      <c r="AG199" s="73">
        <f t="shared" si="83"/>
        <v>43410.700694444444</v>
      </c>
      <c r="AH199" s="26" t="str">
        <f t="shared" si="84"/>
        <v>43410.690972222243410.7006944444</v>
      </c>
      <c r="AI199" s="26" t="str">
        <f>VLOOKUP(AH199,simple_survey!$N$1081:$O$1529,2,FALSE)</f>
        <v>肯定的</v>
      </c>
    </row>
    <row r="200" spans="1:37" s="7" customFormat="1" x14ac:dyDescent="0.4">
      <c r="A200" s="16" t="str">
        <f t="shared" si="86"/>
        <v>-</v>
      </c>
      <c r="B200" s="16" t="str">
        <f t="shared" si="87"/>
        <v>-</v>
      </c>
      <c r="C200" s="7">
        <v>16</v>
      </c>
      <c r="D200" s="2">
        <v>43410.691979166666</v>
      </c>
      <c r="E200" s="3" t="s">
        <v>868</v>
      </c>
      <c r="F200" s="3">
        <v>10427</v>
      </c>
      <c r="G200" s="3" t="s">
        <v>18</v>
      </c>
      <c r="H200" s="3">
        <v>2784</v>
      </c>
      <c r="I200" s="3">
        <v>922</v>
      </c>
      <c r="J200" s="3">
        <v>6</v>
      </c>
      <c r="K200" s="3">
        <v>1</v>
      </c>
      <c r="L200" s="3"/>
      <c r="M200" s="2">
        <v>43410.696226851855</v>
      </c>
      <c r="N200" s="2">
        <v>43410.700972222221</v>
      </c>
      <c r="O200" s="3" t="s">
        <v>19</v>
      </c>
      <c r="P200" s="3" t="s">
        <v>20</v>
      </c>
      <c r="Q200" s="3" t="s">
        <v>39</v>
      </c>
      <c r="R200" s="3" t="s">
        <v>40</v>
      </c>
      <c r="S200" s="2">
        <v>43410.700289351851</v>
      </c>
      <c r="T200" s="2">
        <v>43410.700289351851</v>
      </c>
      <c r="U200" s="2">
        <v>43410.70894675926</v>
      </c>
      <c r="V200" s="2">
        <v>43410.70894675926</v>
      </c>
      <c r="W200" s="3"/>
      <c r="X200" s="8">
        <f t="shared" si="77"/>
        <v>43410.691979166666</v>
      </c>
      <c r="Y200" s="9">
        <f t="shared" si="78"/>
        <v>4.7453703664359637E-3</v>
      </c>
      <c r="Z200" s="9">
        <f t="shared" si="79"/>
        <v>4.7453703664359637E-3</v>
      </c>
      <c r="AA200" s="10"/>
      <c r="AB200" s="10">
        <f t="shared" si="80"/>
        <v>0</v>
      </c>
      <c r="AC200" s="10">
        <f t="shared" si="81"/>
        <v>4.2476851886021905E-3</v>
      </c>
      <c r="AD200" s="10"/>
      <c r="AE200" s="10"/>
      <c r="AF200" s="73">
        <f t="shared" si="82"/>
        <v>43410.691666666666</v>
      </c>
      <c r="AG200" s="73">
        <f t="shared" si="83"/>
        <v>43410.700694444444</v>
      </c>
      <c r="AH200" s="26" t="str">
        <f t="shared" si="84"/>
        <v>43410.691666666743410.7006944444</v>
      </c>
      <c r="AI200" s="26" t="e">
        <f>VLOOKUP(AH200,simple_survey!$N$1081:$O$1529,2,FALSE)</f>
        <v>#N/A</v>
      </c>
    </row>
    <row r="201" spans="1:37" s="7" customFormat="1" x14ac:dyDescent="0.4">
      <c r="A201" s="16" t="str">
        <f t="shared" si="86"/>
        <v>-</v>
      </c>
      <c r="B201" s="16" t="str">
        <f t="shared" si="87"/>
        <v>-</v>
      </c>
      <c r="C201" s="7">
        <v>16</v>
      </c>
      <c r="D201" s="2">
        <v>43410.693969907406</v>
      </c>
      <c r="E201" s="3" t="s">
        <v>766</v>
      </c>
      <c r="F201" s="3">
        <v>10430</v>
      </c>
      <c r="G201" s="3" t="s">
        <v>33</v>
      </c>
      <c r="H201" s="3">
        <v>4825</v>
      </c>
      <c r="I201" s="3">
        <v>710</v>
      </c>
      <c r="J201" s="3">
        <v>4</v>
      </c>
      <c r="K201" s="3">
        <v>2</v>
      </c>
      <c r="L201" s="3"/>
      <c r="M201" s="2">
        <v>43410.702604166669</v>
      </c>
      <c r="N201" s="2">
        <v>43410.70585648148</v>
      </c>
      <c r="O201" s="3" t="s">
        <v>65</v>
      </c>
      <c r="P201" s="3" t="s">
        <v>66</v>
      </c>
      <c r="Q201" s="3" t="s">
        <v>34</v>
      </c>
      <c r="R201" s="3" t="s">
        <v>35</v>
      </c>
      <c r="S201" s="2">
        <v>43410.70349537037</v>
      </c>
      <c r="T201" s="2">
        <v>43410.70349537037</v>
      </c>
      <c r="U201" s="2">
        <v>43410.708923611113</v>
      </c>
      <c r="V201" s="2">
        <v>43410.708923611113</v>
      </c>
      <c r="W201" s="3"/>
      <c r="X201" s="8">
        <f t="shared" si="77"/>
        <v>43410.693969907406</v>
      </c>
      <c r="Y201" s="9">
        <f t="shared" si="78"/>
        <v>3.2523148111067712E-3</v>
      </c>
      <c r="Z201" s="9">
        <f t="shared" si="79"/>
        <v>6.5046296222135425E-3</v>
      </c>
      <c r="AA201" s="10"/>
      <c r="AB201" s="10">
        <f t="shared" si="80"/>
        <v>0</v>
      </c>
      <c r="AC201" s="10">
        <f t="shared" si="81"/>
        <v>8.6342592621804215E-3</v>
      </c>
      <c r="AD201" s="10"/>
      <c r="AE201" s="10"/>
      <c r="AF201" s="73">
        <f t="shared" si="82"/>
        <v>43410.693749999999</v>
      </c>
      <c r="AG201" s="73">
        <f t="shared" si="83"/>
        <v>43410.705555555556</v>
      </c>
      <c r="AH201" s="26" t="str">
        <f t="shared" si="84"/>
        <v>43410.6937543410.7055555556</v>
      </c>
      <c r="AI201" s="26" t="e">
        <f>VLOOKUP(AH201,simple_survey!$N$1081:$O$1529,2,FALSE)</f>
        <v>#N/A</v>
      </c>
      <c r="AK201" s="7" t="s">
        <v>110</v>
      </c>
    </row>
    <row r="202" spans="1:37" s="7" customFormat="1" x14ac:dyDescent="0.4">
      <c r="A202" s="16" t="str">
        <f t="shared" si="86"/>
        <v>-</v>
      </c>
      <c r="B202" s="16" t="str">
        <f t="shared" si="87"/>
        <v>-</v>
      </c>
      <c r="C202" s="7">
        <v>16</v>
      </c>
      <c r="D202" s="2">
        <v>43410.694988425923</v>
      </c>
      <c r="E202" s="3" t="s">
        <v>757</v>
      </c>
      <c r="F202" s="3">
        <v>10431</v>
      </c>
      <c r="G202" s="3" t="s">
        <v>33</v>
      </c>
      <c r="H202" s="3">
        <v>3991</v>
      </c>
      <c r="I202" s="3">
        <v>800</v>
      </c>
      <c r="J202" s="3">
        <v>3</v>
      </c>
      <c r="K202" s="3">
        <v>1</v>
      </c>
      <c r="L202" s="3"/>
      <c r="M202" s="2">
        <v>43410.697164351855</v>
      </c>
      <c r="N202" s="2">
        <v>43410.703657407408</v>
      </c>
      <c r="O202" s="3" t="s">
        <v>41</v>
      </c>
      <c r="P202" s="3" t="s">
        <v>42</v>
      </c>
      <c r="Q202" s="3" t="s">
        <v>37</v>
      </c>
      <c r="R202" s="3" t="s">
        <v>38</v>
      </c>
      <c r="S202" s="2">
        <v>43410.698807870373</v>
      </c>
      <c r="T202" s="2">
        <v>43410.698807870373</v>
      </c>
      <c r="U202" s="2">
        <v>43410.714907407404</v>
      </c>
      <c r="V202" s="2">
        <v>43410.714907407404</v>
      </c>
      <c r="W202" s="3"/>
      <c r="X202" s="8">
        <f t="shared" si="77"/>
        <v>43410.694988425923</v>
      </c>
      <c r="Y202" s="9">
        <f t="shared" si="78"/>
        <v>6.4930555527098477E-3</v>
      </c>
      <c r="Z202" s="9">
        <f t="shared" si="79"/>
        <v>6.4930555527098477E-3</v>
      </c>
      <c r="AA202" s="10"/>
      <c r="AB202" s="10">
        <f t="shared" si="80"/>
        <v>0</v>
      </c>
      <c r="AC202" s="10">
        <f t="shared" si="81"/>
        <v>2.1759259325335734E-3</v>
      </c>
      <c r="AD202" s="10"/>
      <c r="AE202" s="10"/>
      <c r="AF202" s="73">
        <f t="shared" si="82"/>
        <v>43410.694444444445</v>
      </c>
      <c r="AG202" s="73">
        <f t="shared" si="83"/>
        <v>43410.703472222223</v>
      </c>
      <c r="AH202" s="26" t="str">
        <f t="shared" si="84"/>
        <v>43410.694444444443410.7034722222</v>
      </c>
      <c r="AI202" s="26" t="e">
        <f>VLOOKUP(AH202,simple_survey!$N$1081:$O$1529,2,FALSE)</f>
        <v>#N/A</v>
      </c>
      <c r="AK202" s="7" t="s">
        <v>110</v>
      </c>
    </row>
    <row r="203" spans="1:37" s="7" customFormat="1" x14ac:dyDescent="0.4">
      <c r="A203" s="16" t="str">
        <f t="shared" si="86"/>
        <v>-</v>
      </c>
      <c r="B203" s="16" t="str">
        <f t="shared" si="87"/>
        <v>-</v>
      </c>
      <c r="C203" s="7">
        <v>16</v>
      </c>
      <c r="D203" s="2">
        <v>43410.696597222224</v>
      </c>
      <c r="E203" s="3" t="s">
        <v>800</v>
      </c>
      <c r="F203" s="3">
        <v>10432</v>
      </c>
      <c r="G203" s="3" t="s">
        <v>113</v>
      </c>
      <c r="H203" s="3">
        <v>0</v>
      </c>
      <c r="I203" s="3">
        <v>654</v>
      </c>
      <c r="J203" s="3">
        <v>8</v>
      </c>
      <c r="K203" s="3">
        <v>2</v>
      </c>
      <c r="L203" s="3"/>
      <c r="M203" s="2">
        <v>43410.702141203707</v>
      </c>
      <c r="N203" s="2">
        <v>43410.705879629626</v>
      </c>
      <c r="O203" s="3" t="s">
        <v>57</v>
      </c>
      <c r="P203" s="3" t="s">
        <v>58</v>
      </c>
      <c r="Q203" s="3" t="s">
        <v>70</v>
      </c>
      <c r="R203" s="3" t="s">
        <v>71</v>
      </c>
      <c r="S203" s="2">
        <v>43410.703888888886</v>
      </c>
      <c r="T203" s="2">
        <v>43410.703888888886</v>
      </c>
      <c r="U203" s="2">
        <v>43410.708310185182</v>
      </c>
      <c r="V203" s="2">
        <v>43410.708310185182</v>
      </c>
      <c r="W203" s="3"/>
      <c r="X203" s="8">
        <f t="shared" si="77"/>
        <v>43410.696597222224</v>
      </c>
      <c r="Y203" s="9">
        <f t="shared" si="78"/>
        <v>3.7384259194368497E-3</v>
      </c>
      <c r="Z203" s="9">
        <f t="shared" si="79"/>
        <v>7.4768518388736993E-3</v>
      </c>
      <c r="AA203" s="10"/>
      <c r="AB203" s="10">
        <f t="shared" si="80"/>
        <v>0</v>
      </c>
      <c r="AC203" s="10">
        <f t="shared" si="81"/>
        <v>5.543981482333038E-3</v>
      </c>
      <c r="AD203" s="10"/>
      <c r="AE203" s="10"/>
      <c r="AF203" s="73">
        <f t="shared" si="82"/>
        <v>43410.696527777778</v>
      </c>
      <c r="AG203" s="73">
        <f t="shared" si="83"/>
        <v>43410.705555555556</v>
      </c>
      <c r="AH203" s="26" t="str">
        <f t="shared" si="84"/>
        <v>43410.696527777843410.7055555556</v>
      </c>
      <c r="AI203" s="26" t="e">
        <f>VLOOKUP(AH203,simple_survey!$N$1081:$O$1529,2,FALSE)</f>
        <v>#N/A</v>
      </c>
    </row>
    <row r="204" spans="1:37" s="7" customFormat="1" x14ac:dyDescent="0.4">
      <c r="A204" s="16" t="str">
        <f t="shared" si="86"/>
        <v>-</v>
      </c>
      <c r="B204" s="16" t="str">
        <f t="shared" si="87"/>
        <v>-</v>
      </c>
      <c r="C204" s="7">
        <v>16</v>
      </c>
      <c r="D204" s="2">
        <v>43410.697233796294</v>
      </c>
      <c r="E204" s="3" t="s">
        <v>874</v>
      </c>
      <c r="F204" s="3">
        <v>10433</v>
      </c>
      <c r="G204" s="3" t="s">
        <v>114</v>
      </c>
      <c r="H204" s="3">
        <v>0</v>
      </c>
      <c r="I204" s="3">
        <v>972</v>
      </c>
      <c r="J204" s="3">
        <v>1</v>
      </c>
      <c r="K204" s="3">
        <v>2</v>
      </c>
      <c r="L204" s="3"/>
      <c r="M204" s="2">
        <v>43410.703784722224</v>
      </c>
      <c r="N204" s="2">
        <v>43410.709039351852</v>
      </c>
      <c r="O204" s="3" t="s">
        <v>31</v>
      </c>
      <c r="P204" s="3" t="s">
        <v>32</v>
      </c>
      <c r="Q204" s="3" t="s">
        <v>19</v>
      </c>
      <c r="R204" s="3" t="s">
        <v>20</v>
      </c>
      <c r="S204" s="2">
        <v>43410.706226851849</v>
      </c>
      <c r="T204" s="2">
        <v>43410.706226851849</v>
      </c>
      <c r="U204" s="2">
        <v>43410.715231481481</v>
      </c>
      <c r="V204" s="2">
        <v>43410.715231481481</v>
      </c>
      <c r="W204" s="3"/>
      <c r="X204" s="8">
        <f t="shared" si="77"/>
        <v>43410.697233796294</v>
      </c>
      <c r="Y204" s="9">
        <f t="shared" si="78"/>
        <v>5.2546296283253469E-3</v>
      </c>
      <c r="Z204" s="9">
        <f t="shared" si="79"/>
        <v>1.0509259256650694E-2</v>
      </c>
      <c r="AA204" s="10"/>
      <c r="AB204" s="10">
        <f t="shared" si="80"/>
        <v>0</v>
      </c>
      <c r="AC204" s="10">
        <f t="shared" si="81"/>
        <v>6.550925929332152E-3</v>
      </c>
      <c r="AD204" s="10"/>
      <c r="AE204" s="10"/>
      <c r="AF204" s="73">
        <f t="shared" si="82"/>
        <v>43410.697222222225</v>
      </c>
      <c r="AG204" s="73">
        <f t="shared" si="83"/>
        <v>43410.709027777775</v>
      </c>
      <c r="AH204" s="26" t="str">
        <f t="shared" si="84"/>
        <v>43410.697222222243410.7090277778</v>
      </c>
      <c r="AI204" s="26" t="e">
        <f>VLOOKUP(AH204,simple_survey!$N$1081:$O$1529,2,FALSE)</f>
        <v>#N/A</v>
      </c>
      <c r="AK204" s="7" t="s">
        <v>110</v>
      </c>
    </row>
    <row r="205" spans="1:37" s="7" customFormat="1" x14ac:dyDescent="0.4">
      <c r="A205" s="16" t="str">
        <f t="shared" si="86"/>
        <v>-</v>
      </c>
      <c r="B205" s="16" t="str">
        <f t="shared" si="87"/>
        <v>-</v>
      </c>
      <c r="C205" s="7">
        <v>16</v>
      </c>
      <c r="D205" s="2">
        <v>43410.697546296295</v>
      </c>
      <c r="E205" s="3" t="s">
        <v>875</v>
      </c>
      <c r="F205" s="3">
        <v>10434</v>
      </c>
      <c r="G205" s="3" t="s">
        <v>115</v>
      </c>
      <c r="H205" s="3">
        <v>5327</v>
      </c>
      <c r="I205" s="3">
        <v>316</v>
      </c>
      <c r="J205" s="3">
        <v>2</v>
      </c>
      <c r="K205" s="3">
        <v>3</v>
      </c>
      <c r="L205" s="3"/>
      <c r="M205" s="2">
        <v>43410.711909722224</v>
      </c>
      <c r="N205" s="2">
        <v>43410.723136574074</v>
      </c>
      <c r="O205" s="3" t="s">
        <v>19</v>
      </c>
      <c r="P205" s="3" t="s">
        <v>20</v>
      </c>
      <c r="Q205" s="3" t="s">
        <v>23</v>
      </c>
      <c r="R205" s="3" t="s">
        <v>24</v>
      </c>
      <c r="S205" s="2">
        <v>43410.710428240738</v>
      </c>
      <c r="T205" s="2">
        <v>43410.710428240738</v>
      </c>
      <c r="U205" s="2">
        <v>43410.72084490741</v>
      </c>
      <c r="V205" s="2">
        <v>43410.730057870373</v>
      </c>
      <c r="W205" s="3"/>
      <c r="X205" s="8">
        <f t="shared" si="77"/>
        <v>43410.697546296295</v>
      </c>
      <c r="Y205" s="9">
        <f t="shared" si="78"/>
        <v>1.1226851849642117E-2</v>
      </c>
      <c r="Z205" s="9">
        <f t="shared" si="79"/>
        <v>3.368055554892635E-2</v>
      </c>
      <c r="AA205" s="10"/>
      <c r="AB205" s="10">
        <f t="shared" si="80"/>
        <v>1.4814814858254977E-3</v>
      </c>
      <c r="AC205" s="10">
        <f t="shared" si="81"/>
        <v>1.4363425929332152E-2</v>
      </c>
      <c r="AD205" s="10"/>
      <c r="AE205" s="10"/>
      <c r="AF205" s="73">
        <f t="shared" si="82"/>
        <v>43410.697222222225</v>
      </c>
      <c r="AG205" s="73">
        <f t="shared" si="83"/>
        <v>43410.722916666666</v>
      </c>
      <c r="AH205" s="26" t="str">
        <f t="shared" si="84"/>
        <v>43410.697222222243410.7229166667</v>
      </c>
      <c r="AI205" s="26" t="str">
        <f>VLOOKUP(AH205,simple_survey!$N$1081:$O$1529,2,FALSE)</f>
        <v>否定的</v>
      </c>
      <c r="AK205" s="7" t="s">
        <v>110</v>
      </c>
    </row>
    <row r="206" spans="1:37" s="7" customFormat="1" x14ac:dyDescent="0.4">
      <c r="A206" s="16" t="str">
        <f t="shared" si="86"/>
        <v>-</v>
      </c>
      <c r="B206" s="16" t="str">
        <f t="shared" si="87"/>
        <v>-</v>
      </c>
      <c r="C206" s="7">
        <v>16</v>
      </c>
      <c r="D206" s="2">
        <v>43410.69840277778</v>
      </c>
      <c r="E206" s="3" t="s">
        <v>876</v>
      </c>
      <c r="F206" s="3">
        <v>10435</v>
      </c>
      <c r="G206" s="3" t="s">
        <v>33</v>
      </c>
      <c r="H206" s="3">
        <v>3217</v>
      </c>
      <c r="I206" s="3">
        <v>351</v>
      </c>
      <c r="J206" s="3">
        <v>9</v>
      </c>
      <c r="K206" s="3">
        <v>1</v>
      </c>
      <c r="L206" s="3"/>
      <c r="M206" s="2">
        <v>43410.701226851852</v>
      </c>
      <c r="N206" s="2">
        <v>43410.707974537036</v>
      </c>
      <c r="O206" s="3" t="s">
        <v>29</v>
      </c>
      <c r="P206" s="3" t="s">
        <v>30</v>
      </c>
      <c r="Q206" s="3" t="s">
        <v>61</v>
      </c>
      <c r="R206" s="3" t="s">
        <v>62</v>
      </c>
      <c r="S206" s="2">
        <v>43410.703425925924</v>
      </c>
      <c r="T206" s="2">
        <v>43410.703425925924</v>
      </c>
      <c r="U206" s="2">
        <v>43410.714861111112</v>
      </c>
      <c r="V206" s="2">
        <v>43410.714861111112</v>
      </c>
      <c r="W206" s="3"/>
      <c r="X206" s="8">
        <f t="shared" si="77"/>
        <v>43410.69840277778</v>
      </c>
      <c r="Y206" s="9">
        <f t="shared" si="78"/>
        <v>6.7476851836545393E-3</v>
      </c>
      <c r="Z206" s="9">
        <f t="shared" si="79"/>
        <v>6.7476851836545393E-3</v>
      </c>
      <c r="AA206" s="10"/>
      <c r="AB206" s="10">
        <f t="shared" si="80"/>
        <v>0</v>
      </c>
      <c r="AC206" s="10">
        <f t="shared" si="81"/>
        <v>2.8240740721230395E-3</v>
      </c>
      <c r="AD206" s="10"/>
      <c r="AE206" s="10"/>
      <c r="AF206" s="73">
        <f t="shared" si="82"/>
        <v>43410.697916666664</v>
      </c>
      <c r="AG206" s="73">
        <f t="shared" si="83"/>
        <v>43410.707638888889</v>
      </c>
      <c r="AH206" s="26" t="str">
        <f t="shared" si="84"/>
        <v>43410.697916666743410.7076388889</v>
      </c>
      <c r="AI206" s="26" t="str">
        <f>VLOOKUP(AH206,simple_survey!$N$1081:$O$1529,2,FALSE)</f>
        <v>肯定的</v>
      </c>
      <c r="AK206" s="7" t="s">
        <v>110</v>
      </c>
    </row>
    <row r="207" spans="1:37" s="7" customFormat="1" x14ac:dyDescent="0.4">
      <c r="A207" s="16" t="str">
        <f t="shared" si="86"/>
        <v>-</v>
      </c>
      <c r="B207" s="16" t="str">
        <f t="shared" si="87"/>
        <v>-</v>
      </c>
      <c r="C207" s="7">
        <v>16</v>
      </c>
      <c r="D207" s="2">
        <v>43410.706736111111</v>
      </c>
      <c r="E207" s="3" t="s">
        <v>638</v>
      </c>
      <c r="F207" s="3">
        <v>10437</v>
      </c>
      <c r="G207" s="3" t="s">
        <v>33</v>
      </c>
      <c r="H207" s="3">
        <v>2589</v>
      </c>
      <c r="I207" s="3">
        <v>731</v>
      </c>
      <c r="J207" s="3">
        <v>5</v>
      </c>
      <c r="K207" s="3">
        <v>1</v>
      </c>
      <c r="L207" s="3"/>
      <c r="M207" s="2">
        <v>43410.708298611113</v>
      </c>
      <c r="N207" s="2">
        <v>43410.711562500001</v>
      </c>
      <c r="O207" s="3" t="s">
        <v>31</v>
      </c>
      <c r="P207" s="3" t="s">
        <v>32</v>
      </c>
      <c r="Q207" s="3" t="s">
        <v>53</v>
      </c>
      <c r="R207" s="3" t="s">
        <v>54</v>
      </c>
      <c r="S207" s="2">
        <v>43410.709317129629</v>
      </c>
      <c r="T207" s="2">
        <v>43410.709317129629</v>
      </c>
      <c r="U207" s="2">
        <v>43410.714004629626</v>
      </c>
      <c r="V207" s="2">
        <v>43410.714004629626</v>
      </c>
      <c r="W207" s="3"/>
      <c r="X207" s="8">
        <f t="shared" si="77"/>
        <v>43410.706736111111</v>
      </c>
      <c r="Y207" s="9">
        <f t="shared" si="78"/>
        <v>3.2638888878864236E-3</v>
      </c>
      <c r="Z207" s="9">
        <f t="shared" si="79"/>
        <v>3.2638888878864236E-3</v>
      </c>
      <c r="AA207" s="10"/>
      <c r="AB207" s="10">
        <f t="shared" si="80"/>
        <v>0</v>
      </c>
      <c r="AC207" s="10">
        <f t="shared" si="81"/>
        <v>1.5625000014551915E-3</v>
      </c>
      <c r="AD207" s="10"/>
      <c r="AE207" s="10"/>
      <c r="AF207" s="73">
        <f t="shared" si="82"/>
        <v>43410.706250000003</v>
      </c>
      <c r="AG207" s="73">
        <f t="shared" si="83"/>
        <v>43410.711111111108</v>
      </c>
      <c r="AH207" s="26" t="str">
        <f t="shared" si="84"/>
        <v>43410.7062543410.7111111111</v>
      </c>
      <c r="AI207" s="26" t="e">
        <f>VLOOKUP(AH207,simple_survey!$N$1081:$O$1529,2,FALSE)</f>
        <v>#N/A</v>
      </c>
    </row>
    <row r="208" spans="1:37" s="7" customFormat="1" x14ac:dyDescent="0.4">
      <c r="A208" s="16" t="str">
        <f t="shared" si="86"/>
        <v>-</v>
      </c>
      <c r="B208" s="16" t="str">
        <f t="shared" si="87"/>
        <v>-</v>
      </c>
      <c r="C208" s="7">
        <v>16</v>
      </c>
      <c r="D208" s="2">
        <v>43410.706875000003</v>
      </c>
      <c r="E208" s="3" t="s">
        <v>686</v>
      </c>
      <c r="F208" s="3">
        <v>10438</v>
      </c>
      <c r="G208" s="3" t="s">
        <v>33</v>
      </c>
      <c r="H208" s="3">
        <v>3880</v>
      </c>
      <c r="I208" s="3">
        <v>158</v>
      </c>
      <c r="J208" s="3">
        <v>3</v>
      </c>
      <c r="K208" s="3">
        <v>1</v>
      </c>
      <c r="L208" s="3"/>
      <c r="M208" s="2">
        <v>43410.709328703706</v>
      </c>
      <c r="N208" s="2">
        <v>43410.715601851851</v>
      </c>
      <c r="O208" s="3" t="s">
        <v>65</v>
      </c>
      <c r="P208" s="3" t="s">
        <v>66</v>
      </c>
      <c r="Q208" s="3" t="s">
        <v>27</v>
      </c>
      <c r="R208" s="3" t="s">
        <v>28</v>
      </c>
      <c r="S208" s="2">
        <v>43410.709490740737</v>
      </c>
      <c r="T208" s="2">
        <v>43410.709490740737</v>
      </c>
      <c r="U208" s="2">
        <v>43410.719050925924</v>
      </c>
      <c r="V208" s="2">
        <v>43410.719050925924</v>
      </c>
      <c r="W208" s="3"/>
      <c r="X208" s="8">
        <f t="shared" si="77"/>
        <v>43410.706875000003</v>
      </c>
      <c r="Y208" s="9">
        <f t="shared" si="78"/>
        <v>6.2731481448281556E-3</v>
      </c>
      <c r="Z208" s="9">
        <f t="shared" si="79"/>
        <v>6.2731481448281556E-3</v>
      </c>
      <c r="AA208" s="10"/>
      <c r="AB208" s="10">
        <f t="shared" si="80"/>
        <v>0</v>
      </c>
      <c r="AC208" s="10">
        <f t="shared" si="81"/>
        <v>2.4537037024856545E-3</v>
      </c>
      <c r="AD208" s="10"/>
      <c r="AE208" s="10"/>
      <c r="AF208" s="73">
        <f t="shared" si="82"/>
        <v>43410.706250000003</v>
      </c>
      <c r="AG208" s="73">
        <f t="shared" si="83"/>
        <v>43410.715277777781</v>
      </c>
      <c r="AH208" s="26" t="str">
        <f t="shared" si="84"/>
        <v>43410.7062543410.7152777778</v>
      </c>
      <c r="AI208" s="26" t="e">
        <f>VLOOKUP(AH208,simple_survey!$N$1081:$O$1529,2,FALSE)</f>
        <v>#N/A</v>
      </c>
    </row>
    <row r="209" spans="1:37" s="7" customFormat="1" x14ac:dyDescent="0.4">
      <c r="A209" s="16" t="str">
        <f t="shared" ref="A209:A225" si="88">IF(W209&gt;0, "★", "-")</f>
        <v>★</v>
      </c>
      <c r="B209" s="16" t="str">
        <f t="shared" ref="B209:B225" si="89">IF(L209&gt;0, "☆", "-")</f>
        <v>☆</v>
      </c>
      <c r="C209" s="7">
        <v>16</v>
      </c>
      <c r="D209" s="2">
        <v>43410.639224537037</v>
      </c>
      <c r="E209" s="3" t="s">
        <v>824</v>
      </c>
      <c r="F209" s="3">
        <v>10370</v>
      </c>
      <c r="G209" s="3" t="s">
        <v>114</v>
      </c>
      <c r="H209" s="3">
        <v>0</v>
      </c>
      <c r="I209" s="3">
        <v>15</v>
      </c>
      <c r="J209" s="3">
        <v>5</v>
      </c>
      <c r="K209" s="3">
        <v>1</v>
      </c>
      <c r="L209" s="2">
        <v>43410.639525462961</v>
      </c>
      <c r="M209" s="3"/>
      <c r="N209" s="3"/>
      <c r="O209" s="3" t="s">
        <v>45</v>
      </c>
      <c r="P209" s="3" t="s">
        <v>92</v>
      </c>
      <c r="Q209" s="3" t="s">
        <v>65</v>
      </c>
      <c r="R209" s="3" t="s">
        <v>66</v>
      </c>
      <c r="S209" s="2">
        <v>43410.680787037039</v>
      </c>
      <c r="T209" s="3"/>
      <c r="U209" s="2">
        <v>43410.692997685182</v>
      </c>
      <c r="V209" s="3"/>
      <c r="W209" s="2">
        <v>43410.680787037039</v>
      </c>
      <c r="X209" s="8">
        <f t="shared" ref="X209:X225" si="90">IF(W209&gt;0,W209,D209)</f>
        <v>43410.680787037039</v>
      </c>
      <c r="Y209" s="9">
        <f t="shared" ref="Y209:Y225" si="91">N209-M209</f>
        <v>0</v>
      </c>
      <c r="Z209" s="9">
        <f t="shared" ref="Z209:Z225" si="92">Y209*K209</f>
        <v>0</v>
      </c>
      <c r="AA209" s="10"/>
      <c r="AB209" s="10">
        <f t="shared" ref="AB209:AB225" si="93">IF(IF(A209="☆",L209-S209,M209-S209)&lt;0,0,IF(A209="☆",L209-S209,M209-S209))</f>
        <v>0</v>
      </c>
      <c r="AC209" s="10">
        <f t="shared" ref="AC209:AC214" si="94">IF(IF(B209="☆",(IF(L209&gt;S209,L209-X209,S209-X209)),M209-X209)&lt;0,0,IF(B209="☆",(IF(L209&gt;S209,L209-X209,S209-X209)),M209-X209))</f>
        <v>0</v>
      </c>
      <c r="AD209" s="10"/>
      <c r="AE209" s="10"/>
      <c r="AF209" s="73">
        <f t="shared" si="82"/>
        <v>43410.638888888891</v>
      </c>
      <c r="AG209" s="73">
        <f t="shared" si="83"/>
        <v>0</v>
      </c>
      <c r="AH209" s="26" t="str">
        <f t="shared" si="84"/>
        <v>43410.63888888890</v>
      </c>
      <c r="AI209" s="26" t="e">
        <f>VLOOKUP(AH209,simple_survey!$N$1081:$O$1529,2,FALSE)</f>
        <v>#N/A</v>
      </c>
    </row>
    <row r="210" spans="1:37" s="7" customFormat="1" x14ac:dyDescent="0.4">
      <c r="A210" s="16" t="str">
        <f t="shared" si="88"/>
        <v>★</v>
      </c>
      <c r="B210" s="16" t="str">
        <f t="shared" si="89"/>
        <v>☆</v>
      </c>
      <c r="C210" s="7">
        <v>16</v>
      </c>
      <c r="D210" s="2">
        <v>43410.674513888887</v>
      </c>
      <c r="E210" s="3" t="s">
        <v>862</v>
      </c>
      <c r="F210" s="3">
        <v>10399</v>
      </c>
      <c r="G210" s="3" t="s">
        <v>115</v>
      </c>
      <c r="H210" s="3">
        <v>5325</v>
      </c>
      <c r="I210" s="3">
        <v>726</v>
      </c>
      <c r="J210" s="3">
        <v>10</v>
      </c>
      <c r="K210" s="3">
        <v>1</v>
      </c>
      <c r="L210" s="2">
        <v>43410.674837962964</v>
      </c>
      <c r="M210" s="3"/>
      <c r="N210" s="3"/>
      <c r="O210" s="3" t="s">
        <v>50</v>
      </c>
      <c r="P210" s="3" t="s">
        <v>51</v>
      </c>
      <c r="Q210" s="3" t="s">
        <v>65</v>
      </c>
      <c r="R210" s="3" t="s">
        <v>66</v>
      </c>
      <c r="S210" s="2">
        <v>43410.68346064815</v>
      </c>
      <c r="T210" s="3"/>
      <c r="U210" s="2">
        <v>43410.695810185185</v>
      </c>
      <c r="V210" s="3"/>
      <c r="W210" s="2">
        <v>43410.681250000001</v>
      </c>
      <c r="X210" s="8">
        <f t="shared" si="90"/>
        <v>43410.681250000001</v>
      </c>
      <c r="Y210" s="9">
        <f t="shared" si="91"/>
        <v>0</v>
      </c>
      <c r="Z210" s="9">
        <f t="shared" si="92"/>
        <v>0</v>
      </c>
      <c r="AA210" s="10"/>
      <c r="AB210" s="10">
        <f t="shared" si="93"/>
        <v>0</v>
      </c>
      <c r="AC210" s="10">
        <f t="shared" si="94"/>
        <v>2.2106481483206153E-3</v>
      </c>
      <c r="AD210" s="10"/>
      <c r="AE210" s="10"/>
      <c r="AF210" s="73">
        <f t="shared" si="82"/>
        <v>43410.674305555556</v>
      </c>
      <c r="AG210" s="73">
        <f t="shared" si="83"/>
        <v>0</v>
      </c>
      <c r="AH210" s="26" t="str">
        <f t="shared" si="84"/>
        <v>43410.67430555560</v>
      </c>
      <c r="AI210" s="26" t="e">
        <f>VLOOKUP(AH210,simple_survey!$N$1081:$O$1529,2,FALSE)</f>
        <v>#N/A</v>
      </c>
    </row>
    <row r="211" spans="1:37" s="7" customFormat="1" x14ac:dyDescent="0.4">
      <c r="A211" s="16" t="str">
        <f t="shared" si="88"/>
        <v>-</v>
      </c>
      <c r="B211" s="16" t="str">
        <f t="shared" si="89"/>
        <v>☆</v>
      </c>
      <c r="C211" s="7">
        <v>16</v>
      </c>
      <c r="D211" s="2">
        <v>43410.67664351852</v>
      </c>
      <c r="E211" s="3" t="s">
        <v>864</v>
      </c>
      <c r="F211" s="3">
        <v>10402</v>
      </c>
      <c r="G211" s="3" t="s">
        <v>114</v>
      </c>
      <c r="H211" s="3">
        <v>0</v>
      </c>
      <c r="I211" s="3">
        <v>469</v>
      </c>
      <c r="J211" s="3">
        <v>8</v>
      </c>
      <c r="K211" s="3">
        <v>2</v>
      </c>
      <c r="L211" s="2">
        <v>43410.677164351851</v>
      </c>
      <c r="M211" s="3"/>
      <c r="N211" s="3"/>
      <c r="O211" s="3" t="s">
        <v>31</v>
      </c>
      <c r="P211" s="3" t="s">
        <v>32</v>
      </c>
      <c r="Q211" s="3" t="s">
        <v>72</v>
      </c>
      <c r="R211" s="3" t="s">
        <v>73</v>
      </c>
      <c r="S211" s="2">
        <v>43410.694467592592</v>
      </c>
      <c r="T211" s="3"/>
      <c r="U211" s="2">
        <v>43410.702152777776</v>
      </c>
      <c r="V211" s="3"/>
      <c r="W211" s="3"/>
      <c r="X211" s="8">
        <f t="shared" si="90"/>
        <v>43410.67664351852</v>
      </c>
      <c r="Y211" s="9">
        <f t="shared" si="91"/>
        <v>0</v>
      </c>
      <c r="Z211" s="9">
        <f t="shared" si="92"/>
        <v>0</v>
      </c>
      <c r="AA211" s="10"/>
      <c r="AB211" s="10">
        <f t="shared" si="93"/>
        <v>0</v>
      </c>
      <c r="AC211" s="10">
        <f t="shared" si="94"/>
        <v>1.7824074071540963E-2</v>
      </c>
      <c r="AD211" s="10"/>
      <c r="AE211" s="10"/>
      <c r="AF211" s="73">
        <f t="shared" si="82"/>
        <v>43410.676388888889</v>
      </c>
      <c r="AG211" s="73">
        <f t="shared" si="83"/>
        <v>0</v>
      </c>
      <c r="AH211" s="26" t="str">
        <f t="shared" si="84"/>
        <v>43410.67638888890</v>
      </c>
      <c r="AI211" s="26" t="e">
        <f>VLOOKUP(AH211,simple_survey!$N$1081:$O$1529,2,FALSE)</f>
        <v>#N/A</v>
      </c>
    </row>
    <row r="212" spans="1:37" s="7" customFormat="1" x14ac:dyDescent="0.4">
      <c r="A212" s="16" t="str">
        <f t="shared" si="88"/>
        <v>-</v>
      </c>
      <c r="B212" s="16" t="str">
        <f t="shared" si="89"/>
        <v>☆</v>
      </c>
      <c r="C212" s="7">
        <v>16</v>
      </c>
      <c r="D212" s="2">
        <v>43410.680405092593</v>
      </c>
      <c r="E212" s="3" t="s">
        <v>771</v>
      </c>
      <c r="F212" s="3">
        <v>10407</v>
      </c>
      <c r="G212" s="3" t="s">
        <v>52</v>
      </c>
      <c r="H212" s="3">
        <v>5261</v>
      </c>
      <c r="I212" s="3">
        <v>934</v>
      </c>
      <c r="J212" s="3">
        <v>5</v>
      </c>
      <c r="K212" s="3">
        <v>1</v>
      </c>
      <c r="L212" s="2">
        <v>43410.681307870371</v>
      </c>
      <c r="M212" s="3"/>
      <c r="N212" s="3"/>
      <c r="O212" s="3" t="s">
        <v>19</v>
      </c>
      <c r="P212" s="3" t="s">
        <v>20</v>
      </c>
      <c r="Q212" s="3" t="s">
        <v>21</v>
      </c>
      <c r="R212" s="3" t="s">
        <v>22</v>
      </c>
      <c r="S212" s="2">
        <v>43410.690046296295</v>
      </c>
      <c r="T212" s="3"/>
      <c r="U212" s="2">
        <v>43410.697534722225</v>
      </c>
      <c r="V212" s="3"/>
      <c r="W212" s="3"/>
      <c r="X212" s="8">
        <f t="shared" si="90"/>
        <v>43410.680405092593</v>
      </c>
      <c r="Y212" s="9">
        <f t="shared" si="91"/>
        <v>0</v>
      </c>
      <c r="Z212" s="9">
        <f t="shared" si="92"/>
        <v>0</v>
      </c>
      <c r="AA212" s="10"/>
      <c r="AB212" s="10">
        <f t="shared" si="93"/>
        <v>0</v>
      </c>
      <c r="AC212" s="10">
        <f t="shared" si="94"/>
        <v>9.6412037019035779E-3</v>
      </c>
      <c r="AD212" s="10"/>
      <c r="AE212" s="10"/>
      <c r="AF212" s="73">
        <f t="shared" si="82"/>
        <v>43410.679861111108</v>
      </c>
      <c r="AG212" s="73">
        <f t="shared" si="83"/>
        <v>0</v>
      </c>
      <c r="AH212" s="26" t="str">
        <f t="shared" si="84"/>
        <v>43410.67986111110</v>
      </c>
      <c r="AI212" s="26" t="e">
        <f>VLOOKUP(AH212,simple_survey!$N$1081:$O$1529,2,FALSE)</f>
        <v>#N/A</v>
      </c>
    </row>
    <row r="213" spans="1:37" s="7" customFormat="1" x14ac:dyDescent="0.4">
      <c r="A213" s="16" t="str">
        <f t="shared" si="88"/>
        <v>-</v>
      </c>
      <c r="B213" s="16" t="str">
        <f t="shared" si="89"/>
        <v>☆</v>
      </c>
      <c r="C213" s="7">
        <v>16</v>
      </c>
      <c r="D213" s="2">
        <v>43410.685231481482</v>
      </c>
      <c r="E213" s="3" t="s">
        <v>868</v>
      </c>
      <c r="F213" s="3">
        <v>10410</v>
      </c>
      <c r="G213" s="3" t="s">
        <v>33</v>
      </c>
      <c r="H213" s="3">
        <v>2784</v>
      </c>
      <c r="I213" s="3">
        <v>214</v>
      </c>
      <c r="J213" s="3">
        <v>5</v>
      </c>
      <c r="K213" s="3">
        <v>1</v>
      </c>
      <c r="L213" s="2">
        <v>43410.691180555557</v>
      </c>
      <c r="M213" s="3"/>
      <c r="N213" s="3"/>
      <c r="O213" s="3" t="s">
        <v>19</v>
      </c>
      <c r="P213" s="3" t="s">
        <v>20</v>
      </c>
      <c r="Q213" s="3" t="s">
        <v>39</v>
      </c>
      <c r="R213" s="3" t="s">
        <v>40</v>
      </c>
      <c r="S213" s="2">
        <v>43410.691006944442</v>
      </c>
      <c r="T213" s="3"/>
      <c r="U213" s="2">
        <v>43410.699664351851</v>
      </c>
      <c r="V213" s="3"/>
      <c r="W213" s="3"/>
      <c r="X213" s="8">
        <f t="shared" si="90"/>
        <v>43410.685231481482</v>
      </c>
      <c r="Y213" s="9">
        <f t="shared" si="91"/>
        <v>0</v>
      </c>
      <c r="Z213" s="9">
        <f t="shared" si="92"/>
        <v>0</v>
      </c>
      <c r="AA213" s="10"/>
      <c r="AB213" s="10">
        <f t="shared" si="93"/>
        <v>0</v>
      </c>
      <c r="AC213" s="10">
        <f t="shared" si="94"/>
        <v>5.9490740750334226E-3</v>
      </c>
      <c r="AD213" s="10"/>
      <c r="AE213" s="10"/>
      <c r="AF213" s="73">
        <f t="shared" si="82"/>
        <v>43410.68472222222</v>
      </c>
      <c r="AG213" s="73">
        <f t="shared" si="83"/>
        <v>0</v>
      </c>
      <c r="AH213" s="26" t="str">
        <f t="shared" si="84"/>
        <v>43410.68472222220</v>
      </c>
      <c r="AI213" s="26" t="e">
        <f>VLOOKUP(AH213,simple_survey!$N$1081:$O$1529,2,FALSE)</f>
        <v>#N/A</v>
      </c>
    </row>
    <row r="214" spans="1:37" s="7" customFormat="1" x14ac:dyDescent="0.4">
      <c r="A214" s="16" t="str">
        <f t="shared" si="88"/>
        <v>-</v>
      </c>
      <c r="B214" s="16" t="str">
        <f t="shared" si="89"/>
        <v>☆</v>
      </c>
      <c r="C214" s="7">
        <v>16</v>
      </c>
      <c r="D214" s="2">
        <v>43410.685636574075</v>
      </c>
      <c r="E214" s="3" t="s">
        <v>858</v>
      </c>
      <c r="F214" s="3">
        <v>10411</v>
      </c>
      <c r="G214" s="3" t="s">
        <v>52</v>
      </c>
      <c r="H214" s="3">
        <v>5319</v>
      </c>
      <c r="I214" s="3">
        <v>947</v>
      </c>
      <c r="J214" s="3">
        <v>3</v>
      </c>
      <c r="K214" s="3">
        <v>1</v>
      </c>
      <c r="L214" s="2">
        <v>43410.686793981484</v>
      </c>
      <c r="M214" s="3"/>
      <c r="N214" s="3"/>
      <c r="O214" s="3" t="s">
        <v>39</v>
      </c>
      <c r="P214" s="3" t="s">
        <v>40</v>
      </c>
      <c r="Q214" s="3" t="s">
        <v>48</v>
      </c>
      <c r="R214" s="3" t="s">
        <v>49</v>
      </c>
      <c r="S214" s="2">
        <v>43410.699652777781</v>
      </c>
      <c r="T214" s="3"/>
      <c r="U214" s="2">
        <v>43410.712534722225</v>
      </c>
      <c r="V214" s="3"/>
      <c r="W214" s="3"/>
      <c r="X214" s="8">
        <f t="shared" si="90"/>
        <v>43410.685636574075</v>
      </c>
      <c r="Y214" s="9">
        <f t="shared" si="91"/>
        <v>0</v>
      </c>
      <c r="Z214" s="9">
        <f t="shared" si="92"/>
        <v>0</v>
      </c>
      <c r="AA214" s="10"/>
      <c r="AB214" s="10">
        <f t="shared" si="93"/>
        <v>0</v>
      </c>
      <c r="AC214" s="10">
        <f t="shared" si="94"/>
        <v>1.4016203705978114E-2</v>
      </c>
      <c r="AD214" s="10"/>
      <c r="AE214" s="10"/>
      <c r="AF214" s="73">
        <f t="shared" si="82"/>
        <v>43410.685416666667</v>
      </c>
      <c r="AG214" s="73">
        <f t="shared" si="83"/>
        <v>0</v>
      </c>
      <c r="AH214" s="26" t="str">
        <f t="shared" si="84"/>
        <v>43410.68541666670</v>
      </c>
      <c r="AI214" s="26" t="e">
        <f>VLOOKUP(AH214,simple_survey!$N$1081:$O$1529,2,FALSE)</f>
        <v>#N/A</v>
      </c>
    </row>
    <row r="215" spans="1:37" s="7" customFormat="1" x14ac:dyDescent="0.4">
      <c r="A215" s="16" t="str">
        <f t="shared" si="88"/>
        <v>-</v>
      </c>
      <c r="B215" s="16" t="str">
        <f t="shared" si="89"/>
        <v>☆</v>
      </c>
      <c r="C215" s="7">
        <v>16</v>
      </c>
      <c r="D215" s="2">
        <v>43410.686238425929</v>
      </c>
      <c r="E215" s="3" t="s">
        <v>852</v>
      </c>
      <c r="F215" s="3">
        <v>10413</v>
      </c>
      <c r="G215" s="3" t="s">
        <v>18</v>
      </c>
      <c r="H215" s="3">
        <v>4730</v>
      </c>
      <c r="I215" s="3">
        <v>385</v>
      </c>
      <c r="J215" s="3">
        <v>7</v>
      </c>
      <c r="K215" s="3">
        <v>1</v>
      </c>
      <c r="L215" s="2">
        <v>43410.686597222222</v>
      </c>
      <c r="M215" s="3"/>
      <c r="N215" s="3"/>
      <c r="O215" s="3" t="s">
        <v>23</v>
      </c>
      <c r="P215" s="3" t="s">
        <v>24</v>
      </c>
      <c r="Q215" s="3" t="s">
        <v>19</v>
      </c>
      <c r="R215" s="3" t="s">
        <v>20</v>
      </c>
      <c r="S215" s="2">
        <v>43410.698935185188</v>
      </c>
      <c r="T215" s="3"/>
      <c r="U215" s="2">
        <v>43410.706990740742</v>
      </c>
      <c r="V215" s="3"/>
      <c r="W215" s="3"/>
      <c r="X215" s="8">
        <f t="shared" si="90"/>
        <v>43410.686238425929</v>
      </c>
      <c r="Y215" s="9">
        <f t="shared" si="91"/>
        <v>0</v>
      </c>
      <c r="Z215" s="9">
        <f t="shared" si="92"/>
        <v>0</v>
      </c>
      <c r="AA215" s="10"/>
      <c r="AB215" s="10">
        <f t="shared" si="93"/>
        <v>0</v>
      </c>
      <c r="AC215" s="10"/>
      <c r="AD215" s="10"/>
      <c r="AE215" s="10"/>
      <c r="AF215" s="73">
        <f t="shared" si="82"/>
        <v>43410.686111111114</v>
      </c>
      <c r="AG215" s="73">
        <f t="shared" si="83"/>
        <v>0</v>
      </c>
      <c r="AH215" s="26" t="str">
        <f t="shared" si="84"/>
        <v>43410.68611111110</v>
      </c>
      <c r="AI215" s="26" t="e">
        <f>VLOOKUP(AH215,simple_survey!$N$1081:$O$1529,2,FALSE)</f>
        <v>#N/A</v>
      </c>
      <c r="AK215" s="7" t="s">
        <v>110</v>
      </c>
    </row>
    <row r="216" spans="1:37" s="7" customFormat="1" x14ac:dyDescent="0.4">
      <c r="A216" s="16" t="str">
        <f t="shared" si="88"/>
        <v>-</v>
      </c>
      <c r="B216" s="16" t="str">
        <f t="shared" si="89"/>
        <v>☆</v>
      </c>
      <c r="C216" s="7">
        <v>16</v>
      </c>
      <c r="D216" s="2">
        <v>43410.686863425923</v>
      </c>
      <c r="E216" s="3" t="s">
        <v>870</v>
      </c>
      <c r="F216" s="3">
        <v>10414</v>
      </c>
      <c r="G216" s="3" t="s">
        <v>113</v>
      </c>
      <c r="H216" s="3">
        <v>0</v>
      </c>
      <c r="I216" s="3">
        <v>392</v>
      </c>
      <c r="J216" s="3">
        <v>7</v>
      </c>
      <c r="K216" s="3">
        <v>4</v>
      </c>
      <c r="L216" s="2">
        <v>43410.687835648147</v>
      </c>
      <c r="M216" s="3"/>
      <c r="N216" s="3"/>
      <c r="O216" s="3" t="s">
        <v>80</v>
      </c>
      <c r="P216" s="3" t="s">
        <v>81</v>
      </c>
      <c r="Q216" s="3" t="s">
        <v>31</v>
      </c>
      <c r="R216" s="3" t="s">
        <v>32</v>
      </c>
      <c r="S216" s="2">
        <v>43410.697870370372</v>
      </c>
      <c r="T216" s="3"/>
      <c r="U216" s="2">
        <v>43410.709050925929</v>
      </c>
      <c r="V216" s="3"/>
      <c r="W216" s="3"/>
      <c r="X216" s="8">
        <f t="shared" si="90"/>
        <v>43410.686863425923</v>
      </c>
      <c r="Y216" s="9">
        <f t="shared" si="91"/>
        <v>0</v>
      </c>
      <c r="Z216" s="9">
        <f t="shared" si="92"/>
        <v>0</v>
      </c>
      <c r="AA216" s="10"/>
      <c r="AB216" s="10">
        <f t="shared" si="93"/>
        <v>0</v>
      </c>
      <c r="AC216" s="10">
        <f>IF(IF(B216="☆",(IF(L216&gt;S216,L216-X216,S216-X216)),M216-X216)&lt;0,0,IF(B216="☆",(IF(L216&gt;S216,L216-X216,S216-X216)),M216-X216))</f>
        <v>1.1006944449036382E-2</v>
      </c>
      <c r="AD216" s="10"/>
      <c r="AE216" s="10"/>
      <c r="AF216" s="73">
        <f t="shared" si="82"/>
        <v>43410.686805555553</v>
      </c>
      <c r="AG216" s="73">
        <f t="shared" si="83"/>
        <v>0</v>
      </c>
      <c r="AH216" s="26" t="str">
        <f t="shared" si="84"/>
        <v>43410.68680555560</v>
      </c>
      <c r="AI216" s="26" t="e">
        <f>VLOOKUP(AH216,simple_survey!$N$1081:$O$1529,2,FALSE)</f>
        <v>#N/A</v>
      </c>
    </row>
    <row r="217" spans="1:37" s="7" customFormat="1" x14ac:dyDescent="0.4">
      <c r="A217" s="16" t="str">
        <f t="shared" si="88"/>
        <v>-</v>
      </c>
      <c r="B217" s="16" t="str">
        <f t="shared" si="89"/>
        <v>☆</v>
      </c>
      <c r="C217" s="7">
        <v>16</v>
      </c>
      <c r="D217" s="2">
        <v>43410.687013888892</v>
      </c>
      <c r="E217" s="3" t="s">
        <v>852</v>
      </c>
      <c r="F217" s="3">
        <v>10415</v>
      </c>
      <c r="G217" s="3" t="s">
        <v>33</v>
      </c>
      <c r="H217" s="3">
        <v>4730</v>
      </c>
      <c r="I217" s="3">
        <v>273</v>
      </c>
      <c r="J217" s="3">
        <v>4</v>
      </c>
      <c r="K217" s="3">
        <v>1</v>
      </c>
      <c r="L217" s="2">
        <v>43410.687164351853</v>
      </c>
      <c r="M217" s="3"/>
      <c r="N217" s="3"/>
      <c r="O217" s="3" t="s">
        <v>23</v>
      </c>
      <c r="P217" s="3" t="s">
        <v>24</v>
      </c>
      <c r="Q217" s="3" t="s">
        <v>34</v>
      </c>
      <c r="R217" s="3" t="s">
        <v>35</v>
      </c>
      <c r="S217" s="2">
        <v>43410.696793981479</v>
      </c>
      <c r="T217" s="3"/>
      <c r="U217" s="2">
        <v>43410.704247685186</v>
      </c>
      <c r="V217" s="3"/>
      <c r="W217" s="3"/>
      <c r="X217" s="8">
        <f t="shared" si="90"/>
        <v>43410.687013888892</v>
      </c>
      <c r="Y217" s="9">
        <f t="shared" si="91"/>
        <v>0</v>
      </c>
      <c r="Z217" s="9">
        <f t="shared" si="92"/>
        <v>0</v>
      </c>
      <c r="AA217" s="10"/>
      <c r="AB217" s="10">
        <f t="shared" si="93"/>
        <v>0</v>
      </c>
      <c r="AC217" s="10"/>
      <c r="AD217" s="10"/>
      <c r="AE217" s="10"/>
      <c r="AF217" s="73">
        <f t="shared" si="82"/>
        <v>43410.686805555553</v>
      </c>
      <c r="AG217" s="73">
        <f t="shared" si="83"/>
        <v>0</v>
      </c>
      <c r="AH217" s="26" t="str">
        <f t="shared" si="84"/>
        <v>43410.68680555560</v>
      </c>
      <c r="AI217" s="26" t="e">
        <f>VLOOKUP(AH217,simple_survey!$N$1081:$O$1529,2,FALSE)</f>
        <v>#N/A</v>
      </c>
      <c r="AK217" s="7" t="s">
        <v>110</v>
      </c>
    </row>
    <row r="218" spans="1:37" s="7" customFormat="1" x14ac:dyDescent="0.4">
      <c r="A218" s="16" t="str">
        <f t="shared" si="88"/>
        <v>-</v>
      </c>
      <c r="B218" s="16" t="str">
        <f t="shared" si="89"/>
        <v>☆</v>
      </c>
      <c r="C218" s="7">
        <v>16</v>
      </c>
      <c r="D218" s="2">
        <v>43410.687615740739</v>
      </c>
      <c r="E218" s="3" t="s">
        <v>852</v>
      </c>
      <c r="F218" s="3">
        <v>10417</v>
      </c>
      <c r="G218" s="3" t="s">
        <v>33</v>
      </c>
      <c r="H218" s="3">
        <v>4730</v>
      </c>
      <c r="I218" s="3">
        <v>443</v>
      </c>
      <c r="J218" s="3">
        <v>4</v>
      </c>
      <c r="K218" s="3">
        <v>1</v>
      </c>
      <c r="L218" s="2">
        <v>43410.687939814816</v>
      </c>
      <c r="M218" s="3"/>
      <c r="N218" s="3"/>
      <c r="O218" s="3" t="s">
        <v>23</v>
      </c>
      <c r="P218" s="3" t="s">
        <v>24</v>
      </c>
      <c r="Q218" s="3" t="s">
        <v>48</v>
      </c>
      <c r="R218" s="3" t="s">
        <v>49</v>
      </c>
      <c r="S218" s="2">
        <v>43410.696793981479</v>
      </c>
      <c r="T218" s="3"/>
      <c r="U218" s="2">
        <v>43410.702592592592</v>
      </c>
      <c r="V218" s="3"/>
      <c r="W218" s="3"/>
      <c r="X218" s="8">
        <f t="shared" si="90"/>
        <v>43410.687615740739</v>
      </c>
      <c r="Y218" s="9">
        <f t="shared" si="91"/>
        <v>0</v>
      </c>
      <c r="Z218" s="9">
        <f t="shared" si="92"/>
        <v>0</v>
      </c>
      <c r="AA218" s="10"/>
      <c r="AB218" s="10">
        <f t="shared" si="93"/>
        <v>0</v>
      </c>
      <c r="AC218" s="10"/>
      <c r="AD218" s="10"/>
      <c r="AE218" s="10"/>
      <c r="AF218" s="73">
        <f t="shared" si="82"/>
        <v>43410.6875</v>
      </c>
      <c r="AG218" s="73">
        <f t="shared" si="83"/>
        <v>0</v>
      </c>
      <c r="AH218" s="26" t="str">
        <f t="shared" si="84"/>
        <v>43410.68750</v>
      </c>
      <c r="AI218" s="26" t="e">
        <f>VLOOKUP(AH218,simple_survey!$N$1081:$O$1529,2,FALSE)</f>
        <v>#N/A</v>
      </c>
      <c r="AK218" s="7" t="s">
        <v>110</v>
      </c>
    </row>
    <row r="219" spans="1:37" s="7" customFormat="1" x14ac:dyDescent="0.4">
      <c r="A219" s="16" t="str">
        <f t="shared" si="88"/>
        <v>-</v>
      </c>
      <c r="B219" s="16" t="str">
        <f t="shared" si="89"/>
        <v>☆</v>
      </c>
      <c r="C219" s="7">
        <v>16</v>
      </c>
      <c r="D219" s="2">
        <v>43410.688460648147</v>
      </c>
      <c r="E219" s="3" t="s">
        <v>852</v>
      </c>
      <c r="F219" s="3">
        <v>10418</v>
      </c>
      <c r="G219" s="3" t="s">
        <v>33</v>
      </c>
      <c r="H219" s="3">
        <v>4730</v>
      </c>
      <c r="I219" s="3">
        <v>637</v>
      </c>
      <c r="J219" s="3">
        <v>7</v>
      </c>
      <c r="K219" s="3">
        <v>1</v>
      </c>
      <c r="L219" s="2">
        <v>43410.688796296294</v>
      </c>
      <c r="M219" s="3"/>
      <c r="N219" s="3"/>
      <c r="O219" s="3" t="s">
        <v>23</v>
      </c>
      <c r="P219" s="3" t="s">
        <v>24</v>
      </c>
      <c r="Q219" s="3" t="s">
        <v>59</v>
      </c>
      <c r="R219" s="3" t="s">
        <v>60</v>
      </c>
      <c r="S219" s="2">
        <v>43410.697615740741</v>
      </c>
      <c r="T219" s="3"/>
      <c r="U219" s="2">
        <v>43410.703935185185</v>
      </c>
      <c r="V219" s="3"/>
      <c r="W219" s="3"/>
      <c r="X219" s="8">
        <f t="shared" si="90"/>
        <v>43410.688460648147</v>
      </c>
      <c r="Y219" s="9">
        <f t="shared" si="91"/>
        <v>0</v>
      </c>
      <c r="Z219" s="9">
        <f t="shared" si="92"/>
        <v>0</v>
      </c>
      <c r="AA219" s="10"/>
      <c r="AB219" s="10">
        <f t="shared" si="93"/>
        <v>0</v>
      </c>
      <c r="AC219" s="10">
        <f>IF(IF(B219="☆",(IF(L219&gt;S219,L219-X219,S219-X219)),M219-X219)&lt;0,0,IF(B219="☆",(IF(L219&gt;S219,L219-X219,S219-X219)),M219-X219))</f>
        <v>9.1550925935734995E-3</v>
      </c>
      <c r="AD219" s="10"/>
      <c r="AE219" s="10"/>
      <c r="AF219" s="73">
        <f t="shared" si="82"/>
        <v>43410.688194444447</v>
      </c>
      <c r="AG219" s="73">
        <f t="shared" si="83"/>
        <v>0</v>
      </c>
      <c r="AH219" s="26" t="str">
        <f t="shared" si="84"/>
        <v>43410.68819444440</v>
      </c>
      <c r="AI219" s="26" t="e">
        <f>VLOOKUP(AH219,simple_survey!$N$1081:$O$1529,2,FALSE)</f>
        <v>#N/A</v>
      </c>
      <c r="AK219" s="7" t="s">
        <v>110</v>
      </c>
    </row>
    <row r="220" spans="1:37" s="7" customFormat="1" x14ac:dyDescent="0.4">
      <c r="A220" s="16" t="str">
        <f t="shared" si="88"/>
        <v>-</v>
      </c>
      <c r="B220" s="16" t="str">
        <f t="shared" si="89"/>
        <v>☆</v>
      </c>
      <c r="C220" s="7">
        <v>16</v>
      </c>
      <c r="D220" s="2">
        <v>43410.688668981478</v>
      </c>
      <c r="E220" s="3" t="s">
        <v>630</v>
      </c>
      <c r="F220" s="3">
        <v>10419</v>
      </c>
      <c r="G220" s="3" t="s">
        <v>33</v>
      </c>
      <c r="H220" s="3">
        <v>2225</v>
      </c>
      <c r="I220" s="3">
        <v>782</v>
      </c>
      <c r="J220" s="3">
        <v>4</v>
      </c>
      <c r="K220" s="3">
        <v>1</v>
      </c>
      <c r="L220" s="2">
        <v>43410.690578703703</v>
      </c>
      <c r="M220" s="3"/>
      <c r="N220" s="3"/>
      <c r="O220" s="3" t="s">
        <v>63</v>
      </c>
      <c r="P220" s="3" t="s">
        <v>64</v>
      </c>
      <c r="Q220" s="3" t="s">
        <v>37</v>
      </c>
      <c r="R220" s="3" t="s">
        <v>38</v>
      </c>
      <c r="S220" s="2">
        <v>43410.704606481479</v>
      </c>
      <c r="T220" s="3"/>
      <c r="U220" s="2">
        <v>43410.711319444446</v>
      </c>
      <c r="V220" s="3"/>
      <c r="W220" s="3"/>
      <c r="X220" s="8">
        <f t="shared" si="90"/>
        <v>43410.688668981478</v>
      </c>
      <c r="Y220" s="9">
        <f t="shared" si="91"/>
        <v>0</v>
      </c>
      <c r="Z220" s="9">
        <f t="shared" si="92"/>
        <v>0</v>
      </c>
      <c r="AA220" s="10"/>
      <c r="AB220" s="10">
        <f t="shared" si="93"/>
        <v>0</v>
      </c>
      <c r="AC220" s="10">
        <f>IF(IF(B220="☆",(IF(L220&gt;S220,L220-X220,S220-X220)),M220-X220)&lt;0,0,IF(B220="☆",(IF(L220&gt;S220,L220-X220,S220-X220)),M220-X220))</f>
        <v>1.5937500000291038E-2</v>
      </c>
      <c r="AD220" s="10"/>
      <c r="AE220" s="10"/>
      <c r="AF220" s="73">
        <f t="shared" si="82"/>
        <v>43410.688194444447</v>
      </c>
      <c r="AG220" s="73">
        <f t="shared" si="83"/>
        <v>0</v>
      </c>
      <c r="AH220" s="26" t="str">
        <f t="shared" si="84"/>
        <v>43410.68819444440</v>
      </c>
      <c r="AI220" s="26" t="e">
        <f>VLOOKUP(AH220,simple_survey!$N$1081:$O$1529,2,FALSE)</f>
        <v>#N/A</v>
      </c>
    </row>
    <row r="221" spans="1:37" s="7" customFormat="1" x14ac:dyDescent="0.4">
      <c r="A221" s="16" t="str">
        <f t="shared" si="88"/>
        <v>-</v>
      </c>
      <c r="B221" s="16" t="str">
        <f t="shared" si="89"/>
        <v>☆</v>
      </c>
      <c r="C221" s="7">
        <v>16</v>
      </c>
      <c r="D221" s="2">
        <v>43410.689432870371</v>
      </c>
      <c r="E221" s="3" t="s">
        <v>852</v>
      </c>
      <c r="F221" s="3">
        <v>10421</v>
      </c>
      <c r="G221" s="3" t="s">
        <v>67</v>
      </c>
      <c r="H221" s="3">
        <v>4730</v>
      </c>
      <c r="I221" s="3">
        <v>739</v>
      </c>
      <c r="J221" s="3">
        <v>7</v>
      </c>
      <c r="K221" s="3">
        <v>1</v>
      </c>
      <c r="L221" s="2">
        <v>43410.689791666664</v>
      </c>
      <c r="M221" s="3"/>
      <c r="N221" s="3"/>
      <c r="O221" s="3" t="s">
        <v>23</v>
      </c>
      <c r="P221" s="3" t="s">
        <v>24</v>
      </c>
      <c r="Q221" s="3" t="s">
        <v>19</v>
      </c>
      <c r="R221" s="3" t="s">
        <v>20</v>
      </c>
      <c r="S221" s="2">
        <v>43410.704004629632</v>
      </c>
      <c r="T221" s="3"/>
      <c r="U221" s="2">
        <v>43410.712060185186</v>
      </c>
      <c r="V221" s="3"/>
      <c r="W221" s="3"/>
      <c r="X221" s="8">
        <f t="shared" si="90"/>
        <v>43410.689432870371</v>
      </c>
      <c r="Y221" s="9">
        <f t="shared" si="91"/>
        <v>0</v>
      </c>
      <c r="Z221" s="9">
        <f t="shared" si="92"/>
        <v>0</v>
      </c>
      <c r="AA221" s="10"/>
      <c r="AB221" s="10">
        <f t="shared" si="93"/>
        <v>0</v>
      </c>
      <c r="AC221" s="10"/>
      <c r="AD221" s="10"/>
      <c r="AE221" s="10"/>
      <c r="AF221" s="73">
        <f t="shared" si="82"/>
        <v>43410.688888888886</v>
      </c>
      <c r="AG221" s="73">
        <f t="shared" si="83"/>
        <v>0</v>
      </c>
      <c r="AH221" s="26" t="str">
        <f t="shared" si="84"/>
        <v>43410.68888888890</v>
      </c>
      <c r="AI221" s="26" t="e">
        <f>VLOOKUP(AH221,simple_survey!$N$1081:$O$1529,2,FALSE)</f>
        <v>#N/A</v>
      </c>
      <c r="AK221" s="7" t="s">
        <v>110</v>
      </c>
    </row>
    <row r="222" spans="1:37" s="7" customFormat="1" x14ac:dyDescent="0.4">
      <c r="A222" s="16" t="str">
        <f t="shared" si="88"/>
        <v>-</v>
      </c>
      <c r="B222" s="16" t="str">
        <f t="shared" si="89"/>
        <v>☆</v>
      </c>
      <c r="C222" s="7">
        <v>16</v>
      </c>
      <c r="D222" s="2">
        <v>43410.69023148148</v>
      </c>
      <c r="E222" s="3" t="s">
        <v>852</v>
      </c>
      <c r="F222" s="3">
        <v>10423</v>
      </c>
      <c r="G222" s="3" t="s">
        <v>33</v>
      </c>
      <c r="H222" s="3">
        <v>4730</v>
      </c>
      <c r="I222" s="3">
        <v>422</v>
      </c>
      <c r="J222" s="3">
        <v>7</v>
      </c>
      <c r="K222" s="3">
        <v>1</v>
      </c>
      <c r="L222" s="2">
        <v>43410.690405092595</v>
      </c>
      <c r="M222" s="3"/>
      <c r="N222" s="3"/>
      <c r="O222" s="3" t="s">
        <v>23</v>
      </c>
      <c r="P222" s="3" t="s">
        <v>24</v>
      </c>
      <c r="Q222" s="3" t="s">
        <v>48</v>
      </c>
      <c r="R222" s="3" t="s">
        <v>49</v>
      </c>
      <c r="S222" s="2">
        <v>43410.703842592593</v>
      </c>
      <c r="T222" s="3"/>
      <c r="U222" s="2">
        <v>43410.709641203706</v>
      </c>
      <c r="V222" s="3"/>
      <c r="W222" s="3"/>
      <c r="X222" s="8">
        <f t="shared" si="90"/>
        <v>43410.69023148148</v>
      </c>
      <c r="Y222" s="9">
        <f t="shared" si="91"/>
        <v>0</v>
      </c>
      <c r="Z222" s="9">
        <f t="shared" si="92"/>
        <v>0</v>
      </c>
      <c r="AA222" s="10"/>
      <c r="AB222" s="10">
        <f t="shared" si="93"/>
        <v>0</v>
      </c>
      <c r="AC222" s="10"/>
      <c r="AD222" s="10"/>
      <c r="AE222" s="10"/>
      <c r="AF222" s="73">
        <f t="shared" si="82"/>
        <v>43410.689583333333</v>
      </c>
      <c r="AG222" s="73">
        <f t="shared" si="83"/>
        <v>0</v>
      </c>
      <c r="AH222" s="26" t="str">
        <f t="shared" si="84"/>
        <v>43410.68958333330</v>
      </c>
      <c r="AI222" s="26" t="e">
        <f>VLOOKUP(AH222,simple_survey!$N$1081:$O$1529,2,FALSE)</f>
        <v>#N/A</v>
      </c>
      <c r="AK222" s="7" t="s">
        <v>110</v>
      </c>
    </row>
    <row r="223" spans="1:37" s="7" customFormat="1" x14ac:dyDescent="0.4">
      <c r="A223" s="16" t="str">
        <f t="shared" si="88"/>
        <v>-</v>
      </c>
      <c r="B223" s="16" t="str">
        <f t="shared" si="89"/>
        <v>☆</v>
      </c>
      <c r="C223" s="7">
        <v>16</v>
      </c>
      <c r="D223" s="2">
        <v>43410.691689814812</v>
      </c>
      <c r="E223" s="3" t="s">
        <v>873</v>
      </c>
      <c r="F223" s="3">
        <v>10426</v>
      </c>
      <c r="G223" s="3" t="s">
        <v>18</v>
      </c>
      <c r="H223" s="3">
        <v>1923</v>
      </c>
      <c r="I223" s="3">
        <v>736</v>
      </c>
      <c r="J223" s="3">
        <v>4</v>
      </c>
      <c r="K223" s="3">
        <v>1</v>
      </c>
      <c r="L223" s="2">
        <v>43410.692118055558</v>
      </c>
      <c r="M223" s="3"/>
      <c r="N223" s="3"/>
      <c r="O223" s="3" t="s">
        <v>34</v>
      </c>
      <c r="P223" s="3" t="s">
        <v>35</v>
      </c>
      <c r="Q223" s="3" t="s">
        <v>23</v>
      </c>
      <c r="R223" s="3" t="s">
        <v>24</v>
      </c>
      <c r="S223" s="2">
        <v>43410.697870370372</v>
      </c>
      <c r="T223" s="3"/>
      <c r="U223" s="2">
        <v>43410.706157407411</v>
      </c>
      <c r="V223" s="3"/>
      <c r="W223" s="3"/>
      <c r="X223" s="8">
        <f t="shared" si="90"/>
        <v>43410.691689814812</v>
      </c>
      <c r="Y223" s="9">
        <f t="shared" si="91"/>
        <v>0</v>
      </c>
      <c r="Z223" s="9">
        <f t="shared" si="92"/>
        <v>0</v>
      </c>
      <c r="AA223" s="10"/>
      <c r="AB223" s="10">
        <f t="shared" si="93"/>
        <v>0</v>
      </c>
      <c r="AC223" s="10"/>
      <c r="AD223" s="10"/>
      <c r="AE223" s="10"/>
      <c r="AF223" s="73">
        <f t="shared" si="82"/>
        <v>43410.691666666666</v>
      </c>
      <c r="AG223" s="73">
        <f t="shared" si="83"/>
        <v>0</v>
      </c>
      <c r="AH223" s="26" t="str">
        <f t="shared" si="84"/>
        <v>43410.69166666670</v>
      </c>
      <c r="AI223" s="26" t="e">
        <f>VLOOKUP(AH223,simple_survey!$N$1081:$O$1529,2,FALSE)</f>
        <v>#N/A</v>
      </c>
      <c r="AK223" s="7" t="s">
        <v>955</v>
      </c>
    </row>
    <row r="224" spans="1:37" s="7" customFormat="1" x14ac:dyDescent="0.4">
      <c r="A224" s="16" t="str">
        <f t="shared" si="88"/>
        <v>-</v>
      </c>
      <c r="B224" s="16" t="str">
        <f t="shared" si="89"/>
        <v>☆</v>
      </c>
      <c r="C224" s="7">
        <v>16</v>
      </c>
      <c r="D224" s="2">
        <v>43410.693020833336</v>
      </c>
      <c r="E224" s="3" t="s">
        <v>873</v>
      </c>
      <c r="F224" s="3">
        <v>10428</v>
      </c>
      <c r="G224" s="3" t="s">
        <v>18</v>
      </c>
      <c r="H224" s="3">
        <v>1923</v>
      </c>
      <c r="I224" s="3">
        <v>217</v>
      </c>
      <c r="J224" s="3">
        <v>4</v>
      </c>
      <c r="K224" s="3">
        <v>1</v>
      </c>
      <c r="L224" s="2">
        <v>43410.693229166667</v>
      </c>
      <c r="M224" s="3"/>
      <c r="N224" s="3"/>
      <c r="O224" s="3" t="s">
        <v>34</v>
      </c>
      <c r="P224" s="3" t="s">
        <v>35</v>
      </c>
      <c r="Q224" s="3" t="s">
        <v>23</v>
      </c>
      <c r="R224" s="3" t="s">
        <v>24</v>
      </c>
      <c r="S224" s="2">
        <v>43410.697465277779</v>
      </c>
      <c r="T224" s="3"/>
      <c r="U224" s="2">
        <v>43410.705752314818</v>
      </c>
      <c r="V224" s="3"/>
      <c r="W224" s="3"/>
      <c r="X224" s="8">
        <f t="shared" si="90"/>
        <v>43410.693020833336</v>
      </c>
      <c r="Y224" s="9">
        <f t="shared" si="91"/>
        <v>0</v>
      </c>
      <c r="Z224" s="9">
        <f t="shared" si="92"/>
        <v>0</v>
      </c>
      <c r="AA224" s="10"/>
      <c r="AB224" s="10">
        <f t="shared" si="93"/>
        <v>0</v>
      </c>
      <c r="AC224" s="10">
        <f>IF(IF(B224="☆",(IF(L224&gt;S224,L224-X224,S224-X224)),M224-X224)&lt;0,0,IF(B224="☆",(IF(L224&gt;S224,L224-X224,S224-X224)),M224-X224))</f>
        <v>4.4444444429245777E-3</v>
      </c>
      <c r="AD224" s="10"/>
      <c r="AE224" s="10"/>
      <c r="AF224" s="73">
        <f t="shared" si="82"/>
        <v>43410.692361111112</v>
      </c>
      <c r="AG224" s="73">
        <f t="shared" si="83"/>
        <v>0</v>
      </c>
      <c r="AH224" s="26" t="str">
        <f t="shared" si="84"/>
        <v>43410.69236111110</v>
      </c>
      <c r="AI224" s="26" t="e">
        <f>VLOOKUP(AH224,simple_survey!$N$1081:$O$1529,2,FALSE)</f>
        <v>#N/A</v>
      </c>
      <c r="AK224" s="7" t="s">
        <v>956</v>
      </c>
    </row>
    <row r="225" spans="1:35" s="12" customFormat="1" x14ac:dyDescent="0.4">
      <c r="A225" s="17" t="str">
        <f t="shared" si="88"/>
        <v>-</v>
      </c>
      <c r="B225" s="17" t="str">
        <f t="shared" si="89"/>
        <v>☆</v>
      </c>
      <c r="C225" s="12">
        <v>16</v>
      </c>
      <c r="D225" s="4">
        <v>43410.69327546296</v>
      </c>
      <c r="E225" s="5" t="s">
        <v>771</v>
      </c>
      <c r="F225" s="5">
        <v>10429</v>
      </c>
      <c r="G225" s="5" t="s">
        <v>52</v>
      </c>
      <c r="H225" s="5">
        <v>5261</v>
      </c>
      <c r="I225" s="5">
        <v>246</v>
      </c>
      <c r="J225" s="5">
        <v>8</v>
      </c>
      <c r="K225" s="5">
        <v>2</v>
      </c>
      <c r="L225" s="4">
        <v>43410.695451388892</v>
      </c>
      <c r="M225" s="5"/>
      <c r="N225" s="5"/>
      <c r="O225" s="5" t="s">
        <v>21</v>
      </c>
      <c r="P225" s="5" t="s">
        <v>22</v>
      </c>
      <c r="Q225" s="5" t="s">
        <v>19</v>
      </c>
      <c r="R225" s="5" t="s">
        <v>20</v>
      </c>
      <c r="S225" s="4">
        <v>43410.695960648147</v>
      </c>
      <c r="T225" s="5"/>
      <c r="U225" s="4">
        <v>43410.708333333336</v>
      </c>
      <c r="V225" s="5"/>
      <c r="W225" s="5"/>
      <c r="X225" s="13">
        <f t="shared" si="90"/>
        <v>43410.69327546296</v>
      </c>
      <c r="Y225" s="18">
        <f t="shared" si="91"/>
        <v>0</v>
      </c>
      <c r="Z225" s="18">
        <f t="shared" si="92"/>
        <v>0</v>
      </c>
      <c r="AA225" s="19"/>
      <c r="AB225" s="19">
        <f t="shared" si="93"/>
        <v>0</v>
      </c>
      <c r="AC225" s="19">
        <f>IF(IF(B225="☆",(IF(L225&gt;S225,L225-X225,S225-X225)),M225-X225)&lt;0,0,IF(B225="☆",(IF(L225&gt;S225,L225-X225,S225-X225)),M225-X225))</f>
        <v>2.6851851871469989E-3</v>
      </c>
      <c r="AD225" s="19"/>
      <c r="AE225" s="19"/>
      <c r="AF225" s="73">
        <f t="shared" si="82"/>
        <v>43410.693055555559</v>
      </c>
      <c r="AG225" s="73">
        <f t="shared" si="83"/>
        <v>0</v>
      </c>
      <c r="AH225" s="26" t="str">
        <f t="shared" si="84"/>
        <v>43410.69305555560</v>
      </c>
      <c r="AI225" s="26" t="e">
        <f>VLOOKUP(AH225,simple_survey!$N$1081:$O$1529,2,FALSE)</f>
        <v>#N/A</v>
      </c>
    </row>
    <row r="226" spans="1:35" s="23" customFormat="1" x14ac:dyDescent="0.4">
      <c r="A226" s="20" t="str">
        <f t="shared" si="86"/>
        <v>★</v>
      </c>
      <c r="B226" s="20" t="str">
        <f t="shared" si="87"/>
        <v>-</v>
      </c>
      <c r="C226" s="23">
        <v>17</v>
      </c>
      <c r="D226" s="22">
        <v>43410.708680555559</v>
      </c>
      <c r="E226" s="21" t="s">
        <v>877</v>
      </c>
      <c r="F226" s="21">
        <v>10439</v>
      </c>
      <c r="G226" s="21" t="s">
        <v>33</v>
      </c>
      <c r="H226" s="21">
        <v>5333</v>
      </c>
      <c r="I226" s="21">
        <v>769</v>
      </c>
      <c r="J226" s="21">
        <v>1</v>
      </c>
      <c r="K226" s="21">
        <v>2</v>
      </c>
      <c r="L226" s="21"/>
      <c r="M226" s="22">
        <v>43410.71365740741</v>
      </c>
      <c r="N226" s="22">
        <v>43410.718333333331</v>
      </c>
      <c r="O226" s="21" t="s">
        <v>25</v>
      </c>
      <c r="P226" s="21" t="s">
        <v>26</v>
      </c>
      <c r="Q226" s="21" t="s">
        <v>19</v>
      </c>
      <c r="R226" s="21" t="s">
        <v>20</v>
      </c>
      <c r="S226" s="22">
        <v>43410.715613425928</v>
      </c>
      <c r="T226" s="22">
        <v>43410.715613425928</v>
      </c>
      <c r="U226" s="22">
        <v>43410.724074074074</v>
      </c>
      <c r="V226" s="22">
        <v>43410.724074074074</v>
      </c>
      <c r="W226" s="22">
        <v>43410.715613425928</v>
      </c>
      <c r="X226" s="24">
        <f t="shared" si="77"/>
        <v>43410.715613425928</v>
      </c>
      <c r="Y226" s="25">
        <f t="shared" si="78"/>
        <v>4.6759259203099646E-3</v>
      </c>
      <c r="Z226" s="25">
        <f t="shared" si="79"/>
        <v>9.3518518406199291E-3</v>
      </c>
      <c r="AA226" s="26">
        <f>SUM(Z226:Z262)</f>
        <v>0.36298611109668855</v>
      </c>
      <c r="AB226" s="26">
        <f t="shared" si="80"/>
        <v>0</v>
      </c>
      <c r="AC226" s="26">
        <f t="shared" si="81"/>
        <v>0</v>
      </c>
      <c r="AD226" s="26">
        <f>AVERAGE(AC226:AC262)</f>
        <v>4.652152151991047E-3</v>
      </c>
      <c r="AE226" s="26">
        <f>MEDIAN(AC226:AC262)</f>
        <v>4.3634259272948839E-3</v>
      </c>
      <c r="AF226" s="73">
        <f t="shared" si="82"/>
        <v>43410.708333333336</v>
      </c>
      <c r="AG226" s="73">
        <f t="shared" si="83"/>
        <v>43410.718055555553</v>
      </c>
      <c r="AH226" s="26" t="str">
        <f t="shared" si="84"/>
        <v>43410.708333333343410.7180555556</v>
      </c>
      <c r="AI226" s="26" t="e">
        <f>VLOOKUP(AH226,simple_survey!$N$1081:$O$1529,2,FALSE)</f>
        <v>#N/A</v>
      </c>
    </row>
    <row r="227" spans="1:35" s="7" customFormat="1" x14ac:dyDescent="0.4">
      <c r="A227" s="16" t="str">
        <f t="shared" si="85"/>
        <v>★</v>
      </c>
      <c r="B227" s="16" t="str">
        <f t="shared" si="73"/>
        <v>-</v>
      </c>
      <c r="C227" s="7">
        <v>17</v>
      </c>
      <c r="D227" s="2">
        <v>43410.708865740744</v>
      </c>
      <c r="E227" s="3" t="s">
        <v>878</v>
      </c>
      <c r="F227" s="3">
        <v>10440</v>
      </c>
      <c r="G227" s="3" t="s">
        <v>33</v>
      </c>
      <c r="H227" s="3">
        <v>1657</v>
      </c>
      <c r="I227" s="3">
        <v>140</v>
      </c>
      <c r="J227" s="3">
        <v>2</v>
      </c>
      <c r="K227" s="3">
        <v>1</v>
      </c>
      <c r="L227" s="3"/>
      <c r="M227" s="2">
        <v>43410.713587962964</v>
      </c>
      <c r="N227" s="2">
        <v>43410.717280092591</v>
      </c>
      <c r="O227" s="3" t="s">
        <v>19</v>
      </c>
      <c r="P227" s="3" t="s">
        <v>20</v>
      </c>
      <c r="Q227" s="3" t="s">
        <v>46</v>
      </c>
      <c r="R227" s="3" t="s">
        <v>47</v>
      </c>
      <c r="S227" s="2">
        <v>43410.715798611112</v>
      </c>
      <c r="T227" s="2">
        <v>43410.715798611112</v>
      </c>
      <c r="U227" s="2">
        <v>43410.72210648148</v>
      </c>
      <c r="V227" s="2">
        <v>43410.72210648148</v>
      </c>
      <c r="W227" s="2">
        <v>43410.715798611112</v>
      </c>
      <c r="X227" s="8">
        <f t="shared" si="77"/>
        <v>43410.715798611112</v>
      </c>
      <c r="Y227" s="9">
        <f t="shared" si="78"/>
        <v>3.6921296268701553E-3</v>
      </c>
      <c r="Z227" s="9">
        <f t="shared" si="79"/>
        <v>3.6921296268701553E-3</v>
      </c>
      <c r="AA227" s="10"/>
      <c r="AB227" s="10">
        <f t="shared" si="80"/>
        <v>0</v>
      </c>
      <c r="AC227" s="10">
        <f t="shared" si="81"/>
        <v>0</v>
      </c>
      <c r="AD227" s="10"/>
      <c r="AE227" s="10"/>
      <c r="AF227" s="73">
        <f t="shared" si="82"/>
        <v>43410.708333333336</v>
      </c>
      <c r="AG227" s="73">
        <f t="shared" si="83"/>
        <v>43410.716666666667</v>
      </c>
      <c r="AH227" s="26" t="str">
        <f t="shared" si="84"/>
        <v>43410.708333333343410.7166666667</v>
      </c>
      <c r="AI227" s="26" t="e">
        <f>VLOOKUP(AH227,simple_survey!$N$1081:$O$1529,2,FALSE)</f>
        <v>#N/A</v>
      </c>
    </row>
    <row r="228" spans="1:35" s="7" customFormat="1" x14ac:dyDescent="0.4">
      <c r="A228" s="16" t="str">
        <f t="shared" si="85"/>
        <v>-</v>
      </c>
      <c r="B228" s="16" t="str">
        <f>IF(L228&gt;0, "☆", "-")</f>
        <v>-</v>
      </c>
      <c r="C228" s="7">
        <v>17</v>
      </c>
      <c r="D228" s="2">
        <v>43410.711967592593</v>
      </c>
      <c r="E228" s="3" t="s">
        <v>881</v>
      </c>
      <c r="F228" s="3">
        <v>10443</v>
      </c>
      <c r="G228" s="3" t="s">
        <v>33</v>
      </c>
      <c r="H228" s="3">
        <v>5267</v>
      </c>
      <c r="I228" s="3">
        <v>791</v>
      </c>
      <c r="J228" s="3">
        <v>6</v>
      </c>
      <c r="K228" s="3">
        <v>1</v>
      </c>
      <c r="L228" s="3"/>
      <c r="M228" s="2">
        <v>43410.713750000003</v>
      </c>
      <c r="N228" s="2">
        <v>43410.718043981484</v>
      </c>
      <c r="O228" s="3" t="s">
        <v>57</v>
      </c>
      <c r="P228" s="3" t="s">
        <v>58</v>
      </c>
      <c r="Q228" s="3" t="s">
        <v>19</v>
      </c>
      <c r="R228" s="3" t="s">
        <v>20</v>
      </c>
      <c r="S228" s="2">
        <v>43410.714317129627</v>
      </c>
      <c r="T228" s="2">
        <v>43410.714317129627</v>
      </c>
      <c r="U228" s="2">
        <v>43410.721446759257</v>
      </c>
      <c r="V228" s="2">
        <v>43410.721446759257</v>
      </c>
      <c r="W228" s="3"/>
      <c r="X228" s="8">
        <f t="shared" si="77"/>
        <v>43410.711967592593</v>
      </c>
      <c r="Y228" s="9">
        <f t="shared" si="78"/>
        <v>4.2939814811688848E-3</v>
      </c>
      <c r="Z228" s="9">
        <f t="shared" si="79"/>
        <v>4.2939814811688848E-3</v>
      </c>
      <c r="AA228" s="10"/>
      <c r="AB228" s="10">
        <f t="shared" si="80"/>
        <v>0</v>
      </c>
      <c r="AC228" s="10">
        <f t="shared" si="81"/>
        <v>1.7824074093368836E-3</v>
      </c>
      <c r="AD228" s="10"/>
      <c r="AE228" s="10"/>
      <c r="AF228" s="73">
        <f t="shared" si="82"/>
        <v>43410.711805555555</v>
      </c>
      <c r="AG228" s="73">
        <f t="shared" si="83"/>
        <v>43410.717361111114</v>
      </c>
      <c r="AH228" s="26" t="str">
        <f t="shared" si="84"/>
        <v>43410.711805555643410.7173611111</v>
      </c>
      <c r="AI228" s="26" t="str">
        <f>VLOOKUP(AH228,simple_survey!$N$1081:$O$1529,2,FALSE)</f>
        <v>肯定的</v>
      </c>
    </row>
    <row r="229" spans="1:35" s="7" customFormat="1" x14ac:dyDescent="0.4">
      <c r="A229" s="16" t="str">
        <f t="shared" si="85"/>
        <v>-</v>
      </c>
      <c r="B229" s="16" t="str">
        <f t="shared" si="73"/>
        <v>-</v>
      </c>
      <c r="C229" s="7">
        <v>17</v>
      </c>
      <c r="D229" s="2">
        <v>43410.713958333334</v>
      </c>
      <c r="E229" s="3" t="s">
        <v>882</v>
      </c>
      <c r="F229" s="3">
        <v>10444</v>
      </c>
      <c r="G229" s="3" t="s">
        <v>113</v>
      </c>
      <c r="H229" s="3">
        <v>0</v>
      </c>
      <c r="I229" s="3">
        <v>957</v>
      </c>
      <c r="J229" s="3">
        <v>5</v>
      </c>
      <c r="K229" s="3">
        <v>1</v>
      </c>
      <c r="L229" s="3"/>
      <c r="M229" s="2">
        <v>43410.721354166664</v>
      </c>
      <c r="N229" s="2">
        <v>43410.72996527778</v>
      </c>
      <c r="O229" s="3" t="s">
        <v>43</v>
      </c>
      <c r="P229" s="3" t="s">
        <v>44</v>
      </c>
      <c r="Q229" s="3" t="s">
        <v>27</v>
      </c>
      <c r="R229" s="3" t="s">
        <v>28</v>
      </c>
      <c r="S229" s="2">
        <v>43410.719722222224</v>
      </c>
      <c r="T229" s="2">
        <v>43410.719722222224</v>
      </c>
      <c r="U229" s="2">
        <v>43410.728252314817</v>
      </c>
      <c r="V229" s="2">
        <v>43410.728252314817</v>
      </c>
      <c r="W229" s="3"/>
      <c r="X229" s="8">
        <f t="shared" si="77"/>
        <v>43410.713958333334</v>
      </c>
      <c r="Y229" s="9">
        <f t="shared" si="78"/>
        <v>8.6111111158970743E-3</v>
      </c>
      <c r="Z229" s="9">
        <f t="shared" si="79"/>
        <v>8.6111111158970743E-3</v>
      </c>
      <c r="AA229" s="10"/>
      <c r="AB229" s="10">
        <f t="shared" si="80"/>
        <v>1.631944440305233E-3</v>
      </c>
      <c r="AC229" s="10">
        <f t="shared" si="81"/>
        <v>7.3958333305199631E-3</v>
      </c>
      <c r="AD229" s="10"/>
      <c r="AE229" s="10"/>
      <c r="AF229" s="73">
        <f t="shared" si="82"/>
        <v>43410.713888888888</v>
      </c>
      <c r="AG229" s="73">
        <f t="shared" si="83"/>
        <v>43410.729861111111</v>
      </c>
      <c r="AH229" s="26" t="str">
        <f t="shared" si="84"/>
        <v>43410.713888888943410.7298611111</v>
      </c>
      <c r="AI229" s="26" t="e">
        <f>VLOOKUP(AH229,simple_survey!$N$1081:$O$1529,2,FALSE)</f>
        <v>#N/A</v>
      </c>
    </row>
    <row r="230" spans="1:35" s="7" customFormat="1" x14ac:dyDescent="0.4">
      <c r="A230" s="16" t="str">
        <f t="shared" si="85"/>
        <v>-</v>
      </c>
      <c r="B230" s="16" t="str">
        <f t="shared" si="73"/>
        <v>-</v>
      </c>
      <c r="C230" s="7">
        <v>17</v>
      </c>
      <c r="D230" s="2">
        <v>43410.716770833336</v>
      </c>
      <c r="E230" s="3" t="s">
        <v>883</v>
      </c>
      <c r="F230" s="3">
        <v>10445</v>
      </c>
      <c r="G230" s="3" t="s">
        <v>114</v>
      </c>
      <c r="H230" s="3">
        <v>0</v>
      </c>
      <c r="I230" s="3">
        <v>571</v>
      </c>
      <c r="J230" s="3">
        <v>4</v>
      </c>
      <c r="K230" s="3">
        <v>1</v>
      </c>
      <c r="L230" s="3"/>
      <c r="M230" s="2">
        <v>43410.720983796295</v>
      </c>
      <c r="N230" s="2">
        <v>43410.72755787037</v>
      </c>
      <c r="O230" s="3" t="s">
        <v>37</v>
      </c>
      <c r="P230" s="3" t="s">
        <v>38</v>
      </c>
      <c r="Q230" s="3" t="s">
        <v>50</v>
      </c>
      <c r="R230" s="3" t="s">
        <v>51</v>
      </c>
      <c r="S230" s="2">
        <v>43410.721863425926</v>
      </c>
      <c r="T230" s="2">
        <v>43410.721863425926</v>
      </c>
      <c r="U230" s="2">
        <v>43410.731249999997</v>
      </c>
      <c r="V230" s="2">
        <v>43410.731249999997</v>
      </c>
      <c r="W230" s="3"/>
      <c r="X230" s="8">
        <f t="shared" si="77"/>
        <v>43410.716770833336</v>
      </c>
      <c r="Y230" s="9">
        <f t="shared" si="78"/>
        <v>6.5740740756154992E-3</v>
      </c>
      <c r="Z230" s="9">
        <f t="shared" si="79"/>
        <v>6.5740740756154992E-3</v>
      </c>
      <c r="AA230" s="10"/>
      <c r="AB230" s="10">
        <f t="shared" si="80"/>
        <v>0</v>
      </c>
      <c r="AC230" s="10">
        <f t="shared" si="81"/>
        <v>4.2129629582632333E-3</v>
      </c>
      <c r="AD230" s="10"/>
      <c r="AE230" s="10"/>
      <c r="AF230" s="73">
        <f t="shared" si="82"/>
        <v>43410.716666666667</v>
      </c>
      <c r="AG230" s="73">
        <f t="shared" si="83"/>
        <v>43410.727083333331</v>
      </c>
      <c r="AH230" s="26" t="str">
        <f t="shared" si="84"/>
        <v>43410.716666666743410.7270833333</v>
      </c>
      <c r="AI230" s="26" t="e">
        <f>VLOOKUP(AH230,simple_survey!$N$1081:$O$1529,2,FALSE)</f>
        <v>#N/A</v>
      </c>
    </row>
    <row r="231" spans="1:35" s="7" customFormat="1" x14ac:dyDescent="0.4">
      <c r="A231" s="16" t="str">
        <f t="shared" si="85"/>
        <v>★</v>
      </c>
      <c r="B231" s="16" t="str">
        <f t="shared" ref="B231:B234" si="95">IF(L231&gt;0, "☆", "-")</f>
        <v>-</v>
      </c>
      <c r="C231" s="7">
        <v>17</v>
      </c>
      <c r="D231" s="2">
        <v>43410.717326388891</v>
      </c>
      <c r="E231" s="3" t="s">
        <v>884</v>
      </c>
      <c r="F231" s="3">
        <v>10446</v>
      </c>
      <c r="G231" s="3" t="s">
        <v>113</v>
      </c>
      <c r="H231" s="3">
        <v>0</v>
      </c>
      <c r="I231" s="3">
        <v>379</v>
      </c>
      <c r="J231" s="3">
        <v>9</v>
      </c>
      <c r="K231" s="3">
        <v>2</v>
      </c>
      <c r="L231" s="3"/>
      <c r="M231" s="2">
        <v>43410.719444444447</v>
      </c>
      <c r="N231" s="2">
        <v>43410.724479166667</v>
      </c>
      <c r="O231" s="3" t="s">
        <v>46</v>
      </c>
      <c r="P231" s="3" t="s">
        <v>47</v>
      </c>
      <c r="Q231" s="3" t="s">
        <v>19</v>
      </c>
      <c r="R231" s="3" t="s">
        <v>20</v>
      </c>
      <c r="S231" s="2">
        <v>43410.724074074074</v>
      </c>
      <c r="T231" s="2">
        <v>43410.724074074074</v>
      </c>
      <c r="U231" s="2">
        <v>43410.732175925928</v>
      </c>
      <c r="V231" s="2">
        <v>43410.732175925928</v>
      </c>
      <c r="W231" s="2">
        <v>43410.724074074074</v>
      </c>
      <c r="X231" s="8">
        <f t="shared" si="77"/>
        <v>43410.724074074074</v>
      </c>
      <c r="Y231" s="9">
        <f t="shared" si="78"/>
        <v>5.0347222204436548E-3</v>
      </c>
      <c r="Z231" s="9">
        <f t="shared" si="79"/>
        <v>1.006944444088731E-2</v>
      </c>
      <c r="AA231" s="10"/>
      <c r="AB231" s="10">
        <f t="shared" si="80"/>
        <v>0</v>
      </c>
      <c r="AC231" s="10">
        <f t="shared" si="81"/>
        <v>0</v>
      </c>
      <c r="AD231" s="10"/>
      <c r="AE231" s="10"/>
      <c r="AF231" s="73">
        <f t="shared" si="82"/>
        <v>43410.716666666667</v>
      </c>
      <c r="AG231" s="73">
        <f t="shared" si="83"/>
        <v>43410.724305555559</v>
      </c>
      <c r="AH231" s="26" t="str">
        <f t="shared" si="84"/>
        <v>43410.716666666743410.7243055556</v>
      </c>
      <c r="AI231" s="26" t="e">
        <f>VLOOKUP(AH231,simple_survey!$N$1081:$O$1529,2,FALSE)</f>
        <v>#N/A</v>
      </c>
    </row>
    <row r="232" spans="1:35" s="7" customFormat="1" x14ac:dyDescent="0.4">
      <c r="A232" s="16" t="str">
        <f t="shared" si="85"/>
        <v>★</v>
      </c>
      <c r="B232" s="16" t="str">
        <f t="shared" si="95"/>
        <v>-</v>
      </c>
      <c r="C232" s="7">
        <v>17</v>
      </c>
      <c r="D232" s="2">
        <v>43410.718854166669</v>
      </c>
      <c r="E232" s="3" t="s">
        <v>766</v>
      </c>
      <c r="F232" s="3">
        <v>10447</v>
      </c>
      <c r="G232" s="3" t="s">
        <v>33</v>
      </c>
      <c r="H232" s="3">
        <v>4825</v>
      </c>
      <c r="I232" s="3">
        <v>909</v>
      </c>
      <c r="J232" s="3">
        <v>8</v>
      </c>
      <c r="K232" s="3">
        <v>2</v>
      </c>
      <c r="L232" s="3"/>
      <c r="M232" s="2">
        <v>43410.725416666668</v>
      </c>
      <c r="N232" s="2">
        <v>43410.731342592589</v>
      </c>
      <c r="O232" s="3" t="s">
        <v>34</v>
      </c>
      <c r="P232" s="3" t="s">
        <v>35</v>
      </c>
      <c r="Q232" s="3" t="s">
        <v>23</v>
      </c>
      <c r="R232" s="3" t="s">
        <v>24</v>
      </c>
      <c r="S232" s="2">
        <v>43410.725787037038</v>
      </c>
      <c r="T232" s="2">
        <v>43410.725787037038</v>
      </c>
      <c r="U232" s="2">
        <v>43410.734768518516</v>
      </c>
      <c r="V232" s="2">
        <v>43410.734768518516</v>
      </c>
      <c r="W232" s="2">
        <v>43410.725787037038</v>
      </c>
      <c r="X232" s="8">
        <f t="shared" si="77"/>
        <v>43410.725787037038</v>
      </c>
      <c r="Y232" s="9">
        <f t="shared" si="78"/>
        <v>5.9259259214741178E-3</v>
      </c>
      <c r="Z232" s="9">
        <f t="shared" si="79"/>
        <v>1.1851851842948236E-2</v>
      </c>
      <c r="AA232" s="10"/>
      <c r="AB232" s="10">
        <f t="shared" si="80"/>
        <v>0</v>
      </c>
      <c r="AC232" s="10">
        <f t="shared" si="81"/>
        <v>0</v>
      </c>
      <c r="AD232" s="10"/>
      <c r="AE232" s="10"/>
      <c r="AF232" s="73">
        <f t="shared" si="82"/>
        <v>43410.71875</v>
      </c>
      <c r="AG232" s="73">
        <f t="shared" si="83"/>
        <v>43410.731249999997</v>
      </c>
      <c r="AH232" s="26" t="str">
        <f t="shared" si="84"/>
        <v>43410.7187543410.73125</v>
      </c>
      <c r="AI232" s="26" t="e">
        <f>VLOOKUP(AH232,simple_survey!$N$1081:$O$1529,2,FALSE)</f>
        <v>#N/A</v>
      </c>
    </row>
    <row r="233" spans="1:35" s="7" customFormat="1" x14ac:dyDescent="0.4">
      <c r="A233" s="16" t="str">
        <f t="shared" si="85"/>
        <v>-</v>
      </c>
      <c r="B233" s="16" t="str">
        <f t="shared" si="95"/>
        <v>-</v>
      </c>
      <c r="C233" s="7">
        <v>17</v>
      </c>
      <c r="D233" s="2">
        <v>43410.71943287037</v>
      </c>
      <c r="E233" s="3" t="s">
        <v>885</v>
      </c>
      <c r="F233" s="3">
        <v>10449</v>
      </c>
      <c r="G233" s="3" t="s">
        <v>18</v>
      </c>
      <c r="H233" s="3">
        <v>2162</v>
      </c>
      <c r="I233" s="3">
        <v>374</v>
      </c>
      <c r="J233" s="3">
        <v>6</v>
      </c>
      <c r="K233" s="3">
        <v>1</v>
      </c>
      <c r="L233" s="3"/>
      <c r="M233" s="2">
        <v>43410.724861111114</v>
      </c>
      <c r="N233" s="2">
        <v>43410.733067129629</v>
      </c>
      <c r="O233" s="3" t="s">
        <v>50</v>
      </c>
      <c r="P233" s="3" t="s">
        <v>51</v>
      </c>
      <c r="Q233" s="3" t="s">
        <v>25</v>
      </c>
      <c r="R233" s="3" t="s">
        <v>26</v>
      </c>
      <c r="S233" s="2">
        <v>43410.724050925928</v>
      </c>
      <c r="T233" s="2">
        <v>43410.72420138889</v>
      </c>
      <c r="U233" s="2">
        <v>43410.732673611114</v>
      </c>
      <c r="V233" s="2">
        <v>43410.737453703703</v>
      </c>
      <c r="W233" s="3"/>
      <c r="X233" s="8">
        <f t="shared" si="77"/>
        <v>43410.71943287037</v>
      </c>
      <c r="Y233" s="9">
        <f t="shared" si="78"/>
        <v>8.2060185159207322E-3</v>
      </c>
      <c r="Z233" s="9">
        <f t="shared" si="79"/>
        <v>8.2060185159207322E-3</v>
      </c>
      <c r="AA233" s="10"/>
      <c r="AB233" s="10">
        <f t="shared" si="80"/>
        <v>8.1018518540076911E-4</v>
      </c>
      <c r="AC233" s="10">
        <f t="shared" si="81"/>
        <v>5.4282407436403446E-3</v>
      </c>
      <c r="AD233" s="10"/>
      <c r="AE233" s="10"/>
      <c r="AF233" s="73">
        <f t="shared" si="82"/>
        <v>43410.71875</v>
      </c>
      <c r="AG233" s="73">
        <f t="shared" si="83"/>
        <v>43410.732638888891</v>
      </c>
      <c r="AH233" s="26" t="str">
        <f t="shared" si="84"/>
        <v>43410.7187543410.7326388889</v>
      </c>
      <c r="AI233" s="26" t="e">
        <f>VLOOKUP(AH233,simple_survey!$N$1081:$O$1529,2,FALSE)</f>
        <v>#N/A</v>
      </c>
    </row>
    <row r="234" spans="1:35" s="7" customFormat="1" x14ac:dyDescent="0.4">
      <c r="A234" s="16" t="str">
        <f t="shared" si="85"/>
        <v>-</v>
      </c>
      <c r="B234" s="16" t="str">
        <f t="shared" si="95"/>
        <v>-</v>
      </c>
      <c r="C234" s="7">
        <v>17</v>
      </c>
      <c r="D234" s="2">
        <v>43410.719976851855</v>
      </c>
      <c r="E234" s="3" t="s">
        <v>886</v>
      </c>
      <c r="F234" s="3">
        <v>10450</v>
      </c>
      <c r="G234" s="3" t="s">
        <v>33</v>
      </c>
      <c r="H234" s="3">
        <v>5337</v>
      </c>
      <c r="I234" s="3">
        <v>29</v>
      </c>
      <c r="J234" s="3">
        <v>10</v>
      </c>
      <c r="K234" s="3">
        <v>5</v>
      </c>
      <c r="L234" s="3"/>
      <c r="M234" s="2">
        <v>43410.72278935185</v>
      </c>
      <c r="N234" s="2">
        <v>43410.729074074072</v>
      </c>
      <c r="O234" s="3" t="s">
        <v>48</v>
      </c>
      <c r="P234" s="3" t="s">
        <v>49</v>
      </c>
      <c r="Q234" s="3" t="s">
        <v>45</v>
      </c>
      <c r="R234" s="3" t="s">
        <v>92</v>
      </c>
      <c r="S234" s="2">
        <v>43410.724733796298</v>
      </c>
      <c r="T234" s="2">
        <v>43410.724733796298</v>
      </c>
      <c r="U234" s="2">
        <v>43410.737337962964</v>
      </c>
      <c r="V234" s="2">
        <v>43410.737337962964</v>
      </c>
      <c r="W234" s="3"/>
      <c r="X234" s="8">
        <f t="shared" si="77"/>
        <v>43410.719976851855</v>
      </c>
      <c r="Y234" s="9">
        <f t="shared" si="78"/>
        <v>6.284722221607808E-3</v>
      </c>
      <c r="Z234" s="9">
        <f t="shared" si="79"/>
        <v>3.142361110803904E-2</v>
      </c>
      <c r="AA234" s="10"/>
      <c r="AB234" s="10">
        <f t="shared" si="80"/>
        <v>0</v>
      </c>
      <c r="AC234" s="10">
        <f t="shared" si="81"/>
        <v>2.8124999953433871E-3</v>
      </c>
      <c r="AD234" s="10"/>
      <c r="AE234" s="10"/>
      <c r="AF234" s="73">
        <f t="shared" si="82"/>
        <v>43410.719444444447</v>
      </c>
      <c r="AG234" s="73">
        <f t="shared" si="83"/>
        <v>43410.728472222225</v>
      </c>
      <c r="AH234" s="26" t="str">
        <f t="shared" si="84"/>
        <v>43410.719444444443410.7284722222</v>
      </c>
      <c r="AI234" s="26" t="e">
        <f>VLOOKUP(AH234,simple_survey!$N$1081:$O$1529,2,FALSE)</f>
        <v>#N/A</v>
      </c>
    </row>
    <row r="235" spans="1:35" s="7" customFormat="1" x14ac:dyDescent="0.4">
      <c r="A235" s="16" t="str">
        <f t="shared" si="85"/>
        <v>★</v>
      </c>
      <c r="B235" s="16" t="str">
        <f t="shared" si="73"/>
        <v>-</v>
      </c>
      <c r="C235" s="7">
        <v>17</v>
      </c>
      <c r="D235" s="2">
        <v>43410.72284722222</v>
      </c>
      <c r="E235" s="3" t="s">
        <v>775</v>
      </c>
      <c r="F235" s="3">
        <v>10453</v>
      </c>
      <c r="G235" s="3" t="s">
        <v>33</v>
      </c>
      <c r="H235" s="3">
        <v>5289</v>
      </c>
      <c r="I235" s="3">
        <v>721</v>
      </c>
      <c r="J235" s="3">
        <v>6</v>
      </c>
      <c r="K235" s="3">
        <v>1</v>
      </c>
      <c r="L235" s="3"/>
      <c r="M235" s="2">
        <v>43410.730763888889</v>
      </c>
      <c r="N235" s="2">
        <v>43410.738310185188</v>
      </c>
      <c r="O235" s="3" t="s">
        <v>91</v>
      </c>
      <c r="P235" s="3" t="s">
        <v>36</v>
      </c>
      <c r="Q235" s="3" t="s">
        <v>63</v>
      </c>
      <c r="R235" s="3" t="s">
        <v>64</v>
      </c>
      <c r="S235" s="2">
        <v>43410.73097222222</v>
      </c>
      <c r="T235" s="2">
        <v>43410.73097222222</v>
      </c>
      <c r="U235" s="2">
        <v>43410.745208333334</v>
      </c>
      <c r="V235" s="2">
        <v>43410.744803240741</v>
      </c>
      <c r="W235" s="2">
        <v>43410.73097222222</v>
      </c>
      <c r="X235" s="8">
        <f t="shared" si="77"/>
        <v>43410.73097222222</v>
      </c>
      <c r="Y235" s="9">
        <f t="shared" si="78"/>
        <v>7.5462962995516136E-3</v>
      </c>
      <c r="Z235" s="9">
        <f t="shared" si="79"/>
        <v>7.5462962995516136E-3</v>
      </c>
      <c r="AA235" s="10"/>
      <c r="AB235" s="10">
        <f t="shared" si="80"/>
        <v>0</v>
      </c>
      <c r="AC235" s="10">
        <f t="shared" si="81"/>
        <v>0</v>
      </c>
      <c r="AD235" s="10"/>
      <c r="AE235" s="10"/>
      <c r="AF235" s="73">
        <f t="shared" si="82"/>
        <v>43410.722222222219</v>
      </c>
      <c r="AG235" s="73">
        <f t="shared" si="83"/>
        <v>43410.738194444442</v>
      </c>
      <c r="AH235" s="26" t="str">
        <f t="shared" si="84"/>
        <v>43410.722222222243410.7381944444</v>
      </c>
      <c r="AI235" s="26" t="e">
        <f>VLOOKUP(AH235,simple_survey!$N$1081:$O$1529,2,FALSE)</f>
        <v>#N/A</v>
      </c>
    </row>
    <row r="236" spans="1:35" s="7" customFormat="1" x14ac:dyDescent="0.4">
      <c r="A236" s="16" t="str">
        <f t="shared" si="85"/>
        <v>★</v>
      </c>
      <c r="B236" s="16" t="str">
        <f t="shared" si="73"/>
        <v>-</v>
      </c>
      <c r="C236" s="7">
        <v>17</v>
      </c>
      <c r="D236" s="2">
        <v>43410.723101851851</v>
      </c>
      <c r="E236" s="3" t="s">
        <v>888</v>
      </c>
      <c r="F236" s="3">
        <v>10454</v>
      </c>
      <c r="G236" s="3" t="s">
        <v>18</v>
      </c>
      <c r="H236" s="3">
        <v>5326</v>
      </c>
      <c r="I236" s="3">
        <v>748</v>
      </c>
      <c r="J236" s="3">
        <v>7</v>
      </c>
      <c r="K236" s="3">
        <v>3</v>
      </c>
      <c r="L236" s="3"/>
      <c r="M236" s="2">
        <v>43410.732060185182</v>
      </c>
      <c r="N236" s="2">
        <v>43410.736168981479</v>
      </c>
      <c r="O236" s="3" t="s">
        <v>23</v>
      </c>
      <c r="P236" s="3" t="s">
        <v>24</v>
      </c>
      <c r="Q236" s="3" t="s">
        <v>21</v>
      </c>
      <c r="R236" s="3" t="s">
        <v>22</v>
      </c>
      <c r="S236" s="2">
        <v>43410.732245370367</v>
      </c>
      <c r="T236" s="2">
        <v>43410.732245370367</v>
      </c>
      <c r="U236" s="2">
        <v>43410.740914351853</v>
      </c>
      <c r="V236" s="2">
        <v>43410.740914351853</v>
      </c>
      <c r="W236" s="2">
        <v>43410.730034722219</v>
      </c>
      <c r="X236" s="8">
        <f t="shared" si="77"/>
        <v>43410.730034722219</v>
      </c>
      <c r="Y236" s="9">
        <f t="shared" si="78"/>
        <v>4.1087962963501923E-3</v>
      </c>
      <c r="Z236" s="9">
        <f t="shared" si="79"/>
        <v>1.2326388889050577E-2</v>
      </c>
      <c r="AA236" s="10"/>
      <c r="AB236" s="10">
        <f t="shared" si="80"/>
        <v>0</v>
      </c>
      <c r="AC236" s="10">
        <f t="shared" si="81"/>
        <v>2.0254629635019228E-3</v>
      </c>
      <c r="AD236" s="10"/>
      <c r="AE236" s="10"/>
      <c r="AF236" s="73">
        <f t="shared" si="82"/>
        <v>43410.722916666666</v>
      </c>
      <c r="AG236" s="73">
        <f t="shared" si="83"/>
        <v>43410.736111111109</v>
      </c>
      <c r="AH236" s="26" t="str">
        <f t="shared" si="84"/>
        <v>43410.722916666743410.7361111111</v>
      </c>
      <c r="AI236" s="26" t="e">
        <f>VLOOKUP(AH236,simple_survey!$N$1081:$O$1529,2,FALSE)</f>
        <v>#N/A</v>
      </c>
    </row>
    <row r="237" spans="1:35" s="7" customFormat="1" x14ac:dyDescent="0.4">
      <c r="A237" s="16" t="str">
        <f t="shared" si="85"/>
        <v>★</v>
      </c>
      <c r="B237" s="16" t="str">
        <f t="shared" si="73"/>
        <v>-</v>
      </c>
      <c r="C237" s="7">
        <v>17</v>
      </c>
      <c r="D237" s="2">
        <v>43410.724293981482</v>
      </c>
      <c r="E237" s="3" t="s">
        <v>889</v>
      </c>
      <c r="F237" s="3">
        <v>10455</v>
      </c>
      <c r="G237" s="3" t="s">
        <v>33</v>
      </c>
      <c r="H237" s="3">
        <v>1588</v>
      </c>
      <c r="I237" s="3">
        <v>926</v>
      </c>
      <c r="J237" s="3">
        <v>3</v>
      </c>
      <c r="K237" s="3">
        <v>2</v>
      </c>
      <c r="L237" s="3"/>
      <c r="M237" s="2">
        <v>43410.731134259258</v>
      </c>
      <c r="N237" s="2">
        <v>43410.73636574074</v>
      </c>
      <c r="O237" s="3" t="s">
        <v>23</v>
      </c>
      <c r="P237" s="3" t="s">
        <v>24</v>
      </c>
      <c r="Q237" s="3" t="s">
        <v>80</v>
      </c>
      <c r="R237" s="3" t="s">
        <v>81</v>
      </c>
      <c r="S237" s="2">
        <v>43410.733680555553</v>
      </c>
      <c r="T237" s="2">
        <v>43410.733680555553</v>
      </c>
      <c r="U237" s="2">
        <v>43410.745833333334</v>
      </c>
      <c r="V237" s="2">
        <v>43410.745833333334</v>
      </c>
      <c r="W237" s="2">
        <v>43410.731226851851</v>
      </c>
      <c r="X237" s="8">
        <f t="shared" si="77"/>
        <v>43410.731226851851</v>
      </c>
      <c r="Y237" s="9">
        <f t="shared" si="78"/>
        <v>5.2314814820419997E-3</v>
      </c>
      <c r="Z237" s="9">
        <f t="shared" si="79"/>
        <v>1.0462962964083999E-2</v>
      </c>
      <c r="AA237" s="10"/>
      <c r="AB237" s="10">
        <f t="shared" si="80"/>
        <v>0</v>
      </c>
      <c r="AC237" s="10">
        <f t="shared" si="81"/>
        <v>0</v>
      </c>
      <c r="AD237" s="10"/>
      <c r="AE237" s="10"/>
      <c r="AF237" s="73">
        <f t="shared" si="82"/>
        <v>43410.723611111112</v>
      </c>
      <c r="AG237" s="73">
        <f t="shared" si="83"/>
        <v>43410.736111111109</v>
      </c>
      <c r="AH237" s="26" t="str">
        <f t="shared" si="84"/>
        <v>43410.723611111143410.7361111111</v>
      </c>
      <c r="AI237" s="26" t="e">
        <f>VLOOKUP(AH237,simple_survey!$N$1081:$O$1529,2,FALSE)</f>
        <v>#N/A</v>
      </c>
    </row>
    <row r="238" spans="1:35" s="7" customFormat="1" x14ac:dyDescent="0.4">
      <c r="A238" s="16" t="str">
        <f t="shared" si="85"/>
        <v>-</v>
      </c>
      <c r="B238" s="16" t="str">
        <f t="shared" si="73"/>
        <v>-</v>
      </c>
      <c r="C238" s="7">
        <v>17</v>
      </c>
      <c r="D238" s="2">
        <v>43410.724374999998</v>
      </c>
      <c r="E238" s="3" t="s">
        <v>890</v>
      </c>
      <c r="F238" s="3">
        <v>10456</v>
      </c>
      <c r="G238" s="3" t="s">
        <v>18</v>
      </c>
      <c r="H238" s="3">
        <v>5232</v>
      </c>
      <c r="I238" s="3">
        <v>592</v>
      </c>
      <c r="J238" s="3">
        <v>4</v>
      </c>
      <c r="K238" s="3">
        <v>2</v>
      </c>
      <c r="L238" s="3"/>
      <c r="M238" s="2">
        <v>43410.731863425928</v>
      </c>
      <c r="N238" s="2">
        <v>43410.75105324074</v>
      </c>
      <c r="O238" s="3" t="s">
        <v>61</v>
      </c>
      <c r="P238" s="3" t="s">
        <v>62</v>
      </c>
      <c r="Q238" s="3" t="s">
        <v>34</v>
      </c>
      <c r="R238" s="3" t="s">
        <v>35</v>
      </c>
      <c r="S238" s="2">
        <v>43410.731458333335</v>
      </c>
      <c r="T238" s="2">
        <v>43410.732268518521</v>
      </c>
      <c r="U238" s="2">
        <v>43410.742696759262</v>
      </c>
      <c r="V238" s="2">
        <v>43410.753310185188</v>
      </c>
      <c r="W238" s="3"/>
      <c r="X238" s="8">
        <f t="shared" si="77"/>
        <v>43410.724374999998</v>
      </c>
      <c r="Y238" s="9">
        <f t="shared" si="78"/>
        <v>1.918981481139781E-2</v>
      </c>
      <c r="Z238" s="9">
        <f t="shared" si="79"/>
        <v>3.8379629622795619E-2</v>
      </c>
      <c r="AA238" s="10"/>
      <c r="AB238" s="10">
        <f t="shared" si="80"/>
        <v>4.0509259270038456E-4</v>
      </c>
      <c r="AC238" s="10">
        <f t="shared" si="81"/>
        <v>7.4884259302052669E-3</v>
      </c>
      <c r="AD238" s="10"/>
      <c r="AE238" s="10"/>
      <c r="AF238" s="73">
        <f t="shared" si="82"/>
        <v>43410.724305555559</v>
      </c>
      <c r="AG238" s="73">
        <f t="shared" si="83"/>
        <v>43410.750694444447</v>
      </c>
      <c r="AH238" s="26" t="str">
        <f t="shared" si="84"/>
        <v>43410.724305555643410.7506944444</v>
      </c>
      <c r="AI238" s="26" t="e">
        <f>VLOOKUP(AH238,simple_survey!$N$1081:$O$1529,2,FALSE)</f>
        <v>#N/A</v>
      </c>
    </row>
    <row r="239" spans="1:35" s="7" customFormat="1" x14ac:dyDescent="0.4">
      <c r="A239" s="16" t="str">
        <f t="shared" si="85"/>
        <v>★</v>
      </c>
      <c r="B239" s="16" t="str">
        <f t="shared" si="73"/>
        <v>-</v>
      </c>
      <c r="C239" s="7">
        <v>17</v>
      </c>
      <c r="D239" s="2">
        <v>43410.724560185183</v>
      </c>
      <c r="E239" s="3" t="s">
        <v>602</v>
      </c>
      <c r="F239" s="3">
        <v>10457</v>
      </c>
      <c r="G239" s="3" t="s">
        <v>33</v>
      </c>
      <c r="H239" s="3">
        <v>2215</v>
      </c>
      <c r="I239" s="3">
        <v>495</v>
      </c>
      <c r="J239" s="3">
        <v>2</v>
      </c>
      <c r="K239" s="3">
        <v>1</v>
      </c>
      <c r="L239" s="3"/>
      <c r="M239" s="2">
        <v>43410.729421296295</v>
      </c>
      <c r="N239" s="2">
        <v>43410.732581018521</v>
      </c>
      <c r="O239" s="3" t="s">
        <v>25</v>
      </c>
      <c r="P239" s="3" t="s">
        <v>26</v>
      </c>
      <c r="Q239" s="3" t="s">
        <v>37</v>
      </c>
      <c r="R239" s="3" t="s">
        <v>38</v>
      </c>
      <c r="S239" s="2">
        <v>43410.731493055559</v>
      </c>
      <c r="T239" s="2">
        <v>43410.731493055559</v>
      </c>
      <c r="U239" s="2">
        <v>43410.73946759259</v>
      </c>
      <c r="V239" s="2">
        <v>43410.73946759259</v>
      </c>
      <c r="W239" s="2">
        <v>43410.731493055559</v>
      </c>
      <c r="X239" s="8">
        <f t="shared" si="77"/>
        <v>43410.731493055559</v>
      </c>
      <c r="Y239" s="9">
        <f t="shared" si="78"/>
        <v>3.1597222259733826E-3</v>
      </c>
      <c r="Z239" s="9">
        <f t="shared" si="79"/>
        <v>3.1597222259733826E-3</v>
      </c>
      <c r="AA239" s="10"/>
      <c r="AB239" s="10">
        <f t="shared" si="80"/>
        <v>0</v>
      </c>
      <c r="AC239" s="10">
        <f t="shared" si="81"/>
        <v>0</v>
      </c>
      <c r="AD239" s="10"/>
      <c r="AE239" s="10"/>
      <c r="AF239" s="73">
        <f t="shared" si="82"/>
        <v>43410.724305555559</v>
      </c>
      <c r="AG239" s="73">
        <f t="shared" si="83"/>
        <v>43410.731944444444</v>
      </c>
      <c r="AH239" s="26" t="str">
        <f t="shared" si="84"/>
        <v>43410.724305555643410.7319444444</v>
      </c>
      <c r="AI239" s="26" t="e">
        <f>VLOOKUP(AH239,simple_survey!$N$1081:$O$1529,2,FALSE)</f>
        <v>#N/A</v>
      </c>
    </row>
    <row r="240" spans="1:35" s="7" customFormat="1" x14ac:dyDescent="0.4">
      <c r="A240" s="16" t="str">
        <f t="shared" si="85"/>
        <v>-</v>
      </c>
      <c r="B240" s="16" t="str">
        <f t="shared" si="73"/>
        <v>-</v>
      </c>
      <c r="C240" s="7">
        <v>17</v>
      </c>
      <c r="D240" s="2">
        <v>43410.725092592591</v>
      </c>
      <c r="E240" s="3" t="s">
        <v>891</v>
      </c>
      <c r="F240" s="3">
        <v>10458</v>
      </c>
      <c r="G240" s="3" t="s">
        <v>113</v>
      </c>
      <c r="H240" s="3">
        <v>0</v>
      </c>
      <c r="I240" s="3">
        <v>51</v>
      </c>
      <c r="J240" s="3">
        <v>9</v>
      </c>
      <c r="K240" s="3">
        <v>2</v>
      </c>
      <c r="L240" s="3"/>
      <c r="M240" s="2">
        <v>43410.728958333333</v>
      </c>
      <c r="N240" s="2">
        <v>43410.738078703704</v>
      </c>
      <c r="O240" s="3" t="s">
        <v>46</v>
      </c>
      <c r="P240" s="3" t="s">
        <v>47</v>
      </c>
      <c r="Q240" s="3" t="s">
        <v>19</v>
      </c>
      <c r="R240" s="3" t="s">
        <v>20</v>
      </c>
      <c r="S240" s="2">
        <v>43410.730787037035</v>
      </c>
      <c r="T240" s="2">
        <v>43410.730787037035</v>
      </c>
      <c r="U240" s="2">
        <v>43410.738888888889</v>
      </c>
      <c r="V240" s="2">
        <v>43410.742372685185</v>
      </c>
      <c r="W240" s="3"/>
      <c r="X240" s="8">
        <f t="shared" si="77"/>
        <v>43410.725092592591</v>
      </c>
      <c r="Y240" s="9">
        <f t="shared" si="78"/>
        <v>9.1203703705104999E-3</v>
      </c>
      <c r="Z240" s="9">
        <f t="shared" si="79"/>
        <v>1.8240740741021E-2</v>
      </c>
      <c r="AA240" s="10"/>
      <c r="AB240" s="10">
        <f t="shared" si="80"/>
        <v>0</v>
      </c>
      <c r="AC240" s="10">
        <f t="shared" si="81"/>
        <v>3.8657407421851531E-3</v>
      </c>
      <c r="AD240" s="10"/>
      <c r="AE240" s="10"/>
      <c r="AF240" s="73">
        <f t="shared" si="82"/>
        <v>43410.724999999999</v>
      </c>
      <c r="AG240" s="73">
        <f t="shared" si="83"/>
        <v>43410.737500000003</v>
      </c>
      <c r="AH240" s="26" t="str">
        <f t="shared" si="84"/>
        <v>43410.72543410.7375</v>
      </c>
      <c r="AI240" s="26" t="e">
        <f>VLOOKUP(AH240,simple_survey!$N$1081:$O$1529,2,FALSE)</f>
        <v>#N/A</v>
      </c>
    </row>
    <row r="241" spans="1:37" s="7" customFormat="1" x14ac:dyDescent="0.4">
      <c r="A241" s="16" t="str">
        <f t="shared" si="85"/>
        <v>-</v>
      </c>
      <c r="B241" s="16" t="str">
        <f t="shared" si="73"/>
        <v>-</v>
      </c>
      <c r="C241" s="7">
        <v>17</v>
      </c>
      <c r="D241" s="2">
        <v>43410.725740740738</v>
      </c>
      <c r="E241" s="3" t="s">
        <v>875</v>
      </c>
      <c r="F241" s="3">
        <v>10460</v>
      </c>
      <c r="G241" s="3" t="s">
        <v>115</v>
      </c>
      <c r="H241" s="3">
        <v>5327</v>
      </c>
      <c r="I241" s="3">
        <v>223</v>
      </c>
      <c r="J241" s="3">
        <v>8</v>
      </c>
      <c r="K241" s="3">
        <v>3</v>
      </c>
      <c r="L241" s="3"/>
      <c r="M241" s="2">
        <v>43410.732060185182</v>
      </c>
      <c r="N241" s="2">
        <v>43410.741712962961</v>
      </c>
      <c r="O241" s="3" t="s">
        <v>23</v>
      </c>
      <c r="P241" s="3" t="s">
        <v>24</v>
      </c>
      <c r="Q241" s="3" t="s">
        <v>27</v>
      </c>
      <c r="R241" s="3" t="s">
        <v>28</v>
      </c>
      <c r="S241" s="2">
        <v>43410.733275462961</v>
      </c>
      <c r="T241" s="2">
        <v>43410.733275462961</v>
      </c>
      <c r="U241" s="2">
        <v>43410.746944444443</v>
      </c>
      <c r="V241" s="2">
        <v>43410.746944444443</v>
      </c>
      <c r="W241" s="3"/>
      <c r="X241" s="8">
        <f t="shared" si="77"/>
        <v>43410.725740740738</v>
      </c>
      <c r="Y241" s="9">
        <f t="shared" si="78"/>
        <v>9.6527777786832303E-3</v>
      </c>
      <c r="Z241" s="9">
        <f t="shared" si="79"/>
        <v>2.8958333336049691E-2</v>
      </c>
      <c r="AA241" s="10"/>
      <c r="AB241" s="10">
        <f t="shared" si="80"/>
        <v>0</v>
      </c>
      <c r="AC241" s="10">
        <f t="shared" si="81"/>
        <v>6.3194444446708076E-3</v>
      </c>
      <c r="AD241" s="10"/>
      <c r="AE241" s="10"/>
      <c r="AF241" s="73">
        <f t="shared" si="82"/>
        <v>43410.725694444445</v>
      </c>
      <c r="AG241" s="73">
        <f t="shared" si="83"/>
        <v>43410.741666666669</v>
      </c>
      <c r="AH241" s="26" t="str">
        <f t="shared" si="84"/>
        <v>43410.725694444443410.7416666667</v>
      </c>
      <c r="AI241" s="26" t="e">
        <f>VLOOKUP(AH241,simple_survey!$N$1081:$O$1529,2,FALSE)</f>
        <v>#N/A</v>
      </c>
    </row>
    <row r="242" spans="1:37" s="7" customFormat="1" x14ac:dyDescent="0.4">
      <c r="A242" s="16" t="str">
        <f t="shared" si="85"/>
        <v>-</v>
      </c>
      <c r="B242" s="16" t="str">
        <f t="shared" si="73"/>
        <v>-</v>
      </c>
      <c r="C242" s="7">
        <v>17</v>
      </c>
      <c r="D242" s="2">
        <v>43410.726226851853</v>
      </c>
      <c r="E242" s="3" t="s">
        <v>893</v>
      </c>
      <c r="F242" s="3">
        <v>10461</v>
      </c>
      <c r="G242" s="3" t="s">
        <v>114</v>
      </c>
      <c r="H242" s="3">
        <v>0</v>
      </c>
      <c r="I242" s="3">
        <v>653</v>
      </c>
      <c r="J242" s="3">
        <v>5</v>
      </c>
      <c r="K242" s="3">
        <v>2</v>
      </c>
      <c r="L242" s="3"/>
      <c r="M242" s="2">
        <v>43410.738935185182</v>
      </c>
      <c r="N242" s="2">
        <v>43410.742939814816</v>
      </c>
      <c r="O242" s="3" t="s">
        <v>63</v>
      </c>
      <c r="P242" s="3" t="s">
        <v>64</v>
      </c>
      <c r="Q242" s="3" t="s">
        <v>19</v>
      </c>
      <c r="R242" s="3" t="s">
        <v>20</v>
      </c>
      <c r="S242" s="2">
        <v>43410.741898148146</v>
      </c>
      <c r="T242" s="2">
        <v>43410.741898148146</v>
      </c>
      <c r="U242" s="2">
        <v>43410.748773148145</v>
      </c>
      <c r="V242" s="2">
        <v>43410.748773148145</v>
      </c>
      <c r="W242" s="3"/>
      <c r="X242" s="8">
        <f t="shared" si="77"/>
        <v>43410.726226851853</v>
      </c>
      <c r="Y242" s="9">
        <f t="shared" si="78"/>
        <v>4.0046296344371513E-3</v>
      </c>
      <c r="Z242" s="9">
        <f t="shared" si="79"/>
        <v>8.0092592688743025E-3</v>
      </c>
      <c r="AA242" s="10"/>
      <c r="AB242" s="10">
        <f t="shared" si="80"/>
        <v>0</v>
      </c>
      <c r="AC242" s="10">
        <f t="shared" si="81"/>
        <v>1.2708333328191657E-2</v>
      </c>
      <c r="AD242" s="10"/>
      <c r="AE242" s="10"/>
      <c r="AF242" s="73">
        <f t="shared" si="82"/>
        <v>43410.725694444445</v>
      </c>
      <c r="AG242" s="73">
        <f t="shared" si="83"/>
        <v>43410.742361111108</v>
      </c>
      <c r="AH242" s="26" t="str">
        <f t="shared" si="84"/>
        <v>43410.725694444443410.7423611111</v>
      </c>
      <c r="AI242" s="26" t="e">
        <f>VLOOKUP(AH242,simple_survey!$N$1081:$O$1529,2,FALSE)</f>
        <v>#N/A</v>
      </c>
    </row>
    <row r="243" spans="1:37" s="7" customFormat="1" x14ac:dyDescent="0.4">
      <c r="A243" s="16" t="str">
        <f t="shared" si="85"/>
        <v>-</v>
      </c>
      <c r="B243" s="16" t="str">
        <f t="shared" si="73"/>
        <v>-</v>
      </c>
      <c r="C243" s="7">
        <v>17</v>
      </c>
      <c r="D243" s="2">
        <v>43410.727303240739</v>
      </c>
      <c r="E243" s="3" t="s">
        <v>800</v>
      </c>
      <c r="F243" s="3">
        <v>10462</v>
      </c>
      <c r="G243" s="3" t="s">
        <v>113</v>
      </c>
      <c r="H243" s="3">
        <v>0</v>
      </c>
      <c r="I243" s="3">
        <v>485</v>
      </c>
      <c r="J243" s="3">
        <v>4</v>
      </c>
      <c r="K243" s="3">
        <v>2</v>
      </c>
      <c r="L243" s="3"/>
      <c r="M243" s="2">
        <v>43410.73642361111</v>
      </c>
      <c r="N243" s="2">
        <v>43410.741018518522</v>
      </c>
      <c r="O243" s="3" t="s">
        <v>55</v>
      </c>
      <c r="P243" s="3" t="s">
        <v>56</v>
      </c>
      <c r="Q243" s="3" t="s">
        <v>78</v>
      </c>
      <c r="R243" s="3" t="s">
        <v>79</v>
      </c>
      <c r="S243" s="2">
        <v>43410.735277777778</v>
      </c>
      <c r="T243" s="2">
        <v>43410.735277777778</v>
      </c>
      <c r="U243" s="2">
        <v>43410.740115740744</v>
      </c>
      <c r="V243" s="2">
        <v>43410.74046296296</v>
      </c>
      <c r="W243" s="3"/>
      <c r="X243" s="8">
        <f t="shared" si="77"/>
        <v>43410.727303240739</v>
      </c>
      <c r="Y243" s="9">
        <f t="shared" si="78"/>
        <v>4.5949074119562283E-3</v>
      </c>
      <c r="Z243" s="9">
        <f t="shared" si="79"/>
        <v>9.1898148239124566E-3</v>
      </c>
      <c r="AA243" s="10"/>
      <c r="AB243" s="10">
        <f t="shared" si="80"/>
        <v>1.1458333319751546E-3</v>
      </c>
      <c r="AC243" s="10">
        <f t="shared" si="81"/>
        <v>9.1203703705104999E-3</v>
      </c>
      <c r="AD243" s="10"/>
      <c r="AE243" s="10"/>
      <c r="AF243" s="73">
        <f t="shared" si="82"/>
        <v>43410.727083333331</v>
      </c>
      <c r="AG243" s="73">
        <f t="shared" si="83"/>
        <v>43410.740972222222</v>
      </c>
      <c r="AH243" s="26" t="str">
        <f t="shared" si="84"/>
        <v>43410.727083333343410.7409722222</v>
      </c>
      <c r="AI243" s="26" t="e">
        <f>VLOOKUP(AH243,simple_survey!$N$1081:$O$1529,2,FALSE)</f>
        <v>#N/A</v>
      </c>
    </row>
    <row r="244" spans="1:37" s="7" customFormat="1" x14ac:dyDescent="0.4">
      <c r="A244" s="16" t="str">
        <f t="shared" si="85"/>
        <v>-</v>
      </c>
      <c r="B244" s="16" t="str">
        <f t="shared" si="73"/>
        <v>-</v>
      </c>
      <c r="C244" s="7">
        <v>17</v>
      </c>
      <c r="D244" s="2">
        <v>43410.727407407408</v>
      </c>
      <c r="E244" s="3" t="s">
        <v>894</v>
      </c>
      <c r="F244" s="3">
        <v>10463</v>
      </c>
      <c r="G244" s="3" t="s">
        <v>114</v>
      </c>
      <c r="H244" s="3">
        <v>0</v>
      </c>
      <c r="I244" s="3">
        <v>739</v>
      </c>
      <c r="J244" s="3">
        <v>9</v>
      </c>
      <c r="K244" s="3">
        <v>1</v>
      </c>
      <c r="L244" s="3"/>
      <c r="M244" s="2">
        <v>43410.73133101852</v>
      </c>
      <c r="N244" s="2">
        <v>43410.737986111111</v>
      </c>
      <c r="O244" s="3" t="s">
        <v>31</v>
      </c>
      <c r="P244" s="3" t="s">
        <v>32</v>
      </c>
      <c r="Q244" s="3" t="s">
        <v>19</v>
      </c>
      <c r="R244" s="3" t="s">
        <v>20</v>
      </c>
      <c r="S244" s="2">
        <v>43410.733368055553</v>
      </c>
      <c r="T244" s="2">
        <v>43410.733368055553</v>
      </c>
      <c r="U244" s="2">
        <v>43410.741678240738</v>
      </c>
      <c r="V244" s="2">
        <v>43410.742025462961</v>
      </c>
      <c r="W244" s="3"/>
      <c r="X244" s="8">
        <f t="shared" si="77"/>
        <v>43410.727407407408</v>
      </c>
      <c r="Y244" s="9">
        <f t="shared" si="78"/>
        <v>6.655092591245193E-3</v>
      </c>
      <c r="Z244" s="9">
        <f t="shared" si="79"/>
        <v>6.655092591245193E-3</v>
      </c>
      <c r="AA244" s="10"/>
      <c r="AB244" s="10">
        <f t="shared" si="80"/>
        <v>0</v>
      </c>
      <c r="AC244" s="10">
        <f t="shared" si="81"/>
        <v>3.9236111115314998E-3</v>
      </c>
      <c r="AD244" s="10"/>
      <c r="AE244" s="10"/>
      <c r="AF244" s="73">
        <f t="shared" si="82"/>
        <v>43410.727083333331</v>
      </c>
      <c r="AG244" s="73">
        <f t="shared" si="83"/>
        <v>43410.737500000003</v>
      </c>
      <c r="AH244" s="26" t="str">
        <f t="shared" si="84"/>
        <v>43410.727083333343410.7375</v>
      </c>
      <c r="AI244" s="26" t="e">
        <f>VLOOKUP(AH244,simple_survey!$N$1081:$O$1529,2,FALSE)</f>
        <v>#N/A</v>
      </c>
    </row>
    <row r="245" spans="1:37" s="7" customFormat="1" x14ac:dyDescent="0.4">
      <c r="A245" s="16" t="str">
        <f t="shared" si="85"/>
        <v>-</v>
      </c>
      <c r="B245" s="16" t="str">
        <f t="shared" si="73"/>
        <v>-</v>
      </c>
      <c r="C245" s="7">
        <v>17</v>
      </c>
      <c r="D245" s="2">
        <v>43410.727719907409</v>
      </c>
      <c r="E245" s="3" t="s">
        <v>824</v>
      </c>
      <c r="F245" s="3">
        <v>10464</v>
      </c>
      <c r="G245" s="3" t="s">
        <v>33</v>
      </c>
      <c r="H245" s="3">
        <v>2424</v>
      </c>
      <c r="I245" s="3">
        <v>609</v>
      </c>
      <c r="J245" s="3">
        <v>4</v>
      </c>
      <c r="K245" s="3">
        <v>1</v>
      </c>
      <c r="L245" s="3"/>
      <c r="M245" s="2">
        <v>43410.73636574074</v>
      </c>
      <c r="N245" s="2">
        <v>43410.745995370373</v>
      </c>
      <c r="O245" s="3" t="s">
        <v>55</v>
      </c>
      <c r="P245" s="3" t="s">
        <v>56</v>
      </c>
      <c r="Q245" s="3" t="s">
        <v>57</v>
      </c>
      <c r="R245" s="3" t="s">
        <v>58</v>
      </c>
      <c r="S245" s="2">
        <v>43410.735972222225</v>
      </c>
      <c r="T245" s="2">
        <v>43410.735972222225</v>
      </c>
      <c r="U245" s="2">
        <v>43410.745254629626</v>
      </c>
      <c r="V245" s="2">
        <v>43410.745254629626</v>
      </c>
      <c r="W245" s="3"/>
      <c r="X245" s="8">
        <f t="shared" si="77"/>
        <v>43410.727719907409</v>
      </c>
      <c r="Y245" s="9">
        <f t="shared" si="78"/>
        <v>9.6296296323998831E-3</v>
      </c>
      <c r="Z245" s="9">
        <f t="shared" si="79"/>
        <v>9.6296296323998831E-3</v>
      </c>
      <c r="AA245" s="10"/>
      <c r="AB245" s="10">
        <f t="shared" si="80"/>
        <v>3.9351851592073217E-4</v>
      </c>
      <c r="AC245" s="10">
        <f t="shared" si="81"/>
        <v>8.6458333316841163E-3</v>
      </c>
      <c r="AD245" s="10"/>
      <c r="AE245" s="10"/>
      <c r="AF245" s="73">
        <f t="shared" si="82"/>
        <v>43410.727083333331</v>
      </c>
      <c r="AG245" s="73">
        <f t="shared" si="83"/>
        <v>43410.745833333334</v>
      </c>
      <c r="AH245" s="26" t="str">
        <f t="shared" si="84"/>
        <v>43410.727083333343410.7458333333</v>
      </c>
      <c r="AI245" s="26" t="e">
        <f>VLOOKUP(AH245,simple_survey!$N$1081:$O$1529,2,FALSE)</f>
        <v>#N/A</v>
      </c>
    </row>
    <row r="246" spans="1:37" s="7" customFormat="1" x14ac:dyDescent="0.4">
      <c r="A246" s="16" t="str">
        <f t="shared" si="85"/>
        <v>-</v>
      </c>
      <c r="B246" s="16" t="str">
        <f t="shared" ref="B246:B247" si="96">IF(L246&gt;0, "☆", "-")</f>
        <v>-</v>
      </c>
      <c r="C246" s="7">
        <v>17</v>
      </c>
      <c r="D246" s="2">
        <v>43410.729618055557</v>
      </c>
      <c r="E246" s="3" t="s">
        <v>895</v>
      </c>
      <c r="F246" s="3">
        <v>10465</v>
      </c>
      <c r="G246" s="3" t="s">
        <v>18</v>
      </c>
      <c r="H246" s="3">
        <v>5341</v>
      </c>
      <c r="I246" s="3">
        <v>385</v>
      </c>
      <c r="J246" s="3">
        <v>9</v>
      </c>
      <c r="K246" s="3">
        <v>1</v>
      </c>
      <c r="L246" s="3"/>
      <c r="M246" s="2">
        <v>43410.733981481484</v>
      </c>
      <c r="N246" s="2">
        <v>43410.74082175926</v>
      </c>
      <c r="O246" s="3" t="s">
        <v>31</v>
      </c>
      <c r="P246" s="3" t="s">
        <v>32</v>
      </c>
      <c r="Q246" s="3" t="s">
        <v>48</v>
      </c>
      <c r="R246" s="3" t="s">
        <v>49</v>
      </c>
      <c r="S246" s="2">
        <v>43410.733715277776</v>
      </c>
      <c r="T246" s="2">
        <v>43410.733715277776</v>
      </c>
      <c r="U246" s="2">
        <v>43410.749062499999</v>
      </c>
      <c r="V246" s="2">
        <v>43410.749062499999</v>
      </c>
      <c r="W246" s="3"/>
      <c r="X246" s="8">
        <f t="shared" si="77"/>
        <v>43410.729618055557</v>
      </c>
      <c r="Y246" s="9">
        <f t="shared" si="78"/>
        <v>6.8402777760638855E-3</v>
      </c>
      <c r="Z246" s="9">
        <f t="shared" si="79"/>
        <v>6.8402777760638855E-3</v>
      </c>
      <c r="AA246" s="10"/>
      <c r="AB246" s="10">
        <f t="shared" si="80"/>
        <v>2.6620370772434399E-4</v>
      </c>
      <c r="AC246" s="10">
        <f t="shared" si="81"/>
        <v>4.3634259272948839E-3</v>
      </c>
      <c r="AD246" s="10"/>
      <c r="AE246" s="10"/>
      <c r="AF246" s="73">
        <f t="shared" si="82"/>
        <v>43410.729166666664</v>
      </c>
      <c r="AG246" s="73">
        <f t="shared" si="83"/>
        <v>43410.740277777775</v>
      </c>
      <c r="AH246" s="26" t="str">
        <f t="shared" si="84"/>
        <v>43410.729166666743410.7402777778</v>
      </c>
      <c r="AI246" s="26" t="e">
        <f>VLOOKUP(AH246,simple_survey!$N$1081:$O$1529,2,FALSE)</f>
        <v>#N/A</v>
      </c>
    </row>
    <row r="247" spans="1:37" s="7" customFormat="1" x14ac:dyDescent="0.4">
      <c r="A247" s="16" t="str">
        <f t="shared" si="85"/>
        <v>-</v>
      </c>
      <c r="B247" s="16" t="str">
        <f t="shared" si="96"/>
        <v>-</v>
      </c>
      <c r="C247" s="7">
        <v>17</v>
      </c>
      <c r="D247" s="2">
        <v>43410.730856481481</v>
      </c>
      <c r="E247" s="3" t="s">
        <v>896</v>
      </c>
      <c r="F247" s="3">
        <v>10466</v>
      </c>
      <c r="G247" s="3" t="s">
        <v>113</v>
      </c>
      <c r="H247" s="3">
        <v>0</v>
      </c>
      <c r="I247" s="3">
        <v>948</v>
      </c>
      <c r="J247" s="3">
        <v>6</v>
      </c>
      <c r="K247" s="3">
        <v>3</v>
      </c>
      <c r="L247" s="3"/>
      <c r="M247" s="2">
        <v>43410.738981481481</v>
      </c>
      <c r="N247" s="2">
        <v>43410.741863425923</v>
      </c>
      <c r="O247" s="3" t="s">
        <v>63</v>
      </c>
      <c r="P247" s="3" t="s">
        <v>64</v>
      </c>
      <c r="Q247" s="3" t="s">
        <v>34</v>
      </c>
      <c r="R247" s="3" t="s">
        <v>35</v>
      </c>
      <c r="S247" s="2">
        <v>43410.744803240741</v>
      </c>
      <c r="T247" s="2">
        <v>43410.744803240741</v>
      </c>
      <c r="U247" s="2">
        <v>43410.751770833333</v>
      </c>
      <c r="V247" s="2">
        <v>43410.751770833333</v>
      </c>
      <c r="W247" s="3"/>
      <c r="X247" s="8">
        <f t="shared" si="77"/>
        <v>43410.730856481481</v>
      </c>
      <c r="Y247" s="9">
        <f t="shared" si="78"/>
        <v>2.8819444414693862E-3</v>
      </c>
      <c r="Z247" s="9">
        <f t="shared" si="79"/>
        <v>8.6458333244081587E-3</v>
      </c>
      <c r="AA247" s="10"/>
      <c r="AB247" s="10">
        <f t="shared" si="80"/>
        <v>0</v>
      </c>
      <c r="AC247" s="10">
        <f t="shared" si="81"/>
        <v>8.1250000002910383E-3</v>
      </c>
      <c r="AD247" s="10"/>
      <c r="AE247" s="10"/>
      <c r="AF247" s="73">
        <f t="shared" si="82"/>
        <v>43410.730555555558</v>
      </c>
      <c r="AG247" s="73">
        <f t="shared" si="83"/>
        <v>43410.741666666669</v>
      </c>
      <c r="AH247" s="26" t="str">
        <f t="shared" si="84"/>
        <v>43410.730555555643410.7416666667</v>
      </c>
      <c r="AI247" s="26" t="e">
        <f>VLOOKUP(AH247,simple_survey!$N$1081:$O$1529,2,FALSE)</f>
        <v>#N/A</v>
      </c>
    </row>
    <row r="248" spans="1:37" s="7" customFormat="1" x14ac:dyDescent="0.4">
      <c r="A248" s="16" t="str">
        <f t="shared" si="85"/>
        <v>-</v>
      </c>
      <c r="B248" s="16" t="str">
        <f>IF(L248&gt;0, "☆", "-")</f>
        <v>-</v>
      </c>
      <c r="C248" s="7">
        <v>17</v>
      </c>
      <c r="D248" s="2">
        <v>43410.730902777781</v>
      </c>
      <c r="E248" s="3" t="s">
        <v>823</v>
      </c>
      <c r="F248" s="3">
        <v>10467</v>
      </c>
      <c r="G248" s="3" t="s">
        <v>33</v>
      </c>
      <c r="H248" s="3">
        <v>4777</v>
      </c>
      <c r="I248" s="3">
        <v>722</v>
      </c>
      <c r="J248" s="3">
        <v>10</v>
      </c>
      <c r="K248" s="3">
        <v>1</v>
      </c>
      <c r="L248" s="3"/>
      <c r="M248" s="2">
        <v>43410.737858796296</v>
      </c>
      <c r="N248" s="2">
        <v>43410.744664351849</v>
      </c>
      <c r="O248" s="3" t="s">
        <v>45</v>
      </c>
      <c r="P248" s="3" t="s">
        <v>92</v>
      </c>
      <c r="Q248" s="3" t="s">
        <v>72</v>
      </c>
      <c r="R248" s="3" t="s">
        <v>73</v>
      </c>
      <c r="S248" s="2">
        <v>43410.73678240741</v>
      </c>
      <c r="T248" s="2">
        <v>43410.73678240741</v>
      </c>
      <c r="U248" s="2">
        <v>43410.749027777776</v>
      </c>
      <c r="V248" s="2">
        <v>43410.749027777776</v>
      </c>
      <c r="W248" s="3"/>
      <c r="X248" s="8">
        <f t="shared" si="77"/>
        <v>43410.730902777781</v>
      </c>
      <c r="Y248" s="9">
        <f t="shared" si="78"/>
        <v>6.805555553000886E-3</v>
      </c>
      <c r="Z248" s="9">
        <f t="shared" si="79"/>
        <v>6.805555553000886E-3</v>
      </c>
      <c r="AA248" s="10"/>
      <c r="AB248" s="10">
        <f t="shared" si="80"/>
        <v>1.0763888858491555E-3</v>
      </c>
      <c r="AC248" s="10">
        <f t="shared" si="81"/>
        <v>6.956018514756579E-3</v>
      </c>
      <c r="AD248" s="10"/>
      <c r="AE248" s="10"/>
      <c r="AF248" s="73">
        <f t="shared" si="82"/>
        <v>43410.730555555558</v>
      </c>
      <c r="AG248" s="73">
        <f t="shared" si="83"/>
        <v>43410.744444444441</v>
      </c>
      <c r="AH248" s="26" t="str">
        <f t="shared" si="84"/>
        <v>43410.730555555643410.7444444444</v>
      </c>
      <c r="AI248" s="26" t="str">
        <f>VLOOKUP(AH248,simple_survey!$N$1081:$O$1529,2,FALSE)</f>
        <v>肯定的</v>
      </c>
    </row>
    <row r="249" spans="1:37" s="3" customFormat="1" x14ac:dyDescent="0.4">
      <c r="A249" s="16" t="str">
        <f t="shared" ref="A249:A291" si="97">IF(W249&gt;0, "★", "-")</f>
        <v>★</v>
      </c>
      <c r="B249" s="16" t="str">
        <f t="shared" ref="B249:B291" si="98">IF(L249&gt;0, "☆", "-")</f>
        <v>-</v>
      </c>
      <c r="C249" s="7">
        <v>17</v>
      </c>
      <c r="D249" s="2">
        <v>43410.733368055553</v>
      </c>
      <c r="E249" s="3" t="s">
        <v>682</v>
      </c>
      <c r="F249" s="3">
        <v>10468</v>
      </c>
      <c r="G249" s="3" t="s">
        <v>33</v>
      </c>
      <c r="H249" s="3">
        <v>1605</v>
      </c>
      <c r="I249" s="3">
        <v>344</v>
      </c>
      <c r="J249" s="3">
        <v>7</v>
      </c>
      <c r="K249" s="3">
        <v>1</v>
      </c>
      <c r="M249" s="2">
        <v>43410.740613425929</v>
      </c>
      <c r="N249" s="2">
        <v>43410.747430555559</v>
      </c>
      <c r="O249" s="3" t="s">
        <v>37</v>
      </c>
      <c r="P249" s="3" t="s">
        <v>38</v>
      </c>
      <c r="Q249" s="3" t="s">
        <v>27</v>
      </c>
      <c r="R249" s="3" t="s">
        <v>28</v>
      </c>
      <c r="S249" s="2">
        <v>43410.740300925929</v>
      </c>
      <c r="T249" s="2">
        <v>43410.740300925929</v>
      </c>
      <c r="U249" s="2">
        <v>43410.754212962966</v>
      </c>
      <c r="V249" s="2">
        <v>43410.754212962966</v>
      </c>
      <c r="W249" s="2">
        <v>43410.740300925929</v>
      </c>
      <c r="X249" s="8">
        <f t="shared" si="77"/>
        <v>43410.740300925929</v>
      </c>
      <c r="Y249" s="9">
        <f t="shared" si="78"/>
        <v>6.8171296297805384E-3</v>
      </c>
      <c r="Z249" s="9">
        <f t="shared" si="79"/>
        <v>6.8171296297805384E-3</v>
      </c>
      <c r="AA249" s="10"/>
      <c r="AB249" s="10">
        <f t="shared" si="80"/>
        <v>3.125000002910383E-4</v>
      </c>
      <c r="AC249" s="10">
        <f t="shared" si="81"/>
        <v>3.125000002910383E-4</v>
      </c>
      <c r="AD249" s="30"/>
      <c r="AE249" s="30"/>
      <c r="AF249" s="73">
        <f t="shared" si="82"/>
        <v>43410.73333333333</v>
      </c>
      <c r="AG249" s="73">
        <f t="shared" si="83"/>
        <v>43410.74722222222</v>
      </c>
      <c r="AH249" s="26" t="str">
        <f t="shared" si="84"/>
        <v>43410.733333333343410.7472222222</v>
      </c>
      <c r="AI249" s="26" t="str">
        <f>VLOOKUP(AH249,simple_survey!$N$1081:$O$1529,2,FALSE)</f>
        <v>肯定的</v>
      </c>
    </row>
    <row r="250" spans="1:37" s="7" customFormat="1" x14ac:dyDescent="0.4">
      <c r="A250" s="16" t="str">
        <f>IF(W250&gt;0, "★", "-")</f>
        <v>★</v>
      </c>
      <c r="B250" s="16" t="str">
        <f>IF(L250&gt;0, "☆", "-")</f>
        <v>-</v>
      </c>
      <c r="C250" s="7">
        <v>17</v>
      </c>
      <c r="D250" s="2">
        <v>43410.735555555555</v>
      </c>
      <c r="E250" s="3" t="s">
        <v>897</v>
      </c>
      <c r="F250" s="3">
        <v>10469</v>
      </c>
      <c r="G250" s="3" t="s">
        <v>113</v>
      </c>
      <c r="H250" s="3">
        <v>0</v>
      </c>
      <c r="I250" s="3">
        <v>368</v>
      </c>
      <c r="J250" s="3">
        <v>8</v>
      </c>
      <c r="K250" s="3">
        <v>1</v>
      </c>
      <c r="L250" s="3"/>
      <c r="M250" s="2">
        <v>43410.747685185182</v>
      </c>
      <c r="N250" s="2">
        <v>43410.757997685185</v>
      </c>
      <c r="O250" s="3" t="s">
        <v>46</v>
      </c>
      <c r="P250" s="3" t="s">
        <v>47</v>
      </c>
      <c r="Q250" s="3" t="s">
        <v>63</v>
      </c>
      <c r="R250" s="3" t="s">
        <v>64</v>
      </c>
      <c r="S250" s="2">
        <v>43410.749479166669</v>
      </c>
      <c r="T250" s="2">
        <v>43410.749479166669</v>
      </c>
      <c r="U250" s="2">
        <v>43410.758738425924</v>
      </c>
      <c r="V250" s="2">
        <v>43410.761967592596</v>
      </c>
      <c r="W250" s="2">
        <v>43410.742152777777</v>
      </c>
      <c r="X250" s="8">
        <f t="shared" si="77"/>
        <v>43410.742152777777</v>
      </c>
      <c r="Y250" s="9">
        <f t="shared" si="78"/>
        <v>1.0312500002328306E-2</v>
      </c>
      <c r="Z250" s="9">
        <f t="shared" si="79"/>
        <v>1.0312500002328306E-2</v>
      </c>
      <c r="AA250" s="10"/>
      <c r="AB250" s="10">
        <f t="shared" si="80"/>
        <v>0</v>
      </c>
      <c r="AC250" s="10">
        <f t="shared" si="81"/>
        <v>5.5324074055533856E-3</v>
      </c>
      <c r="AD250" s="10"/>
      <c r="AE250" s="10"/>
      <c r="AF250" s="73">
        <f t="shared" si="82"/>
        <v>43410.73541666667</v>
      </c>
      <c r="AG250" s="73">
        <f t="shared" si="83"/>
        <v>43410.757638888892</v>
      </c>
      <c r="AH250" s="26" t="str">
        <f t="shared" si="84"/>
        <v>43410.735416666743410.7576388889</v>
      </c>
      <c r="AI250" s="26" t="e">
        <f>VLOOKUP(AH250,simple_survey!$N$1081:$O$1529,2,FALSE)</f>
        <v>#N/A</v>
      </c>
    </row>
    <row r="251" spans="1:37" s="7" customFormat="1" x14ac:dyDescent="0.4">
      <c r="A251" s="16" t="str">
        <f>IF(W251&gt;0, "★", "-")</f>
        <v>-</v>
      </c>
      <c r="B251" s="16" t="str">
        <f>IF(L251&gt;0, "☆", "-")</f>
        <v>-</v>
      </c>
      <c r="C251" s="7">
        <v>17</v>
      </c>
      <c r="D251" s="2">
        <v>43410.735983796294</v>
      </c>
      <c r="E251" s="3" t="s">
        <v>898</v>
      </c>
      <c r="F251" s="3">
        <v>10470</v>
      </c>
      <c r="G251" s="3" t="s">
        <v>114</v>
      </c>
      <c r="H251" s="3">
        <v>0</v>
      </c>
      <c r="I251" s="3">
        <v>652</v>
      </c>
      <c r="J251" s="3">
        <v>8</v>
      </c>
      <c r="K251" s="3">
        <v>1</v>
      </c>
      <c r="L251" s="3"/>
      <c r="M251" s="2">
        <v>43410.748553240737</v>
      </c>
      <c r="N251" s="2">
        <v>43410.753483796296</v>
      </c>
      <c r="O251" s="3" t="s">
        <v>46</v>
      </c>
      <c r="P251" s="3" t="s">
        <v>47</v>
      </c>
      <c r="Q251" s="3" t="s">
        <v>23</v>
      </c>
      <c r="R251" s="3" t="s">
        <v>24</v>
      </c>
      <c r="S251" s="2">
        <v>43410.749826388892</v>
      </c>
      <c r="T251" s="2">
        <v>43410.749826388892</v>
      </c>
      <c r="U251" s="2">
        <v>43410.757430555554</v>
      </c>
      <c r="V251" s="2">
        <v>43410.757430555554</v>
      </c>
      <c r="W251" s="3"/>
      <c r="X251" s="8">
        <f t="shared" ref="X251:X289" si="99">IF(W251&gt;0,W251,D251)</f>
        <v>43410.735983796294</v>
      </c>
      <c r="Y251" s="9">
        <f t="shared" ref="Y251:Y289" si="100">N251-M251</f>
        <v>4.9305555585306138E-3</v>
      </c>
      <c r="Z251" s="9">
        <f t="shared" ref="Z251:Z289" si="101">Y251*K251</f>
        <v>4.9305555585306138E-3</v>
      </c>
      <c r="AA251" s="10"/>
      <c r="AB251" s="10">
        <f t="shared" si="80"/>
        <v>0</v>
      </c>
      <c r="AC251" s="10">
        <f t="shared" si="81"/>
        <v>1.2569444443215616E-2</v>
      </c>
      <c r="AD251" s="10"/>
      <c r="AE251" s="10"/>
      <c r="AF251" s="73">
        <f t="shared" si="82"/>
        <v>43410.73541666667</v>
      </c>
      <c r="AG251" s="73">
        <f t="shared" si="83"/>
        <v>43410.753472222219</v>
      </c>
      <c r="AH251" s="26" t="str">
        <f t="shared" si="84"/>
        <v>43410.735416666743410.7534722222</v>
      </c>
      <c r="AI251" s="26" t="e">
        <f>VLOOKUP(AH251,simple_survey!$N$1081:$O$1529,2,FALSE)</f>
        <v>#N/A</v>
      </c>
    </row>
    <row r="252" spans="1:37" s="7" customFormat="1" x14ac:dyDescent="0.4">
      <c r="A252" s="16" t="str">
        <f>IF(W252&gt;0, "★", "-")</f>
        <v>-</v>
      </c>
      <c r="B252" s="16" t="str">
        <f>IF(L252&gt;0, "☆", "-")</f>
        <v>-</v>
      </c>
      <c r="C252" s="7">
        <v>17</v>
      </c>
      <c r="D252" s="2">
        <v>43410.739652777775</v>
      </c>
      <c r="E252" s="3" t="s">
        <v>688</v>
      </c>
      <c r="F252" s="3">
        <v>10471</v>
      </c>
      <c r="G252" s="3" t="s">
        <v>114</v>
      </c>
      <c r="H252" s="3">
        <v>0</v>
      </c>
      <c r="I252" s="3">
        <v>24</v>
      </c>
      <c r="J252" s="3">
        <v>5</v>
      </c>
      <c r="K252" s="3">
        <v>1</v>
      </c>
      <c r="L252" s="3"/>
      <c r="M252" s="2">
        <v>43410.745428240742</v>
      </c>
      <c r="N252" s="2">
        <v>43410.748495370368</v>
      </c>
      <c r="O252" s="3" t="s">
        <v>46</v>
      </c>
      <c r="P252" s="3" t="s">
        <v>47</v>
      </c>
      <c r="Q252" s="3" t="s">
        <v>34</v>
      </c>
      <c r="R252" s="3" t="s">
        <v>35</v>
      </c>
      <c r="S252" s="2">
        <v>43410.750613425924</v>
      </c>
      <c r="T252" s="2">
        <v>43410.750613425924</v>
      </c>
      <c r="U252" s="2">
        <v>43410.758923611109</v>
      </c>
      <c r="V252" s="2">
        <v>43410.758923611109</v>
      </c>
      <c r="W252" s="3"/>
      <c r="X252" s="8">
        <f t="shared" si="99"/>
        <v>43410.739652777775</v>
      </c>
      <c r="Y252" s="9">
        <f t="shared" si="100"/>
        <v>3.0671296262880787E-3</v>
      </c>
      <c r="Z252" s="9">
        <f t="shared" si="101"/>
        <v>3.0671296262880787E-3</v>
      </c>
      <c r="AA252" s="10"/>
      <c r="AB252" s="10">
        <f t="shared" si="80"/>
        <v>0</v>
      </c>
      <c r="AC252" s="10">
        <f t="shared" si="81"/>
        <v>5.7754629669943824E-3</v>
      </c>
      <c r="AD252" s="10"/>
      <c r="AE252" s="10"/>
      <c r="AF252" s="73">
        <f t="shared" si="82"/>
        <v>43410.739583333336</v>
      </c>
      <c r="AG252" s="73">
        <f t="shared" si="83"/>
        <v>43410.747916666667</v>
      </c>
      <c r="AH252" s="26" t="str">
        <f t="shared" si="84"/>
        <v>43410.739583333343410.7479166667</v>
      </c>
      <c r="AI252" s="26" t="e">
        <f>VLOOKUP(AH252,simple_survey!$N$1081:$O$1529,2,FALSE)</f>
        <v>#N/A</v>
      </c>
      <c r="AK252" s="7" t="s">
        <v>111</v>
      </c>
    </row>
    <row r="253" spans="1:37" s="7" customFormat="1" x14ac:dyDescent="0.4">
      <c r="A253" s="16" t="str">
        <f>IF(W253&gt;0, "★", "-")</f>
        <v>★</v>
      </c>
      <c r="B253" s="16" t="str">
        <f>IF(L253&gt;0, "☆", "-")</f>
        <v>-</v>
      </c>
      <c r="C253" s="7">
        <v>17</v>
      </c>
      <c r="D253" s="2">
        <v>43410.739942129629</v>
      </c>
      <c r="E253" s="3" t="s">
        <v>899</v>
      </c>
      <c r="F253" s="3">
        <v>10472</v>
      </c>
      <c r="G253" s="3" t="s">
        <v>67</v>
      </c>
      <c r="H253" s="3">
        <v>5343</v>
      </c>
      <c r="I253" s="3">
        <v>972</v>
      </c>
      <c r="J253" s="3">
        <v>9</v>
      </c>
      <c r="K253" s="3">
        <v>4</v>
      </c>
      <c r="L253" s="3"/>
      <c r="M253" s="2">
        <v>43410.751331018517</v>
      </c>
      <c r="N253" s="2">
        <v>43410.760601851849</v>
      </c>
      <c r="O253" s="3" t="s">
        <v>63</v>
      </c>
      <c r="P253" s="3" t="s">
        <v>64</v>
      </c>
      <c r="Q253" s="3" t="s">
        <v>70</v>
      </c>
      <c r="R253" s="3" t="s">
        <v>71</v>
      </c>
      <c r="S253" s="2">
        <v>43410.750162037039</v>
      </c>
      <c r="T253" s="2">
        <v>43410.750162037039</v>
      </c>
      <c r="U253" s="2">
        <v>43410.765613425923</v>
      </c>
      <c r="V253" s="2">
        <v>43410.764155092591</v>
      </c>
      <c r="W253" s="2">
        <v>43410.746874999997</v>
      </c>
      <c r="X253" s="8">
        <f t="shared" si="99"/>
        <v>43410.746874999997</v>
      </c>
      <c r="Y253" s="9">
        <f t="shared" si="100"/>
        <v>9.2708333322661929E-3</v>
      </c>
      <c r="Z253" s="9">
        <f t="shared" si="101"/>
        <v>3.7083333329064772E-2</v>
      </c>
      <c r="AA253" s="10"/>
      <c r="AB253" s="10">
        <f t="shared" si="80"/>
        <v>1.1689814782585017E-3</v>
      </c>
      <c r="AC253" s="10">
        <f t="shared" si="81"/>
        <v>4.4560185197042301E-3</v>
      </c>
      <c r="AD253" s="10"/>
      <c r="AE253" s="10"/>
      <c r="AF253" s="73">
        <f t="shared" si="82"/>
        <v>43410.739583333336</v>
      </c>
      <c r="AG253" s="73">
        <f t="shared" si="83"/>
        <v>43410.760416666664</v>
      </c>
      <c r="AH253" s="26" t="str">
        <f t="shared" si="84"/>
        <v>43410.739583333343410.7604166667</v>
      </c>
      <c r="AI253" s="26" t="e">
        <f>VLOOKUP(AH253,simple_survey!$N$1081:$O$1529,2,FALSE)</f>
        <v>#N/A</v>
      </c>
      <c r="AK253" s="7" t="s">
        <v>112</v>
      </c>
    </row>
    <row r="254" spans="1:37" s="3" customFormat="1" x14ac:dyDescent="0.4">
      <c r="A254" s="16" t="str">
        <f t="shared" si="97"/>
        <v>★</v>
      </c>
      <c r="B254" s="16" t="str">
        <f t="shared" si="98"/>
        <v>-</v>
      </c>
      <c r="C254" s="7">
        <v>17</v>
      </c>
      <c r="D254" s="2">
        <v>43410.741550925923</v>
      </c>
      <c r="E254" s="3" t="s">
        <v>692</v>
      </c>
      <c r="F254" s="3">
        <v>10473</v>
      </c>
      <c r="G254" s="3" t="s">
        <v>33</v>
      </c>
      <c r="H254" s="3">
        <v>4442</v>
      </c>
      <c r="I254" s="3">
        <v>342</v>
      </c>
      <c r="J254" s="3">
        <v>6</v>
      </c>
      <c r="K254" s="3">
        <v>1</v>
      </c>
      <c r="M254" s="2">
        <v>43410.749513888892</v>
      </c>
      <c r="N254" s="2">
        <v>43410.753981481481</v>
      </c>
      <c r="O254" s="3" t="s">
        <v>65</v>
      </c>
      <c r="P254" s="3" t="s">
        <v>66</v>
      </c>
      <c r="Q254" s="3" t="s">
        <v>68</v>
      </c>
      <c r="R254" s="3" t="s">
        <v>69</v>
      </c>
      <c r="S254" s="2">
        <v>43410.748541666668</v>
      </c>
      <c r="T254" s="2">
        <v>43410.748541666668</v>
      </c>
      <c r="U254" s="2">
        <v>43410.755995370368</v>
      </c>
      <c r="V254" s="2">
        <v>43410.755995370368</v>
      </c>
      <c r="W254" s="2">
        <v>43410.748483796298</v>
      </c>
      <c r="X254" s="8">
        <f t="shared" si="99"/>
        <v>43410.748483796298</v>
      </c>
      <c r="Y254" s="9">
        <f t="shared" si="100"/>
        <v>4.4675925892079249E-3</v>
      </c>
      <c r="Z254" s="9">
        <f t="shared" si="101"/>
        <v>4.4675925892079249E-3</v>
      </c>
      <c r="AA254" s="10"/>
      <c r="AB254" s="10">
        <f t="shared" ref="AB254:AB324" si="102">IF(IF(A254="☆",L254-S254,M254-S254)&lt;0,0,IF(A254="☆",L254-S254,M254-S254))</f>
        <v>9.7222222393611446E-4</v>
      </c>
      <c r="AC254" s="10">
        <f t="shared" ref="AC254:AC324" si="103">IF(IF(B254="☆",(IF(L254&gt;S254,L254-X254,S254-X254)),M254-X254)&lt;0,0,IF(B254="☆",(IF(L254&gt;S254,L254-X254,S254-X254)),M254-X254))</f>
        <v>1.0300925932824612E-3</v>
      </c>
      <c r="AD254" s="30"/>
      <c r="AE254" s="30"/>
      <c r="AF254" s="73">
        <f t="shared" si="82"/>
        <v>43410.740972222222</v>
      </c>
      <c r="AG254" s="73">
        <f t="shared" si="83"/>
        <v>43410.753472222219</v>
      </c>
      <c r="AH254" s="26" t="str">
        <f t="shared" si="84"/>
        <v>43410.740972222243410.7534722222</v>
      </c>
      <c r="AI254" s="26" t="str">
        <f>VLOOKUP(AH254,simple_survey!$N$1081:$O$1529,2,FALSE)</f>
        <v>肯定的</v>
      </c>
    </row>
    <row r="255" spans="1:37" s="3" customFormat="1" x14ac:dyDescent="0.4">
      <c r="A255" s="16" t="str">
        <f t="shared" si="97"/>
        <v>-</v>
      </c>
      <c r="B255" s="16" t="str">
        <f t="shared" si="98"/>
        <v>-</v>
      </c>
      <c r="C255" s="7">
        <v>17</v>
      </c>
      <c r="D255" s="2">
        <v>43410.743842592594</v>
      </c>
      <c r="E255" s="3" t="s">
        <v>900</v>
      </c>
      <c r="F255" s="3">
        <v>10474</v>
      </c>
      <c r="G255" s="3" t="s">
        <v>33</v>
      </c>
      <c r="H255" s="3">
        <v>1076</v>
      </c>
      <c r="I255" s="3">
        <v>101</v>
      </c>
      <c r="J255" s="3">
        <v>10</v>
      </c>
      <c r="K255" s="3">
        <v>1</v>
      </c>
      <c r="M255" s="2">
        <v>43410.746701388889</v>
      </c>
      <c r="N255" s="2">
        <v>43410.752280092594</v>
      </c>
      <c r="O255" s="3" t="s">
        <v>46</v>
      </c>
      <c r="P255" s="3" t="s">
        <v>47</v>
      </c>
      <c r="Q255" s="3" t="s">
        <v>27</v>
      </c>
      <c r="R255" s="3" t="s">
        <v>28</v>
      </c>
      <c r="S255" s="2">
        <v>43410.749976851854</v>
      </c>
      <c r="T255" s="2">
        <v>43410.749976851854</v>
      </c>
      <c r="U255" s="2">
        <v>43410.757708333331</v>
      </c>
      <c r="V255" s="2">
        <v>43410.757708333331</v>
      </c>
      <c r="X255" s="8">
        <f t="shared" si="99"/>
        <v>43410.743842592594</v>
      </c>
      <c r="Y255" s="9">
        <f t="shared" si="100"/>
        <v>5.5787037053960375E-3</v>
      </c>
      <c r="Z255" s="9">
        <f t="shared" si="101"/>
        <v>5.5787037053960375E-3</v>
      </c>
      <c r="AA255" s="10"/>
      <c r="AB255" s="10">
        <f t="shared" si="102"/>
        <v>0</v>
      </c>
      <c r="AC255" s="10">
        <f t="shared" si="103"/>
        <v>2.8587962951860391E-3</v>
      </c>
      <c r="AD255" s="30"/>
      <c r="AE255" s="30"/>
      <c r="AF255" s="73">
        <f t="shared" si="82"/>
        <v>43410.743750000001</v>
      </c>
      <c r="AG255" s="73">
        <f t="shared" si="83"/>
        <v>43410.752083333333</v>
      </c>
      <c r="AH255" s="26" t="str">
        <f t="shared" si="84"/>
        <v>43410.7437543410.7520833333</v>
      </c>
      <c r="AI255" s="26" t="e">
        <f>VLOOKUP(AH255,simple_survey!$N$1081:$O$1529,2,FALSE)</f>
        <v>#N/A</v>
      </c>
    </row>
    <row r="256" spans="1:37" s="3" customFormat="1" x14ac:dyDescent="0.4">
      <c r="A256" s="16" t="str">
        <f t="shared" si="97"/>
        <v>-</v>
      </c>
      <c r="B256" s="16" t="str">
        <f t="shared" si="98"/>
        <v>-</v>
      </c>
      <c r="C256" s="7">
        <v>17</v>
      </c>
      <c r="D256" s="2">
        <v>43410.744571759256</v>
      </c>
      <c r="E256" s="3" t="s">
        <v>901</v>
      </c>
      <c r="F256" s="3">
        <v>10475</v>
      </c>
      <c r="G256" s="3" t="s">
        <v>113</v>
      </c>
      <c r="H256" s="3">
        <v>0</v>
      </c>
      <c r="I256" s="3">
        <v>588</v>
      </c>
      <c r="J256" s="3">
        <v>6</v>
      </c>
      <c r="K256" s="3">
        <v>1</v>
      </c>
      <c r="M256" s="2">
        <v>43410.759872685187</v>
      </c>
      <c r="N256" s="2">
        <v>43410.764687499999</v>
      </c>
      <c r="O256" s="3" t="s">
        <v>41</v>
      </c>
      <c r="P256" s="3" t="s">
        <v>42</v>
      </c>
      <c r="Q256" s="3" t="s">
        <v>37</v>
      </c>
      <c r="R256" s="3" t="s">
        <v>38</v>
      </c>
      <c r="S256" s="2">
        <v>43410.760995370372</v>
      </c>
      <c r="T256" s="2">
        <v>43410.760995370372</v>
      </c>
      <c r="U256" s="2">
        <v>43410.774745370371</v>
      </c>
      <c r="V256" s="2">
        <v>43410.774745370371</v>
      </c>
      <c r="X256" s="8">
        <f t="shared" si="99"/>
        <v>43410.744571759256</v>
      </c>
      <c r="Y256" s="9">
        <f t="shared" si="100"/>
        <v>4.8148148125619628E-3</v>
      </c>
      <c r="Z256" s="9">
        <f t="shared" si="101"/>
        <v>4.8148148125619628E-3</v>
      </c>
      <c r="AA256" s="10"/>
      <c r="AB256" s="10">
        <f t="shared" si="102"/>
        <v>0</v>
      </c>
      <c r="AC256" s="10">
        <f t="shared" si="103"/>
        <v>1.5300925930205267E-2</v>
      </c>
      <c r="AD256" s="30"/>
      <c r="AE256" s="30"/>
      <c r="AF256" s="73">
        <f t="shared" si="82"/>
        <v>43410.744444444441</v>
      </c>
      <c r="AG256" s="73">
        <f t="shared" si="83"/>
        <v>43410.76458333333</v>
      </c>
      <c r="AH256" s="26" t="str">
        <f t="shared" si="84"/>
        <v>43410.744444444443410.7645833333</v>
      </c>
      <c r="AI256" s="26" t="e">
        <f>VLOOKUP(AH256,simple_survey!$N$1081:$O$1529,2,FALSE)</f>
        <v>#N/A</v>
      </c>
    </row>
    <row r="257" spans="1:35" s="3" customFormat="1" x14ac:dyDescent="0.4">
      <c r="A257" s="16" t="str">
        <f t="shared" si="97"/>
        <v>-</v>
      </c>
      <c r="B257" s="16" t="str">
        <f t="shared" si="98"/>
        <v>-</v>
      </c>
      <c r="C257" s="7">
        <v>17</v>
      </c>
      <c r="D257" s="2">
        <v>43410.746412037035</v>
      </c>
      <c r="E257" s="3" t="s">
        <v>902</v>
      </c>
      <c r="F257" s="3">
        <v>10476</v>
      </c>
      <c r="G257" s="3" t="s">
        <v>113</v>
      </c>
      <c r="H257" s="3">
        <v>0</v>
      </c>
      <c r="I257" s="3">
        <v>569</v>
      </c>
      <c r="J257" s="3">
        <v>7</v>
      </c>
      <c r="K257" s="3">
        <v>2</v>
      </c>
      <c r="M257" s="2">
        <v>43410.75582175926</v>
      </c>
      <c r="N257" s="2">
        <v>43410.758136574077</v>
      </c>
      <c r="O257" s="3" t="s">
        <v>39</v>
      </c>
      <c r="P257" s="3" t="s">
        <v>40</v>
      </c>
      <c r="Q257" s="3" t="s">
        <v>80</v>
      </c>
      <c r="R257" s="3" t="s">
        <v>81</v>
      </c>
      <c r="S257" s="2">
        <v>43410.756377314814</v>
      </c>
      <c r="T257" s="2">
        <v>43410.756377314814</v>
      </c>
      <c r="U257" s="2">
        <v>43410.75990740741</v>
      </c>
      <c r="V257" s="2">
        <v>43410.75990740741</v>
      </c>
      <c r="X257" s="8">
        <f t="shared" si="99"/>
        <v>43410.746412037035</v>
      </c>
      <c r="Y257" s="9">
        <f t="shared" si="100"/>
        <v>2.3148148175096139E-3</v>
      </c>
      <c r="Z257" s="9">
        <f t="shared" si="101"/>
        <v>4.6296296350192279E-3</v>
      </c>
      <c r="AA257" s="10"/>
      <c r="AB257" s="10">
        <f t="shared" si="102"/>
        <v>0</v>
      </c>
      <c r="AC257" s="10">
        <f t="shared" si="103"/>
        <v>9.4097222245181911E-3</v>
      </c>
      <c r="AD257" s="30"/>
      <c r="AE257" s="30"/>
      <c r="AF257" s="73">
        <f t="shared" si="82"/>
        <v>43410.745833333334</v>
      </c>
      <c r="AG257" s="73">
        <f t="shared" si="83"/>
        <v>43410.757638888892</v>
      </c>
      <c r="AH257" s="26" t="str">
        <f t="shared" si="84"/>
        <v>43410.745833333343410.7576388889</v>
      </c>
      <c r="AI257" s="26" t="e">
        <f>VLOOKUP(AH257,simple_survey!$N$1081:$O$1529,2,FALSE)</f>
        <v>#N/A</v>
      </c>
    </row>
    <row r="258" spans="1:35" s="3" customFormat="1" x14ac:dyDescent="0.4">
      <c r="A258" s="16" t="str">
        <f t="shared" si="97"/>
        <v>-</v>
      </c>
      <c r="B258" s="16" t="str">
        <f t="shared" si="98"/>
        <v>-</v>
      </c>
      <c r="C258" s="7">
        <v>17</v>
      </c>
      <c r="D258" s="2">
        <v>43410.748298611114</v>
      </c>
      <c r="E258" s="3" t="s">
        <v>873</v>
      </c>
      <c r="F258" s="3">
        <v>10478</v>
      </c>
      <c r="G258" s="3" t="s">
        <v>18</v>
      </c>
      <c r="H258" s="3">
        <v>1923</v>
      </c>
      <c r="I258" s="3">
        <v>17</v>
      </c>
      <c r="J258" s="3">
        <v>8</v>
      </c>
      <c r="K258" s="3">
        <v>1</v>
      </c>
      <c r="M258" s="2">
        <v>43410.753692129627</v>
      </c>
      <c r="N258" s="2">
        <v>43410.766053240739</v>
      </c>
      <c r="O258" s="3" t="s">
        <v>23</v>
      </c>
      <c r="P258" s="3" t="s">
        <v>24</v>
      </c>
      <c r="Q258" s="3" t="s">
        <v>34</v>
      </c>
      <c r="R258" s="3" t="s">
        <v>35</v>
      </c>
      <c r="S258" s="2">
        <v>43410.757430555554</v>
      </c>
      <c r="T258" s="2">
        <v>43410.757430555554</v>
      </c>
      <c r="U258" s="2">
        <v>43410.767546296294</v>
      </c>
      <c r="V258" s="2">
        <v>43410.767546296294</v>
      </c>
      <c r="X258" s="8">
        <f t="shared" si="99"/>
        <v>43410.748298611114</v>
      </c>
      <c r="Y258" s="9">
        <f t="shared" si="100"/>
        <v>1.2361111112113576E-2</v>
      </c>
      <c r="Z258" s="9">
        <f t="shared" si="101"/>
        <v>1.2361111112113576E-2</v>
      </c>
      <c r="AA258" s="10"/>
      <c r="AB258" s="10">
        <f t="shared" si="102"/>
        <v>0</v>
      </c>
      <c r="AC258" s="10">
        <f t="shared" si="103"/>
        <v>5.3935185133013874E-3</v>
      </c>
      <c r="AD258" s="30"/>
      <c r="AE258" s="30"/>
      <c r="AF258" s="73">
        <f t="shared" si="82"/>
        <v>43410.747916666667</v>
      </c>
      <c r="AG258" s="73">
        <f t="shared" si="83"/>
        <v>43410.765972222223</v>
      </c>
      <c r="AH258" s="26" t="str">
        <f t="shared" si="84"/>
        <v>43410.747916666743410.7659722222</v>
      </c>
      <c r="AI258" s="26" t="e">
        <f>VLOOKUP(AH258,simple_survey!$N$1081:$O$1529,2,FALSE)</f>
        <v>#N/A</v>
      </c>
    </row>
    <row r="259" spans="1:35" s="7" customFormat="1" x14ac:dyDescent="0.4">
      <c r="A259" s="16" t="str">
        <f t="shared" ref="A259:A264" si="104">IF(W259&gt;0, "★", "-")</f>
        <v>★</v>
      </c>
      <c r="B259" s="16" t="str">
        <f t="shared" ref="B259:B264" si="105">IF(L259&gt;0, "☆", "-")</f>
        <v>☆</v>
      </c>
      <c r="C259" s="7">
        <v>17</v>
      </c>
      <c r="D259" s="2">
        <v>43410.70380787037</v>
      </c>
      <c r="E259" s="3" t="s">
        <v>865</v>
      </c>
      <c r="F259" s="3">
        <v>10436</v>
      </c>
      <c r="G259" s="3" t="s">
        <v>113</v>
      </c>
      <c r="H259" s="3">
        <v>0</v>
      </c>
      <c r="I259" s="3">
        <v>329</v>
      </c>
      <c r="J259" s="3">
        <v>4</v>
      </c>
      <c r="K259" s="3">
        <v>5</v>
      </c>
      <c r="L259" s="2">
        <v>43410.713449074072</v>
      </c>
      <c r="M259" s="3"/>
      <c r="N259" s="3"/>
      <c r="O259" s="3" t="s">
        <v>48</v>
      </c>
      <c r="P259" s="3" t="s">
        <v>49</v>
      </c>
      <c r="Q259" s="3" t="s">
        <v>45</v>
      </c>
      <c r="R259" s="3" t="s">
        <v>92</v>
      </c>
      <c r="S259" s="2">
        <v>43410.74486111111</v>
      </c>
      <c r="T259" s="3"/>
      <c r="U259" s="2">
        <v>43410.757465277777</v>
      </c>
      <c r="V259" s="3"/>
      <c r="W259" s="2">
        <v>43410.74486111111</v>
      </c>
      <c r="X259" s="8">
        <f t="shared" ref="X259:X264" si="106">IF(W259&gt;0,W259,D259)</f>
        <v>43410.74486111111</v>
      </c>
      <c r="Y259" s="9">
        <f t="shared" ref="Y259:Y264" si="107">N259-M259</f>
        <v>0</v>
      </c>
      <c r="Z259" s="9">
        <f t="shared" ref="Z259:Z264" si="108">Y259*K259</f>
        <v>0</v>
      </c>
      <c r="AA259" s="10"/>
      <c r="AB259" s="10">
        <f t="shared" ref="AB259:AB264" si="109">IF(IF(A259="☆",L259-S259,M259-S259)&lt;0,0,IF(A259="☆",L259-S259,M259-S259))</f>
        <v>0</v>
      </c>
      <c r="AC259" s="10">
        <f t="shared" ref="AC259:AC264" si="110">IF(IF(B259="☆",(IF(L259&gt;S259,L259-X259,S259-X259)),M259-X259)&lt;0,0,IF(B259="☆",(IF(L259&gt;S259,L259-X259,S259-X259)),M259-X259))</f>
        <v>0</v>
      </c>
      <c r="AD259" s="10"/>
      <c r="AE259" s="10"/>
      <c r="AF259" s="73">
        <f t="shared" ref="AF259:AF322" si="111">INT(D259*1440)/1440</f>
        <v>43410.703472222223</v>
      </c>
      <c r="AG259" s="73">
        <f t="shared" ref="AG259:AG322" si="112">INT(N259*1440)/1440</f>
        <v>0</v>
      </c>
      <c r="AH259" s="26" t="str">
        <f t="shared" ref="AH259:AH322" si="113">CONCATENATE(AF259,AG259)</f>
        <v>43410.70347222220</v>
      </c>
      <c r="AI259" s="26" t="e">
        <f>VLOOKUP(AH259,simple_survey!$N$1081:$O$1529,2,FALSE)</f>
        <v>#N/A</v>
      </c>
    </row>
    <row r="260" spans="1:35" s="7" customFormat="1" x14ac:dyDescent="0.4">
      <c r="A260" s="16" t="str">
        <f t="shared" si="104"/>
        <v>★</v>
      </c>
      <c r="B260" s="16" t="str">
        <f t="shared" si="105"/>
        <v>☆</v>
      </c>
      <c r="C260" s="7">
        <v>17</v>
      </c>
      <c r="D260" s="2">
        <v>43410.718912037039</v>
      </c>
      <c r="E260" s="3" t="s">
        <v>775</v>
      </c>
      <c r="F260" s="3">
        <v>10448</v>
      </c>
      <c r="G260" s="3" t="s">
        <v>33</v>
      </c>
      <c r="H260" s="3">
        <v>5289</v>
      </c>
      <c r="I260" s="3">
        <v>186</v>
      </c>
      <c r="J260" s="3">
        <v>10</v>
      </c>
      <c r="K260" s="3">
        <v>1</v>
      </c>
      <c r="L260" s="2">
        <v>43410.719236111108</v>
      </c>
      <c r="M260" s="3"/>
      <c r="N260" s="3"/>
      <c r="O260" s="3" t="s">
        <v>91</v>
      </c>
      <c r="P260" s="3" t="s">
        <v>36</v>
      </c>
      <c r="Q260" s="3" t="s">
        <v>63</v>
      </c>
      <c r="R260" s="3" t="s">
        <v>64</v>
      </c>
      <c r="S260" s="2">
        <v>43410.727037037039</v>
      </c>
      <c r="T260" s="3"/>
      <c r="U260" s="2">
        <v>43410.738657407404</v>
      </c>
      <c r="V260" s="3"/>
      <c r="W260" s="2">
        <v>43410.727037037039</v>
      </c>
      <c r="X260" s="8">
        <f t="shared" si="106"/>
        <v>43410.727037037039</v>
      </c>
      <c r="Y260" s="9">
        <f t="shared" si="107"/>
        <v>0</v>
      </c>
      <c r="Z260" s="9">
        <f t="shared" si="108"/>
        <v>0</v>
      </c>
      <c r="AA260" s="10"/>
      <c r="AB260" s="10">
        <f t="shared" si="109"/>
        <v>0</v>
      </c>
      <c r="AC260" s="10">
        <f t="shared" si="110"/>
        <v>0</v>
      </c>
      <c r="AD260" s="10"/>
      <c r="AE260" s="10"/>
      <c r="AF260" s="73">
        <f t="shared" si="111"/>
        <v>43410.71875</v>
      </c>
      <c r="AG260" s="73">
        <f t="shared" si="112"/>
        <v>0</v>
      </c>
      <c r="AH260" s="26" t="str">
        <f t="shared" si="113"/>
        <v>43410.718750</v>
      </c>
      <c r="AI260" s="26" t="e">
        <f>VLOOKUP(AH260,simple_survey!$N$1081:$O$1529,2,FALSE)</f>
        <v>#N/A</v>
      </c>
    </row>
    <row r="261" spans="1:35" s="7" customFormat="1" x14ac:dyDescent="0.4">
      <c r="A261" s="16" t="str">
        <f t="shared" si="104"/>
        <v>-</v>
      </c>
      <c r="B261" s="16" t="str">
        <f t="shared" si="105"/>
        <v>☆</v>
      </c>
      <c r="C261" s="7">
        <v>17</v>
      </c>
      <c r="D261" s="2">
        <v>43410.725312499999</v>
      </c>
      <c r="E261" s="3" t="s">
        <v>892</v>
      </c>
      <c r="F261" s="3">
        <v>10459</v>
      </c>
      <c r="G261" s="3" t="s">
        <v>114</v>
      </c>
      <c r="H261" s="3">
        <v>0</v>
      </c>
      <c r="I261" s="3">
        <v>123</v>
      </c>
      <c r="J261" s="3">
        <v>10</v>
      </c>
      <c r="K261" s="3">
        <v>1</v>
      </c>
      <c r="L261" s="2">
        <v>43410.735231481478</v>
      </c>
      <c r="M261" s="3"/>
      <c r="N261" s="3"/>
      <c r="O261" s="3" t="s">
        <v>53</v>
      </c>
      <c r="P261" s="3" t="s">
        <v>54</v>
      </c>
      <c r="Q261" s="3" t="s">
        <v>19</v>
      </c>
      <c r="R261" s="3" t="s">
        <v>20</v>
      </c>
      <c r="S261" s="2">
        <v>43410.734097222223</v>
      </c>
      <c r="T261" s="3"/>
      <c r="U261" s="2">
        <v>43410.741840277777</v>
      </c>
      <c r="V261" s="3"/>
      <c r="W261" s="3"/>
      <c r="X261" s="8">
        <f t="shared" si="106"/>
        <v>43410.725312499999</v>
      </c>
      <c r="Y261" s="9">
        <f t="shared" si="107"/>
        <v>0</v>
      </c>
      <c r="Z261" s="9">
        <f t="shared" si="108"/>
        <v>0</v>
      </c>
      <c r="AA261" s="10"/>
      <c r="AB261" s="10">
        <f t="shared" si="109"/>
        <v>0</v>
      </c>
      <c r="AC261" s="10">
        <f t="shared" si="110"/>
        <v>9.9189814791316167E-3</v>
      </c>
      <c r="AD261" s="10"/>
      <c r="AE261" s="10"/>
      <c r="AF261" s="73">
        <f t="shared" si="111"/>
        <v>43410.724999999999</v>
      </c>
      <c r="AG261" s="73">
        <f t="shared" si="112"/>
        <v>0</v>
      </c>
      <c r="AH261" s="26" t="str">
        <f t="shared" si="113"/>
        <v>43410.7250</v>
      </c>
      <c r="AI261" s="26" t="e">
        <f>VLOOKUP(AH261,simple_survey!$N$1081:$O$1529,2,FALSE)</f>
        <v>#N/A</v>
      </c>
    </row>
    <row r="262" spans="1:35" s="5" customFormat="1" x14ac:dyDescent="0.4">
      <c r="A262" s="17" t="str">
        <f t="shared" si="104"/>
        <v>-</v>
      </c>
      <c r="B262" s="17" t="str">
        <f t="shared" si="105"/>
        <v>☆</v>
      </c>
      <c r="C262" s="12">
        <v>17</v>
      </c>
      <c r="D262" s="4">
        <v>43410.747881944444</v>
      </c>
      <c r="E262" s="5" t="s">
        <v>903</v>
      </c>
      <c r="F262" s="5">
        <v>10477</v>
      </c>
      <c r="G262" s="5" t="s">
        <v>33</v>
      </c>
      <c r="H262" s="5">
        <v>2471</v>
      </c>
      <c r="I262" s="5">
        <v>468</v>
      </c>
      <c r="J262" s="5">
        <v>5</v>
      </c>
      <c r="K262" s="5">
        <v>4</v>
      </c>
      <c r="L262" s="4">
        <v>43410.751400462963</v>
      </c>
      <c r="O262" s="5" t="s">
        <v>19</v>
      </c>
      <c r="P262" s="5" t="s">
        <v>20</v>
      </c>
      <c r="Q262" s="5" t="s">
        <v>65</v>
      </c>
      <c r="R262" s="5" t="s">
        <v>66</v>
      </c>
      <c r="S262" s="4">
        <v>43410.752280092594</v>
      </c>
      <c r="U262" s="4">
        <v>43410.761458333334</v>
      </c>
      <c r="X262" s="13">
        <f t="shared" si="106"/>
        <v>43410.747881944444</v>
      </c>
      <c r="Y262" s="18">
        <f t="shared" si="107"/>
        <v>0</v>
      </c>
      <c r="Z262" s="18">
        <f t="shared" si="108"/>
        <v>0</v>
      </c>
      <c r="AA262" s="19"/>
      <c r="AB262" s="19">
        <f t="shared" si="109"/>
        <v>0</v>
      </c>
      <c r="AC262" s="19">
        <f t="shared" si="110"/>
        <v>4.3981481503578834E-3</v>
      </c>
      <c r="AD262" s="31"/>
      <c r="AE262" s="31"/>
      <c r="AF262" s="73">
        <f t="shared" si="111"/>
        <v>43410.74722222222</v>
      </c>
      <c r="AG262" s="73">
        <f t="shared" si="112"/>
        <v>0</v>
      </c>
      <c r="AH262" s="26" t="str">
        <f t="shared" si="113"/>
        <v>43410.74722222220</v>
      </c>
      <c r="AI262" s="26" t="e">
        <f>VLOOKUP(AH262,simple_survey!$N$1081:$O$1529,2,FALSE)</f>
        <v>#N/A</v>
      </c>
    </row>
    <row r="263" spans="1:35" s="23" customFormat="1" x14ac:dyDescent="0.4">
      <c r="A263" s="20" t="str">
        <f t="shared" si="104"/>
        <v>★</v>
      </c>
      <c r="B263" s="20" t="str">
        <f t="shared" si="105"/>
        <v>-</v>
      </c>
      <c r="C263" s="23">
        <v>18</v>
      </c>
      <c r="D263" s="22">
        <v>43410.721608796295</v>
      </c>
      <c r="E263" s="21" t="s">
        <v>848</v>
      </c>
      <c r="F263" s="21">
        <v>10451</v>
      </c>
      <c r="G263" s="21" t="s">
        <v>67</v>
      </c>
      <c r="H263" s="21">
        <v>2518</v>
      </c>
      <c r="I263" s="21">
        <v>505</v>
      </c>
      <c r="J263" s="21">
        <v>10</v>
      </c>
      <c r="K263" s="21">
        <v>2</v>
      </c>
      <c r="L263" s="21"/>
      <c r="M263" s="22">
        <v>43410.763425925928</v>
      </c>
      <c r="N263" s="22">
        <v>43410.768784722219</v>
      </c>
      <c r="O263" s="21" t="s">
        <v>45</v>
      </c>
      <c r="P263" s="21" t="s">
        <v>92</v>
      </c>
      <c r="Q263" s="21" t="s">
        <v>72</v>
      </c>
      <c r="R263" s="21" t="s">
        <v>73</v>
      </c>
      <c r="S263" s="22">
        <v>43410.76326388889</v>
      </c>
      <c r="T263" s="22">
        <v>43410.765706018516</v>
      </c>
      <c r="U263" s="22">
        <v>43410.772256944445</v>
      </c>
      <c r="V263" s="22">
        <v>43410.7731712963</v>
      </c>
      <c r="W263" s="22">
        <v>43410.76326388889</v>
      </c>
      <c r="X263" s="24">
        <f t="shared" si="106"/>
        <v>43410.76326388889</v>
      </c>
      <c r="Y263" s="25">
        <f t="shared" si="107"/>
        <v>5.3587962902383879E-3</v>
      </c>
      <c r="Z263" s="25">
        <f t="shared" si="108"/>
        <v>1.0717592580476776E-2</v>
      </c>
      <c r="AA263" s="26">
        <f>SUM(Z263:Z301)</f>
        <v>0.291990740748588</v>
      </c>
      <c r="AB263" s="26">
        <f t="shared" si="109"/>
        <v>1.6203703853534535E-4</v>
      </c>
      <c r="AC263" s="26">
        <f t="shared" si="110"/>
        <v>1.6203703853534535E-4</v>
      </c>
      <c r="AD263" s="26">
        <f>AVERAGE(AC263:AC301)</f>
        <v>4.8796905468502941E-3</v>
      </c>
      <c r="AE263" s="26">
        <f>MEDIAN(AC263:AC301)</f>
        <v>4.8263888893416151E-3</v>
      </c>
      <c r="AF263" s="73">
        <f t="shared" si="111"/>
        <v>43410.72152777778</v>
      </c>
      <c r="AG263" s="73">
        <f t="shared" si="112"/>
        <v>43410.768750000003</v>
      </c>
      <c r="AH263" s="26" t="str">
        <f t="shared" si="113"/>
        <v>43410.721527777843410.76875</v>
      </c>
      <c r="AI263" s="26" t="e">
        <f>VLOOKUP(AH263,simple_survey!$N$1081:$O$1529,2,FALSE)</f>
        <v>#N/A</v>
      </c>
    </row>
    <row r="264" spans="1:35" s="7" customFormat="1" x14ac:dyDescent="0.4">
      <c r="A264" s="16" t="str">
        <f t="shared" si="104"/>
        <v>★</v>
      </c>
      <c r="B264" s="16" t="str">
        <f t="shared" si="105"/>
        <v>-</v>
      </c>
      <c r="C264" s="7">
        <v>18</v>
      </c>
      <c r="D264" s="2">
        <v>43410.72247685185</v>
      </c>
      <c r="E264" s="3" t="s">
        <v>887</v>
      </c>
      <c r="F264" s="3">
        <v>10452</v>
      </c>
      <c r="G264" s="3" t="s">
        <v>67</v>
      </c>
      <c r="H264" s="3">
        <v>2161</v>
      </c>
      <c r="I264" s="3">
        <v>641</v>
      </c>
      <c r="J264" s="3">
        <v>7</v>
      </c>
      <c r="K264" s="3">
        <v>2</v>
      </c>
      <c r="L264" s="3"/>
      <c r="M264" s="2">
        <v>43410.76053240741</v>
      </c>
      <c r="N264" s="2">
        <v>43410.7658912037</v>
      </c>
      <c r="O264" s="3" t="s">
        <v>41</v>
      </c>
      <c r="P264" s="3" t="s">
        <v>42</v>
      </c>
      <c r="Q264" s="3" t="s">
        <v>34</v>
      </c>
      <c r="R264" s="3" t="s">
        <v>35</v>
      </c>
      <c r="S264" s="2">
        <v>43410.764131944445</v>
      </c>
      <c r="T264" s="2">
        <v>43410.764131944445</v>
      </c>
      <c r="U264" s="2">
        <v>43410.774201388886</v>
      </c>
      <c r="V264" s="2">
        <v>43410.774201388886</v>
      </c>
      <c r="W264" s="2">
        <v>43410.764131944445</v>
      </c>
      <c r="X264" s="8">
        <f t="shared" si="106"/>
        <v>43410.764131944445</v>
      </c>
      <c r="Y264" s="9">
        <f t="shared" si="107"/>
        <v>5.3587962902383879E-3</v>
      </c>
      <c r="Z264" s="9">
        <f t="shared" si="108"/>
        <v>1.0717592580476776E-2</v>
      </c>
      <c r="AA264" s="10"/>
      <c r="AB264" s="10">
        <f t="shared" si="109"/>
        <v>0</v>
      </c>
      <c r="AC264" s="10">
        <f t="shared" si="110"/>
        <v>0</v>
      </c>
      <c r="AD264" s="10"/>
      <c r="AE264" s="10"/>
      <c r="AF264" s="73">
        <f t="shared" si="111"/>
        <v>43410.722222222219</v>
      </c>
      <c r="AG264" s="73">
        <f t="shared" si="112"/>
        <v>43410.765277777777</v>
      </c>
      <c r="AH264" s="26" t="str">
        <f t="shared" si="113"/>
        <v>43410.722222222243410.7652777778</v>
      </c>
      <c r="AI264" s="26" t="e">
        <f>VLOOKUP(AH264,simple_survey!$N$1081:$O$1529,2,FALSE)</f>
        <v>#N/A</v>
      </c>
    </row>
    <row r="265" spans="1:35" s="3" customFormat="1" x14ac:dyDescent="0.4">
      <c r="A265" s="16" t="str">
        <f t="shared" si="97"/>
        <v>-</v>
      </c>
      <c r="B265" s="16" t="str">
        <f t="shared" si="98"/>
        <v>-</v>
      </c>
      <c r="C265" s="7">
        <v>18</v>
      </c>
      <c r="D265" s="2">
        <v>43410.751423611109</v>
      </c>
      <c r="E265" s="3" t="s">
        <v>810</v>
      </c>
      <c r="F265" s="3">
        <v>10480</v>
      </c>
      <c r="G265" s="3" t="s">
        <v>18</v>
      </c>
      <c r="H265" s="3">
        <v>4388</v>
      </c>
      <c r="I265" s="3">
        <v>580</v>
      </c>
      <c r="J265" s="3">
        <v>5</v>
      </c>
      <c r="K265" s="3">
        <v>2</v>
      </c>
      <c r="M265" s="2">
        <v>43410.756180555552</v>
      </c>
      <c r="N265" s="2">
        <v>43410.762395833335</v>
      </c>
      <c r="O265" s="3" t="s">
        <v>37</v>
      </c>
      <c r="P265" s="3" t="s">
        <v>38</v>
      </c>
      <c r="Q265" s="3" t="s">
        <v>27</v>
      </c>
      <c r="R265" s="3" t="s">
        <v>28</v>
      </c>
      <c r="S265" s="2">
        <v>43410.757708333331</v>
      </c>
      <c r="T265" s="2">
        <v>43410.757708333331</v>
      </c>
      <c r="U265" s="2">
        <v>43410.766412037039</v>
      </c>
      <c r="V265" s="2">
        <v>43410.766412037039</v>
      </c>
      <c r="X265" s="8">
        <f t="shared" si="99"/>
        <v>43410.751423611109</v>
      </c>
      <c r="Y265" s="9">
        <f t="shared" si="100"/>
        <v>6.2152777827577665E-3</v>
      </c>
      <c r="Z265" s="9">
        <f t="shared" si="101"/>
        <v>1.2430555565515533E-2</v>
      </c>
      <c r="AA265" s="10"/>
      <c r="AB265" s="10">
        <f t="shared" si="102"/>
        <v>0</v>
      </c>
      <c r="AC265" s="10">
        <f t="shared" si="103"/>
        <v>4.756944443215616E-3</v>
      </c>
      <c r="AD265" s="30"/>
      <c r="AE265" s="30"/>
      <c r="AF265" s="73">
        <f t="shared" si="111"/>
        <v>43410.751388888886</v>
      </c>
      <c r="AG265" s="73">
        <f t="shared" si="112"/>
        <v>43410.761805555558</v>
      </c>
      <c r="AH265" s="26" t="str">
        <f t="shared" si="113"/>
        <v>43410.751388888943410.7618055556</v>
      </c>
      <c r="AI265" s="26" t="e">
        <f>VLOOKUP(AH265,simple_survey!$N$1081:$O$1529,2,FALSE)</f>
        <v>#N/A</v>
      </c>
    </row>
    <row r="266" spans="1:35" s="3" customFormat="1" x14ac:dyDescent="0.4">
      <c r="A266" s="16" t="str">
        <f t="shared" si="97"/>
        <v>-</v>
      </c>
      <c r="B266" s="16" t="str">
        <f t="shared" si="98"/>
        <v>-</v>
      </c>
      <c r="C266" s="7">
        <v>18</v>
      </c>
      <c r="D266" s="2">
        <v>43410.75240740741</v>
      </c>
      <c r="E266" s="3" t="s">
        <v>824</v>
      </c>
      <c r="F266" s="3">
        <v>10482</v>
      </c>
      <c r="G266" s="3" t="s">
        <v>33</v>
      </c>
      <c r="H266" s="3">
        <v>2424</v>
      </c>
      <c r="I266" s="3">
        <v>814</v>
      </c>
      <c r="J266" s="3">
        <v>10</v>
      </c>
      <c r="K266" s="3">
        <v>1</v>
      </c>
      <c r="M266" s="2">
        <v>43410.758240740739</v>
      </c>
      <c r="N266" s="2">
        <v>43410.760370370372</v>
      </c>
      <c r="O266" s="3" t="s">
        <v>57</v>
      </c>
      <c r="P266" s="3" t="s">
        <v>58</v>
      </c>
      <c r="Q266" s="3" t="s">
        <v>41</v>
      </c>
      <c r="R266" s="3" t="s">
        <v>42</v>
      </c>
      <c r="S266" s="2">
        <v>43410.75571759259</v>
      </c>
      <c r="T266" s="2">
        <v>43410.75571759259</v>
      </c>
      <c r="U266" s="2">
        <v>43410.758472222224</v>
      </c>
      <c r="V266" s="2">
        <v>43410.758472222224</v>
      </c>
      <c r="X266" s="8">
        <f t="shared" si="99"/>
        <v>43410.75240740741</v>
      </c>
      <c r="Y266" s="9">
        <f t="shared" si="100"/>
        <v>2.1296296326909214E-3</v>
      </c>
      <c r="Z266" s="9">
        <f t="shared" si="101"/>
        <v>2.1296296326909214E-3</v>
      </c>
      <c r="AA266" s="10"/>
      <c r="AB266" s="10">
        <f t="shared" si="102"/>
        <v>2.5231481486116536E-3</v>
      </c>
      <c r="AC266" s="10">
        <f t="shared" si="103"/>
        <v>5.8333333290647715E-3</v>
      </c>
      <c r="AD266" s="30"/>
      <c r="AE266" s="30"/>
      <c r="AF266" s="73">
        <f t="shared" si="111"/>
        <v>43410.752083333333</v>
      </c>
      <c r="AG266" s="73">
        <f t="shared" si="112"/>
        <v>43410.759722222225</v>
      </c>
      <c r="AH266" s="26" t="str">
        <f t="shared" si="113"/>
        <v>43410.752083333343410.7597222222</v>
      </c>
      <c r="AI266" s="26" t="e">
        <f>VLOOKUP(AH266,simple_survey!$N$1081:$O$1529,2,FALSE)</f>
        <v>#N/A</v>
      </c>
    </row>
    <row r="267" spans="1:35" s="3" customFormat="1" x14ac:dyDescent="0.4">
      <c r="A267" s="16" t="str">
        <f t="shared" si="97"/>
        <v>-</v>
      </c>
      <c r="B267" s="16" t="str">
        <f t="shared" si="98"/>
        <v>-</v>
      </c>
      <c r="C267" s="7">
        <v>18</v>
      </c>
      <c r="D267" s="2">
        <v>43410.753831018519</v>
      </c>
      <c r="E267" s="3" t="s">
        <v>904</v>
      </c>
      <c r="F267" s="3">
        <v>10483</v>
      </c>
      <c r="G267" s="3" t="s">
        <v>33</v>
      </c>
      <c r="H267" s="3">
        <v>3445</v>
      </c>
      <c r="I267" s="3">
        <v>975</v>
      </c>
      <c r="J267" s="3">
        <v>1</v>
      </c>
      <c r="K267" s="3">
        <v>1</v>
      </c>
      <c r="M267" s="2">
        <v>43410.7577662037</v>
      </c>
      <c r="N267" s="2">
        <v>43410.763020833336</v>
      </c>
      <c r="O267" s="3" t="s">
        <v>72</v>
      </c>
      <c r="P267" s="3" t="s">
        <v>73</v>
      </c>
      <c r="Q267" s="3" t="s">
        <v>61</v>
      </c>
      <c r="R267" s="3" t="s">
        <v>62</v>
      </c>
      <c r="S267" s="2">
        <v>43410.758090277777</v>
      </c>
      <c r="T267" s="2">
        <v>43410.758090277777</v>
      </c>
      <c r="U267" s="2">
        <v>43410.763969907406</v>
      </c>
      <c r="V267" s="2">
        <v>43410.763414351852</v>
      </c>
      <c r="X267" s="8">
        <f t="shared" si="99"/>
        <v>43410.753831018519</v>
      </c>
      <c r="Y267" s="9">
        <f t="shared" si="100"/>
        <v>5.2546296356013045E-3</v>
      </c>
      <c r="Z267" s="9">
        <f t="shared" si="101"/>
        <v>5.2546296356013045E-3</v>
      </c>
      <c r="AA267" s="10"/>
      <c r="AB267" s="10">
        <f t="shared" si="102"/>
        <v>0</v>
      </c>
      <c r="AC267" s="10">
        <f t="shared" si="103"/>
        <v>3.9351851810351945E-3</v>
      </c>
      <c r="AD267" s="30"/>
      <c r="AE267" s="30"/>
      <c r="AF267" s="73">
        <f t="shared" si="111"/>
        <v>43410.753472222219</v>
      </c>
      <c r="AG267" s="73">
        <f t="shared" si="112"/>
        <v>43410.762499999997</v>
      </c>
      <c r="AH267" s="26" t="str">
        <f t="shared" si="113"/>
        <v>43410.753472222243410.7625</v>
      </c>
      <c r="AI267" s="26" t="str">
        <f>VLOOKUP(AH267,simple_survey!$N$1081:$O$1529,2,FALSE)</f>
        <v>肯定的</v>
      </c>
    </row>
    <row r="268" spans="1:35" s="3" customFormat="1" x14ac:dyDescent="0.4">
      <c r="A268" s="16" t="str">
        <f t="shared" si="97"/>
        <v>-</v>
      </c>
      <c r="B268" s="16" t="str">
        <f t="shared" si="98"/>
        <v>-</v>
      </c>
      <c r="C268" s="7">
        <v>18</v>
      </c>
      <c r="D268" s="2">
        <v>43410.753969907404</v>
      </c>
      <c r="E268" s="3" t="s">
        <v>871</v>
      </c>
      <c r="F268" s="3">
        <v>10484</v>
      </c>
      <c r="G268" s="3" t="s">
        <v>114</v>
      </c>
      <c r="H268" s="3">
        <v>0</v>
      </c>
      <c r="I268" s="3">
        <v>174</v>
      </c>
      <c r="J268" s="3">
        <v>9</v>
      </c>
      <c r="K268" s="3">
        <v>2</v>
      </c>
      <c r="M268" s="2">
        <v>43410.768229166664</v>
      </c>
      <c r="N268" s="2">
        <v>43410.771412037036</v>
      </c>
      <c r="O268" s="3" t="s">
        <v>25</v>
      </c>
      <c r="P268" s="3" t="s">
        <v>26</v>
      </c>
      <c r="Q268" s="3" t="s">
        <v>68</v>
      </c>
      <c r="R268" s="3" t="s">
        <v>69</v>
      </c>
      <c r="S268" s="2">
        <v>43410.769108796296</v>
      </c>
      <c r="T268" s="2">
        <v>43410.769108796296</v>
      </c>
      <c r="U268" s="2">
        <v>43410.77484953704</v>
      </c>
      <c r="V268" s="2">
        <v>43410.77484953704</v>
      </c>
      <c r="X268" s="8">
        <f t="shared" si="99"/>
        <v>43410.753969907404</v>
      </c>
      <c r="Y268" s="9">
        <f t="shared" si="100"/>
        <v>3.1828703722567298E-3</v>
      </c>
      <c r="Z268" s="9">
        <f t="shared" si="101"/>
        <v>6.3657407445134595E-3</v>
      </c>
      <c r="AA268" s="10"/>
      <c r="AB268" s="10">
        <f t="shared" si="102"/>
        <v>0</v>
      </c>
      <c r="AC268" s="10">
        <f t="shared" si="103"/>
        <v>1.4259259260143153E-2</v>
      </c>
      <c r="AD268" s="30"/>
      <c r="AE268" s="30"/>
      <c r="AF268" s="73">
        <f t="shared" si="111"/>
        <v>43410.753472222219</v>
      </c>
      <c r="AG268" s="73">
        <f t="shared" si="112"/>
        <v>43410.770833333336</v>
      </c>
      <c r="AH268" s="26" t="str">
        <f t="shared" si="113"/>
        <v>43410.753472222243410.7708333333</v>
      </c>
      <c r="AI268" s="26" t="e">
        <f>VLOOKUP(AH268,simple_survey!$N$1081:$O$1529,2,FALSE)</f>
        <v>#N/A</v>
      </c>
    </row>
    <row r="269" spans="1:35" s="3" customFormat="1" x14ac:dyDescent="0.4">
      <c r="A269" s="16" t="str">
        <f t="shared" si="97"/>
        <v>-</v>
      </c>
      <c r="B269" s="16" t="str">
        <f t="shared" si="98"/>
        <v>-</v>
      </c>
      <c r="C269" s="7">
        <v>18</v>
      </c>
      <c r="D269" s="2">
        <v>43410.754756944443</v>
      </c>
      <c r="E269" s="3" t="s">
        <v>905</v>
      </c>
      <c r="F269" s="3">
        <v>10485</v>
      </c>
      <c r="G269" s="3" t="s">
        <v>33</v>
      </c>
      <c r="H269" s="3">
        <v>4324</v>
      </c>
      <c r="I269" s="3">
        <v>473</v>
      </c>
      <c r="J269" s="3">
        <v>8</v>
      </c>
      <c r="K269" s="3">
        <v>1</v>
      </c>
      <c r="M269" s="2">
        <v>43410.761886574073</v>
      </c>
      <c r="N269" s="2">
        <v>43410.773032407407</v>
      </c>
      <c r="O269" s="3" t="s">
        <v>65</v>
      </c>
      <c r="P269" s="3" t="s">
        <v>66</v>
      </c>
      <c r="Q269" s="3" t="s">
        <v>72</v>
      </c>
      <c r="R269" s="3" t="s">
        <v>73</v>
      </c>
      <c r="S269" s="2">
        <v>43410.759270833332</v>
      </c>
      <c r="T269" s="2">
        <v>43410.762129629627</v>
      </c>
      <c r="U269" s="2">
        <v>43410.76767361111</v>
      </c>
      <c r="V269" s="2">
        <v>43410.771921296298</v>
      </c>
      <c r="X269" s="8">
        <f t="shared" si="99"/>
        <v>43410.754756944443</v>
      </c>
      <c r="Y269" s="9">
        <f t="shared" si="100"/>
        <v>1.1145833334012423E-2</v>
      </c>
      <c r="Z269" s="9">
        <f t="shared" si="101"/>
        <v>1.1145833334012423E-2</v>
      </c>
      <c r="AA269" s="10"/>
      <c r="AB269" s="10">
        <f t="shared" si="102"/>
        <v>2.6157407410209998E-3</v>
      </c>
      <c r="AC269" s="10">
        <f t="shared" si="103"/>
        <v>7.1296296300715767E-3</v>
      </c>
      <c r="AD269" s="30"/>
      <c r="AE269" s="30"/>
      <c r="AF269" s="73">
        <f t="shared" si="111"/>
        <v>43410.754166666666</v>
      </c>
      <c r="AG269" s="73">
        <f t="shared" si="112"/>
        <v>43410.772916666669</v>
      </c>
      <c r="AH269" s="26" t="str">
        <f t="shared" si="113"/>
        <v>43410.754166666743410.7729166667</v>
      </c>
      <c r="AI269" s="26" t="e">
        <f>VLOOKUP(AH269,simple_survey!$N$1081:$O$1529,2,FALSE)</f>
        <v>#N/A</v>
      </c>
    </row>
    <row r="270" spans="1:35" s="3" customFormat="1" x14ac:dyDescent="0.4">
      <c r="A270" s="16" t="str">
        <f t="shared" si="97"/>
        <v>-</v>
      </c>
      <c r="B270" s="16" t="str">
        <f t="shared" si="98"/>
        <v>-</v>
      </c>
      <c r="C270" s="7">
        <v>18</v>
      </c>
      <c r="D270" s="2">
        <v>43410.757905092592</v>
      </c>
      <c r="E270" s="3" t="s">
        <v>863</v>
      </c>
      <c r="F270" s="3">
        <v>10486</v>
      </c>
      <c r="G270" s="3" t="s">
        <v>18</v>
      </c>
      <c r="H270" s="3">
        <v>895</v>
      </c>
      <c r="I270" s="3">
        <v>535</v>
      </c>
      <c r="J270" s="3">
        <v>1</v>
      </c>
      <c r="K270" s="3">
        <v>2</v>
      </c>
      <c r="M270" s="2">
        <v>43410.768229166664</v>
      </c>
      <c r="N270" s="2">
        <v>43410.779317129629</v>
      </c>
      <c r="O270" s="3" t="s">
        <v>31</v>
      </c>
      <c r="P270" s="3" t="s">
        <v>32</v>
      </c>
      <c r="Q270" s="3" t="s">
        <v>19</v>
      </c>
      <c r="R270" s="3" t="s">
        <v>20</v>
      </c>
      <c r="S270" s="2">
        <v>43410.771122685182</v>
      </c>
      <c r="T270" s="2">
        <v>43410.771122685182</v>
      </c>
      <c r="U270" s="2">
        <v>43410.778599537036</v>
      </c>
      <c r="V270" s="2">
        <v>43410.778599537036</v>
      </c>
      <c r="X270" s="8">
        <f t="shared" si="99"/>
        <v>43410.757905092592</v>
      </c>
      <c r="Y270" s="9">
        <f t="shared" si="100"/>
        <v>1.1087962964666076E-2</v>
      </c>
      <c r="Z270" s="9">
        <f t="shared" si="101"/>
        <v>2.2175925929332152E-2</v>
      </c>
      <c r="AA270" s="10"/>
      <c r="AB270" s="10">
        <f t="shared" si="102"/>
        <v>0</v>
      </c>
      <c r="AC270" s="10">
        <f t="shared" si="103"/>
        <v>1.0324074071832001E-2</v>
      </c>
      <c r="AD270" s="30"/>
      <c r="AE270" s="30"/>
      <c r="AF270" s="73">
        <f t="shared" si="111"/>
        <v>43410.757638888892</v>
      </c>
      <c r="AG270" s="73">
        <f t="shared" si="112"/>
        <v>43410.779166666667</v>
      </c>
      <c r="AH270" s="26" t="str">
        <f t="shared" si="113"/>
        <v>43410.757638888943410.7791666667</v>
      </c>
      <c r="AI270" s="26" t="e">
        <f>VLOOKUP(AH270,simple_survey!$N$1081:$O$1529,2,FALSE)</f>
        <v>#N/A</v>
      </c>
    </row>
    <row r="271" spans="1:35" s="3" customFormat="1" x14ac:dyDescent="0.4">
      <c r="A271" s="16" t="str">
        <f t="shared" si="97"/>
        <v>-</v>
      </c>
      <c r="B271" s="16" t="str">
        <f t="shared" si="98"/>
        <v>-</v>
      </c>
      <c r="C271" s="7">
        <v>18</v>
      </c>
      <c r="D271" s="2">
        <v>43410.757974537039</v>
      </c>
      <c r="E271" s="3" t="s">
        <v>903</v>
      </c>
      <c r="F271" s="3">
        <v>10487</v>
      </c>
      <c r="G271" s="3" t="s">
        <v>33</v>
      </c>
      <c r="H271" s="3">
        <v>2471</v>
      </c>
      <c r="I271" s="3">
        <v>328</v>
      </c>
      <c r="J271" s="3">
        <v>8</v>
      </c>
      <c r="K271" s="3">
        <v>4</v>
      </c>
      <c r="M271" s="2">
        <v>43410.761932870373</v>
      </c>
      <c r="N271" s="2">
        <v>43410.776620370372</v>
      </c>
      <c r="O271" s="3" t="s">
        <v>65</v>
      </c>
      <c r="P271" s="3" t="s">
        <v>66</v>
      </c>
      <c r="Q271" s="3" t="s">
        <v>19</v>
      </c>
      <c r="R271" s="3" t="s">
        <v>20</v>
      </c>
      <c r="S271" s="2">
        <v>43410.762476851851</v>
      </c>
      <c r="T271" s="2">
        <v>43410.762476851851</v>
      </c>
      <c r="U271" s="2">
        <v>43410.776388888888</v>
      </c>
      <c r="V271" s="2">
        <v>43410.776388888888</v>
      </c>
      <c r="X271" s="8">
        <f t="shared" si="99"/>
        <v>43410.757974537039</v>
      </c>
      <c r="Y271" s="9">
        <f t="shared" si="100"/>
        <v>1.4687499999126885E-2</v>
      </c>
      <c r="Z271" s="9">
        <f t="shared" si="101"/>
        <v>5.874999999650754E-2</v>
      </c>
      <c r="AA271" s="10"/>
      <c r="AB271" s="10">
        <f t="shared" si="102"/>
        <v>0</v>
      </c>
      <c r="AC271" s="10">
        <f t="shared" si="103"/>
        <v>3.9583333345944993E-3</v>
      </c>
      <c r="AD271" s="30"/>
      <c r="AE271" s="30"/>
      <c r="AF271" s="73">
        <f t="shared" si="111"/>
        <v>43410.757638888892</v>
      </c>
      <c r="AG271" s="73">
        <f t="shared" si="112"/>
        <v>43410.776388888888</v>
      </c>
      <c r="AH271" s="26" t="str">
        <f t="shared" si="113"/>
        <v>43410.757638888943410.7763888889</v>
      </c>
      <c r="AI271" s="26" t="e">
        <f>VLOOKUP(AH271,simple_survey!$N$1081:$O$1529,2,FALSE)</f>
        <v>#N/A</v>
      </c>
    </row>
    <row r="272" spans="1:35" s="3" customFormat="1" x14ac:dyDescent="0.4">
      <c r="A272" s="16" t="str">
        <f t="shared" si="97"/>
        <v>★</v>
      </c>
      <c r="B272" s="16" t="str">
        <f t="shared" si="98"/>
        <v>-</v>
      </c>
      <c r="C272" s="7">
        <v>18</v>
      </c>
      <c r="D272" s="2">
        <v>43410.759675925925</v>
      </c>
      <c r="E272" s="3" t="s">
        <v>906</v>
      </c>
      <c r="F272" s="3">
        <v>10488</v>
      </c>
      <c r="G272" s="3" t="s">
        <v>113</v>
      </c>
      <c r="H272" s="3">
        <v>0</v>
      </c>
      <c r="I272" s="3">
        <v>205</v>
      </c>
      <c r="J272" s="3">
        <v>10</v>
      </c>
      <c r="K272" s="3">
        <v>2</v>
      </c>
      <c r="M272" s="2">
        <v>43410.775243055556</v>
      </c>
      <c r="N272" s="2">
        <v>43410.785428240742</v>
      </c>
      <c r="O272" s="3" t="s">
        <v>31</v>
      </c>
      <c r="P272" s="3" t="s">
        <v>32</v>
      </c>
      <c r="Q272" s="3" t="s">
        <v>41</v>
      </c>
      <c r="R272" s="3" t="s">
        <v>42</v>
      </c>
      <c r="S272" s="2">
        <v>43410.777222222219</v>
      </c>
      <c r="T272" s="2">
        <v>43410.777222222219</v>
      </c>
      <c r="U272" s="2">
        <v>43410.782905092594</v>
      </c>
      <c r="V272" s="2">
        <v>43410.786215277774</v>
      </c>
      <c r="W272" s="2">
        <v>43410.766099537039</v>
      </c>
      <c r="X272" s="8">
        <f t="shared" si="99"/>
        <v>43410.766099537039</v>
      </c>
      <c r="Y272" s="9">
        <f t="shared" si="100"/>
        <v>1.0185185186855961E-2</v>
      </c>
      <c r="Z272" s="9">
        <f t="shared" si="101"/>
        <v>2.0370370373711921E-2</v>
      </c>
      <c r="AA272" s="10"/>
      <c r="AB272" s="10">
        <f t="shared" si="102"/>
        <v>0</v>
      </c>
      <c r="AC272" s="10">
        <f t="shared" si="103"/>
        <v>9.1435185167938471E-3</v>
      </c>
      <c r="AD272" s="30"/>
      <c r="AE272" s="30"/>
      <c r="AF272" s="73">
        <f t="shared" si="111"/>
        <v>43410.759027777778</v>
      </c>
      <c r="AG272" s="73">
        <f t="shared" si="112"/>
        <v>43410.785416666666</v>
      </c>
      <c r="AH272" s="26" t="str">
        <f t="shared" si="113"/>
        <v>43410.759027777843410.7854166667</v>
      </c>
      <c r="AI272" s="26" t="e">
        <f>VLOOKUP(AH272,simple_survey!$N$1081:$O$1529,2,FALSE)</f>
        <v>#N/A</v>
      </c>
    </row>
    <row r="273" spans="1:35" s="3" customFormat="1" x14ac:dyDescent="0.4">
      <c r="A273" s="16" t="str">
        <f t="shared" si="97"/>
        <v>-</v>
      </c>
      <c r="B273" s="16" t="str">
        <f t="shared" si="98"/>
        <v>-</v>
      </c>
      <c r="C273" s="7">
        <v>18</v>
      </c>
      <c r="D273" s="2">
        <v>43410.763275462959</v>
      </c>
      <c r="E273" s="3" t="s">
        <v>708</v>
      </c>
      <c r="F273" s="3">
        <v>10489</v>
      </c>
      <c r="G273" s="3" t="s">
        <v>18</v>
      </c>
      <c r="H273" s="3">
        <v>3435</v>
      </c>
      <c r="I273" s="3">
        <v>386</v>
      </c>
      <c r="J273" s="3">
        <v>2</v>
      </c>
      <c r="K273" s="3">
        <v>1</v>
      </c>
      <c r="M273" s="2">
        <v>43410.768414351849</v>
      </c>
      <c r="N273" s="2">
        <v>43410.771550925929</v>
      </c>
      <c r="O273" s="3" t="s">
        <v>46</v>
      </c>
      <c r="P273" s="3" t="s">
        <v>47</v>
      </c>
      <c r="Q273" s="3" t="s">
        <v>72</v>
      </c>
      <c r="R273" s="3" t="s">
        <v>73</v>
      </c>
      <c r="S273" s="2">
        <v>43410.768171296295</v>
      </c>
      <c r="T273" s="2">
        <v>43410.76866898148</v>
      </c>
      <c r="U273" s="2">
        <v>43410.773182870369</v>
      </c>
      <c r="V273" s="2">
        <v>43410.773680555554</v>
      </c>
      <c r="X273" s="8">
        <f t="shared" si="99"/>
        <v>43410.763275462959</v>
      </c>
      <c r="Y273" s="9">
        <f t="shared" si="100"/>
        <v>3.1365740796900354E-3</v>
      </c>
      <c r="Z273" s="9">
        <f t="shared" si="101"/>
        <v>3.1365740796900354E-3</v>
      </c>
      <c r="AA273" s="10"/>
      <c r="AB273" s="10">
        <f t="shared" si="102"/>
        <v>2.4305555416503921E-4</v>
      </c>
      <c r="AC273" s="10">
        <f t="shared" si="103"/>
        <v>5.1388888896326534E-3</v>
      </c>
      <c r="AD273" s="30"/>
      <c r="AE273" s="30"/>
      <c r="AF273" s="73">
        <f t="shared" si="111"/>
        <v>43410.763194444444</v>
      </c>
      <c r="AG273" s="73">
        <f t="shared" si="112"/>
        <v>43410.771527777775</v>
      </c>
      <c r="AH273" s="26" t="str">
        <f t="shared" si="113"/>
        <v>43410.763194444443410.7715277778</v>
      </c>
      <c r="AI273" s="26" t="e">
        <f>VLOOKUP(AH273,simple_survey!$N$1081:$O$1529,2,FALSE)</f>
        <v>#N/A</v>
      </c>
    </row>
    <row r="274" spans="1:35" s="3" customFormat="1" x14ac:dyDescent="0.4">
      <c r="A274" s="16" t="str">
        <f t="shared" si="97"/>
        <v>★</v>
      </c>
      <c r="B274" s="16" t="str">
        <f t="shared" si="98"/>
        <v>-</v>
      </c>
      <c r="C274" s="7">
        <v>18</v>
      </c>
      <c r="D274" s="2">
        <v>43410.765219907407</v>
      </c>
      <c r="E274" s="3" t="s">
        <v>907</v>
      </c>
      <c r="F274" s="3">
        <v>10490</v>
      </c>
      <c r="G274" s="3" t="s">
        <v>67</v>
      </c>
      <c r="H274" s="3">
        <v>5339</v>
      </c>
      <c r="I274" s="3">
        <v>62</v>
      </c>
      <c r="J274" s="3">
        <v>6</v>
      </c>
      <c r="K274" s="3">
        <v>1</v>
      </c>
      <c r="M274" s="2">
        <v>43410.771458333336</v>
      </c>
      <c r="N274" s="2">
        <v>43410.776516203703</v>
      </c>
      <c r="O274" s="3" t="s">
        <v>45</v>
      </c>
      <c r="P274" s="3" t="s">
        <v>92</v>
      </c>
      <c r="Q274" s="3" t="s">
        <v>19</v>
      </c>
      <c r="R274" s="3" t="s">
        <v>20</v>
      </c>
      <c r="S274" s="2">
        <v>43410.772164351853</v>
      </c>
      <c r="T274" s="2">
        <v>43410.772164351853</v>
      </c>
      <c r="U274" s="2">
        <v>43410.778715277775</v>
      </c>
      <c r="V274" s="2">
        <v>43410.779409722221</v>
      </c>
      <c r="W274" s="2">
        <v>43410.772164351853</v>
      </c>
      <c r="X274" s="8">
        <f t="shared" si="99"/>
        <v>43410.772164351853</v>
      </c>
      <c r="Y274" s="9">
        <f t="shared" si="100"/>
        <v>5.057870366727002E-3</v>
      </c>
      <c r="Z274" s="9">
        <f t="shared" si="101"/>
        <v>5.057870366727002E-3</v>
      </c>
      <c r="AA274" s="10"/>
      <c r="AB274" s="10">
        <f t="shared" si="102"/>
        <v>0</v>
      </c>
      <c r="AC274" s="10">
        <f t="shared" si="103"/>
        <v>0</v>
      </c>
      <c r="AD274" s="30"/>
      <c r="AE274" s="30"/>
      <c r="AF274" s="73">
        <f t="shared" si="111"/>
        <v>43410.76458333333</v>
      </c>
      <c r="AG274" s="73">
        <f t="shared" si="112"/>
        <v>43410.776388888888</v>
      </c>
      <c r="AH274" s="26" t="str">
        <f t="shared" si="113"/>
        <v>43410.764583333343410.7763888889</v>
      </c>
      <c r="AI274" s="26" t="e">
        <f>VLOOKUP(AH274,simple_survey!$N$1081:$O$1529,2,FALSE)</f>
        <v>#N/A</v>
      </c>
    </row>
    <row r="275" spans="1:35" s="3" customFormat="1" x14ac:dyDescent="0.4">
      <c r="A275" s="16" t="str">
        <f t="shared" si="97"/>
        <v>★</v>
      </c>
      <c r="B275" s="16" t="str">
        <f t="shared" si="98"/>
        <v>-</v>
      </c>
      <c r="C275" s="7">
        <v>18</v>
      </c>
      <c r="D275" s="2">
        <v>43410.765266203707</v>
      </c>
      <c r="E275" s="3" t="s">
        <v>908</v>
      </c>
      <c r="F275" s="3">
        <v>10491</v>
      </c>
      <c r="G275" s="3" t="s">
        <v>18</v>
      </c>
      <c r="H275" s="3">
        <v>5340</v>
      </c>
      <c r="I275" s="3">
        <v>807</v>
      </c>
      <c r="J275" s="3">
        <v>6</v>
      </c>
      <c r="K275" s="3">
        <v>1</v>
      </c>
      <c r="M275" s="2">
        <v>43410.771631944444</v>
      </c>
      <c r="N275" s="2">
        <v>43410.776469907411</v>
      </c>
      <c r="O275" s="3" t="s">
        <v>45</v>
      </c>
      <c r="P275" s="3" t="s">
        <v>92</v>
      </c>
      <c r="Q275" s="3" t="s">
        <v>19</v>
      </c>
      <c r="R275" s="3" t="s">
        <v>20</v>
      </c>
      <c r="S275" s="2">
        <v>43410.772511574076</v>
      </c>
      <c r="T275" s="2">
        <v>43410.772511574076</v>
      </c>
      <c r="U275" s="2">
        <v>43410.779062499998</v>
      </c>
      <c r="V275" s="2">
        <v>43410.779062499998</v>
      </c>
      <c r="W275" s="2">
        <v>43410.772199074076</v>
      </c>
      <c r="X275" s="8">
        <f t="shared" si="99"/>
        <v>43410.772199074076</v>
      </c>
      <c r="Y275" s="9">
        <f t="shared" si="100"/>
        <v>4.8379629661212675E-3</v>
      </c>
      <c r="Z275" s="9">
        <f t="shared" si="101"/>
        <v>4.8379629661212675E-3</v>
      </c>
      <c r="AA275" s="10"/>
      <c r="AB275" s="10">
        <f t="shared" si="102"/>
        <v>0</v>
      </c>
      <c r="AC275" s="10">
        <f t="shared" si="103"/>
        <v>0</v>
      </c>
      <c r="AD275" s="30"/>
      <c r="AE275" s="30"/>
      <c r="AF275" s="73">
        <f t="shared" si="111"/>
        <v>43410.76458333333</v>
      </c>
      <c r="AG275" s="73">
        <f t="shared" si="112"/>
        <v>43410.776388888888</v>
      </c>
      <c r="AH275" s="26" t="str">
        <f t="shared" si="113"/>
        <v>43410.764583333343410.7763888889</v>
      </c>
      <c r="AI275" s="26" t="e">
        <f>VLOOKUP(AH275,simple_survey!$N$1081:$O$1529,2,FALSE)</f>
        <v>#N/A</v>
      </c>
    </row>
    <row r="276" spans="1:35" s="3" customFormat="1" x14ac:dyDescent="0.4">
      <c r="A276" s="16" t="str">
        <f>IF(W276&gt;0, "★", "-")</f>
        <v>★</v>
      </c>
      <c r="B276" s="16" t="str">
        <f>IF(L276&gt;0, "☆", "-")</f>
        <v>-</v>
      </c>
      <c r="C276" s="7">
        <v>18</v>
      </c>
      <c r="D276" s="2">
        <v>43410.766134259262</v>
      </c>
      <c r="E276" s="3" t="s">
        <v>909</v>
      </c>
      <c r="F276" s="3">
        <v>10493</v>
      </c>
      <c r="G276" s="3" t="s">
        <v>113</v>
      </c>
      <c r="H276" s="3">
        <v>0</v>
      </c>
      <c r="I276" s="3">
        <v>265</v>
      </c>
      <c r="J276" s="3">
        <v>2</v>
      </c>
      <c r="K276" s="3">
        <v>1</v>
      </c>
      <c r="M276" s="2">
        <v>43410.776180555556</v>
      </c>
      <c r="N276" s="2">
        <v>43410.782314814816</v>
      </c>
      <c r="O276" s="3" t="s">
        <v>41</v>
      </c>
      <c r="P276" s="3" t="s">
        <v>42</v>
      </c>
      <c r="Q276" s="3" t="s">
        <v>27</v>
      </c>
      <c r="R276" s="3" t="s">
        <v>28</v>
      </c>
      <c r="S276" s="2">
        <v>43410.778032407405</v>
      </c>
      <c r="T276" s="2">
        <v>43410.778032407405</v>
      </c>
      <c r="U276" s="2">
        <v>43410.783854166664</v>
      </c>
      <c r="V276" s="2">
        <v>43410.783854166664</v>
      </c>
      <c r="W276" s="2">
        <v>43410.772835648146</v>
      </c>
      <c r="X276" s="8">
        <f t="shared" si="99"/>
        <v>43410.772835648146</v>
      </c>
      <c r="Y276" s="9">
        <f t="shared" si="100"/>
        <v>6.1342592598521151E-3</v>
      </c>
      <c r="Z276" s="9">
        <f t="shared" si="101"/>
        <v>6.1342592598521151E-3</v>
      </c>
      <c r="AA276" s="10"/>
      <c r="AB276" s="10">
        <f t="shared" si="102"/>
        <v>0</v>
      </c>
      <c r="AC276" s="10">
        <f t="shared" si="103"/>
        <v>3.3449074107920751E-3</v>
      </c>
      <c r="AD276" s="30"/>
      <c r="AE276" s="30"/>
      <c r="AF276" s="73">
        <f t="shared" si="111"/>
        <v>43410.765972222223</v>
      </c>
      <c r="AG276" s="73">
        <f t="shared" si="112"/>
        <v>43410.781944444447</v>
      </c>
      <c r="AH276" s="26" t="str">
        <f t="shared" si="113"/>
        <v>43410.765972222243410.7819444444</v>
      </c>
      <c r="AI276" s="26" t="e">
        <f>VLOOKUP(AH276,simple_survey!$N$1081:$O$1529,2,FALSE)</f>
        <v>#N/A</v>
      </c>
    </row>
    <row r="277" spans="1:35" s="3" customFormat="1" x14ac:dyDescent="0.4">
      <c r="A277" s="16" t="str">
        <f t="shared" si="97"/>
        <v>-</v>
      </c>
      <c r="B277" s="16" t="str">
        <f t="shared" si="98"/>
        <v>-</v>
      </c>
      <c r="C277" s="7">
        <v>18</v>
      </c>
      <c r="D277" s="2">
        <v>43410.768888888888</v>
      </c>
      <c r="E277" s="3" t="s">
        <v>904</v>
      </c>
      <c r="F277" s="3">
        <v>10495</v>
      </c>
      <c r="G277" s="3" t="s">
        <v>33</v>
      </c>
      <c r="H277" s="3">
        <v>3445</v>
      </c>
      <c r="I277" s="3">
        <v>344</v>
      </c>
      <c r="J277" s="3">
        <v>7</v>
      </c>
      <c r="K277" s="3">
        <v>1</v>
      </c>
      <c r="M277" s="2">
        <v>43410.776875000003</v>
      </c>
      <c r="N277" s="2">
        <v>43410.781770833331</v>
      </c>
      <c r="O277" s="3" t="s">
        <v>61</v>
      </c>
      <c r="P277" s="3" t="s">
        <v>62</v>
      </c>
      <c r="Q277" s="3" t="s">
        <v>68</v>
      </c>
      <c r="R277" s="3" t="s">
        <v>69</v>
      </c>
      <c r="S277" s="2">
        <v>43410.774386574078</v>
      </c>
      <c r="T277" s="2">
        <v>43410.774386574078</v>
      </c>
      <c r="U277" s="2">
        <v>43410.780034722222</v>
      </c>
      <c r="V277" s="2">
        <v>43410.780034722222</v>
      </c>
      <c r="X277" s="8">
        <f t="shared" si="99"/>
        <v>43410.768888888888</v>
      </c>
      <c r="Y277" s="9">
        <f t="shared" si="100"/>
        <v>4.8958333281916566E-3</v>
      </c>
      <c r="Z277" s="9">
        <f t="shared" si="101"/>
        <v>4.8958333281916566E-3</v>
      </c>
      <c r="AA277" s="10"/>
      <c r="AB277" s="10">
        <f t="shared" si="102"/>
        <v>2.488425925548654E-3</v>
      </c>
      <c r="AC277" s="10">
        <f t="shared" si="103"/>
        <v>7.9861111153149977E-3</v>
      </c>
      <c r="AD277" s="30"/>
      <c r="AE277" s="30"/>
      <c r="AF277" s="73">
        <f t="shared" si="111"/>
        <v>43410.768750000003</v>
      </c>
      <c r="AG277" s="73">
        <f t="shared" si="112"/>
        <v>43410.78125</v>
      </c>
      <c r="AH277" s="26" t="str">
        <f t="shared" si="113"/>
        <v>43410.7687543410.78125</v>
      </c>
      <c r="AI277" s="26" t="e">
        <f>VLOOKUP(AH277,simple_survey!$N$1081:$O$1529,2,FALSE)</f>
        <v>#N/A</v>
      </c>
    </row>
    <row r="278" spans="1:35" s="3" customFormat="1" x14ac:dyDescent="0.4">
      <c r="A278" s="16" t="str">
        <f t="shared" si="97"/>
        <v>★</v>
      </c>
      <c r="B278" s="16" t="str">
        <f t="shared" si="98"/>
        <v>-</v>
      </c>
      <c r="C278" s="7">
        <v>18</v>
      </c>
      <c r="D278" s="2">
        <v>43410.770497685182</v>
      </c>
      <c r="E278" s="3" t="s">
        <v>910</v>
      </c>
      <c r="F278" s="3">
        <v>10496</v>
      </c>
      <c r="G278" s="3" t="s">
        <v>113</v>
      </c>
      <c r="H278" s="3">
        <v>0</v>
      </c>
      <c r="I278" s="3">
        <v>502</v>
      </c>
      <c r="J278" s="3">
        <v>1</v>
      </c>
      <c r="K278" s="3">
        <v>1</v>
      </c>
      <c r="M278" s="2">
        <v>43410.774062500001</v>
      </c>
      <c r="N278" s="2">
        <v>43410.779178240744</v>
      </c>
      <c r="O278" s="3" t="s">
        <v>50</v>
      </c>
      <c r="P278" s="3" t="s">
        <v>51</v>
      </c>
      <c r="Q278" s="3" t="s">
        <v>19</v>
      </c>
      <c r="R278" s="3" t="s">
        <v>20</v>
      </c>
      <c r="S278" s="2">
        <v>43410.777013888888</v>
      </c>
      <c r="T278" s="2">
        <v>43410.777013888888</v>
      </c>
      <c r="U278" s="2">
        <v>43410.783090277779</v>
      </c>
      <c r="V278" s="2">
        <v>43410.783090277779</v>
      </c>
      <c r="W278" s="2">
        <v>43410.777013888888</v>
      </c>
      <c r="X278" s="8">
        <f t="shared" si="99"/>
        <v>43410.777013888888</v>
      </c>
      <c r="Y278" s="9">
        <f t="shared" si="100"/>
        <v>5.1157407433493063E-3</v>
      </c>
      <c r="Z278" s="9">
        <f t="shared" si="101"/>
        <v>5.1157407433493063E-3</v>
      </c>
      <c r="AA278" s="10"/>
      <c r="AB278" s="10">
        <f t="shared" si="102"/>
        <v>0</v>
      </c>
      <c r="AC278" s="10">
        <f t="shared" si="103"/>
        <v>0</v>
      </c>
      <c r="AD278" s="30"/>
      <c r="AE278" s="30"/>
      <c r="AF278" s="73">
        <f t="shared" si="111"/>
        <v>43410.770138888889</v>
      </c>
      <c r="AG278" s="73">
        <f t="shared" si="112"/>
        <v>43410.779166666667</v>
      </c>
      <c r="AH278" s="26" t="str">
        <f t="shared" si="113"/>
        <v>43410.770138888943410.7791666667</v>
      </c>
      <c r="AI278" s="26" t="e">
        <f>VLOOKUP(AH278,simple_survey!$N$1081:$O$1529,2,FALSE)</f>
        <v>#N/A</v>
      </c>
    </row>
    <row r="279" spans="1:35" s="3" customFormat="1" x14ac:dyDescent="0.4">
      <c r="A279" s="16" t="str">
        <f t="shared" si="97"/>
        <v>-</v>
      </c>
      <c r="B279" s="16" t="str">
        <f t="shared" si="98"/>
        <v>-</v>
      </c>
      <c r="C279" s="7">
        <v>18</v>
      </c>
      <c r="D279" s="2">
        <v>43410.770497685182</v>
      </c>
      <c r="E279" s="3" t="s">
        <v>824</v>
      </c>
      <c r="F279" s="3">
        <v>10497</v>
      </c>
      <c r="G279" s="3" t="s">
        <v>114</v>
      </c>
      <c r="H279" s="3">
        <v>0</v>
      </c>
      <c r="I279" s="3">
        <v>367</v>
      </c>
      <c r="J279" s="3">
        <v>9</v>
      </c>
      <c r="K279" s="3">
        <v>1</v>
      </c>
      <c r="M279" s="2">
        <v>43410.776828703703</v>
      </c>
      <c r="N279" s="2">
        <v>43410.780486111114</v>
      </c>
      <c r="O279" s="3" t="s">
        <v>41</v>
      </c>
      <c r="P279" s="3" t="s">
        <v>42</v>
      </c>
      <c r="Q279" s="3" t="s">
        <v>72</v>
      </c>
      <c r="R279" s="3" t="s">
        <v>73</v>
      </c>
      <c r="S279" s="2">
        <v>43410.776712962965</v>
      </c>
      <c r="T279" s="2">
        <v>43410.776712962965</v>
      </c>
      <c r="U279" s="2">
        <v>43410.783101851855</v>
      </c>
      <c r="V279" s="2">
        <v>43410.783101851855</v>
      </c>
      <c r="X279" s="8">
        <f t="shared" si="99"/>
        <v>43410.770497685182</v>
      </c>
      <c r="Y279" s="9">
        <f t="shared" si="100"/>
        <v>3.6574074110831134E-3</v>
      </c>
      <c r="Z279" s="9">
        <f t="shared" si="101"/>
        <v>3.6574074110831134E-3</v>
      </c>
      <c r="AA279" s="10"/>
      <c r="AB279" s="10">
        <f t="shared" si="102"/>
        <v>1.1574073869269341E-4</v>
      </c>
      <c r="AC279" s="10">
        <f t="shared" si="103"/>
        <v>6.33101852145046E-3</v>
      </c>
      <c r="AD279" s="30"/>
      <c r="AE279" s="30"/>
      <c r="AF279" s="73">
        <f t="shared" si="111"/>
        <v>43410.770138888889</v>
      </c>
      <c r="AG279" s="73">
        <f t="shared" si="112"/>
        <v>43410.779861111114</v>
      </c>
      <c r="AH279" s="26" t="str">
        <f t="shared" si="113"/>
        <v>43410.770138888943410.7798611111</v>
      </c>
      <c r="AI279" s="26" t="e">
        <f>VLOOKUP(AH279,simple_survey!$N$1081:$O$1529,2,FALSE)</f>
        <v>#N/A</v>
      </c>
    </row>
    <row r="280" spans="1:35" s="3" customFormat="1" x14ac:dyDescent="0.4">
      <c r="A280" s="16" t="str">
        <f t="shared" si="97"/>
        <v>-</v>
      </c>
      <c r="B280" s="16" t="str">
        <f t="shared" si="98"/>
        <v>-</v>
      </c>
      <c r="C280" s="7">
        <v>18</v>
      </c>
      <c r="D280" s="2">
        <v>43410.771655092591</v>
      </c>
      <c r="E280" s="3" t="s">
        <v>638</v>
      </c>
      <c r="F280" s="3">
        <v>10498</v>
      </c>
      <c r="G280" s="3" t="s">
        <v>18</v>
      </c>
      <c r="H280" s="3">
        <v>2589</v>
      </c>
      <c r="I280" s="3">
        <v>323</v>
      </c>
      <c r="J280" s="3">
        <v>3</v>
      </c>
      <c r="K280" s="3">
        <v>1</v>
      </c>
      <c r="M280" s="2">
        <v>43410.776087962964</v>
      </c>
      <c r="N280" s="2">
        <v>43410.779016203705</v>
      </c>
      <c r="O280" s="3" t="s">
        <v>53</v>
      </c>
      <c r="P280" s="3" t="s">
        <v>54</v>
      </c>
      <c r="Q280" s="3" t="s">
        <v>37</v>
      </c>
      <c r="R280" s="3" t="s">
        <v>38</v>
      </c>
      <c r="S280" s="2">
        <v>43410.775104166663</v>
      </c>
      <c r="T280" s="2">
        <v>43410.775104166663</v>
      </c>
      <c r="U280" s="2">
        <v>43410.785312499997</v>
      </c>
      <c r="V280" s="2">
        <v>43410.785312499997</v>
      </c>
      <c r="X280" s="8">
        <f t="shared" si="99"/>
        <v>43410.771655092591</v>
      </c>
      <c r="Y280" s="9">
        <f t="shared" si="100"/>
        <v>2.9282407413120382E-3</v>
      </c>
      <c r="Z280" s="9">
        <f t="shared" si="101"/>
        <v>2.9282407413120382E-3</v>
      </c>
      <c r="AA280" s="10"/>
      <c r="AB280" s="10">
        <f t="shared" si="102"/>
        <v>9.8379630071576685E-4</v>
      </c>
      <c r="AC280" s="10">
        <f t="shared" si="103"/>
        <v>4.432870373420883E-3</v>
      </c>
      <c r="AD280" s="30"/>
      <c r="AE280" s="30"/>
      <c r="AF280" s="73">
        <f t="shared" si="111"/>
        <v>43410.771527777775</v>
      </c>
      <c r="AG280" s="73">
        <f t="shared" si="112"/>
        <v>43410.77847222222</v>
      </c>
      <c r="AH280" s="26" t="str">
        <f t="shared" si="113"/>
        <v>43410.771527777843410.7784722222</v>
      </c>
      <c r="AI280" s="26" t="e">
        <f>VLOOKUP(AH280,simple_survey!$N$1081:$O$1529,2,FALSE)</f>
        <v>#N/A</v>
      </c>
    </row>
    <row r="281" spans="1:35" s="3" customFormat="1" x14ac:dyDescent="0.4">
      <c r="A281" s="16" t="str">
        <f t="shared" si="97"/>
        <v>★</v>
      </c>
      <c r="B281" s="16" t="str">
        <f t="shared" si="98"/>
        <v>-</v>
      </c>
      <c r="C281" s="7">
        <v>18</v>
      </c>
      <c r="D281" s="2">
        <v>43410.772638888891</v>
      </c>
      <c r="E281" s="3" t="s">
        <v>911</v>
      </c>
      <c r="F281" s="3">
        <v>10499</v>
      </c>
      <c r="G281" s="3" t="s">
        <v>18</v>
      </c>
      <c r="H281" s="3">
        <v>5326</v>
      </c>
      <c r="I281" s="3">
        <v>164</v>
      </c>
      <c r="J281" s="3">
        <v>10</v>
      </c>
      <c r="K281" s="3">
        <v>3</v>
      </c>
      <c r="M281" s="2">
        <v>43410.777916666666</v>
      </c>
      <c r="N281" s="2">
        <v>43410.785520833335</v>
      </c>
      <c r="O281" s="3" t="s">
        <v>21</v>
      </c>
      <c r="P281" s="3" t="s">
        <v>22</v>
      </c>
      <c r="Q281" s="3" t="s">
        <v>23</v>
      </c>
      <c r="R281" s="3" t="s">
        <v>24</v>
      </c>
      <c r="S281" s="2">
        <v>43410.77957175926</v>
      </c>
      <c r="T281" s="2">
        <v>43410.77957175926</v>
      </c>
      <c r="U281" s="2">
        <v>43410.797430555554</v>
      </c>
      <c r="V281" s="2">
        <v>43410.797430555554</v>
      </c>
      <c r="W281" s="2">
        <v>43410.77957175926</v>
      </c>
      <c r="X281" s="8">
        <f t="shared" si="99"/>
        <v>43410.77957175926</v>
      </c>
      <c r="Y281" s="9">
        <f t="shared" si="100"/>
        <v>7.6041666688979603E-3</v>
      </c>
      <c r="Z281" s="9">
        <f t="shared" si="101"/>
        <v>2.2812500006693881E-2</v>
      </c>
      <c r="AA281" s="10"/>
      <c r="AB281" s="10">
        <f t="shared" si="102"/>
        <v>0</v>
      </c>
      <c r="AC281" s="10">
        <f t="shared" si="103"/>
        <v>0</v>
      </c>
      <c r="AD281" s="30"/>
      <c r="AE281" s="30"/>
      <c r="AF281" s="73">
        <f t="shared" si="111"/>
        <v>43410.772222222222</v>
      </c>
      <c r="AG281" s="73">
        <f t="shared" si="112"/>
        <v>43410.785416666666</v>
      </c>
      <c r="AH281" s="26" t="str">
        <f t="shared" si="113"/>
        <v>43410.772222222243410.7854166667</v>
      </c>
      <c r="AI281" s="26" t="e">
        <f>VLOOKUP(AH281,simple_survey!$N$1081:$O$1529,2,FALSE)</f>
        <v>#N/A</v>
      </c>
    </row>
    <row r="282" spans="1:35" s="3" customFormat="1" x14ac:dyDescent="0.4">
      <c r="A282" s="16" t="str">
        <f t="shared" si="97"/>
        <v>-</v>
      </c>
      <c r="B282" s="16" t="str">
        <f t="shared" si="98"/>
        <v>-</v>
      </c>
      <c r="C282" s="7">
        <v>18</v>
      </c>
      <c r="D282" s="2">
        <v>43410.775011574071</v>
      </c>
      <c r="E282" s="3" t="s">
        <v>912</v>
      </c>
      <c r="F282" s="3">
        <v>10500</v>
      </c>
      <c r="G282" s="3" t="s">
        <v>114</v>
      </c>
      <c r="H282" s="3">
        <v>0</v>
      </c>
      <c r="I282" s="3">
        <v>718</v>
      </c>
      <c r="J282" s="3">
        <v>8</v>
      </c>
      <c r="K282" s="3">
        <v>1</v>
      </c>
      <c r="M282" s="2">
        <v>43410.779907407406</v>
      </c>
      <c r="N282" s="2">
        <v>43410.784548611111</v>
      </c>
      <c r="O282" s="3" t="s">
        <v>46</v>
      </c>
      <c r="P282" s="3" t="s">
        <v>47</v>
      </c>
      <c r="Q282" s="3" t="s">
        <v>19</v>
      </c>
      <c r="R282" s="3" t="s">
        <v>20</v>
      </c>
      <c r="S282" s="2">
        <v>43410.783530092594</v>
      </c>
      <c r="T282" s="2">
        <v>43410.783530092594</v>
      </c>
      <c r="U282" s="2">
        <v>43410.789594907408</v>
      </c>
      <c r="V282" s="2">
        <v>43410.790289351855</v>
      </c>
      <c r="X282" s="8">
        <f t="shared" si="99"/>
        <v>43410.775011574071</v>
      </c>
      <c r="Y282" s="9">
        <f t="shared" si="100"/>
        <v>4.6412037045229226E-3</v>
      </c>
      <c r="Z282" s="9">
        <f t="shared" si="101"/>
        <v>4.6412037045229226E-3</v>
      </c>
      <c r="AA282" s="10"/>
      <c r="AB282" s="10">
        <f t="shared" si="102"/>
        <v>0</v>
      </c>
      <c r="AC282" s="10">
        <f t="shared" si="103"/>
        <v>4.8958333354676142E-3</v>
      </c>
      <c r="AD282" s="30"/>
      <c r="AE282" s="30"/>
      <c r="AF282" s="73">
        <f t="shared" si="111"/>
        <v>43410.775000000001</v>
      </c>
      <c r="AG282" s="73">
        <f t="shared" si="112"/>
        <v>43410.78402777778</v>
      </c>
      <c r="AH282" s="26" t="str">
        <f t="shared" si="113"/>
        <v>43410.77543410.7840277778</v>
      </c>
      <c r="AI282" s="26" t="e">
        <f>VLOOKUP(AH282,simple_survey!$N$1081:$O$1529,2,FALSE)</f>
        <v>#N/A</v>
      </c>
    </row>
    <row r="283" spans="1:35" s="3" customFormat="1" x14ac:dyDescent="0.4">
      <c r="A283" s="16" t="str">
        <f t="shared" si="97"/>
        <v>-</v>
      </c>
      <c r="B283" s="16" t="str">
        <f t="shared" si="98"/>
        <v>-</v>
      </c>
      <c r="C283" s="7">
        <v>18</v>
      </c>
      <c r="D283" s="2">
        <v>43410.775856481479</v>
      </c>
      <c r="E283" s="3" t="s">
        <v>895</v>
      </c>
      <c r="F283" s="3">
        <v>10501</v>
      </c>
      <c r="G283" s="3" t="s">
        <v>33</v>
      </c>
      <c r="H283" s="3">
        <v>5341</v>
      </c>
      <c r="I283" s="3">
        <v>72</v>
      </c>
      <c r="J283" s="3">
        <v>1</v>
      </c>
      <c r="K283" s="3">
        <v>1</v>
      </c>
      <c r="M283" s="2">
        <v>43410.782476851855</v>
      </c>
      <c r="N283" s="2">
        <v>43410.786238425928</v>
      </c>
      <c r="O283" s="3" t="s">
        <v>48</v>
      </c>
      <c r="P283" s="3" t="s">
        <v>49</v>
      </c>
      <c r="Q283" s="3" t="s">
        <v>63</v>
      </c>
      <c r="R283" s="3" t="s">
        <v>64</v>
      </c>
      <c r="S283" s="2">
        <v>43410.785127314812</v>
      </c>
      <c r="T283" s="2">
        <v>43410.785127314812</v>
      </c>
      <c r="U283" s="2">
        <v>43410.790335648147</v>
      </c>
      <c r="V283" s="2">
        <v>43410.790335648147</v>
      </c>
      <c r="X283" s="8">
        <f t="shared" si="99"/>
        <v>43410.775856481479</v>
      </c>
      <c r="Y283" s="9">
        <f t="shared" si="100"/>
        <v>3.7615740729961544E-3</v>
      </c>
      <c r="Z283" s="9">
        <f t="shared" si="101"/>
        <v>3.7615740729961544E-3</v>
      </c>
      <c r="AA283" s="10"/>
      <c r="AB283" s="10">
        <f t="shared" si="102"/>
        <v>0</v>
      </c>
      <c r="AC283" s="10">
        <f t="shared" si="103"/>
        <v>6.6203703754581511E-3</v>
      </c>
      <c r="AD283" s="30"/>
      <c r="AE283" s="30"/>
      <c r="AF283" s="73">
        <f t="shared" si="111"/>
        <v>43410.775694444441</v>
      </c>
      <c r="AG283" s="73">
        <f t="shared" si="112"/>
        <v>43410.786111111112</v>
      </c>
      <c r="AH283" s="26" t="str">
        <f t="shared" si="113"/>
        <v>43410.775694444443410.7861111111</v>
      </c>
      <c r="AI283" s="26" t="str">
        <f>VLOOKUP(AH283,simple_survey!$N$1081:$O$1529,2,FALSE)</f>
        <v>肯定的</v>
      </c>
    </row>
    <row r="284" spans="1:35" s="3" customFormat="1" x14ac:dyDescent="0.4">
      <c r="A284" s="16" t="str">
        <f t="shared" si="97"/>
        <v>-</v>
      </c>
      <c r="B284" s="16" t="str">
        <f t="shared" si="98"/>
        <v>-</v>
      </c>
      <c r="C284" s="7">
        <v>18</v>
      </c>
      <c r="D284" s="2">
        <v>43410.779085648152</v>
      </c>
      <c r="E284" s="3" t="s">
        <v>811</v>
      </c>
      <c r="F284" s="3">
        <v>10503</v>
      </c>
      <c r="G284" s="3" t="s">
        <v>18</v>
      </c>
      <c r="H284" s="3">
        <v>3401</v>
      </c>
      <c r="I284" s="3">
        <v>82</v>
      </c>
      <c r="J284" s="3">
        <v>3</v>
      </c>
      <c r="K284" s="3">
        <v>1</v>
      </c>
      <c r="M284" s="2">
        <v>43410.784641203703</v>
      </c>
      <c r="N284" s="2">
        <v>43410.79011574074</v>
      </c>
      <c r="O284" s="3" t="s">
        <v>48</v>
      </c>
      <c r="P284" s="3" t="s">
        <v>49</v>
      </c>
      <c r="Q284" s="3" t="s">
        <v>23</v>
      </c>
      <c r="R284" s="3" t="s">
        <v>24</v>
      </c>
      <c r="S284" s="2">
        <v>43410.782407407409</v>
      </c>
      <c r="T284" s="2">
        <v>43410.782407407409</v>
      </c>
      <c r="U284" s="2">
        <v>43410.788298611114</v>
      </c>
      <c r="V284" s="2">
        <v>43410.788645833331</v>
      </c>
      <c r="X284" s="8">
        <f t="shared" si="99"/>
        <v>43410.779085648152</v>
      </c>
      <c r="Y284" s="9">
        <f t="shared" si="100"/>
        <v>5.4745370362070389E-3</v>
      </c>
      <c r="Z284" s="9">
        <f t="shared" si="101"/>
        <v>5.4745370362070389E-3</v>
      </c>
      <c r="AA284" s="10"/>
      <c r="AB284" s="10">
        <f t="shared" si="102"/>
        <v>2.2337962946039625E-3</v>
      </c>
      <c r="AC284" s="10">
        <f t="shared" si="103"/>
        <v>5.5555555518367328E-3</v>
      </c>
      <c r="AD284" s="30"/>
      <c r="AE284" s="30"/>
      <c r="AF284" s="73">
        <f t="shared" si="111"/>
        <v>43410.77847222222</v>
      </c>
      <c r="AG284" s="73">
        <f t="shared" si="112"/>
        <v>43410.789583333331</v>
      </c>
      <c r="AH284" s="26" t="str">
        <f t="shared" si="113"/>
        <v>43410.778472222243410.7895833333</v>
      </c>
      <c r="AI284" s="26" t="e">
        <f>VLOOKUP(AH284,simple_survey!$N$1081:$O$1529,2,FALSE)</f>
        <v>#N/A</v>
      </c>
    </row>
    <row r="285" spans="1:35" s="3" customFormat="1" x14ac:dyDescent="0.4">
      <c r="A285" s="16" t="str">
        <f t="shared" si="97"/>
        <v>-</v>
      </c>
      <c r="B285" s="16" t="str">
        <f t="shared" si="98"/>
        <v>-</v>
      </c>
      <c r="C285" s="7">
        <v>18</v>
      </c>
      <c r="D285" s="2">
        <v>43410.779930555553</v>
      </c>
      <c r="E285" s="3" t="s">
        <v>914</v>
      </c>
      <c r="F285" s="3">
        <v>10504</v>
      </c>
      <c r="G285" s="3" t="s">
        <v>113</v>
      </c>
      <c r="H285" s="3">
        <v>0</v>
      </c>
      <c r="I285" s="3">
        <v>399</v>
      </c>
      <c r="J285" s="3">
        <v>9</v>
      </c>
      <c r="K285" s="3">
        <v>1</v>
      </c>
      <c r="M285" s="2">
        <v>43410.783055555556</v>
      </c>
      <c r="N285" s="2">
        <v>43410.787349537037</v>
      </c>
      <c r="O285" s="3" t="s">
        <v>46</v>
      </c>
      <c r="P285" s="3" t="s">
        <v>47</v>
      </c>
      <c r="Q285" s="3" t="s">
        <v>19</v>
      </c>
      <c r="R285" s="3" t="s">
        <v>20</v>
      </c>
      <c r="S285" s="2">
        <v>43410.783958333333</v>
      </c>
      <c r="T285" s="2">
        <v>43410.783958333333</v>
      </c>
      <c r="U285" s="2">
        <v>43410.790023148147</v>
      </c>
      <c r="V285" s="2">
        <v>43410.790023148147</v>
      </c>
      <c r="X285" s="8">
        <f t="shared" si="99"/>
        <v>43410.779930555553</v>
      </c>
      <c r="Y285" s="9">
        <f t="shared" si="100"/>
        <v>4.2939814811688848E-3</v>
      </c>
      <c r="Z285" s="9">
        <f t="shared" si="101"/>
        <v>4.2939814811688848E-3</v>
      </c>
      <c r="AA285" s="10"/>
      <c r="AB285" s="10">
        <f t="shared" si="102"/>
        <v>0</v>
      </c>
      <c r="AC285" s="10">
        <f t="shared" si="103"/>
        <v>3.125000002910383E-3</v>
      </c>
      <c r="AD285" s="30"/>
      <c r="AE285" s="30"/>
      <c r="AF285" s="73">
        <f t="shared" si="111"/>
        <v>43410.779861111114</v>
      </c>
      <c r="AG285" s="73">
        <f t="shared" si="112"/>
        <v>43410.786805555559</v>
      </c>
      <c r="AH285" s="26" t="str">
        <f t="shared" si="113"/>
        <v>43410.779861111143410.7868055556</v>
      </c>
      <c r="AI285" s="26" t="e">
        <f>VLOOKUP(AH285,simple_survey!$N$1081:$O$1529,2,FALSE)</f>
        <v>#N/A</v>
      </c>
    </row>
    <row r="286" spans="1:35" s="3" customFormat="1" x14ac:dyDescent="0.4">
      <c r="A286" s="16" t="str">
        <f t="shared" si="97"/>
        <v>-</v>
      </c>
      <c r="B286" s="16" t="str">
        <f t="shared" si="98"/>
        <v>-</v>
      </c>
      <c r="C286" s="7">
        <v>18</v>
      </c>
      <c r="D286" s="2">
        <v>43410.780891203707</v>
      </c>
      <c r="E286" s="3" t="s">
        <v>915</v>
      </c>
      <c r="F286" s="3">
        <v>10505</v>
      </c>
      <c r="G286" s="3" t="s">
        <v>33</v>
      </c>
      <c r="H286" s="3">
        <v>1789</v>
      </c>
      <c r="I286" s="3">
        <v>536</v>
      </c>
      <c r="J286" s="3">
        <v>3</v>
      </c>
      <c r="K286" s="3">
        <v>1</v>
      </c>
      <c r="M286" s="2">
        <v>43410.783101851855</v>
      </c>
      <c r="N286" s="2">
        <v>43410.795798611114</v>
      </c>
      <c r="O286" s="3" t="s">
        <v>48</v>
      </c>
      <c r="P286" s="3" t="s">
        <v>49</v>
      </c>
      <c r="Q286" s="3" t="s">
        <v>80</v>
      </c>
      <c r="R286" s="3" t="s">
        <v>81</v>
      </c>
      <c r="S286" s="2">
        <v>43410.782754629632</v>
      </c>
      <c r="T286" s="2">
        <v>43410.782754629632</v>
      </c>
      <c r="U286" s="2">
        <v>43410.79760416667</v>
      </c>
      <c r="V286" s="2">
        <v>43410.79760416667</v>
      </c>
      <c r="X286" s="8">
        <f t="shared" si="99"/>
        <v>43410.780891203707</v>
      </c>
      <c r="Y286" s="9">
        <f t="shared" si="100"/>
        <v>1.2696759258687962E-2</v>
      </c>
      <c r="Z286" s="9">
        <f t="shared" si="101"/>
        <v>1.2696759258687962E-2</v>
      </c>
      <c r="AA286" s="10"/>
      <c r="AB286" s="10">
        <f t="shared" si="102"/>
        <v>3.4722222335403785E-4</v>
      </c>
      <c r="AC286" s="10">
        <f t="shared" si="103"/>
        <v>2.2106481483206153E-3</v>
      </c>
      <c r="AD286" s="30"/>
      <c r="AE286" s="30"/>
      <c r="AF286" s="73">
        <f t="shared" si="111"/>
        <v>43410.780555555553</v>
      </c>
      <c r="AG286" s="73">
        <f t="shared" si="112"/>
        <v>43410.795138888891</v>
      </c>
      <c r="AH286" s="26" t="str">
        <f t="shared" si="113"/>
        <v>43410.780555555643410.7951388889</v>
      </c>
      <c r="AI286" s="26" t="e">
        <f>VLOOKUP(AH286,simple_survey!$N$1081:$O$1529,2,FALSE)</f>
        <v>#N/A</v>
      </c>
    </row>
    <row r="287" spans="1:35" s="3" customFormat="1" x14ac:dyDescent="0.4">
      <c r="A287" s="16" t="str">
        <f t="shared" si="97"/>
        <v>-</v>
      </c>
      <c r="B287" s="16" t="str">
        <f t="shared" si="98"/>
        <v>-</v>
      </c>
      <c r="C287" s="7">
        <v>18</v>
      </c>
      <c r="D287" s="2">
        <v>43410.781180555554</v>
      </c>
      <c r="E287" s="3" t="s">
        <v>916</v>
      </c>
      <c r="F287" s="3">
        <v>10506</v>
      </c>
      <c r="G287" s="3" t="s">
        <v>18</v>
      </c>
      <c r="H287" s="3">
        <v>1941</v>
      </c>
      <c r="I287" s="3">
        <v>356</v>
      </c>
      <c r="J287" s="3">
        <v>8</v>
      </c>
      <c r="K287" s="3">
        <v>1</v>
      </c>
      <c r="M287" s="2">
        <v>43410.784618055557</v>
      </c>
      <c r="N287" s="2">
        <v>43410.790486111109</v>
      </c>
      <c r="O287" s="3" t="s">
        <v>19</v>
      </c>
      <c r="P287" s="3" t="s">
        <v>20</v>
      </c>
      <c r="Q287" s="3" t="s">
        <v>23</v>
      </c>
      <c r="R287" s="3" t="s">
        <v>24</v>
      </c>
      <c r="S287" s="2">
        <v>43410.786990740744</v>
      </c>
      <c r="T287" s="2">
        <v>43410.786990740744</v>
      </c>
      <c r="U287" s="2">
        <v>43410.794351851851</v>
      </c>
      <c r="V287" s="2">
        <v>43410.794351851851</v>
      </c>
      <c r="X287" s="8">
        <f t="shared" si="99"/>
        <v>43410.781180555554</v>
      </c>
      <c r="Y287" s="9">
        <f t="shared" si="100"/>
        <v>5.8680555521277711E-3</v>
      </c>
      <c r="Z287" s="9">
        <f t="shared" si="101"/>
        <v>5.8680555521277711E-3</v>
      </c>
      <c r="AA287" s="10"/>
      <c r="AB287" s="10">
        <f t="shared" si="102"/>
        <v>0</v>
      </c>
      <c r="AC287" s="10">
        <f t="shared" si="103"/>
        <v>3.4375000032014214E-3</v>
      </c>
      <c r="AD287" s="30"/>
      <c r="AE287" s="30"/>
      <c r="AF287" s="73">
        <f t="shared" si="111"/>
        <v>43410.780555555553</v>
      </c>
      <c r="AG287" s="73">
        <f t="shared" si="112"/>
        <v>43410.790277777778</v>
      </c>
      <c r="AH287" s="26" t="str">
        <f t="shared" si="113"/>
        <v>43410.780555555643410.7902777778</v>
      </c>
      <c r="AI287" s="26" t="e">
        <f>VLOOKUP(AH287,simple_survey!$N$1081:$O$1529,2,FALSE)</f>
        <v>#N/A</v>
      </c>
    </row>
    <row r="288" spans="1:35" s="3" customFormat="1" x14ac:dyDescent="0.4">
      <c r="A288" s="16" t="str">
        <f t="shared" si="97"/>
        <v>-</v>
      </c>
      <c r="B288" s="16" t="str">
        <f t="shared" si="98"/>
        <v>-</v>
      </c>
      <c r="C288" s="7">
        <v>18</v>
      </c>
      <c r="D288" s="2">
        <v>43410.783136574071</v>
      </c>
      <c r="E288" s="3" t="s">
        <v>917</v>
      </c>
      <c r="F288" s="3">
        <v>10507</v>
      </c>
      <c r="G288" s="3" t="s">
        <v>114</v>
      </c>
      <c r="H288" s="3">
        <v>0</v>
      </c>
      <c r="I288" s="3">
        <v>353</v>
      </c>
      <c r="J288" s="3">
        <v>2</v>
      </c>
      <c r="K288" s="3">
        <v>1</v>
      </c>
      <c r="M288" s="2">
        <v>43410.788611111115</v>
      </c>
      <c r="N288" s="2">
        <v>43410.79215277778</v>
      </c>
      <c r="O288" s="3" t="s">
        <v>46</v>
      </c>
      <c r="P288" s="3" t="s">
        <v>47</v>
      </c>
      <c r="Q288" s="3" t="s">
        <v>72</v>
      </c>
      <c r="R288" s="3" t="s">
        <v>73</v>
      </c>
      <c r="S288" s="2">
        <v>43410.788900462961</v>
      </c>
      <c r="T288" s="2">
        <v>43410.788900462961</v>
      </c>
      <c r="U288" s="2">
        <v>43410.793912037036</v>
      </c>
      <c r="V288" s="2">
        <v>43410.793912037036</v>
      </c>
      <c r="X288" s="8">
        <f t="shared" si="99"/>
        <v>43410.783136574071</v>
      </c>
      <c r="Y288" s="9">
        <f t="shared" si="100"/>
        <v>3.5416666651144624E-3</v>
      </c>
      <c r="Z288" s="9">
        <f t="shared" si="101"/>
        <v>3.5416666651144624E-3</v>
      </c>
      <c r="AA288" s="10"/>
      <c r="AB288" s="10">
        <f t="shared" si="102"/>
        <v>0</v>
      </c>
      <c r="AC288" s="10">
        <f t="shared" si="103"/>
        <v>5.4745370434829965E-3</v>
      </c>
      <c r="AD288" s="30"/>
      <c r="AE288" s="30"/>
      <c r="AF288" s="73">
        <f t="shared" si="111"/>
        <v>43410.782638888886</v>
      </c>
      <c r="AG288" s="73">
        <f t="shared" si="112"/>
        <v>43410.791666666664</v>
      </c>
      <c r="AH288" s="26" t="str">
        <f t="shared" si="113"/>
        <v>43410.782638888943410.7916666667</v>
      </c>
      <c r="AI288" s="26" t="e">
        <f>VLOOKUP(AH288,simple_survey!$N$1081:$O$1529,2,FALSE)</f>
        <v>#N/A</v>
      </c>
    </row>
    <row r="289" spans="1:37" s="3" customFormat="1" x14ac:dyDescent="0.4">
      <c r="A289" s="16" t="str">
        <f t="shared" si="97"/>
        <v>-</v>
      </c>
      <c r="B289" s="16" t="str">
        <f t="shared" si="98"/>
        <v>-</v>
      </c>
      <c r="C289" s="7">
        <v>18</v>
      </c>
      <c r="D289" s="2">
        <v>43410.783449074072</v>
      </c>
      <c r="E289" s="3" t="s">
        <v>918</v>
      </c>
      <c r="F289" s="3">
        <v>10508</v>
      </c>
      <c r="G289" s="3" t="s">
        <v>113</v>
      </c>
      <c r="H289" s="3">
        <v>0</v>
      </c>
      <c r="I289" s="3">
        <v>879</v>
      </c>
      <c r="J289" s="3">
        <v>4</v>
      </c>
      <c r="K289" s="3">
        <v>2</v>
      </c>
      <c r="M289" s="2">
        <v>43410.789895833332</v>
      </c>
      <c r="N289" s="2">
        <v>43410.796365740738</v>
      </c>
      <c r="O289" s="3" t="s">
        <v>59</v>
      </c>
      <c r="P289" s="3" t="s">
        <v>60</v>
      </c>
      <c r="Q289" s="3" t="s">
        <v>27</v>
      </c>
      <c r="R289" s="3" t="s">
        <v>28</v>
      </c>
      <c r="S289" s="2">
        <v>43410.791365740741</v>
      </c>
      <c r="T289" s="2">
        <v>43410.791365740741</v>
      </c>
      <c r="U289" s="2">
        <v>43410.798310185186</v>
      </c>
      <c r="V289" s="2">
        <v>43410.798310185186</v>
      </c>
      <c r="X289" s="8">
        <f t="shared" si="99"/>
        <v>43410.783449074072</v>
      </c>
      <c r="Y289" s="9">
        <f t="shared" si="100"/>
        <v>6.4699074064265005E-3</v>
      </c>
      <c r="Z289" s="9">
        <f t="shared" si="101"/>
        <v>1.2939814812853001E-2</v>
      </c>
      <c r="AA289" s="10"/>
      <c r="AB289" s="10">
        <f t="shared" si="102"/>
        <v>0</v>
      </c>
      <c r="AC289" s="10">
        <f t="shared" si="103"/>
        <v>6.4467592601431534E-3</v>
      </c>
      <c r="AD289" s="30"/>
      <c r="AE289" s="30"/>
      <c r="AF289" s="73">
        <f t="shared" si="111"/>
        <v>43410.783333333333</v>
      </c>
      <c r="AG289" s="73">
        <f t="shared" si="112"/>
        <v>43410.79583333333</v>
      </c>
      <c r="AH289" s="26" t="str">
        <f t="shared" si="113"/>
        <v>43410.783333333343410.7958333333</v>
      </c>
      <c r="AI289" s="26" t="str">
        <f>VLOOKUP(AH289,simple_survey!$N$1081:$O$1529,2,FALSE)</f>
        <v>肯定的</v>
      </c>
    </row>
    <row r="290" spans="1:37" s="3" customFormat="1" x14ac:dyDescent="0.4">
      <c r="A290" s="16" t="str">
        <f t="shared" si="97"/>
        <v>-</v>
      </c>
      <c r="B290" s="16" t="str">
        <f t="shared" si="98"/>
        <v>-</v>
      </c>
      <c r="C290" s="7">
        <v>18</v>
      </c>
      <c r="D290" s="2">
        <v>43410.785451388889</v>
      </c>
      <c r="E290" s="3" t="s">
        <v>919</v>
      </c>
      <c r="F290" s="3">
        <v>10509</v>
      </c>
      <c r="G290" s="3" t="s">
        <v>113</v>
      </c>
      <c r="H290" s="3">
        <v>0</v>
      </c>
      <c r="I290" s="3">
        <v>295</v>
      </c>
      <c r="J290" s="3">
        <v>1</v>
      </c>
      <c r="K290" s="3">
        <v>2</v>
      </c>
      <c r="M290" s="2">
        <v>43410.792592592596</v>
      </c>
      <c r="N290" s="2">
        <v>43410.795011574075</v>
      </c>
      <c r="O290" s="3" t="s">
        <v>21</v>
      </c>
      <c r="P290" s="3" t="s">
        <v>22</v>
      </c>
      <c r="Q290" s="3" t="s">
        <v>19</v>
      </c>
      <c r="R290" s="3" t="s">
        <v>20</v>
      </c>
      <c r="S290" s="2">
        <v>43410.793935185182</v>
      </c>
      <c r="T290" s="2">
        <v>43410.793935185182</v>
      </c>
      <c r="U290" s="2">
        <v>43410.801527777781</v>
      </c>
      <c r="V290" s="2">
        <v>43410.801527777781</v>
      </c>
      <c r="X290" s="8">
        <f t="shared" ref="X290" si="114">IF(W290&gt;0,W290,D290)</f>
        <v>43410.785451388889</v>
      </c>
      <c r="Y290" s="9">
        <f t="shared" ref="Y290" si="115">N290-M290</f>
        <v>2.418981479422655E-3</v>
      </c>
      <c r="Z290" s="9">
        <f t="shared" ref="Z290" si="116">Y290*K290</f>
        <v>4.8379629588453099E-3</v>
      </c>
      <c r="AA290" s="10"/>
      <c r="AB290" s="10">
        <f t="shared" si="102"/>
        <v>0</v>
      </c>
      <c r="AC290" s="10">
        <f t="shared" si="103"/>
        <v>7.1412037068512291E-3</v>
      </c>
      <c r="AD290" s="30"/>
      <c r="AE290" s="30"/>
      <c r="AF290" s="73">
        <f t="shared" si="111"/>
        <v>43410.785416666666</v>
      </c>
      <c r="AG290" s="73">
        <f t="shared" si="112"/>
        <v>43410.794444444444</v>
      </c>
      <c r="AH290" s="26" t="str">
        <f t="shared" si="113"/>
        <v>43410.785416666743410.7944444444</v>
      </c>
      <c r="AI290" s="26" t="e">
        <f>VLOOKUP(AH290,simple_survey!$N$1081:$O$1529,2,FALSE)</f>
        <v>#N/A</v>
      </c>
    </row>
    <row r="291" spans="1:37" s="3" customFormat="1" x14ac:dyDescent="0.4">
      <c r="A291" s="16" t="str">
        <f t="shared" si="97"/>
        <v>-</v>
      </c>
      <c r="B291" s="16" t="str">
        <f t="shared" si="98"/>
        <v>-</v>
      </c>
      <c r="C291" s="7">
        <v>18</v>
      </c>
      <c r="D291" s="2">
        <v>43410.787210648145</v>
      </c>
      <c r="E291" s="3" t="s">
        <v>920</v>
      </c>
      <c r="F291" s="3">
        <v>10510</v>
      </c>
      <c r="G291" s="3" t="s">
        <v>113</v>
      </c>
      <c r="H291" s="3">
        <v>0</v>
      </c>
      <c r="I291" s="3">
        <v>895</v>
      </c>
      <c r="J291" s="3">
        <v>10</v>
      </c>
      <c r="K291" s="3">
        <v>2</v>
      </c>
      <c r="M291" s="2">
        <v>43410.789363425924</v>
      </c>
      <c r="N291" s="2">
        <v>43410.79383101852</v>
      </c>
      <c r="O291" s="3" t="s">
        <v>37</v>
      </c>
      <c r="P291" s="3" t="s">
        <v>38</v>
      </c>
      <c r="Q291" s="3" t="s">
        <v>63</v>
      </c>
      <c r="R291" s="3" t="s">
        <v>64</v>
      </c>
      <c r="S291" s="2">
        <v>43410.792094907411</v>
      </c>
      <c r="T291" s="2">
        <v>43410.792094907411</v>
      </c>
      <c r="U291" s="2">
        <v>43410.797847222224</v>
      </c>
      <c r="V291" s="2">
        <v>43410.797847222224</v>
      </c>
      <c r="X291" s="8">
        <f t="shared" ref="X291:X354" si="117">IF(W291&gt;0,W291,D291)</f>
        <v>43410.787210648145</v>
      </c>
      <c r="Y291" s="9">
        <f t="shared" ref="Y291:Y354" si="118">N291-M291</f>
        <v>4.4675925964838825E-3</v>
      </c>
      <c r="Z291" s="9">
        <f t="shared" ref="Z291:Z354" si="119">Y291*K291</f>
        <v>8.935185192967765E-3</v>
      </c>
      <c r="AA291" s="10"/>
      <c r="AB291" s="10">
        <f t="shared" si="102"/>
        <v>0</v>
      </c>
      <c r="AC291" s="10">
        <f t="shared" si="103"/>
        <v>2.1527777789742686E-3</v>
      </c>
      <c r="AD291" s="30"/>
      <c r="AE291" s="30"/>
      <c r="AF291" s="73">
        <f t="shared" si="111"/>
        <v>43410.786805555559</v>
      </c>
      <c r="AG291" s="73">
        <f t="shared" si="112"/>
        <v>43410.793749999997</v>
      </c>
      <c r="AH291" s="26" t="str">
        <f t="shared" si="113"/>
        <v>43410.786805555643410.79375</v>
      </c>
      <c r="AI291" s="26" t="e">
        <f>VLOOKUP(AH291,simple_survey!$N$1081:$O$1529,2,FALSE)</f>
        <v>#N/A</v>
      </c>
    </row>
    <row r="292" spans="1:37" s="3" customFormat="1" x14ac:dyDescent="0.4">
      <c r="A292" s="16" t="str">
        <f t="shared" ref="A292:A301" si="120">IF(W292&gt;0, "★", "-")</f>
        <v>-</v>
      </c>
      <c r="B292" s="16" t="str">
        <f t="shared" ref="B292:B301" si="121">IF(L292&gt;0, "☆", "-")</f>
        <v>-</v>
      </c>
      <c r="C292" s="7">
        <v>18</v>
      </c>
      <c r="D292" s="2">
        <v>43410.787442129629</v>
      </c>
      <c r="E292" s="3" t="s">
        <v>824</v>
      </c>
      <c r="F292" s="3">
        <v>10511</v>
      </c>
      <c r="G292" s="3" t="s">
        <v>33</v>
      </c>
      <c r="H292" s="3">
        <v>2424</v>
      </c>
      <c r="I292" s="3">
        <v>837</v>
      </c>
      <c r="J292" s="3">
        <v>9</v>
      </c>
      <c r="K292" s="3">
        <v>1</v>
      </c>
      <c r="M292" s="2">
        <v>43410.790011574078</v>
      </c>
      <c r="N292" s="2">
        <v>43410.793020833335</v>
      </c>
      <c r="O292" s="3" t="s">
        <v>72</v>
      </c>
      <c r="P292" s="3" t="s">
        <v>73</v>
      </c>
      <c r="Q292" s="3" t="s">
        <v>37</v>
      </c>
      <c r="R292" s="3" t="s">
        <v>38</v>
      </c>
      <c r="S292" s="2">
        <v>43410.789826388886</v>
      </c>
      <c r="T292" s="2">
        <v>43410.789826388886</v>
      </c>
      <c r="U292" s="2">
        <v>43410.797696759262</v>
      </c>
      <c r="V292" s="2">
        <v>43410.797696759262</v>
      </c>
      <c r="X292" s="8">
        <f t="shared" si="117"/>
        <v>43410.787442129629</v>
      </c>
      <c r="Y292" s="9">
        <f t="shared" si="118"/>
        <v>3.009259256941732E-3</v>
      </c>
      <c r="Z292" s="9">
        <f t="shared" si="119"/>
        <v>3.009259256941732E-3</v>
      </c>
      <c r="AA292" s="10"/>
      <c r="AB292" s="10">
        <f t="shared" si="102"/>
        <v>1.8518519209465012E-4</v>
      </c>
      <c r="AC292" s="10">
        <f t="shared" si="103"/>
        <v>2.5694444484543055E-3</v>
      </c>
      <c r="AD292" s="30"/>
      <c r="AE292" s="30"/>
      <c r="AF292" s="73">
        <f t="shared" si="111"/>
        <v>43410.786805555559</v>
      </c>
      <c r="AG292" s="73">
        <f t="shared" si="112"/>
        <v>43410.792361111111</v>
      </c>
      <c r="AH292" s="26" t="str">
        <f t="shared" si="113"/>
        <v>43410.786805555643410.7923611111</v>
      </c>
      <c r="AI292" s="26" t="e">
        <f>VLOOKUP(AH292,simple_survey!$N$1081:$O$1529,2,FALSE)</f>
        <v>#N/A</v>
      </c>
    </row>
    <row r="293" spans="1:37" s="3" customFormat="1" x14ac:dyDescent="0.4">
      <c r="A293" s="16" t="str">
        <f t="shared" si="120"/>
        <v>-</v>
      </c>
      <c r="B293" s="16" t="str">
        <f t="shared" si="121"/>
        <v>-</v>
      </c>
      <c r="C293" s="7">
        <v>18</v>
      </c>
      <c r="D293" s="2">
        <v>43410.791226851848</v>
      </c>
      <c r="E293" s="3" t="s">
        <v>922</v>
      </c>
      <c r="F293" s="3">
        <v>10513</v>
      </c>
      <c r="G293" s="3" t="s">
        <v>33</v>
      </c>
      <c r="H293" s="3">
        <v>3316</v>
      </c>
      <c r="I293" s="3">
        <v>468</v>
      </c>
      <c r="J293" s="3">
        <v>4</v>
      </c>
      <c r="K293" s="3">
        <v>1</v>
      </c>
      <c r="M293" s="2">
        <v>43410.796527777777</v>
      </c>
      <c r="N293" s="2">
        <v>43410.799884259257</v>
      </c>
      <c r="O293" s="3" t="s">
        <v>27</v>
      </c>
      <c r="P293" s="3" t="s">
        <v>28</v>
      </c>
      <c r="Q293" s="3" t="s">
        <v>19</v>
      </c>
      <c r="R293" s="3" t="s">
        <v>20</v>
      </c>
      <c r="S293" s="2">
        <v>43410.796666666669</v>
      </c>
      <c r="T293" s="2">
        <v>43410.796666666669</v>
      </c>
      <c r="U293" s="2">
        <v>43410.800763888888</v>
      </c>
      <c r="V293" s="2">
        <v>43410.800763888888</v>
      </c>
      <c r="X293" s="8">
        <f t="shared" si="117"/>
        <v>43410.791226851848</v>
      </c>
      <c r="Y293" s="9">
        <f t="shared" si="118"/>
        <v>3.3564814802957699E-3</v>
      </c>
      <c r="Z293" s="9">
        <f t="shared" si="119"/>
        <v>3.3564814802957699E-3</v>
      </c>
      <c r="AA293" s="10"/>
      <c r="AB293" s="10">
        <f t="shared" si="102"/>
        <v>0</v>
      </c>
      <c r="AC293" s="10">
        <f t="shared" si="103"/>
        <v>5.3009259281679988E-3</v>
      </c>
      <c r="AD293" s="30"/>
      <c r="AE293" s="30"/>
      <c r="AF293" s="73">
        <f t="shared" si="111"/>
        <v>43410.790972222225</v>
      </c>
      <c r="AG293" s="73">
        <f t="shared" si="112"/>
        <v>43410.799305555556</v>
      </c>
      <c r="AH293" s="26" t="str">
        <f t="shared" si="113"/>
        <v>43410.790972222243410.7993055556</v>
      </c>
      <c r="AI293" s="26" t="e">
        <f>VLOOKUP(AH293,simple_survey!$N$1081:$O$1529,2,FALSE)</f>
        <v>#N/A</v>
      </c>
    </row>
    <row r="294" spans="1:37" s="7" customFormat="1" x14ac:dyDescent="0.4">
      <c r="A294" s="16" t="str">
        <f t="shared" si="120"/>
        <v>★</v>
      </c>
      <c r="B294" s="16" t="str">
        <f t="shared" si="121"/>
        <v>☆</v>
      </c>
      <c r="C294" s="7">
        <v>18</v>
      </c>
      <c r="D294" s="2">
        <v>43410.709606481483</v>
      </c>
      <c r="E294" s="3" t="s">
        <v>879</v>
      </c>
      <c r="F294" s="3">
        <v>10441</v>
      </c>
      <c r="G294" s="3" t="s">
        <v>67</v>
      </c>
      <c r="H294" s="3">
        <v>2161</v>
      </c>
      <c r="I294" s="3">
        <v>230</v>
      </c>
      <c r="J294" s="3">
        <v>5</v>
      </c>
      <c r="K294" s="3">
        <v>1</v>
      </c>
      <c r="L294" s="2">
        <v>43410.720011574071</v>
      </c>
      <c r="M294" s="3"/>
      <c r="N294" s="3"/>
      <c r="O294" s="3" t="s">
        <v>41</v>
      </c>
      <c r="P294" s="3" t="s">
        <v>42</v>
      </c>
      <c r="Q294" s="3" t="s">
        <v>19</v>
      </c>
      <c r="R294" s="3" t="s">
        <v>20</v>
      </c>
      <c r="S294" s="2">
        <v>43410.751261574071</v>
      </c>
      <c r="T294" s="3"/>
      <c r="U294" s="2">
        <v>43410.759710648148</v>
      </c>
      <c r="V294" s="3"/>
      <c r="W294" s="2">
        <v>43410.751261574071</v>
      </c>
      <c r="X294" s="8">
        <f t="shared" ref="X294:X301" si="122">IF(W294&gt;0,W294,D294)</f>
        <v>43410.751261574071</v>
      </c>
      <c r="Y294" s="9">
        <f t="shared" ref="Y294:Y301" si="123">N294-M294</f>
        <v>0</v>
      </c>
      <c r="Z294" s="9">
        <f t="shared" ref="Z294:Z301" si="124">Y294*K294</f>
        <v>0</v>
      </c>
      <c r="AA294" s="10"/>
      <c r="AB294" s="10">
        <f t="shared" ref="AB294:AB301" si="125">IF(IF(A294="☆",L294-S294,M294-S294)&lt;0,0,IF(A294="☆",L294-S294,M294-S294))</f>
        <v>0</v>
      </c>
      <c r="AC294" s="10">
        <f>IF(IF(B294="☆",(IF(L294&gt;S294,L294-X294,S294-X294)),M294-X294)&lt;0,0,IF(B294="☆",(IF(L294&gt;S294,L294-X294,S294-X294)),M294-X294))</f>
        <v>0</v>
      </c>
      <c r="AD294" s="10"/>
      <c r="AE294" s="10"/>
      <c r="AF294" s="73">
        <f t="shared" si="111"/>
        <v>43410.709027777775</v>
      </c>
      <c r="AG294" s="73">
        <f t="shared" si="112"/>
        <v>0</v>
      </c>
      <c r="AH294" s="26" t="str">
        <f t="shared" si="113"/>
        <v>43410.70902777780</v>
      </c>
      <c r="AI294" s="26" t="e">
        <f>VLOOKUP(AH294,simple_survey!$N$1081:$O$1529,2,FALSE)</f>
        <v>#N/A</v>
      </c>
    </row>
    <row r="295" spans="1:37" s="7" customFormat="1" x14ac:dyDescent="0.4">
      <c r="A295" s="16" t="str">
        <f t="shared" si="120"/>
        <v>★</v>
      </c>
      <c r="B295" s="16" t="str">
        <f t="shared" si="121"/>
        <v>☆</v>
      </c>
      <c r="C295" s="7">
        <v>18</v>
      </c>
      <c r="D295" s="2">
        <v>43410.711863425924</v>
      </c>
      <c r="E295" s="3" t="s">
        <v>880</v>
      </c>
      <c r="F295" s="3">
        <v>10442</v>
      </c>
      <c r="G295" s="3" t="s">
        <v>52</v>
      </c>
      <c r="H295" s="3">
        <v>4694</v>
      </c>
      <c r="I295" s="3">
        <v>797</v>
      </c>
      <c r="J295" s="3">
        <v>6</v>
      </c>
      <c r="K295" s="3">
        <v>1</v>
      </c>
      <c r="L295" s="2">
        <v>43410.712245370371</v>
      </c>
      <c r="M295" s="3"/>
      <c r="N295" s="3"/>
      <c r="O295" s="3" t="s">
        <v>27</v>
      </c>
      <c r="P295" s="3" t="s">
        <v>28</v>
      </c>
      <c r="Q295" s="3" t="s">
        <v>23</v>
      </c>
      <c r="R295" s="3" t="s">
        <v>24</v>
      </c>
      <c r="S295" s="2">
        <v>43410.753472222219</v>
      </c>
      <c r="T295" s="3"/>
      <c r="U295" s="2">
        <v>43410.765138888892</v>
      </c>
      <c r="V295" s="3"/>
      <c r="W295" s="2">
        <v>43410.753472222219</v>
      </c>
      <c r="X295" s="8">
        <f t="shared" si="122"/>
        <v>43410.753472222219</v>
      </c>
      <c r="Y295" s="9">
        <f t="shared" si="123"/>
        <v>0</v>
      </c>
      <c r="Z295" s="9">
        <f t="shared" si="124"/>
        <v>0</v>
      </c>
      <c r="AA295" s="10"/>
      <c r="AB295" s="10">
        <f t="shared" si="125"/>
        <v>0</v>
      </c>
      <c r="AC295" s="10">
        <f>IF(IF(B295="☆",(IF(L295&gt;S295,L295-X295,S295-X295)),M295-X295)&lt;0,0,IF(B295="☆",(IF(L295&gt;S295,L295-X295,S295-X295)),M295-X295))</f>
        <v>0</v>
      </c>
      <c r="AD295" s="10"/>
      <c r="AE295" s="10"/>
      <c r="AF295" s="73">
        <f t="shared" si="111"/>
        <v>43410.711805555555</v>
      </c>
      <c r="AG295" s="73">
        <f t="shared" si="112"/>
        <v>0</v>
      </c>
      <c r="AH295" s="26" t="str">
        <f t="shared" si="113"/>
        <v>43410.71180555560</v>
      </c>
      <c r="AI295" s="26" t="e">
        <f>VLOOKUP(AH295,simple_survey!$N$1081:$O$1529,2,FALSE)</f>
        <v>#N/A</v>
      </c>
    </row>
    <row r="296" spans="1:37" s="3" customFormat="1" x14ac:dyDescent="0.4">
      <c r="A296" s="16" t="str">
        <f t="shared" si="120"/>
        <v>-</v>
      </c>
      <c r="B296" s="16" t="str">
        <f t="shared" si="121"/>
        <v>☆</v>
      </c>
      <c r="C296" s="7">
        <v>18</v>
      </c>
      <c r="D296" s="2">
        <v>43410.751203703701</v>
      </c>
      <c r="E296" s="3" t="s">
        <v>871</v>
      </c>
      <c r="F296" s="3">
        <v>10479</v>
      </c>
      <c r="G296" s="3" t="s">
        <v>114</v>
      </c>
      <c r="H296" s="3">
        <v>0</v>
      </c>
      <c r="I296" s="3">
        <v>817</v>
      </c>
      <c r="J296" s="3">
        <v>9</v>
      </c>
      <c r="K296" s="3">
        <v>2</v>
      </c>
      <c r="L296" s="2">
        <v>43410.75341435185</v>
      </c>
      <c r="O296" s="3" t="s">
        <v>25</v>
      </c>
      <c r="P296" s="3" t="s">
        <v>26</v>
      </c>
      <c r="Q296" s="3" t="s">
        <v>50</v>
      </c>
      <c r="R296" s="3" t="s">
        <v>51</v>
      </c>
      <c r="S296" s="2">
        <v>43410.771006944444</v>
      </c>
      <c r="U296" s="2">
        <v>43410.779085648152</v>
      </c>
      <c r="X296" s="8">
        <f t="shared" si="122"/>
        <v>43410.751203703701</v>
      </c>
      <c r="Y296" s="9">
        <f t="shared" si="123"/>
        <v>0</v>
      </c>
      <c r="Z296" s="9">
        <f t="shared" si="124"/>
        <v>0</v>
      </c>
      <c r="AA296" s="10"/>
      <c r="AB296" s="10">
        <f t="shared" si="125"/>
        <v>0</v>
      </c>
      <c r="AC296" s="10">
        <f>IF(IF(B296="☆",(IF(L296&gt;S296,L296-X296,S296-X296)),M296-X296)&lt;0,0,IF(B296="☆",(IF(L296&gt;S296,L296-X296,S296-X296)),M296-X296))</f>
        <v>1.9803240742476191E-2</v>
      </c>
      <c r="AD296" s="30"/>
      <c r="AE296" s="30"/>
      <c r="AF296" s="73">
        <f t="shared" si="111"/>
        <v>43410.750694444447</v>
      </c>
      <c r="AG296" s="73">
        <f t="shared" si="112"/>
        <v>0</v>
      </c>
      <c r="AH296" s="26" t="str">
        <f t="shared" si="113"/>
        <v>43410.75069444440</v>
      </c>
      <c r="AI296" s="26" t="e">
        <f>VLOOKUP(AH296,simple_survey!$N$1081:$O$1529,2,FALSE)</f>
        <v>#N/A</v>
      </c>
    </row>
    <row r="297" spans="1:37" s="3" customFormat="1" x14ac:dyDescent="0.4">
      <c r="A297" s="16" t="str">
        <f t="shared" si="120"/>
        <v>-</v>
      </c>
      <c r="B297" s="16" t="str">
        <f t="shared" si="121"/>
        <v>☆</v>
      </c>
      <c r="C297" s="7">
        <v>18</v>
      </c>
      <c r="D297" s="2">
        <v>43410.751759259256</v>
      </c>
      <c r="E297" s="3" t="s">
        <v>904</v>
      </c>
      <c r="F297" s="3">
        <v>10481</v>
      </c>
      <c r="G297" s="3" t="s">
        <v>33</v>
      </c>
      <c r="H297" s="3">
        <v>3445</v>
      </c>
      <c r="I297" s="3">
        <v>916</v>
      </c>
      <c r="J297" s="3">
        <v>4</v>
      </c>
      <c r="K297" s="3">
        <v>1</v>
      </c>
      <c r="L297" s="2">
        <v>43410.753229166665</v>
      </c>
      <c r="O297" s="3" t="s">
        <v>72</v>
      </c>
      <c r="P297" s="3" t="s">
        <v>73</v>
      </c>
      <c r="Q297" s="3" t="s">
        <v>68</v>
      </c>
      <c r="R297" s="3" t="s">
        <v>69</v>
      </c>
      <c r="S297" s="2">
        <v>43410.75509259259</v>
      </c>
      <c r="U297" s="2">
        <v>43410.75681712963</v>
      </c>
      <c r="X297" s="8">
        <f t="shared" si="122"/>
        <v>43410.751759259256</v>
      </c>
      <c r="Y297" s="9">
        <f t="shared" si="123"/>
        <v>0</v>
      </c>
      <c r="Z297" s="9">
        <f t="shared" si="124"/>
        <v>0</v>
      </c>
      <c r="AA297" s="10"/>
      <c r="AB297" s="10">
        <f t="shared" si="125"/>
        <v>0</v>
      </c>
      <c r="AC297" s="10">
        <f>IF(IF(B297="☆",(IF(L297&gt;S297,L297-X297,S297-X297)),M297-X297)&lt;0,0,IF(B297="☆",(IF(L297&gt;S297,L297-X297,S297-X297)),M297-X297))</f>
        <v>3.3333333340124227E-3</v>
      </c>
      <c r="AD297" s="30"/>
      <c r="AE297" s="30"/>
      <c r="AF297" s="73">
        <f t="shared" si="111"/>
        <v>43410.751388888886</v>
      </c>
      <c r="AG297" s="73">
        <f t="shared" si="112"/>
        <v>0</v>
      </c>
      <c r="AH297" s="26" t="str">
        <f t="shared" si="113"/>
        <v>43410.75138888890</v>
      </c>
      <c r="AI297" s="26" t="e">
        <f>VLOOKUP(AH297,simple_survey!$N$1081:$O$1529,2,FALSE)</f>
        <v>#N/A</v>
      </c>
    </row>
    <row r="298" spans="1:37" s="3" customFormat="1" x14ac:dyDescent="0.4">
      <c r="A298" s="16" t="str">
        <f t="shared" si="120"/>
        <v>-</v>
      </c>
      <c r="B298" s="16" t="str">
        <f t="shared" si="121"/>
        <v>☆</v>
      </c>
      <c r="C298" s="7">
        <v>18</v>
      </c>
      <c r="D298" s="2">
        <v>43410.766041666669</v>
      </c>
      <c r="E298" s="3" t="s">
        <v>904</v>
      </c>
      <c r="F298" s="3">
        <v>10492</v>
      </c>
      <c r="G298" s="3" t="s">
        <v>33</v>
      </c>
      <c r="H298" s="3">
        <v>3445</v>
      </c>
      <c r="I298" s="3">
        <v>430</v>
      </c>
      <c r="J298" s="3">
        <v>7</v>
      </c>
      <c r="K298" s="3">
        <v>1</v>
      </c>
      <c r="L298" s="2">
        <v>43410.766226851854</v>
      </c>
      <c r="O298" s="3" t="s">
        <v>61</v>
      </c>
      <c r="P298" s="3" t="s">
        <v>62</v>
      </c>
      <c r="Q298" s="3" t="s">
        <v>50</v>
      </c>
      <c r="R298" s="3" t="s">
        <v>51</v>
      </c>
      <c r="S298" s="2">
        <v>43410.774814814817</v>
      </c>
      <c r="U298" s="2">
        <v>43410.778738425928</v>
      </c>
      <c r="X298" s="8">
        <f t="shared" si="122"/>
        <v>43410.766041666669</v>
      </c>
      <c r="Y298" s="9">
        <f t="shared" si="123"/>
        <v>0</v>
      </c>
      <c r="Z298" s="9">
        <f t="shared" si="124"/>
        <v>0</v>
      </c>
      <c r="AA298" s="10"/>
      <c r="AB298" s="10">
        <f t="shared" si="125"/>
        <v>0</v>
      </c>
      <c r="AC298" s="10">
        <f>IF(IF(B298="☆",(IF(L298&gt;S298,L298-X298,S298-X298)),M298-X298)&lt;0,0,IF(B298="☆",(IF(L298&gt;S298,L298-X298,S298-X298)),M298-X298))</f>
        <v>8.7731481471564621E-3</v>
      </c>
      <c r="AD298" s="30"/>
      <c r="AE298" s="30"/>
      <c r="AF298" s="73">
        <f t="shared" si="111"/>
        <v>43410.765972222223</v>
      </c>
      <c r="AG298" s="73">
        <f t="shared" si="112"/>
        <v>0</v>
      </c>
      <c r="AH298" s="26" t="str">
        <f t="shared" si="113"/>
        <v>43410.76597222220</v>
      </c>
      <c r="AI298" s="26" t="e">
        <f>VLOOKUP(AH298,simple_survey!$N$1081:$O$1529,2,FALSE)</f>
        <v>#N/A</v>
      </c>
      <c r="AK298" s="7" t="s">
        <v>957</v>
      </c>
    </row>
    <row r="299" spans="1:37" s="3" customFormat="1" x14ac:dyDescent="0.4">
      <c r="A299" s="16" t="str">
        <f t="shared" si="120"/>
        <v>-</v>
      </c>
      <c r="B299" s="16" t="str">
        <f t="shared" si="121"/>
        <v>☆</v>
      </c>
      <c r="C299" s="7">
        <v>18</v>
      </c>
      <c r="D299" s="2">
        <v>43410.766493055555</v>
      </c>
      <c r="E299" s="3" t="s">
        <v>904</v>
      </c>
      <c r="F299" s="3">
        <v>10494</v>
      </c>
      <c r="G299" s="3" t="s">
        <v>33</v>
      </c>
      <c r="H299" s="3">
        <v>3445</v>
      </c>
      <c r="I299" s="3">
        <v>865</v>
      </c>
      <c r="J299" s="3">
        <v>7</v>
      </c>
      <c r="K299" s="3">
        <v>1</v>
      </c>
      <c r="L299" s="2">
        <v>43410.766712962963</v>
      </c>
      <c r="O299" s="3" t="s">
        <v>61</v>
      </c>
      <c r="P299" s="3" t="s">
        <v>62</v>
      </c>
      <c r="Q299" s="3" t="s">
        <v>68</v>
      </c>
      <c r="R299" s="3" t="s">
        <v>69</v>
      </c>
      <c r="S299" s="2">
        <v>43410.774953703702</v>
      </c>
      <c r="U299" s="2">
        <v>43410.780601851853</v>
      </c>
      <c r="X299" s="8">
        <f t="shared" si="122"/>
        <v>43410.766493055555</v>
      </c>
      <c r="Y299" s="9">
        <f t="shared" si="123"/>
        <v>0</v>
      </c>
      <c r="Z299" s="9">
        <f t="shared" si="124"/>
        <v>0</v>
      </c>
      <c r="AA299" s="10"/>
      <c r="AB299" s="10">
        <f t="shared" si="125"/>
        <v>0</v>
      </c>
      <c r="AC299" s="10"/>
      <c r="AD299" s="30"/>
      <c r="AE299" s="30"/>
      <c r="AF299" s="73">
        <f t="shared" si="111"/>
        <v>43410.765972222223</v>
      </c>
      <c r="AG299" s="73">
        <f t="shared" si="112"/>
        <v>0</v>
      </c>
      <c r="AH299" s="26" t="str">
        <f t="shared" si="113"/>
        <v>43410.76597222220</v>
      </c>
      <c r="AI299" s="26" t="e">
        <f>VLOOKUP(AH299,simple_survey!$N$1081:$O$1529,2,FALSE)</f>
        <v>#N/A</v>
      </c>
      <c r="AK299" s="7" t="s">
        <v>958</v>
      </c>
    </row>
    <row r="300" spans="1:37" s="3" customFormat="1" x14ac:dyDescent="0.4">
      <c r="A300" s="16" t="str">
        <f t="shared" si="120"/>
        <v>-</v>
      </c>
      <c r="B300" s="16" t="str">
        <f t="shared" si="121"/>
        <v>☆</v>
      </c>
      <c r="C300" s="7">
        <v>18</v>
      </c>
      <c r="D300" s="2">
        <v>43410.777083333334</v>
      </c>
      <c r="E300" s="3" t="s">
        <v>913</v>
      </c>
      <c r="F300" s="3">
        <v>10502</v>
      </c>
      <c r="G300" s="3" t="s">
        <v>114</v>
      </c>
      <c r="H300" s="3">
        <v>0</v>
      </c>
      <c r="I300" s="3">
        <v>747</v>
      </c>
      <c r="J300" s="3">
        <v>8</v>
      </c>
      <c r="K300" s="3">
        <v>1</v>
      </c>
      <c r="L300" s="2">
        <v>43410.777789351851</v>
      </c>
      <c r="O300" s="3" t="s">
        <v>46</v>
      </c>
      <c r="P300" s="3" t="s">
        <v>47</v>
      </c>
      <c r="Q300" s="3" t="s">
        <v>19</v>
      </c>
      <c r="R300" s="3" t="s">
        <v>20</v>
      </c>
      <c r="S300" s="2">
        <v>43410.783877314818</v>
      </c>
      <c r="U300" s="2">
        <v>43410.789942129632</v>
      </c>
      <c r="X300" s="8">
        <f t="shared" si="122"/>
        <v>43410.777083333334</v>
      </c>
      <c r="Y300" s="9">
        <f t="shared" si="123"/>
        <v>0</v>
      </c>
      <c r="Z300" s="9">
        <f t="shared" si="124"/>
        <v>0</v>
      </c>
      <c r="AA300" s="10"/>
      <c r="AB300" s="10">
        <f t="shared" si="125"/>
        <v>0</v>
      </c>
      <c r="AC300" s="10">
        <f>IF(IF(B300="☆",(IF(L300&gt;S300,L300-X300,S300-X300)),M300-X300)&lt;0,0,IF(B300="☆",(IF(L300&gt;S300,L300-X300,S300-X300)),M300-X300))</f>
        <v>6.7939814834971912E-3</v>
      </c>
      <c r="AD300" s="30"/>
      <c r="AE300" s="30"/>
      <c r="AF300" s="73">
        <f t="shared" si="111"/>
        <v>43410.777083333334</v>
      </c>
      <c r="AG300" s="73">
        <f t="shared" si="112"/>
        <v>0</v>
      </c>
      <c r="AH300" s="26" t="str">
        <f t="shared" si="113"/>
        <v>43410.77708333330</v>
      </c>
      <c r="AI300" s="26" t="e">
        <f>VLOOKUP(AH300,simple_survey!$N$1081:$O$1529,2,FALSE)</f>
        <v>#N/A</v>
      </c>
    </row>
    <row r="301" spans="1:37" s="5" customFormat="1" x14ac:dyDescent="0.4">
      <c r="A301" s="17" t="str">
        <f t="shared" si="120"/>
        <v>-</v>
      </c>
      <c r="B301" s="17" t="str">
        <f t="shared" si="121"/>
        <v>☆</v>
      </c>
      <c r="C301" s="12">
        <v>18</v>
      </c>
      <c r="D301" s="4">
        <v>43410.78943287037</v>
      </c>
      <c r="E301" s="5" t="s">
        <v>921</v>
      </c>
      <c r="F301" s="5">
        <v>10512</v>
      </c>
      <c r="G301" s="5" t="s">
        <v>113</v>
      </c>
      <c r="H301" s="5">
        <v>0</v>
      </c>
      <c r="I301" s="5">
        <v>108</v>
      </c>
      <c r="J301" s="5">
        <v>2</v>
      </c>
      <c r="K301" s="5">
        <v>2</v>
      </c>
      <c r="L301" s="4">
        <v>43410.789861111109</v>
      </c>
      <c r="O301" s="5" t="s">
        <v>68</v>
      </c>
      <c r="P301" s="5" t="s">
        <v>69</v>
      </c>
      <c r="Q301" s="5" t="s">
        <v>63</v>
      </c>
      <c r="R301" s="5" t="s">
        <v>64</v>
      </c>
      <c r="S301" s="4">
        <v>43410.794490740744</v>
      </c>
      <c r="U301" s="4">
        <v>43410.803414351853</v>
      </c>
      <c r="X301" s="13">
        <f t="shared" si="122"/>
        <v>43410.78943287037</v>
      </c>
      <c r="Y301" s="18">
        <f t="shared" si="123"/>
        <v>0</v>
      </c>
      <c r="Z301" s="18">
        <f t="shared" si="124"/>
        <v>0</v>
      </c>
      <c r="AA301" s="19"/>
      <c r="AB301" s="19">
        <f t="shared" si="125"/>
        <v>0</v>
      </c>
      <c r="AC301" s="19">
        <f>IF(IF(B301="☆",(IF(L301&gt;S301,L301-X301,S301-X301)),M301-X301)&lt;0,0,IF(B301="☆",(IF(L301&gt;S301,L301-X301,S301-X301)),M301-X301))</f>
        <v>5.0578703740029596E-3</v>
      </c>
      <c r="AD301" s="31"/>
      <c r="AE301" s="31"/>
      <c r="AF301" s="73">
        <f t="shared" si="111"/>
        <v>43410.788888888892</v>
      </c>
      <c r="AG301" s="73">
        <f t="shared" si="112"/>
        <v>0</v>
      </c>
      <c r="AH301" s="26" t="str">
        <f t="shared" si="113"/>
        <v>43410.78888888890</v>
      </c>
      <c r="AI301" s="26" t="e">
        <f>VLOOKUP(AH301,simple_survey!$N$1081:$O$1529,2,FALSE)</f>
        <v>#N/A</v>
      </c>
    </row>
    <row r="302" spans="1:37" s="3" customFormat="1" x14ac:dyDescent="0.4">
      <c r="A302" s="16" t="str">
        <f t="shared" ref="A302:A354" si="126">IF(W302&gt;0, "★", "-")</f>
        <v>-</v>
      </c>
      <c r="B302" s="16" t="str">
        <f t="shared" ref="B302:B354" si="127">IF(L302&gt;0, "☆", "-")</f>
        <v>-</v>
      </c>
      <c r="C302" s="7">
        <v>19</v>
      </c>
      <c r="D302" s="2">
        <v>43410.791689814818</v>
      </c>
      <c r="E302" s="3" t="s">
        <v>921</v>
      </c>
      <c r="F302" s="3">
        <v>10514</v>
      </c>
      <c r="G302" s="3" t="s">
        <v>113</v>
      </c>
      <c r="H302" s="3">
        <v>0</v>
      </c>
      <c r="I302" s="3">
        <v>846</v>
      </c>
      <c r="J302" s="3">
        <v>2</v>
      </c>
      <c r="K302" s="3">
        <v>2</v>
      </c>
      <c r="M302" s="2">
        <v>43410.794687499998</v>
      </c>
      <c r="N302" s="2">
        <v>43410.803067129629</v>
      </c>
      <c r="O302" s="3" t="s">
        <v>68</v>
      </c>
      <c r="P302" s="3" t="s">
        <v>69</v>
      </c>
      <c r="Q302" s="3" t="s">
        <v>23</v>
      </c>
      <c r="R302" s="3" t="s">
        <v>24</v>
      </c>
      <c r="S302" s="2">
        <v>43410.79346064815</v>
      </c>
      <c r="T302" s="2">
        <v>43410.79346064815</v>
      </c>
      <c r="U302" s="2">
        <v>43410.802893518521</v>
      </c>
      <c r="V302" s="2">
        <v>43410.802893518521</v>
      </c>
      <c r="X302" s="8">
        <f t="shared" si="117"/>
        <v>43410.791689814818</v>
      </c>
      <c r="Y302" s="9">
        <f t="shared" si="118"/>
        <v>8.3796296312357299E-3</v>
      </c>
      <c r="Z302" s="9">
        <f t="shared" si="119"/>
        <v>1.675925926247146E-2</v>
      </c>
      <c r="AA302" s="30">
        <f>SUM(Z302:Z321)</f>
        <v>0.21192129630799172</v>
      </c>
      <c r="AB302" s="10">
        <f t="shared" si="102"/>
        <v>1.2268518476048484E-3</v>
      </c>
      <c r="AC302" s="10">
        <f t="shared" si="103"/>
        <v>2.9976851801620796E-3</v>
      </c>
      <c r="AD302" s="30">
        <f>AVERAGE(AC302:AC321)</f>
        <v>3.7002314813435076E-3</v>
      </c>
      <c r="AE302" s="30">
        <f>MEDIAN(AC302:AC321)</f>
        <v>3.1770833302289248E-3</v>
      </c>
      <c r="AF302" s="73">
        <f t="shared" si="111"/>
        <v>43410.791666666664</v>
      </c>
      <c r="AG302" s="73">
        <f t="shared" si="112"/>
        <v>43410.802777777775</v>
      </c>
      <c r="AH302" s="26" t="str">
        <f t="shared" si="113"/>
        <v>43410.791666666743410.8027777778</v>
      </c>
      <c r="AI302" s="26" t="e">
        <f>VLOOKUP(AH302,simple_survey!$N$1081:$O$1529,2,FALSE)</f>
        <v>#N/A</v>
      </c>
    </row>
    <row r="303" spans="1:37" s="3" customFormat="1" x14ac:dyDescent="0.4">
      <c r="A303" s="16" t="str">
        <f t="shared" si="126"/>
        <v>-</v>
      </c>
      <c r="B303" s="16" t="str">
        <f t="shared" si="127"/>
        <v>-</v>
      </c>
      <c r="C303" s="7">
        <v>19</v>
      </c>
      <c r="D303" s="2">
        <v>43410.791747685187</v>
      </c>
      <c r="E303" s="3" t="s">
        <v>923</v>
      </c>
      <c r="F303" s="3">
        <v>10515</v>
      </c>
      <c r="G303" s="3" t="s">
        <v>33</v>
      </c>
      <c r="H303" s="3">
        <v>5311</v>
      </c>
      <c r="I303" s="3">
        <v>179</v>
      </c>
      <c r="J303" s="3">
        <v>3</v>
      </c>
      <c r="K303" s="3">
        <v>2</v>
      </c>
      <c r="M303" s="2">
        <v>43410.802291666667</v>
      </c>
      <c r="N303" s="2">
        <v>43410.80704861111</v>
      </c>
      <c r="O303" s="3" t="s">
        <v>41</v>
      </c>
      <c r="P303" s="3" t="s">
        <v>42</v>
      </c>
      <c r="Q303" s="3" t="s">
        <v>34</v>
      </c>
      <c r="R303" s="3" t="s">
        <v>35</v>
      </c>
      <c r="S303" s="2">
        <v>43410.802372685182</v>
      </c>
      <c r="T303" s="2">
        <v>43410.802372685182</v>
      </c>
      <c r="U303" s="2">
        <v>43410.810706018521</v>
      </c>
      <c r="V303" s="2">
        <v>43410.810706018521</v>
      </c>
      <c r="X303" s="8">
        <f t="shared" si="117"/>
        <v>43410.791747685187</v>
      </c>
      <c r="Y303" s="9">
        <f t="shared" si="118"/>
        <v>4.756944443215616E-3</v>
      </c>
      <c r="Z303" s="9">
        <f t="shared" si="119"/>
        <v>9.5138888864312321E-3</v>
      </c>
      <c r="AA303" s="30"/>
      <c r="AB303" s="10">
        <f t="shared" si="102"/>
        <v>0</v>
      </c>
      <c r="AC303" s="10">
        <f t="shared" si="103"/>
        <v>1.0543981479713693E-2</v>
      </c>
      <c r="AD303" s="30"/>
      <c r="AE303" s="30"/>
      <c r="AF303" s="73">
        <f t="shared" si="111"/>
        <v>43410.791666666664</v>
      </c>
      <c r="AG303" s="73">
        <f t="shared" si="112"/>
        <v>43410.806944444441</v>
      </c>
      <c r="AH303" s="26" t="str">
        <f t="shared" si="113"/>
        <v>43410.791666666743410.8069444444</v>
      </c>
      <c r="AI303" s="26" t="e">
        <f>VLOOKUP(AH303,simple_survey!$N$1081:$O$1529,2,FALSE)</f>
        <v>#N/A</v>
      </c>
    </row>
    <row r="304" spans="1:37" s="3" customFormat="1" x14ac:dyDescent="0.4">
      <c r="A304" s="16" t="str">
        <f t="shared" si="126"/>
        <v>-</v>
      </c>
      <c r="B304" s="16" t="str">
        <f t="shared" si="127"/>
        <v>-</v>
      </c>
      <c r="C304" s="7">
        <v>19</v>
      </c>
      <c r="D304" s="2">
        <v>43410.793032407404</v>
      </c>
      <c r="E304" s="3" t="s">
        <v>876</v>
      </c>
      <c r="F304" s="3">
        <v>10516</v>
      </c>
      <c r="G304" s="3" t="s">
        <v>33</v>
      </c>
      <c r="H304" s="3">
        <v>3217</v>
      </c>
      <c r="I304" s="3">
        <v>418</v>
      </c>
      <c r="J304" s="3">
        <v>9</v>
      </c>
      <c r="K304" s="3">
        <v>1</v>
      </c>
      <c r="M304" s="2">
        <v>43410.798310185186</v>
      </c>
      <c r="N304" s="2">
        <v>43410.80431712963</v>
      </c>
      <c r="O304" s="3" t="s">
        <v>61</v>
      </c>
      <c r="P304" s="3" t="s">
        <v>62</v>
      </c>
      <c r="Q304" s="3" t="s">
        <v>19</v>
      </c>
      <c r="R304" s="3" t="s">
        <v>20</v>
      </c>
      <c r="S304" s="2">
        <v>43410.800891203704</v>
      </c>
      <c r="T304" s="2">
        <v>43410.800891203704</v>
      </c>
      <c r="U304" s="2">
        <v>43410.80872685185</v>
      </c>
      <c r="V304" s="2">
        <v>43410.80872685185</v>
      </c>
      <c r="X304" s="8">
        <f t="shared" si="117"/>
        <v>43410.793032407404</v>
      </c>
      <c r="Y304" s="9">
        <f t="shared" si="118"/>
        <v>6.0069444443797693E-3</v>
      </c>
      <c r="Z304" s="9">
        <f t="shared" si="119"/>
        <v>6.0069444443797693E-3</v>
      </c>
      <c r="AA304" s="30"/>
      <c r="AB304" s="10">
        <f t="shared" si="102"/>
        <v>0</v>
      </c>
      <c r="AC304" s="10">
        <f t="shared" si="103"/>
        <v>5.2777777818846516E-3</v>
      </c>
      <c r="AD304" s="30"/>
      <c r="AE304" s="30"/>
      <c r="AF304" s="73">
        <f t="shared" si="111"/>
        <v>43410.792361111111</v>
      </c>
      <c r="AG304" s="73">
        <f t="shared" si="112"/>
        <v>43410.804166666669</v>
      </c>
      <c r="AH304" s="26" t="str">
        <f t="shared" si="113"/>
        <v>43410.792361111143410.8041666667</v>
      </c>
      <c r="AI304" s="26" t="str">
        <f>VLOOKUP(AH304,simple_survey!$N$1081:$O$1529,2,FALSE)</f>
        <v>肯定的</v>
      </c>
    </row>
    <row r="305" spans="1:35" s="3" customFormat="1" x14ac:dyDescent="0.4">
      <c r="A305" s="16" t="str">
        <f t="shared" si="126"/>
        <v>-</v>
      </c>
      <c r="B305" s="16" t="str">
        <f t="shared" si="127"/>
        <v>-</v>
      </c>
      <c r="C305" s="7">
        <v>19</v>
      </c>
      <c r="D305" s="2">
        <v>43410.796666666669</v>
      </c>
      <c r="E305" s="3" t="s">
        <v>924</v>
      </c>
      <c r="F305" s="3">
        <v>10517</v>
      </c>
      <c r="G305" s="3" t="s">
        <v>67</v>
      </c>
      <c r="H305" s="3">
        <v>5346</v>
      </c>
      <c r="I305" s="3">
        <v>351</v>
      </c>
      <c r="J305" s="3">
        <v>10</v>
      </c>
      <c r="K305" s="3">
        <v>1</v>
      </c>
      <c r="M305" s="2">
        <v>43410.800474537034</v>
      </c>
      <c r="N305" s="2">
        <v>43410.808831018519</v>
      </c>
      <c r="O305" s="3" t="s">
        <v>23</v>
      </c>
      <c r="P305" s="3" t="s">
        <v>24</v>
      </c>
      <c r="Q305" s="3" t="s">
        <v>43</v>
      </c>
      <c r="R305" s="3" t="s">
        <v>44</v>
      </c>
      <c r="S305" s="2">
        <v>43410.800844907404</v>
      </c>
      <c r="T305" s="2">
        <v>43410.800844907404</v>
      </c>
      <c r="U305" s="2">
        <v>43410.811539351853</v>
      </c>
      <c r="V305" s="2">
        <v>43410.811539351853</v>
      </c>
      <c r="X305" s="8">
        <f t="shared" si="117"/>
        <v>43410.796666666669</v>
      </c>
      <c r="Y305" s="9">
        <f t="shared" si="118"/>
        <v>8.3564814849523827E-3</v>
      </c>
      <c r="Z305" s="9">
        <f t="shared" si="119"/>
        <v>8.3564814849523827E-3</v>
      </c>
      <c r="AA305" s="30"/>
      <c r="AB305" s="10">
        <f t="shared" si="102"/>
        <v>0</v>
      </c>
      <c r="AC305" s="10">
        <f t="shared" si="103"/>
        <v>3.8078703655628487E-3</v>
      </c>
      <c r="AD305" s="30"/>
      <c r="AE305" s="30"/>
      <c r="AF305" s="73">
        <f t="shared" si="111"/>
        <v>43410.796527777777</v>
      </c>
      <c r="AG305" s="73">
        <f t="shared" si="112"/>
        <v>43410.808333333334</v>
      </c>
      <c r="AH305" s="26" t="str">
        <f t="shared" si="113"/>
        <v>43410.796527777843410.8083333333</v>
      </c>
      <c r="AI305" s="26" t="str">
        <f>VLOOKUP(AH305,simple_survey!$N$1081:$O$1529,2,FALSE)</f>
        <v>肯定的</v>
      </c>
    </row>
    <row r="306" spans="1:35" s="3" customFormat="1" x14ac:dyDescent="0.4">
      <c r="A306" s="16" t="str">
        <f t="shared" si="126"/>
        <v>-</v>
      </c>
      <c r="B306" s="16" t="str">
        <f t="shared" si="127"/>
        <v>-</v>
      </c>
      <c r="C306" s="7">
        <v>19</v>
      </c>
      <c r="D306" s="2">
        <v>43410.79791666667</v>
      </c>
      <c r="E306" s="3" t="s">
        <v>925</v>
      </c>
      <c r="F306" s="3">
        <v>10518</v>
      </c>
      <c r="G306" s="3" t="s">
        <v>113</v>
      </c>
      <c r="H306" s="3">
        <v>0</v>
      </c>
      <c r="I306" s="3">
        <v>964</v>
      </c>
      <c r="J306" s="3">
        <v>1</v>
      </c>
      <c r="K306" s="3">
        <v>1</v>
      </c>
      <c r="M306" s="2">
        <v>43410.800219907411</v>
      </c>
      <c r="N306" s="2">
        <v>43410.803055555552</v>
      </c>
      <c r="O306" s="3" t="s">
        <v>25</v>
      </c>
      <c r="P306" s="3" t="s">
        <v>26</v>
      </c>
      <c r="Q306" s="3" t="s">
        <v>19</v>
      </c>
      <c r="R306" s="3" t="s">
        <v>20</v>
      </c>
      <c r="S306" s="2">
        <v>43410.799791666665</v>
      </c>
      <c r="T306" s="2">
        <v>43410.799791666665</v>
      </c>
      <c r="U306" s="2">
        <v>43410.806145833332</v>
      </c>
      <c r="V306" s="2">
        <v>43410.806145833332</v>
      </c>
      <c r="X306" s="8">
        <f t="shared" si="117"/>
        <v>43410.79791666667</v>
      </c>
      <c r="Y306" s="9">
        <f t="shared" si="118"/>
        <v>2.8356481416267343E-3</v>
      </c>
      <c r="Z306" s="9">
        <f t="shared" si="119"/>
        <v>2.8356481416267343E-3</v>
      </c>
      <c r="AA306" s="30"/>
      <c r="AB306" s="10">
        <f t="shared" si="102"/>
        <v>4.2824074625968933E-4</v>
      </c>
      <c r="AC306" s="10">
        <f t="shared" si="103"/>
        <v>2.3032407407299615E-3</v>
      </c>
      <c r="AD306" s="30"/>
      <c r="AE306" s="30"/>
      <c r="AF306" s="73">
        <f t="shared" si="111"/>
        <v>43410.79791666667</v>
      </c>
      <c r="AG306" s="73">
        <f t="shared" si="112"/>
        <v>43410.802777777775</v>
      </c>
      <c r="AH306" s="26" t="str">
        <f t="shared" si="113"/>
        <v>43410.797916666743410.8027777778</v>
      </c>
      <c r="AI306" s="26" t="e">
        <f>VLOOKUP(AH306,simple_survey!$N$1081:$O$1529,2,FALSE)</f>
        <v>#N/A</v>
      </c>
    </row>
    <row r="307" spans="1:35" s="3" customFormat="1" x14ac:dyDescent="0.4">
      <c r="A307" s="16" t="str">
        <f t="shared" si="126"/>
        <v>-</v>
      </c>
      <c r="B307" s="16" t="str">
        <f t="shared" si="127"/>
        <v>-</v>
      </c>
      <c r="C307" s="7">
        <v>19</v>
      </c>
      <c r="D307" s="2">
        <v>43410.799351851849</v>
      </c>
      <c r="E307" s="3" t="s">
        <v>926</v>
      </c>
      <c r="F307" s="3">
        <v>10519</v>
      </c>
      <c r="G307" s="3" t="s">
        <v>114</v>
      </c>
      <c r="H307" s="3">
        <v>0</v>
      </c>
      <c r="I307" s="3">
        <v>592</v>
      </c>
      <c r="J307" s="3">
        <v>5</v>
      </c>
      <c r="K307" s="3">
        <v>1</v>
      </c>
      <c r="M307" s="2">
        <v>43410.800833333335</v>
      </c>
      <c r="N307" s="2">
        <v>43410.805833333332</v>
      </c>
      <c r="O307" s="3" t="s">
        <v>46</v>
      </c>
      <c r="P307" s="3" t="s">
        <v>47</v>
      </c>
      <c r="Q307" s="3" t="s">
        <v>19</v>
      </c>
      <c r="R307" s="3" t="s">
        <v>20</v>
      </c>
      <c r="S307" s="2">
        <v>43410.801712962966</v>
      </c>
      <c r="T307" s="2">
        <v>43410.801712962966</v>
      </c>
      <c r="U307" s="2">
        <v>43410.80777777778</v>
      </c>
      <c r="V307" s="2">
        <v>43410.80777777778</v>
      </c>
      <c r="X307" s="8">
        <f t="shared" si="117"/>
        <v>43410.799351851849</v>
      </c>
      <c r="Y307" s="9">
        <f t="shared" si="118"/>
        <v>4.9999999973806553E-3</v>
      </c>
      <c r="Z307" s="9">
        <f t="shared" si="119"/>
        <v>4.9999999973806553E-3</v>
      </c>
      <c r="AA307" s="30"/>
      <c r="AB307" s="10">
        <f t="shared" si="102"/>
        <v>0</v>
      </c>
      <c r="AC307" s="10">
        <f t="shared" si="103"/>
        <v>1.4814814858254977E-3</v>
      </c>
      <c r="AD307" s="30"/>
      <c r="AE307" s="30"/>
      <c r="AF307" s="73">
        <f t="shared" si="111"/>
        <v>43410.799305555556</v>
      </c>
      <c r="AG307" s="73">
        <f t="shared" si="112"/>
        <v>43410.805555555555</v>
      </c>
      <c r="AH307" s="26" t="str">
        <f t="shared" si="113"/>
        <v>43410.799305555643410.8055555556</v>
      </c>
      <c r="AI307" s="26" t="e">
        <f>VLOOKUP(AH307,simple_survey!$N$1081:$O$1529,2,FALSE)</f>
        <v>#N/A</v>
      </c>
    </row>
    <row r="308" spans="1:35" s="3" customFormat="1" x14ac:dyDescent="0.4">
      <c r="A308" s="16" t="str">
        <f t="shared" si="126"/>
        <v>-</v>
      </c>
      <c r="B308" s="16" t="str">
        <f t="shared" si="127"/>
        <v>-</v>
      </c>
      <c r="C308" s="7">
        <v>19</v>
      </c>
      <c r="D308" s="2">
        <v>43410.802499999998</v>
      </c>
      <c r="E308" s="3" t="s">
        <v>927</v>
      </c>
      <c r="F308" s="3">
        <v>10520</v>
      </c>
      <c r="G308" s="3" t="s">
        <v>33</v>
      </c>
      <c r="H308" s="3">
        <v>3436</v>
      </c>
      <c r="I308" s="3">
        <v>586</v>
      </c>
      <c r="J308" s="3">
        <v>2</v>
      </c>
      <c r="K308" s="3">
        <v>4</v>
      </c>
      <c r="M308" s="2">
        <v>43410.8044212963</v>
      </c>
      <c r="N308" s="2">
        <v>43410.808993055558</v>
      </c>
      <c r="O308" s="3" t="s">
        <v>23</v>
      </c>
      <c r="P308" s="3" t="s">
        <v>24</v>
      </c>
      <c r="Q308" s="3" t="s">
        <v>34</v>
      </c>
      <c r="R308" s="3" t="s">
        <v>35</v>
      </c>
      <c r="S308" s="2">
        <v>43410.805231481485</v>
      </c>
      <c r="T308" s="2">
        <v>43410.805231481485</v>
      </c>
      <c r="U308" s="2">
        <v>43410.813414351855</v>
      </c>
      <c r="V308" s="2">
        <v>43410.813414351855</v>
      </c>
      <c r="X308" s="8">
        <f t="shared" si="117"/>
        <v>43410.802499999998</v>
      </c>
      <c r="Y308" s="9">
        <f t="shared" si="118"/>
        <v>4.5717592583969235E-3</v>
      </c>
      <c r="Z308" s="9">
        <f t="shared" si="119"/>
        <v>1.8287037033587694E-2</v>
      </c>
      <c r="AA308" s="30"/>
      <c r="AB308" s="10">
        <f t="shared" si="102"/>
        <v>0</v>
      </c>
      <c r="AC308" s="10">
        <f t="shared" si="103"/>
        <v>1.9212963015888818E-3</v>
      </c>
      <c r="AD308" s="30"/>
      <c r="AE308" s="30"/>
      <c r="AF308" s="73">
        <f t="shared" si="111"/>
        <v>43410.802083333336</v>
      </c>
      <c r="AG308" s="73">
        <f t="shared" si="112"/>
        <v>43410.808333333334</v>
      </c>
      <c r="AH308" s="26" t="str">
        <f t="shared" si="113"/>
        <v>43410.802083333343410.8083333333</v>
      </c>
      <c r="AI308" s="26" t="e">
        <f>VLOOKUP(AH308,simple_survey!$N$1081:$O$1529,2,FALSE)</f>
        <v>#N/A</v>
      </c>
    </row>
    <row r="309" spans="1:35" s="3" customFormat="1" x14ac:dyDescent="0.4">
      <c r="A309" s="16" t="str">
        <f t="shared" si="126"/>
        <v>-</v>
      </c>
      <c r="B309" s="16" t="str">
        <f t="shared" si="127"/>
        <v>-</v>
      </c>
      <c r="C309" s="7">
        <v>19</v>
      </c>
      <c r="D309" s="2">
        <v>43410.803252314814</v>
      </c>
      <c r="E309" s="3" t="s">
        <v>928</v>
      </c>
      <c r="F309" s="3">
        <v>10521</v>
      </c>
      <c r="G309" s="3" t="s">
        <v>18</v>
      </c>
      <c r="H309" s="3">
        <v>5090</v>
      </c>
      <c r="I309" s="3">
        <v>711</v>
      </c>
      <c r="J309" s="3">
        <v>1</v>
      </c>
      <c r="K309" s="3">
        <v>1</v>
      </c>
      <c r="M309" s="2">
        <v>43410.809074074074</v>
      </c>
      <c r="N309" s="2">
        <v>43410.815405092595</v>
      </c>
      <c r="O309" s="3" t="s">
        <v>63</v>
      </c>
      <c r="P309" s="3" t="s">
        <v>64</v>
      </c>
      <c r="Q309" s="3" t="s">
        <v>45</v>
      </c>
      <c r="R309" s="3" t="s">
        <v>92</v>
      </c>
      <c r="S309" s="2">
        <v>43410.808483796296</v>
      </c>
      <c r="T309" s="2">
        <v>43410.808483796296</v>
      </c>
      <c r="U309" s="2">
        <v>43410.818483796298</v>
      </c>
      <c r="V309" s="2">
        <v>43410.818483796298</v>
      </c>
      <c r="X309" s="8">
        <f t="shared" si="117"/>
        <v>43410.803252314814</v>
      </c>
      <c r="Y309" s="9">
        <f t="shared" si="118"/>
        <v>6.33101852145046E-3</v>
      </c>
      <c r="Z309" s="9">
        <f t="shared" si="119"/>
        <v>6.33101852145046E-3</v>
      </c>
      <c r="AA309" s="30"/>
      <c r="AB309" s="10">
        <f t="shared" si="102"/>
        <v>5.9027777751907706E-4</v>
      </c>
      <c r="AC309" s="10">
        <f t="shared" si="103"/>
        <v>5.8217592595610768E-3</v>
      </c>
      <c r="AD309" s="30"/>
      <c r="AE309" s="30"/>
      <c r="AF309" s="73">
        <f t="shared" si="111"/>
        <v>43410.802777777775</v>
      </c>
      <c r="AG309" s="73">
        <f t="shared" si="112"/>
        <v>43410.81527777778</v>
      </c>
      <c r="AH309" s="26" t="str">
        <f t="shared" si="113"/>
        <v>43410.802777777843410.8152777778</v>
      </c>
      <c r="AI309" s="26" t="e">
        <f>VLOOKUP(AH309,simple_survey!$N$1081:$O$1529,2,FALSE)</f>
        <v>#N/A</v>
      </c>
    </row>
    <row r="310" spans="1:35" s="3" customFormat="1" x14ac:dyDescent="0.4">
      <c r="A310" s="16" t="str">
        <f t="shared" si="126"/>
        <v>★</v>
      </c>
      <c r="B310" s="16" t="str">
        <f t="shared" si="127"/>
        <v>-</v>
      </c>
      <c r="C310" s="7">
        <v>19</v>
      </c>
      <c r="D310" s="2">
        <v>43410.803668981483</v>
      </c>
      <c r="E310" s="3" t="s">
        <v>929</v>
      </c>
      <c r="F310" s="3">
        <v>10522</v>
      </c>
      <c r="G310" s="3" t="s">
        <v>33</v>
      </c>
      <c r="H310" s="3">
        <v>4497</v>
      </c>
      <c r="I310" s="3">
        <v>447</v>
      </c>
      <c r="J310" s="3">
        <v>6</v>
      </c>
      <c r="K310" s="3">
        <v>5</v>
      </c>
      <c r="M310" s="2">
        <v>43410.80976851852</v>
      </c>
      <c r="N310" s="2">
        <v>43410.820381944446</v>
      </c>
      <c r="O310" s="3" t="s">
        <v>23</v>
      </c>
      <c r="P310" s="3" t="s">
        <v>24</v>
      </c>
      <c r="Q310" s="3" t="s">
        <v>27</v>
      </c>
      <c r="R310" s="3" t="s">
        <v>28</v>
      </c>
      <c r="S310" s="2">
        <v>43410.810601851852</v>
      </c>
      <c r="T310" s="2">
        <v>43410.810601851852</v>
      </c>
      <c r="U310" s="2">
        <v>43410.823344907411</v>
      </c>
      <c r="V310" s="2">
        <v>43410.823344907411</v>
      </c>
      <c r="W310" s="2">
        <v>43410.810601851852</v>
      </c>
      <c r="X310" s="8">
        <f t="shared" si="117"/>
        <v>43410.810601851852</v>
      </c>
      <c r="Y310" s="9">
        <f t="shared" si="118"/>
        <v>1.0613425925839692E-2</v>
      </c>
      <c r="Z310" s="9">
        <f t="shared" si="119"/>
        <v>5.3067129629198462E-2</v>
      </c>
      <c r="AA310" s="30"/>
      <c r="AB310" s="10">
        <f t="shared" si="102"/>
        <v>0</v>
      </c>
      <c r="AC310" s="10">
        <f t="shared" si="103"/>
        <v>0</v>
      </c>
      <c r="AD310" s="30"/>
      <c r="AE310" s="30"/>
      <c r="AF310" s="73">
        <f t="shared" si="111"/>
        <v>43410.803472222222</v>
      </c>
      <c r="AG310" s="73">
        <f t="shared" si="112"/>
        <v>43410.820138888892</v>
      </c>
      <c r="AH310" s="26" t="str">
        <f t="shared" si="113"/>
        <v>43410.803472222243410.8201388889</v>
      </c>
      <c r="AI310" s="26" t="e">
        <f>VLOOKUP(AH310,simple_survey!$N$1081:$O$1529,2,FALSE)</f>
        <v>#N/A</v>
      </c>
    </row>
    <row r="311" spans="1:35" s="3" customFormat="1" x14ac:dyDescent="0.4">
      <c r="A311" s="16" t="str">
        <f t="shared" si="126"/>
        <v>-</v>
      </c>
      <c r="B311" s="16" t="str">
        <f t="shared" si="127"/>
        <v>-</v>
      </c>
      <c r="C311" s="7">
        <v>19</v>
      </c>
      <c r="D311" s="2">
        <v>43410.806886574072</v>
      </c>
      <c r="E311" s="3" t="s">
        <v>716</v>
      </c>
      <c r="F311" s="3">
        <v>10523</v>
      </c>
      <c r="G311" s="3" t="s">
        <v>18</v>
      </c>
      <c r="H311" s="3">
        <v>3144</v>
      </c>
      <c r="I311" s="3">
        <v>832</v>
      </c>
      <c r="J311" s="3">
        <v>3</v>
      </c>
      <c r="K311" s="3">
        <v>1</v>
      </c>
      <c r="M311" s="2">
        <v>43410.815092592595</v>
      </c>
      <c r="N311" s="2">
        <v>43410.820069444446</v>
      </c>
      <c r="O311" s="3" t="s">
        <v>37</v>
      </c>
      <c r="P311" s="3" t="s">
        <v>38</v>
      </c>
      <c r="Q311" s="3" t="s">
        <v>50</v>
      </c>
      <c r="R311" s="3" t="s">
        <v>51</v>
      </c>
      <c r="S311" s="2">
        <v>43410.812881944446</v>
      </c>
      <c r="T311" s="2">
        <v>43410.812881944446</v>
      </c>
      <c r="U311" s="2">
        <v>43410.820520833331</v>
      </c>
      <c r="V311" s="2">
        <v>43410.820520833331</v>
      </c>
      <c r="X311" s="8">
        <f t="shared" si="117"/>
        <v>43410.806886574072</v>
      </c>
      <c r="Y311" s="9">
        <f t="shared" si="118"/>
        <v>4.9768518510973081E-3</v>
      </c>
      <c r="Z311" s="9">
        <f t="shared" si="119"/>
        <v>4.9768518510973081E-3</v>
      </c>
      <c r="AA311" s="30"/>
      <c r="AB311" s="10">
        <f t="shared" si="102"/>
        <v>2.2106481483206153E-3</v>
      </c>
      <c r="AC311" s="10">
        <f t="shared" si="103"/>
        <v>8.2060185231966898E-3</v>
      </c>
      <c r="AD311" s="30"/>
      <c r="AE311" s="30"/>
      <c r="AF311" s="73">
        <f t="shared" si="111"/>
        <v>43410.806250000001</v>
      </c>
      <c r="AG311" s="73">
        <f t="shared" si="112"/>
        <v>43410.819444444445</v>
      </c>
      <c r="AH311" s="26" t="str">
        <f t="shared" si="113"/>
        <v>43410.8062543410.8194444444</v>
      </c>
      <c r="AI311" s="26" t="e">
        <f>VLOOKUP(AH311,simple_survey!$N$1081:$O$1529,2,FALSE)</f>
        <v>#N/A</v>
      </c>
    </row>
    <row r="312" spans="1:35" s="3" customFormat="1" x14ac:dyDescent="0.4">
      <c r="A312" s="16" t="str">
        <f t="shared" si="126"/>
        <v>-</v>
      </c>
      <c r="B312" s="16" t="str">
        <f t="shared" si="127"/>
        <v>-</v>
      </c>
      <c r="C312" s="7">
        <v>19</v>
      </c>
      <c r="D312" s="2">
        <v>43410.810474537036</v>
      </c>
      <c r="E312" s="3" t="s">
        <v>719</v>
      </c>
      <c r="F312" s="3">
        <v>10524</v>
      </c>
      <c r="G312" s="3" t="s">
        <v>33</v>
      </c>
      <c r="H312" s="3">
        <v>3441</v>
      </c>
      <c r="I312" s="3">
        <v>145</v>
      </c>
      <c r="J312" s="3">
        <v>2</v>
      </c>
      <c r="K312" s="3">
        <v>1</v>
      </c>
      <c r="M312" s="2">
        <v>43410.816134259258</v>
      </c>
      <c r="N312" s="2">
        <v>43410.826886574076</v>
      </c>
      <c r="O312" s="3" t="s">
        <v>65</v>
      </c>
      <c r="P312" s="3" t="s">
        <v>66</v>
      </c>
      <c r="Q312" s="3" t="s">
        <v>68</v>
      </c>
      <c r="R312" s="3" t="s">
        <v>69</v>
      </c>
      <c r="S312" s="2">
        <v>43410.814953703702</v>
      </c>
      <c r="T312" s="2">
        <v>43410.814953703702</v>
      </c>
      <c r="U312" s="2">
        <v>43410.821053240739</v>
      </c>
      <c r="V312" s="2">
        <v>43410.821053240739</v>
      </c>
      <c r="X312" s="8">
        <f t="shared" si="117"/>
        <v>43410.810474537036</v>
      </c>
      <c r="Y312" s="9">
        <f t="shared" si="118"/>
        <v>1.0752314818091691E-2</v>
      </c>
      <c r="Z312" s="9">
        <f t="shared" si="119"/>
        <v>1.0752314818091691E-2</v>
      </c>
      <c r="AA312" s="30"/>
      <c r="AB312" s="10">
        <f t="shared" si="102"/>
        <v>1.1805555550381541E-3</v>
      </c>
      <c r="AC312" s="10">
        <f t="shared" si="103"/>
        <v>5.6597222210257314E-3</v>
      </c>
      <c r="AD312" s="30"/>
      <c r="AE312" s="30"/>
      <c r="AF312" s="73">
        <f t="shared" si="111"/>
        <v>43410.810416666667</v>
      </c>
      <c r="AG312" s="73">
        <f t="shared" si="112"/>
        <v>43410.826388888891</v>
      </c>
      <c r="AH312" s="26" t="str">
        <f t="shared" si="113"/>
        <v>43410.810416666743410.8263888889</v>
      </c>
      <c r="AI312" s="26" t="e">
        <f>VLOOKUP(AH312,simple_survey!$N$1081:$O$1529,2,FALSE)</f>
        <v>#N/A</v>
      </c>
    </row>
    <row r="313" spans="1:35" s="3" customFormat="1" x14ac:dyDescent="0.4">
      <c r="A313" s="16" t="str">
        <f t="shared" si="126"/>
        <v>-</v>
      </c>
      <c r="B313" s="16" t="str">
        <f t="shared" si="127"/>
        <v>-</v>
      </c>
      <c r="C313" s="7">
        <v>19</v>
      </c>
      <c r="D313" s="2">
        <v>43410.810949074075</v>
      </c>
      <c r="E313" s="3" t="s">
        <v>930</v>
      </c>
      <c r="F313" s="3">
        <v>10525</v>
      </c>
      <c r="G313" s="3" t="s">
        <v>33</v>
      </c>
      <c r="H313" s="3">
        <v>5263</v>
      </c>
      <c r="I313" s="3">
        <v>268</v>
      </c>
      <c r="J313" s="3">
        <v>4</v>
      </c>
      <c r="K313" s="3">
        <v>1</v>
      </c>
      <c r="M313" s="2">
        <v>43410.814305555556</v>
      </c>
      <c r="N313" s="2">
        <v>43410.821053240739</v>
      </c>
      <c r="O313" s="3" t="s">
        <v>74</v>
      </c>
      <c r="P313" s="3" t="s">
        <v>75</v>
      </c>
      <c r="Q313" s="3" t="s">
        <v>55</v>
      </c>
      <c r="R313" s="3" t="s">
        <v>56</v>
      </c>
      <c r="S313" s="2">
        <v>43410.814629629633</v>
      </c>
      <c r="T313" s="2">
        <v>43410.814629629633</v>
      </c>
      <c r="U313" s="2">
        <v>43410.821030092593</v>
      </c>
      <c r="V313" s="2">
        <v>43410.821030092593</v>
      </c>
      <c r="X313" s="8">
        <f t="shared" si="117"/>
        <v>43410.810949074075</v>
      </c>
      <c r="Y313" s="9">
        <f t="shared" si="118"/>
        <v>6.7476851836545393E-3</v>
      </c>
      <c r="Z313" s="9">
        <f t="shared" si="119"/>
        <v>6.7476851836545393E-3</v>
      </c>
      <c r="AA313" s="30"/>
      <c r="AB313" s="10">
        <f t="shared" si="102"/>
        <v>0</v>
      </c>
      <c r="AC313" s="10">
        <f t="shared" si="103"/>
        <v>3.3564814802957699E-3</v>
      </c>
      <c r="AD313" s="30"/>
      <c r="AE313" s="30"/>
      <c r="AF313" s="73">
        <f t="shared" si="111"/>
        <v>43410.810416666667</v>
      </c>
      <c r="AG313" s="73">
        <f t="shared" si="112"/>
        <v>43410.820833333331</v>
      </c>
      <c r="AH313" s="26" t="str">
        <f t="shared" si="113"/>
        <v>43410.810416666743410.8208333333</v>
      </c>
      <c r="AI313" s="26" t="e">
        <f>VLOOKUP(AH313,simple_survey!$N$1081:$O$1529,2,FALSE)</f>
        <v>#N/A</v>
      </c>
    </row>
    <row r="314" spans="1:35" s="3" customFormat="1" x14ac:dyDescent="0.4">
      <c r="A314" s="16" t="str">
        <f t="shared" si="126"/>
        <v>-</v>
      </c>
      <c r="B314" s="16" t="str">
        <f t="shared" si="127"/>
        <v>-</v>
      </c>
      <c r="C314" s="7">
        <v>19</v>
      </c>
      <c r="D314" s="2">
        <v>43410.811296296299</v>
      </c>
      <c r="E314" s="3" t="s">
        <v>868</v>
      </c>
      <c r="F314" s="3">
        <v>10526</v>
      </c>
      <c r="G314" s="3" t="s">
        <v>18</v>
      </c>
      <c r="H314" s="3">
        <v>2784</v>
      </c>
      <c r="I314" s="3">
        <v>642</v>
      </c>
      <c r="J314" s="3">
        <v>5</v>
      </c>
      <c r="K314" s="3">
        <v>1</v>
      </c>
      <c r="M314" s="2">
        <v>43410.816643518519</v>
      </c>
      <c r="N314" s="2">
        <v>43410.823182870372</v>
      </c>
      <c r="O314" s="3" t="s">
        <v>78</v>
      </c>
      <c r="P314" s="3" t="s">
        <v>79</v>
      </c>
      <c r="Q314" s="3" t="s">
        <v>48</v>
      </c>
      <c r="R314" s="3" t="s">
        <v>49</v>
      </c>
      <c r="S314" s="2">
        <v>43410.817743055559</v>
      </c>
      <c r="T314" s="2">
        <v>43410.817743055559</v>
      </c>
      <c r="U314" s="2">
        <v>43410.828761574077</v>
      </c>
      <c r="V314" s="2">
        <v>43410.828761574077</v>
      </c>
      <c r="X314" s="8">
        <f t="shared" si="117"/>
        <v>43410.811296296299</v>
      </c>
      <c r="Y314" s="9">
        <f t="shared" si="118"/>
        <v>6.5393518525524996E-3</v>
      </c>
      <c r="Z314" s="9">
        <f t="shared" si="119"/>
        <v>6.5393518525524996E-3</v>
      </c>
      <c r="AA314" s="30"/>
      <c r="AB314" s="10">
        <f t="shared" si="102"/>
        <v>0</v>
      </c>
      <c r="AC314" s="10">
        <f t="shared" si="103"/>
        <v>5.3472222207346931E-3</v>
      </c>
      <c r="AD314" s="30"/>
      <c r="AE314" s="30"/>
      <c r="AF314" s="73">
        <f t="shared" si="111"/>
        <v>43410.811111111114</v>
      </c>
      <c r="AG314" s="73">
        <f t="shared" si="112"/>
        <v>43410.822916666664</v>
      </c>
      <c r="AH314" s="26" t="str">
        <f t="shared" si="113"/>
        <v>43410.811111111143410.8229166667</v>
      </c>
      <c r="AI314" s="26" t="e">
        <f>VLOOKUP(AH314,simple_survey!$N$1081:$O$1529,2,FALSE)</f>
        <v>#N/A</v>
      </c>
    </row>
    <row r="315" spans="1:35" s="3" customFormat="1" x14ac:dyDescent="0.4">
      <c r="A315" s="16" t="str">
        <f t="shared" si="126"/>
        <v>-</v>
      </c>
      <c r="B315" s="16" t="str">
        <f t="shared" si="127"/>
        <v>-</v>
      </c>
      <c r="C315" s="7">
        <v>19</v>
      </c>
      <c r="D315" s="2">
        <v>43410.811759259261</v>
      </c>
      <c r="E315" s="3" t="s">
        <v>724</v>
      </c>
      <c r="F315" s="3">
        <v>10527</v>
      </c>
      <c r="G315" s="3" t="s">
        <v>113</v>
      </c>
      <c r="H315" s="3">
        <v>0</v>
      </c>
      <c r="I315" s="3">
        <v>960</v>
      </c>
      <c r="J315" s="3">
        <v>6</v>
      </c>
      <c r="K315" s="3">
        <v>1</v>
      </c>
      <c r="M315" s="2">
        <v>43410.813437500001</v>
      </c>
      <c r="N315" s="2">
        <v>43410.817106481481</v>
      </c>
      <c r="O315" s="3" t="s">
        <v>46</v>
      </c>
      <c r="P315" s="3" t="s">
        <v>47</v>
      </c>
      <c r="Q315" s="3" t="s">
        <v>19</v>
      </c>
      <c r="R315" s="3" t="s">
        <v>20</v>
      </c>
      <c r="S315" s="2">
        <v>43410.814201388886</v>
      </c>
      <c r="T315" s="2">
        <v>43410.814201388886</v>
      </c>
      <c r="U315" s="2">
        <v>43410.8202662037</v>
      </c>
      <c r="V315" s="2">
        <v>43410.8202662037</v>
      </c>
      <c r="X315" s="8">
        <f t="shared" si="117"/>
        <v>43410.811759259261</v>
      </c>
      <c r="Y315" s="9">
        <f t="shared" si="118"/>
        <v>3.6689814805868082E-3</v>
      </c>
      <c r="Z315" s="9">
        <f t="shared" si="119"/>
        <v>3.6689814805868082E-3</v>
      </c>
      <c r="AA315" s="30"/>
      <c r="AB315" s="10">
        <f t="shared" si="102"/>
        <v>0</v>
      </c>
      <c r="AC315" s="10">
        <f t="shared" si="103"/>
        <v>1.6782407401478849E-3</v>
      </c>
      <c r="AD315" s="30"/>
      <c r="AE315" s="30"/>
      <c r="AF315" s="73">
        <f t="shared" si="111"/>
        <v>43410.811111111114</v>
      </c>
      <c r="AG315" s="73">
        <f t="shared" si="112"/>
        <v>43410.816666666666</v>
      </c>
      <c r="AH315" s="26" t="str">
        <f t="shared" si="113"/>
        <v>43410.811111111143410.8166666667</v>
      </c>
      <c r="AI315" s="26" t="e">
        <f>VLOOKUP(AH315,simple_survey!$N$1081:$O$1529,2,FALSE)</f>
        <v>#N/A</v>
      </c>
    </row>
    <row r="316" spans="1:35" s="3" customFormat="1" x14ac:dyDescent="0.4">
      <c r="A316" s="16" t="str">
        <f t="shared" si="126"/>
        <v>★</v>
      </c>
      <c r="B316" s="16" t="str">
        <f t="shared" si="127"/>
        <v>-</v>
      </c>
      <c r="C316" s="7">
        <v>19</v>
      </c>
      <c r="D316" s="2">
        <v>43410.816886574074</v>
      </c>
      <c r="E316" s="3" t="s">
        <v>931</v>
      </c>
      <c r="F316" s="3">
        <v>10528</v>
      </c>
      <c r="G316" s="3" t="s">
        <v>33</v>
      </c>
      <c r="H316" s="3">
        <v>5344</v>
      </c>
      <c r="I316" s="3">
        <v>704</v>
      </c>
      <c r="J316" s="3">
        <v>2</v>
      </c>
      <c r="K316" s="3">
        <v>1</v>
      </c>
      <c r="M316" s="2">
        <v>43410.821215277778</v>
      </c>
      <c r="N316" s="2">
        <v>43410.826782407406</v>
      </c>
      <c r="O316" s="3" t="s">
        <v>65</v>
      </c>
      <c r="P316" s="3" t="s">
        <v>66</v>
      </c>
      <c r="Q316" s="3" t="s">
        <v>72</v>
      </c>
      <c r="R316" s="3" t="s">
        <v>73</v>
      </c>
      <c r="S316" s="2">
        <v>43410.823819444442</v>
      </c>
      <c r="T316" s="2">
        <v>43410.823819444442</v>
      </c>
      <c r="U316" s="2">
        <v>43410.828888888886</v>
      </c>
      <c r="V316" s="2">
        <v>43410.828888888886</v>
      </c>
      <c r="W316" s="2">
        <v>43410.823819444442</v>
      </c>
      <c r="X316" s="8">
        <f t="shared" si="117"/>
        <v>43410.823819444442</v>
      </c>
      <c r="Y316" s="9">
        <f t="shared" si="118"/>
        <v>5.5671296286163852E-3</v>
      </c>
      <c r="Z316" s="9">
        <f t="shared" si="119"/>
        <v>5.5671296286163852E-3</v>
      </c>
      <c r="AA316" s="30"/>
      <c r="AB316" s="10">
        <f t="shared" si="102"/>
        <v>0</v>
      </c>
      <c r="AC316" s="10">
        <f t="shared" si="103"/>
        <v>0</v>
      </c>
      <c r="AD316" s="30"/>
      <c r="AE316" s="30"/>
      <c r="AF316" s="73">
        <f t="shared" si="111"/>
        <v>43410.816666666666</v>
      </c>
      <c r="AG316" s="73">
        <f t="shared" si="112"/>
        <v>43410.826388888891</v>
      </c>
      <c r="AH316" s="26" t="str">
        <f t="shared" si="113"/>
        <v>43410.816666666743410.8263888889</v>
      </c>
      <c r="AI316" s="26" t="e">
        <f>VLOOKUP(AH316,simple_survey!$N$1081:$O$1529,2,FALSE)</f>
        <v>#N/A</v>
      </c>
    </row>
    <row r="317" spans="1:35" s="3" customFormat="1" x14ac:dyDescent="0.4">
      <c r="A317" s="16" t="str">
        <f t="shared" si="126"/>
        <v>-</v>
      </c>
      <c r="B317" s="16" t="str">
        <f t="shared" si="127"/>
        <v>-</v>
      </c>
      <c r="C317" s="7">
        <v>19</v>
      </c>
      <c r="D317" s="2">
        <v>43410.818530092591</v>
      </c>
      <c r="E317" s="3" t="s">
        <v>820</v>
      </c>
      <c r="F317" s="3">
        <v>10529</v>
      </c>
      <c r="G317" s="3" t="s">
        <v>18</v>
      </c>
      <c r="H317" s="3">
        <v>2584</v>
      </c>
      <c r="I317" s="3">
        <v>893</v>
      </c>
      <c r="J317" s="3">
        <v>1</v>
      </c>
      <c r="K317" s="3">
        <v>1</v>
      </c>
      <c r="M317" s="2">
        <v>43410.821180555555</v>
      </c>
      <c r="N317" s="2">
        <v>43410.834537037037</v>
      </c>
      <c r="O317" s="3" t="s">
        <v>31</v>
      </c>
      <c r="P317" s="3" t="s">
        <v>32</v>
      </c>
      <c r="Q317" s="3" t="s">
        <v>19</v>
      </c>
      <c r="R317" s="3" t="s">
        <v>20</v>
      </c>
      <c r="S317" s="2">
        <v>43410.819930555554</v>
      </c>
      <c r="T317" s="2">
        <v>43410.819930555554</v>
      </c>
      <c r="U317" s="2">
        <v>43410.82671296296</v>
      </c>
      <c r="V317" s="2">
        <v>43410.82671296296</v>
      </c>
      <c r="X317" s="8">
        <f t="shared" si="117"/>
        <v>43410.818530092591</v>
      </c>
      <c r="Y317" s="9">
        <f t="shared" si="118"/>
        <v>1.3356481482333038E-2</v>
      </c>
      <c r="Z317" s="9">
        <f t="shared" si="119"/>
        <v>1.3356481482333038E-2</v>
      </c>
      <c r="AA317" s="30"/>
      <c r="AB317" s="10">
        <f t="shared" si="102"/>
        <v>1.2500000011641532E-3</v>
      </c>
      <c r="AC317" s="10">
        <f t="shared" si="103"/>
        <v>2.6504629640839994E-3</v>
      </c>
      <c r="AD317" s="30"/>
      <c r="AE317" s="30"/>
      <c r="AF317" s="73">
        <f t="shared" si="111"/>
        <v>43410.818055555559</v>
      </c>
      <c r="AG317" s="73">
        <f t="shared" si="112"/>
        <v>43410.834027777775</v>
      </c>
      <c r="AH317" s="26" t="str">
        <f t="shared" si="113"/>
        <v>43410.818055555643410.8340277778</v>
      </c>
      <c r="AI317" s="26" t="e">
        <f>VLOOKUP(AH317,simple_survey!$N$1081:$O$1529,2,FALSE)</f>
        <v>#N/A</v>
      </c>
    </row>
    <row r="318" spans="1:35" s="3" customFormat="1" x14ac:dyDescent="0.4">
      <c r="A318" s="16" t="str">
        <f t="shared" si="126"/>
        <v>-</v>
      </c>
      <c r="B318" s="16" t="str">
        <f t="shared" si="127"/>
        <v>-</v>
      </c>
      <c r="C318" s="7">
        <v>19</v>
      </c>
      <c r="D318" s="2">
        <v>43410.820208333331</v>
      </c>
      <c r="E318" s="3" t="s">
        <v>932</v>
      </c>
      <c r="F318" s="3">
        <v>10530</v>
      </c>
      <c r="G318" s="3" t="s">
        <v>33</v>
      </c>
      <c r="H318" s="3">
        <v>3750</v>
      </c>
      <c r="I318" s="3">
        <v>571</v>
      </c>
      <c r="J318" s="3">
        <v>7</v>
      </c>
      <c r="K318" s="3">
        <v>1</v>
      </c>
      <c r="M318" s="2">
        <v>43410.825682870367</v>
      </c>
      <c r="N318" s="2">
        <v>43410.833032407405</v>
      </c>
      <c r="O318" s="3" t="s">
        <v>23</v>
      </c>
      <c r="P318" s="3" t="s">
        <v>24</v>
      </c>
      <c r="Q318" s="3" t="s">
        <v>27</v>
      </c>
      <c r="R318" s="3" t="s">
        <v>28</v>
      </c>
      <c r="S318" s="2">
        <v>43410.827766203707</v>
      </c>
      <c r="T318" s="2">
        <v>43410.827766203707</v>
      </c>
      <c r="U318" s="2">
        <v>43410.837731481479</v>
      </c>
      <c r="V318" s="2">
        <v>43410.837731481479</v>
      </c>
      <c r="X318" s="8">
        <f t="shared" si="117"/>
        <v>43410.820208333331</v>
      </c>
      <c r="Y318" s="9">
        <f t="shared" si="118"/>
        <v>7.3495370379532687E-3</v>
      </c>
      <c r="Z318" s="9">
        <f t="shared" si="119"/>
        <v>7.3495370379532687E-3</v>
      </c>
      <c r="AA318" s="30"/>
      <c r="AB318" s="10">
        <f t="shared" si="102"/>
        <v>0</v>
      </c>
      <c r="AC318" s="10">
        <f t="shared" si="103"/>
        <v>5.4745370362070389E-3</v>
      </c>
      <c r="AD318" s="30"/>
      <c r="AE318" s="30"/>
      <c r="AF318" s="73">
        <f t="shared" si="111"/>
        <v>43410.820138888892</v>
      </c>
      <c r="AG318" s="73">
        <f t="shared" si="112"/>
        <v>43410.832638888889</v>
      </c>
      <c r="AH318" s="26" t="str">
        <f t="shared" si="113"/>
        <v>43410.820138888943410.8326388889</v>
      </c>
      <c r="AI318" s="26" t="e">
        <f>VLOOKUP(AH318,simple_survey!$N$1081:$O$1529,2,FALSE)</f>
        <v>#N/A</v>
      </c>
    </row>
    <row r="319" spans="1:35" s="3" customFormat="1" x14ac:dyDescent="0.4">
      <c r="A319" s="16" t="str">
        <f t="shared" si="126"/>
        <v>-</v>
      </c>
      <c r="B319" s="16" t="str">
        <f t="shared" si="127"/>
        <v>-</v>
      </c>
      <c r="C319" s="7">
        <v>19</v>
      </c>
      <c r="D319" s="2">
        <v>43410.820868055554</v>
      </c>
      <c r="E319" s="3" t="s">
        <v>904</v>
      </c>
      <c r="F319" s="3">
        <v>10531</v>
      </c>
      <c r="G319" s="3" t="s">
        <v>33</v>
      </c>
      <c r="H319" s="3">
        <v>3445</v>
      </c>
      <c r="I319" s="3">
        <v>206</v>
      </c>
      <c r="J319" s="3">
        <v>6</v>
      </c>
      <c r="K319" s="3">
        <v>1</v>
      </c>
      <c r="M319" s="2">
        <v>43410.827523148146</v>
      </c>
      <c r="N319" s="2">
        <v>43410.834456018521</v>
      </c>
      <c r="O319" s="3" t="s">
        <v>23</v>
      </c>
      <c r="P319" s="3" t="s">
        <v>24</v>
      </c>
      <c r="Q319" s="3" t="s">
        <v>27</v>
      </c>
      <c r="R319" s="3" t="s">
        <v>28</v>
      </c>
      <c r="S319" s="2">
        <v>43410.828483796293</v>
      </c>
      <c r="T319" s="2">
        <v>43410.828483796293</v>
      </c>
      <c r="U319" s="2">
        <v>43410.838449074072</v>
      </c>
      <c r="V319" s="2">
        <v>43410.838449074072</v>
      </c>
      <c r="X319" s="8">
        <f t="shared" si="117"/>
        <v>43410.820868055554</v>
      </c>
      <c r="Y319" s="9">
        <f t="shared" si="118"/>
        <v>6.9328703757491894E-3</v>
      </c>
      <c r="Z319" s="9">
        <f t="shared" si="119"/>
        <v>6.9328703757491894E-3</v>
      </c>
      <c r="AA319" s="30"/>
      <c r="AB319" s="10">
        <f t="shared" si="102"/>
        <v>0</v>
      </c>
      <c r="AC319" s="10">
        <f t="shared" si="103"/>
        <v>6.655092591245193E-3</v>
      </c>
      <c r="AD319" s="30"/>
      <c r="AE319" s="30"/>
      <c r="AF319" s="73">
        <f t="shared" si="111"/>
        <v>43410.820833333331</v>
      </c>
      <c r="AG319" s="73">
        <f t="shared" si="112"/>
        <v>43410.834027777775</v>
      </c>
      <c r="AH319" s="26" t="str">
        <f t="shared" si="113"/>
        <v>43410.820833333343410.8340277778</v>
      </c>
      <c r="AI319" s="26" t="e">
        <f>VLOOKUP(AH319,simple_survey!$N$1081:$O$1529,2,FALSE)</f>
        <v>#N/A</v>
      </c>
    </row>
    <row r="320" spans="1:35" s="3" customFormat="1" x14ac:dyDescent="0.4">
      <c r="A320" s="16" t="str">
        <f t="shared" si="126"/>
        <v>-</v>
      </c>
      <c r="B320" s="16" t="str">
        <f t="shared" si="127"/>
        <v>-</v>
      </c>
      <c r="C320" s="7">
        <v>19</v>
      </c>
      <c r="D320" s="2">
        <v>43410.822152777779</v>
      </c>
      <c r="E320" s="3" t="s">
        <v>933</v>
      </c>
      <c r="F320" s="3">
        <v>10532</v>
      </c>
      <c r="G320" s="3" t="s">
        <v>113</v>
      </c>
      <c r="H320" s="3">
        <v>0</v>
      </c>
      <c r="I320" s="3">
        <v>611</v>
      </c>
      <c r="J320" s="3">
        <v>1</v>
      </c>
      <c r="K320" s="3">
        <v>1</v>
      </c>
      <c r="M320" s="2">
        <v>43410.822974537034</v>
      </c>
      <c r="N320" s="2">
        <v>43410.834421296298</v>
      </c>
      <c r="O320" s="3" t="s">
        <v>46</v>
      </c>
      <c r="P320" s="3" t="s">
        <v>47</v>
      </c>
      <c r="Q320" s="3" t="s">
        <v>19</v>
      </c>
      <c r="R320" s="3" t="s">
        <v>20</v>
      </c>
      <c r="S320" s="2">
        <v>43410.824224537035</v>
      </c>
      <c r="T320" s="2">
        <v>43410.824224537035</v>
      </c>
      <c r="U320" s="2">
        <v>43410.830289351848</v>
      </c>
      <c r="V320" s="2">
        <v>43410.837048611109</v>
      </c>
      <c r="X320" s="8">
        <f t="shared" si="117"/>
        <v>43410.822152777779</v>
      </c>
      <c r="Y320" s="9">
        <f t="shared" si="118"/>
        <v>1.1446759264799766E-2</v>
      </c>
      <c r="Z320" s="9">
        <f t="shared" si="119"/>
        <v>1.1446759264799766E-2</v>
      </c>
      <c r="AA320" s="30"/>
      <c r="AB320" s="10">
        <f t="shared" si="102"/>
        <v>0</v>
      </c>
      <c r="AC320" s="10">
        <f t="shared" si="103"/>
        <v>8.2175925490446389E-4</v>
      </c>
      <c r="AD320" s="30"/>
      <c r="AE320" s="30"/>
      <c r="AF320" s="73">
        <f t="shared" si="111"/>
        <v>43410.821527777778</v>
      </c>
      <c r="AG320" s="73">
        <f t="shared" si="112"/>
        <v>43410.834027777775</v>
      </c>
      <c r="AH320" s="26" t="str">
        <f t="shared" si="113"/>
        <v>43410.821527777843410.8340277778</v>
      </c>
      <c r="AI320" s="26" t="e">
        <f>VLOOKUP(AH320,simple_survey!$N$1081:$O$1529,2,FALSE)</f>
        <v>#N/A</v>
      </c>
    </row>
    <row r="321" spans="1:35" s="5" customFormat="1" x14ac:dyDescent="0.4">
      <c r="A321" s="17" t="str">
        <f t="shared" si="126"/>
        <v>★</v>
      </c>
      <c r="B321" s="17" t="str">
        <f t="shared" si="127"/>
        <v>-</v>
      </c>
      <c r="C321" s="12">
        <v>19</v>
      </c>
      <c r="D321" s="4">
        <v>43410.822835648149</v>
      </c>
      <c r="E321" s="5" t="s">
        <v>775</v>
      </c>
      <c r="F321" s="5">
        <v>10533</v>
      </c>
      <c r="G321" s="5" t="s">
        <v>33</v>
      </c>
      <c r="H321" s="5">
        <v>5289</v>
      </c>
      <c r="I321" s="5">
        <v>163</v>
      </c>
      <c r="J321" s="5">
        <v>1</v>
      </c>
      <c r="K321" s="5">
        <v>1</v>
      </c>
      <c r="M321" s="4">
        <v>43410.828055555554</v>
      </c>
      <c r="N321" s="4">
        <v>43410.836481481485</v>
      </c>
      <c r="O321" s="5" t="s">
        <v>50</v>
      </c>
      <c r="P321" s="5" t="s">
        <v>51</v>
      </c>
      <c r="Q321" s="5" t="s">
        <v>72</v>
      </c>
      <c r="R321" s="5" t="s">
        <v>73</v>
      </c>
      <c r="S321" s="4">
        <v>43410.830972222226</v>
      </c>
      <c r="T321" s="4">
        <v>43410.830972222226</v>
      </c>
      <c r="U321" s="4">
        <v>43410.840844907405</v>
      </c>
      <c r="V321" s="4">
        <v>43410.840844907405</v>
      </c>
      <c r="W321" s="4">
        <v>43410.830972222226</v>
      </c>
      <c r="X321" s="13">
        <f t="shared" si="117"/>
        <v>43410.830972222226</v>
      </c>
      <c r="Y321" s="18">
        <f t="shared" si="118"/>
        <v>8.4259259310783818E-3</v>
      </c>
      <c r="Z321" s="18">
        <f t="shared" si="119"/>
        <v>8.4259259310783818E-3</v>
      </c>
      <c r="AA321" s="31"/>
      <c r="AB321" s="19">
        <f t="shared" si="102"/>
        <v>0</v>
      </c>
      <c r="AC321" s="19">
        <f t="shared" si="103"/>
        <v>0</v>
      </c>
      <c r="AD321" s="31"/>
      <c r="AE321" s="31"/>
      <c r="AF321" s="73">
        <f t="shared" si="111"/>
        <v>43410.822222222225</v>
      </c>
      <c r="AG321" s="73">
        <f t="shared" si="112"/>
        <v>43410.836111111108</v>
      </c>
      <c r="AH321" s="26" t="str">
        <f t="shared" si="113"/>
        <v>43410.822222222243410.8361111111</v>
      </c>
      <c r="AI321" s="26" t="e">
        <f>VLOOKUP(AH321,simple_survey!$N$1081:$O$1529,2,FALSE)</f>
        <v>#N/A</v>
      </c>
    </row>
    <row r="322" spans="1:35" s="21" customFormat="1" x14ac:dyDescent="0.4">
      <c r="A322" s="20" t="str">
        <f>IF(W322&gt;0, "★", "-")</f>
        <v>★</v>
      </c>
      <c r="B322" s="20" t="str">
        <f>IF(L322&gt;0, "☆", "-")</f>
        <v>-</v>
      </c>
      <c r="C322" s="23">
        <v>20</v>
      </c>
      <c r="D322" s="22">
        <v>43410.832071759258</v>
      </c>
      <c r="E322" s="21" t="s">
        <v>934</v>
      </c>
      <c r="F322" s="21">
        <v>10534</v>
      </c>
      <c r="G322" s="21" t="s">
        <v>33</v>
      </c>
      <c r="H322" s="21">
        <v>4941</v>
      </c>
      <c r="I322" s="21">
        <v>774</v>
      </c>
      <c r="J322" s="21">
        <v>1</v>
      </c>
      <c r="K322" s="21">
        <v>1</v>
      </c>
      <c r="M322" s="22">
        <v>43410.834699074076</v>
      </c>
      <c r="N322" s="22">
        <v>43410.838854166665</v>
      </c>
      <c r="O322" s="21" t="s">
        <v>19</v>
      </c>
      <c r="P322" s="21" t="s">
        <v>20</v>
      </c>
      <c r="Q322" s="21" t="s">
        <v>57</v>
      </c>
      <c r="R322" s="21" t="s">
        <v>58</v>
      </c>
      <c r="S322" s="22">
        <v>43410.839004629626</v>
      </c>
      <c r="T322" s="22">
        <v>43410.839004629626</v>
      </c>
      <c r="U322" s="22">
        <v>43410.846122685187</v>
      </c>
      <c r="V322" s="22">
        <v>43410.846122685187</v>
      </c>
      <c r="W322" s="22">
        <v>43410.839004629626</v>
      </c>
      <c r="X322" s="24">
        <f>IF(W322&gt;0,W322,D322)</f>
        <v>43410.839004629626</v>
      </c>
      <c r="Y322" s="25">
        <f>N322-M322</f>
        <v>4.1550925889168866E-3</v>
      </c>
      <c r="Z322" s="25">
        <f>Y322*K322</f>
        <v>4.1550925889168866E-3</v>
      </c>
      <c r="AA322" s="32">
        <f>SUM(Z322:Z356)</f>
        <v>0.19333333340182435</v>
      </c>
      <c r="AB322" s="26">
        <f>IF(IF(A322="☆",L322-S322,M322-S322)&lt;0,0,IF(A322="☆",L322-S322,M322-S322))</f>
        <v>0</v>
      </c>
      <c r="AC322" s="26">
        <f>IF(IF(B322="☆",(IF(L322&gt;S322,L322-X322,S322-X322)),M322-X322)&lt;0,0,IF(B322="☆",(IF(L322&gt;S322,L322-X322,S322-X322)),M322-X322))</f>
        <v>0</v>
      </c>
      <c r="AD322" s="32">
        <f>AVERAGE(AC322:AC356)</f>
        <v>2.6116557727458283E-3</v>
      </c>
      <c r="AE322" s="32">
        <f>MEDIAN(AC322:AC356)</f>
        <v>2.6851851871469989E-3</v>
      </c>
      <c r="AF322" s="73">
        <f t="shared" si="111"/>
        <v>43410.831944444442</v>
      </c>
      <c r="AG322" s="73">
        <f t="shared" si="112"/>
        <v>43410.838194444441</v>
      </c>
      <c r="AH322" s="26" t="str">
        <f t="shared" si="113"/>
        <v>43410.831944444443410.8381944444</v>
      </c>
      <c r="AI322" s="26" t="e">
        <f>VLOOKUP(AH322,simple_survey!$N$1081:$O$1529,2,FALSE)</f>
        <v>#N/A</v>
      </c>
    </row>
    <row r="323" spans="1:35" s="3" customFormat="1" x14ac:dyDescent="0.4">
      <c r="A323" s="16" t="str">
        <f>IF(W323&gt;0, "★", "-")</f>
        <v>★</v>
      </c>
      <c r="B323" s="16" t="str">
        <f>IF(L323&gt;0, "☆", "-")</f>
        <v>-</v>
      </c>
      <c r="C323" s="7">
        <v>20</v>
      </c>
      <c r="D323" s="2">
        <v>43410.83289351852</v>
      </c>
      <c r="E323" s="3" t="s">
        <v>935</v>
      </c>
      <c r="F323" s="3">
        <v>10535</v>
      </c>
      <c r="G323" s="3" t="s">
        <v>113</v>
      </c>
      <c r="H323" s="3">
        <v>0</v>
      </c>
      <c r="I323" s="3">
        <v>422</v>
      </c>
      <c r="J323" s="3">
        <v>2</v>
      </c>
      <c r="K323" s="3">
        <v>1</v>
      </c>
      <c r="M323" s="2">
        <v>43410.838437500002</v>
      </c>
      <c r="N323" s="2">
        <v>43410.842766203707</v>
      </c>
      <c r="O323" s="3" t="s">
        <v>21</v>
      </c>
      <c r="P323" s="3" t="s">
        <v>22</v>
      </c>
      <c r="Q323" s="3" t="s">
        <v>72</v>
      </c>
      <c r="R323" s="3" t="s">
        <v>73</v>
      </c>
      <c r="S323" s="2">
        <v>43410.839768518519</v>
      </c>
      <c r="T323" s="2">
        <v>43410.839768518519</v>
      </c>
      <c r="U323" s="2">
        <v>43410.845601851855</v>
      </c>
      <c r="V323" s="2">
        <v>43410.845601851855</v>
      </c>
      <c r="W323" s="2">
        <v>43410.839768518519</v>
      </c>
      <c r="X323" s="8">
        <f>IF(W323&gt;0,W323,D323)</f>
        <v>43410.839768518519</v>
      </c>
      <c r="Y323" s="9">
        <f>N323-M323</f>
        <v>4.3287037042318843E-3</v>
      </c>
      <c r="Z323" s="9">
        <f>Y323*K323</f>
        <v>4.3287037042318843E-3</v>
      </c>
      <c r="AA323" s="30"/>
      <c r="AB323" s="10">
        <f>IF(IF(A323="☆",L323-S323,M323-S323)&lt;0,0,IF(A323="☆",L323-S323,M323-S323))</f>
        <v>0</v>
      </c>
      <c r="AC323" s="10">
        <f>IF(IF(B323="☆",(IF(L323&gt;S323,L323-X323,S323-X323)),M323-X323)&lt;0,0,IF(B323="☆",(IF(L323&gt;S323,L323-X323,S323-X323)),M323-X323))</f>
        <v>0</v>
      </c>
      <c r="AD323" s="30"/>
      <c r="AE323" s="30"/>
      <c r="AF323" s="73">
        <f t="shared" ref="AF323:AF356" si="128">INT(D323*1440)/1440</f>
        <v>43410.832638888889</v>
      </c>
      <c r="AG323" s="73">
        <f t="shared" ref="AG323:AG356" si="129">INT(N323*1440)/1440</f>
        <v>43410.842361111114</v>
      </c>
      <c r="AH323" s="26" t="str">
        <f t="shared" ref="AH323:AH356" si="130">CONCATENATE(AF323,AG323)</f>
        <v>43410.832638888943410.8423611111</v>
      </c>
      <c r="AI323" s="26" t="e">
        <f>VLOOKUP(AH323,simple_survey!$N$1081:$O$1529,2,FALSE)</f>
        <v>#N/A</v>
      </c>
    </row>
    <row r="324" spans="1:35" s="3" customFormat="1" x14ac:dyDescent="0.4">
      <c r="A324" s="16" t="str">
        <f t="shared" si="126"/>
        <v>-</v>
      </c>
      <c r="B324" s="16" t="str">
        <f t="shared" si="127"/>
        <v>-</v>
      </c>
      <c r="C324" s="7">
        <v>20</v>
      </c>
      <c r="D324" s="2">
        <v>43410.834560185183</v>
      </c>
      <c r="E324" s="3" t="s">
        <v>936</v>
      </c>
      <c r="F324" s="3">
        <v>10536</v>
      </c>
      <c r="G324" s="3" t="s">
        <v>114</v>
      </c>
      <c r="H324" s="3">
        <v>0</v>
      </c>
      <c r="I324" s="3">
        <v>922</v>
      </c>
      <c r="J324" s="3">
        <v>8</v>
      </c>
      <c r="K324" s="3">
        <v>2</v>
      </c>
      <c r="M324" s="2">
        <v>43410.838993055557</v>
      </c>
      <c r="N324" s="2">
        <v>43410.842546296299</v>
      </c>
      <c r="O324" s="3" t="s">
        <v>37</v>
      </c>
      <c r="P324" s="3" t="s">
        <v>38</v>
      </c>
      <c r="Q324" s="3" t="s">
        <v>63</v>
      </c>
      <c r="R324" s="3" t="s">
        <v>64</v>
      </c>
      <c r="S324" s="2">
        <v>43410.838888888888</v>
      </c>
      <c r="T324" s="2">
        <v>43410.838888888888</v>
      </c>
      <c r="U324" s="2">
        <v>43410.844641203701</v>
      </c>
      <c r="V324" s="2">
        <v>43410.844641203701</v>
      </c>
      <c r="X324" s="8">
        <f t="shared" si="117"/>
        <v>43410.834560185183</v>
      </c>
      <c r="Y324" s="9">
        <f t="shared" si="118"/>
        <v>3.5532407418941148E-3</v>
      </c>
      <c r="Z324" s="9">
        <f t="shared" si="119"/>
        <v>7.1064814837882295E-3</v>
      </c>
      <c r="AA324" s="30"/>
      <c r="AB324" s="10">
        <f t="shared" si="102"/>
        <v>1.0416666918899864E-4</v>
      </c>
      <c r="AC324" s="10">
        <f t="shared" si="103"/>
        <v>4.432870373420883E-3</v>
      </c>
      <c r="AD324" s="30"/>
      <c r="AE324" s="30"/>
      <c r="AF324" s="73">
        <f t="shared" si="128"/>
        <v>43410.834027777775</v>
      </c>
      <c r="AG324" s="73">
        <f t="shared" si="129"/>
        <v>43410.842361111114</v>
      </c>
      <c r="AH324" s="26" t="str">
        <f t="shared" si="130"/>
        <v>43410.834027777843410.8423611111</v>
      </c>
      <c r="AI324" s="26" t="e">
        <f>VLOOKUP(AH324,simple_survey!$N$1081:$O$1529,2,FALSE)</f>
        <v>#N/A</v>
      </c>
    </row>
    <row r="325" spans="1:35" s="3" customFormat="1" x14ac:dyDescent="0.4">
      <c r="A325" s="16" t="str">
        <f t="shared" si="126"/>
        <v>-</v>
      </c>
      <c r="B325" s="16" t="str">
        <f t="shared" si="127"/>
        <v>-</v>
      </c>
      <c r="C325" s="7">
        <v>20</v>
      </c>
      <c r="D325" s="2">
        <v>43410.835648148146</v>
      </c>
      <c r="E325" s="3" t="s">
        <v>937</v>
      </c>
      <c r="F325" s="3">
        <v>10537</v>
      </c>
      <c r="G325" s="3" t="s">
        <v>113</v>
      </c>
      <c r="H325" s="3">
        <v>0</v>
      </c>
      <c r="I325" s="3">
        <v>542</v>
      </c>
      <c r="J325" s="3">
        <v>5</v>
      </c>
      <c r="K325" s="3">
        <v>1</v>
      </c>
      <c r="M325" s="2">
        <v>43410.837152777778</v>
      </c>
      <c r="N325" s="2">
        <v>43410.840509259258</v>
      </c>
      <c r="O325" s="3" t="s">
        <v>31</v>
      </c>
      <c r="P325" s="3" t="s">
        <v>32</v>
      </c>
      <c r="Q325" s="3" t="s">
        <v>39</v>
      </c>
      <c r="R325" s="3" t="s">
        <v>40</v>
      </c>
      <c r="S325" s="2">
        <v>43410.837083333332</v>
      </c>
      <c r="T325" s="2">
        <v>43410.837083333332</v>
      </c>
      <c r="U325" s="2">
        <v>43410.843368055554</v>
      </c>
      <c r="V325" s="2">
        <v>43410.843368055554</v>
      </c>
      <c r="X325" s="8">
        <f t="shared" si="117"/>
        <v>43410.835648148146</v>
      </c>
      <c r="Y325" s="9">
        <f t="shared" si="118"/>
        <v>3.3564814802957699E-3</v>
      </c>
      <c r="Z325" s="9">
        <f t="shared" si="119"/>
        <v>3.3564814802957699E-3</v>
      </c>
      <c r="AA325" s="30"/>
      <c r="AB325" s="10">
        <f t="shared" ref="AB325:AB354" si="131">IF(IF(A325="☆",L325-S325,M325-S325)&lt;0,0,IF(A325="☆",L325-S325,M325-S325))</f>
        <v>6.9444446125999093E-5</v>
      </c>
      <c r="AC325" s="10">
        <f t="shared" ref="AC325:AC354" si="132">IF(IF(B325="☆",(IF(L325&gt;S325,L325-X325,S325-X325)),M325-X325)&lt;0,0,IF(B325="☆",(IF(L325&gt;S325,L325-X325,S325-X325)),M325-X325))</f>
        <v>1.5046296321088448E-3</v>
      </c>
      <c r="AD325" s="30"/>
      <c r="AE325" s="30"/>
      <c r="AF325" s="73">
        <f t="shared" si="128"/>
        <v>43410.835416666669</v>
      </c>
      <c r="AG325" s="73">
        <f t="shared" si="129"/>
        <v>43410.840277777781</v>
      </c>
      <c r="AH325" s="26" t="str">
        <f t="shared" si="130"/>
        <v>43410.835416666743410.8402777778</v>
      </c>
      <c r="AI325" s="26" t="e">
        <f>VLOOKUP(AH325,simple_survey!$N$1081:$O$1529,2,FALSE)</f>
        <v>#N/A</v>
      </c>
    </row>
    <row r="326" spans="1:35" s="3" customFormat="1" x14ac:dyDescent="0.4">
      <c r="A326" s="16" t="str">
        <f t="shared" si="126"/>
        <v>-</v>
      </c>
      <c r="B326" s="16" t="str">
        <f t="shared" si="127"/>
        <v>-</v>
      </c>
      <c r="C326" s="7">
        <v>20</v>
      </c>
      <c r="D326" s="2">
        <v>43410.837789351855</v>
      </c>
      <c r="E326" s="3" t="s">
        <v>938</v>
      </c>
      <c r="F326" s="3">
        <v>10538</v>
      </c>
      <c r="G326" s="3" t="s">
        <v>18</v>
      </c>
      <c r="H326" s="3">
        <v>4286</v>
      </c>
      <c r="I326" s="3">
        <v>4</v>
      </c>
      <c r="J326" s="3">
        <v>9</v>
      </c>
      <c r="K326" s="3">
        <v>2</v>
      </c>
      <c r="M326" s="2">
        <v>43410.843298611115</v>
      </c>
      <c r="N326" s="2">
        <v>43410.848425925928</v>
      </c>
      <c r="O326" s="3" t="s">
        <v>46</v>
      </c>
      <c r="P326" s="3" t="s">
        <v>47</v>
      </c>
      <c r="Q326" s="3" t="s">
        <v>72</v>
      </c>
      <c r="R326" s="3" t="s">
        <v>73</v>
      </c>
      <c r="S326" s="2">
        <v>43410.840300925927</v>
      </c>
      <c r="T326" s="2">
        <v>43410.840300925927</v>
      </c>
      <c r="U326" s="2">
        <v>43410.846006944441</v>
      </c>
      <c r="V326" s="2">
        <v>43410.846006944441</v>
      </c>
      <c r="X326" s="8">
        <f t="shared" si="117"/>
        <v>43410.837789351855</v>
      </c>
      <c r="Y326" s="9">
        <f t="shared" si="118"/>
        <v>5.1273148128530011E-3</v>
      </c>
      <c r="Z326" s="9">
        <f t="shared" si="119"/>
        <v>1.0254629625706002E-2</v>
      </c>
      <c r="AA326" s="30"/>
      <c r="AB326" s="10">
        <f t="shared" si="131"/>
        <v>2.9976851874380372E-3</v>
      </c>
      <c r="AC326" s="10">
        <f t="shared" si="132"/>
        <v>5.5092592592700385E-3</v>
      </c>
      <c r="AD326" s="30"/>
      <c r="AE326" s="30"/>
      <c r="AF326" s="73">
        <f t="shared" si="128"/>
        <v>43410.837500000001</v>
      </c>
      <c r="AG326" s="73">
        <f t="shared" si="129"/>
        <v>43410.847916666666</v>
      </c>
      <c r="AH326" s="26" t="str">
        <f t="shared" si="130"/>
        <v>43410.837543410.8479166667</v>
      </c>
      <c r="AI326" s="26" t="str">
        <f>VLOOKUP(AH326,simple_survey!$N$1081:$O$1529,2,FALSE)</f>
        <v>否定的</v>
      </c>
    </row>
    <row r="327" spans="1:35" s="3" customFormat="1" x14ac:dyDescent="0.4">
      <c r="A327" s="16" t="str">
        <f t="shared" si="126"/>
        <v>-</v>
      </c>
      <c r="B327" s="16" t="str">
        <f t="shared" si="127"/>
        <v>-</v>
      </c>
      <c r="C327" s="7">
        <v>20</v>
      </c>
      <c r="D327" s="2">
        <v>43410.841990740744</v>
      </c>
      <c r="E327" s="3" t="s">
        <v>723</v>
      </c>
      <c r="F327" s="3">
        <v>10539</v>
      </c>
      <c r="G327" s="3" t="s">
        <v>18</v>
      </c>
      <c r="H327" s="3">
        <v>2823</v>
      </c>
      <c r="I327" s="3">
        <v>508</v>
      </c>
      <c r="J327" s="3">
        <v>1</v>
      </c>
      <c r="K327" s="3">
        <v>1</v>
      </c>
      <c r="M327" s="2">
        <v>43410.845300925925</v>
      </c>
      <c r="N327" s="2">
        <v>43410.847696759258</v>
      </c>
      <c r="O327" s="3" t="s">
        <v>21</v>
      </c>
      <c r="P327" s="3" t="s">
        <v>22</v>
      </c>
      <c r="Q327" s="3" t="s">
        <v>37</v>
      </c>
      <c r="R327" s="3" t="s">
        <v>38</v>
      </c>
      <c r="S327" s="2">
        <v>43410.845833333333</v>
      </c>
      <c r="T327" s="2">
        <v>43410.845833333333</v>
      </c>
      <c r="U327" s="2">
        <v>43410.854212962964</v>
      </c>
      <c r="V327" s="2">
        <v>43410.854212962964</v>
      </c>
      <c r="X327" s="8">
        <f t="shared" si="117"/>
        <v>43410.841990740744</v>
      </c>
      <c r="Y327" s="9">
        <f t="shared" si="118"/>
        <v>2.3958333331393078E-3</v>
      </c>
      <c r="Z327" s="9">
        <f t="shared" si="119"/>
        <v>2.3958333331393078E-3</v>
      </c>
      <c r="AA327" s="30"/>
      <c r="AB327" s="10">
        <f t="shared" si="131"/>
        <v>0</v>
      </c>
      <c r="AC327" s="10">
        <f t="shared" si="132"/>
        <v>3.3101851804531179E-3</v>
      </c>
      <c r="AD327" s="30"/>
      <c r="AE327" s="30"/>
      <c r="AF327" s="73">
        <f t="shared" si="128"/>
        <v>43410.841666666667</v>
      </c>
      <c r="AG327" s="73">
        <f t="shared" si="129"/>
        <v>43410.847222222219</v>
      </c>
      <c r="AH327" s="26" t="str">
        <f t="shared" si="130"/>
        <v>43410.841666666743410.8472222222</v>
      </c>
      <c r="AI327" s="26" t="e">
        <f>VLOOKUP(AH327,simple_survey!$N$1081:$O$1529,2,FALSE)</f>
        <v>#N/A</v>
      </c>
    </row>
    <row r="328" spans="1:35" s="3" customFormat="1" x14ac:dyDescent="0.4">
      <c r="A328" s="16" t="str">
        <f t="shared" si="126"/>
        <v>-</v>
      </c>
      <c r="B328" s="16" t="str">
        <f t="shared" si="127"/>
        <v>-</v>
      </c>
      <c r="C328" s="7">
        <v>20</v>
      </c>
      <c r="D328" s="2">
        <v>43410.842118055552</v>
      </c>
      <c r="E328" s="3" t="s">
        <v>928</v>
      </c>
      <c r="F328" s="3">
        <v>10540</v>
      </c>
      <c r="G328" s="3" t="s">
        <v>18</v>
      </c>
      <c r="H328" s="3">
        <v>5090</v>
      </c>
      <c r="I328" s="3">
        <v>458</v>
      </c>
      <c r="J328" s="3">
        <v>4</v>
      </c>
      <c r="K328" s="3">
        <v>1</v>
      </c>
      <c r="M328" s="2">
        <v>43410.845011574071</v>
      </c>
      <c r="N328" s="2">
        <v>43410.85</v>
      </c>
      <c r="O328" s="3" t="s">
        <v>39</v>
      </c>
      <c r="P328" s="3" t="s">
        <v>40</v>
      </c>
      <c r="Q328" s="3" t="s">
        <v>21</v>
      </c>
      <c r="R328" s="3" t="s">
        <v>22</v>
      </c>
      <c r="S328" s="2">
        <v>43410.844305555554</v>
      </c>
      <c r="T328" s="2">
        <v>43410.844305555554</v>
      </c>
      <c r="U328" s="2">
        <v>43410.852696759262</v>
      </c>
      <c r="V328" s="2">
        <v>43410.852696759262</v>
      </c>
      <c r="X328" s="8">
        <f t="shared" si="117"/>
        <v>43410.842118055552</v>
      </c>
      <c r="Y328" s="9">
        <f t="shared" si="118"/>
        <v>4.9884259278769605E-3</v>
      </c>
      <c r="Z328" s="9">
        <f t="shared" si="119"/>
        <v>4.9884259278769605E-3</v>
      </c>
      <c r="AA328" s="30"/>
      <c r="AB328" s="10">
        <f t="shared" si="131"/>
        <v>7.0601851621177047E-4</v>
      </c>
      <c r="AC328" s="10">
        <f t="shared" si="132"/>
        <v>2.8935185182490386E-3</v>
      </c>
      <c r="AD328" s="30"/>
      <c r="AE328" s="30"/>
      <c r="AF328" s="73">
        <f t="shared" si="128"/>
        <v>43410.841666666667</v>
      </c>
      <c r="AG328" s="73">
        <f t="shared" si="129"/>
        <v>43410.85</v>
      </c>
      <c r="AH328" s="26" t="str">
        <f t="shared" si="130"/>
        <v>43410.841666666743410.85</v>
      </c>
      <c r="AI328" s="26" t="str">
        <f>VLOOKUP(AH328,simple_survey!$N$1081:$O$1529,2,FALSE)</f>
        <v>肯定的</v>
      </c>
    </row>
    <row r="329" spans="1:35" s="3" customFormat="1" x14ac:dyDescent="0.4">
      <c r="A329" s="16" t="str">
        <f t="shared" si="126"/>
        <v>-</v>
      </c>
      <c r="B329" s="16" t="str">
        <f t="shared" si="127"/>
        <v>-</v>
      </c>
      <c r="C329" s="7">
        <v>20</v>
      </c>
      <c r="D329" s="2">
        <v>43410.842673611114</v>
      </c>
      <c r="E329" s="3" t="s">
        <v>730</v>
      </c>
      <c r="F329" s="3">
        <v>10541</v>
      </c>
      <c r="G329" s="3" t="s">
        <v>18</v>
      </c>
      <c r="H329" s="3">
        <v>4795</v>
      </c>
      <c r="I329" s="3">
        <v>873</v>
      </c>
      <c r="J329" s="3">
        <v>2</v>
      </c>
      <c r="K329" s="3">
        <v>1</v>
      </c>
      <c r="M329" s="2">
        <v>43410.846041666664</v>
      </c>
      <c r="N329" s="2">
        <v>43410.850034722222</v>
      </c>
      <c r="O329" s="3" t="s">
        <v>31</v>
      </c>
      <c r="P329" s="3" t="s">
        <v>32</v>
      </c>
      <c r="Q329" s="3" t="s">
        <v>19</v>
      </c>
      <c r="R329" s="3" t="s">
        <v>20</v>
      </c>
      <c r="S329" s="2">
        <v>43410.847083333334</v>
      </c>
      <c r="T329" s="2">
        <v>43410.847083333334</v>
      </c>
      <c r="U329" s="2">
        <v>43410.853865740741</v>
      </c>
      <c r="V329" s="2">
        <v>43410.854560185187</v>
      </c>
      <c r="X329" s="8">
        <f t="shared" si="117"/>
        <v>43410.842673611114</v>
      </c>
      <c r="Y329" s="9">
        <f t="shared" si="118"/>
        <v>3.9930555576574989E-3</v>
      </c>
      <c r="Z329" s="9">
        <f t="shared" si="119"/>
        <v>3.9930555576574989E-3</v>
      </c>
      <c r="AA329" s="30"/>
      <c r="AB329" s="10">
        <f t="shared" si="131"/>
        <v>0</v>
      </c>
      <c r="AC329" s="10">
        <f t="shared" si="132"/>
        <v>3.3680555497994646E-3</v>
      </c>
      <c r="AD329" s="30"/>
      <c r="AE329" s="30"/>
      <c r="AF329" s="73">
        <f t="shared" si="128"/>
        <v>43410.842361111114</v>
      </c>
      <c r="AG329" s="73">
        <f t="shared" si="129"/>
        <v>43410.85</v>
      </c>
      <c r="AH329" s="26" t="str">
        <f t="shared" si="130"/>
        <v>43410.842361111143410.85</v>
      </c>
      <c r="AI329" s="26" t="e">
        <f>VLOOKUP(AH329,simple_survey!$N$1081:$O$1529,2,FALSE)</f>
        <v>#N/A</v>
      </c>
    </row>
    <row r="330" spans="1:35" s="3" customFormat="1" x14ac:dyDescent="0.4">
      <c r="A330" s="16" t="str">
        <f t="shared" si="126"/>
        <v>-</v>
      </c>
      <c r="B330" s="16" t="str">
        <f t="shared" si="127"/>
        <v>-</v>
      </c>
      <c r="C330" s="7">
        <v>20</v>
      </c>
      <c r="D330" s="2">
        <v>43410.843182870369</v>
      </c>
      <c r="E330" s="3" t="s">
        <v>785</v>
      </c>
      <c r="F330" s="3">
        <v>10543</v>
      </c>
      <c r="G330" s="3" t="s">
        <v>18</v>
      </c>
      <c r="H330" s="3">
        <v>2636</v>
      </c>
      <c r="I330" s="3">
        <v>959</v>
      </c>
      <c r="J330" s="3">
        <v>8</v>
      </c>
      <c r="K330" s="3">
        <v>1</v>
      </c>
      <c r="M330" s="2">
        <v>43410.845659722225</v>
      </c>
      <c r="N330" s="2">
        <v>43410.853807870371</v>
      </c>
      <c r="O330" s="3" t="s">
        <v>37</v>
      </c>
      <c r="P330" s="3" t="s">
        <v>38</v>
      </c>
      <c r="Q330" s="3" t="s">
        <v>27</v>
      </c>
      <c r="R330" s="3" t="s">
        <v>28</v>
      </c>
      <c r="S330" s="2">
        <v>43410.847442129627</v>
      </c>
      <c r="T330" s="2">
        <v>43410.847442129627</v>
      </c>
      <c r="U330" s="2">
        <v>43410.855451388888</v>
      </c>
      <c r="V330" s="2">
        <v>43410.855451388888</v>
      </c>
      <c r="X330" s="8">
        <f t="shared" si="117"/>
        <v>43410.843182870369</v>
      </c>
      <c r="Y330" s="9">
        <f t="shared" si="118"/>
        <v>8.1481481465743855E-3</v>
      </c>
      <c r="Z330" s="9">
        <f t="shared" si="119"/>
        <v>8.1481481465743855E-3</v>
      </c>
      <c r="AA330" s="30"/>
      <c r="AB330" s="10">
        <f t="shared" si="131"/>
        <v>0</v>
      </c>
      <c r="AC330" s="10">
        <f t="shared" si="132"/>
        <v>2.4768518560449593E-3</v>
      </c>
      <c r="AD330" s="30"/>
      <c r="AE330" s="30"/>
      <c r="AF330" s="73">
        <f t="shared" si="128"/>
        <v>43410.843055555553</v>
      </c>
      <c r="AG330" s="73">
        <f t="shared" si="129"/>
        <v>43410.853472222225</v>
      </c>
      <c r="AH330" s="26" t="str">
        <f t="shared" si="130"/>
        <v>43410.843055555643410.8534722222</v>
      </c>
      <c r="AI330" s="26" t="e">
        <f>VLOOKUP(AH330,simple_survey!$N$1081:$O$1529,2,FALSE)</f>
        <v>#N/A</v>
      </c>
    </row>
    <row r="331" spans="1:35" s="3" customFormat="1" x14ac:dyDescent="0.4">
      <c r="A331" s="16" t="str">
        <f t="shared" si="126"/>
        <v>-</v>
      </c>
      <c r="B331" s="16" t="str">
        <f t="shared" si="127"/>
        <v>-</v>
      </c>
      <c r="C331" s="7">
        <v>20</v>
      </c>
      <c r="D331" s="2">
        <v>43410.84547453704</v>
      </c>
      <c r="E331" s="3" t="s">
        <v>941</v>
      </c>
      <c r="F331" s="3">
        <v>10545</v>
      </c>
      <c r="G331" s="3" t="s">
        <v>18</v>
      </c>
      <c r="H331" s="3">
        <v>4655</v>
      </c>
      <c r="I331" s="3">
        <v>795</v>
      </c>
      <c r="J331" s="3">
        <v>10</v>
      </c>
      <c r="K331" s="3">
        <v>1</v>
      </c>
      <c r="M331" s="2">
        <v>43410.849618055552</v>
      </c>
      <c r="N331" s="2">
        <v>43410.85359953704</v>
      </c>
      <c r="O331" s="3" t="s">
        <v>21</v>
      </c>
      <c r="P331" s="3" t="s">
        <v>22</v>
      </c>
      <c r="Q331" s="3" t="s">
        <v>72</v>
      </c>
      <c r="R331" s="3" t="s">
        <v>73</v>
      </c>
      <c r="S331" s="2">
        <v>43410.847905092596</v>
      </c>
      <c r="T331" s="2">
        <v>43410.847905092596</v>
      </c>
      <c r="U331" s="2">
        <v>43410.853738425925</v>
      </c>
      <c r="V331" s="2">
        <v>43410.853738425925</v>
      </c>
      <c r="X331" s="8">
        <f t="shared" si="117"/>
        <v>43410.84547453704</v>
      </c>
      <c r="Y331" s="9">
        <f t="shared" si="118"/>
        <v>3.9814814881538041E-3</v>
      </c>
      <c r="Z331" s="9">
        <f t="shared" si="119"/>
        <v>3.9814814881538041E-3</v>
      </c>
      <c r="AA331" s="30"/>
      <c r="AB331" s="10">
        <f t="shared" si="131"/>
        <v>1.7129629559349269E-3</v>
      </c>
      <c r="AC331" s="10">
        <f t="shared" si="132"/>
        <v>4.1435185121372342E-3</v>
      </c>
      <c r="AD331" s="30"/>
      <c r="AE331" s="30"/>
      <c r="AF331" s="73">
        <f t="shared" si="128"/>
        <v>43410.845138888886</v>
      </c>
      <c r="AG331" s="73">
        <f t="shared" si="129"/>
        <v>43410.853472222225</v>
      </c>
      <c r="AH331" s="26" t="str">
        <f t="shared" si="130"/>
        <v>43410.845138888943410.8534722222</v>
      </c>
      <c r="AI331" s="26" t="e">
        <f>VLOOKUP(AH331,simple_survey!$N$1081:$O$1529,2,FALSE)</f>
        <v>#N/A</v>
      </c>
    </row>
    <row r="332" spans="1:35" s="3" customFormat="1" x14ac:dyDescent="0.4">
      <c r="A332" s="16" t="str">
        <f t="shared" si="126"/>
        <v>-</v>
      </c>
      <c r="B332" s="16" t="str">
        <f t="shared" si="127"/>
        <v>-</v>
      </c>
      <c r="C332" s="7">
        <v>20</v>
      </c>
      <c r="D332" s="2">
        <v>43410.84579861111</v>
      </c>
      <c r="E332" s="3" t="s">
        <v>760</v>
      </c>
      <c r="F332" s="3">
        <v>10546</v>
      </c>
      <c r="G332" s="3" t="s">
        <v>18</v>
      </c>
      <c r="H332" s="3">
        <v>1358</v>
      </c>
      <c r="I332" s="3">
        <v>565</v>
      </c>
      <c r="J332" s="3">
        <v>2</v>
      </c>
      <c r="K332" s="3">
        <v>1</v>
      </c>
      <c r="M332" s="2">
        <v>43410.846574074072</v>
      </c>
      <c r="N332" s="2">
        <v>43410.849953703706</v>
      </c>
      <c r="O332" s="3" t="s">
        <v>31</v>
      </c>
      <c r="P332" s="3" t="s">
        <v>32</v>
      </c>
      <c r="Q332" s="3" t="s">
        <v>19</v>
      </c>
      <c r="R332" s="3" t="s">
        <v>20</v>
      </c>
      <c r="S332" s="2">
        <v>43410.847430555557</v>
      </c>
      <c r="T332" s="2">
        <v>43410.847430555557</v>
      </c>
      <c r="U332" s="2">
        <v>43410.854212962964</v>
      </c>
      <c r="V332" s="2">
        <v>43410.854212962964</v>
      </c>
      <c r="X332" s="8">
        <f t="shared" si="117"/>
        <v>43410.84579861111</v>
      </c>
      <c r="Y332" s="9">
        <f t="shared" si="118"/>
        <v>3.3796296338550746E-3</v>
      </c>
      <c r="Z332" s="9">
        <f t="shared" si="119"/>
        <v>3.3796296338550746E-3</v>
      </c>
      <c r="AA332" s="30"/>
      <c r="AB332" s="10">
        <f t="shared" si="131"/>
        <v>0</v>
      </c>
      <c r="AC332" s="10">
        <f t="shared" si="132"/>
        <v>7.7546296233776957E-4</v>
      </c>
      <c r="AD332" s="30"/>
      <c r="AE332" s="30"/>
      <c r="AF332" s="73">
        <f t="shared" si="128"/>
        <v>43410.845138888886</v>
      </c>
      <c r="AG332" s="73">
        <f t="shared" si="129"/>
        <v>43410.849305555559</v>
      </c>
      <c r="AH332" s="26" t="str">
        <f t="shared" si="130"/>
        <v>43410.845138888943410.8493055556</v>
      </c>
      <c r="AI332" s="26" t="str">
        <f>VLOOKUP(AH332,simple_survey!$N$1081:$O$1529,2,FALSE)</f>
        <v>肯定的</v>
      </c>
    </row>
    <row r="333" spans="1:35" s="3" customFormat="1" x14ac:dyDescent="0.4">
      <c r="A333" s="16" t="str">
        <f t="shared" si="126"/>
        <v>-</v>
      </c>
      <c r="B333" s="16" t="str">
        <f t="shared" si="127"/>
        <v>-</v>
      </c>
      <c r="C333" s="7">
        <v>20</v>
      </c>
      <c r="D333" s="2">
        <v>43410.846342592595</v>
      </c>
      <c r="E333" s="3" t="s">
        <v>942</v>
      </c>
      <c r="F333" s="3">
        <v>10547</v>
      </c>
      <c r="G333" s="3" t="s">
        <v>33</v>
      </c>
      <c r="H333" s="3">
        <v>3598</v>
      </c>
      <c r="I333" s="3">
        <v>547</v>
      </c>
      <c r="J333" s="3">
        <v>7</v>
      </c>
      <c r="K333" s="3">
        <v>2</v>
      </c>
      <c r="M333" s="2">
        <v>43410.848194444443</v>
      </c>
      <c r="N333" s="2">
        <v>43410.854988425926</v>
      </c>
      <c r="O333" s="3" t="s">
        <v>19</v>
      </c>
      <c r="P333" s="3" t="s">
        <v>20</v>
      </c>
      <c r="Q333" s="3" t="s">
        <v>70</v>
      </c>
      <c r="R333" s="3" t="s">
        <v>71</v>
      </c>
      <c r="S333" s="2">
        <v>43410.847384259258</v>
      </c>
      <c r="T333" s="2">
        <v>43410.847384259258</v>
      </c>
      <c r="U333" s="2">
        <v>43410.855381944442</v>
      </c>
      <c r="V333" s="2">
        <v>43410.856666666667</v>
      </c>
      <c r="X333" s="8">
        <f t="shared" si="117"/>
        <v>43410.846342592595</v>
      </c>
      <c r="Y333" s="9">
        <f t="shared" si="118"/>
        <v>6.7939814834971912E-3</v>
      </c>
      <c r="Z333" s="9">
        <f t="shared" si="119"/>
        <v>1.3587962966994382E-2</v>
      </c>
      <c r="AA333" s="30"/>
      <c r="AB333" s="10">
        <f t="shared" si="131"/>
        <v>8.1018518540076911E-4</v>
      </c>
      <c r="AC333" s="10">
        <f t="shared" si="132"/>
        <v>1.8518518481869251E-3</v>
      </c>
      <c r="AD333" s="30"/>
      <c r="AE333" s="30"/>
      <c r="AF333" s="73">
        <f t="shared" si="128"/>
        <v>43410.845833333333</v>
      </c>
      <c r="AG333" s="73">
        <f t="shared" si="129"/>
        <v>43410.854861111111</v>
      </c>
      <c r="AH333" s="26" t="str">
        <f t="shared" si="130"/>
        <v>43410.845833333343410.8548611111</v>
      </c>
      <c r="AI333" s="26" t="e">
        <f>VLOOKUP(AH333,simple_survey!$N$1081:$O$1529,2,FALSE)</f>
        <v>#N/A</v>
      </c>
    </row>
    <row r="334" spans="1:35" s="3" customFormat="1" x14ac:dyDescent="0.4">
      <c r="A334" s="16" t="str">
        <f t="shared" si="126"/>
        <v>★</v>
      </c>
      <c r="B334" s="16" t="str">
        <f t="shared" si="127"/>
        <v>-</v>
      </c>
      <c r="C334" s="7">
        <v>20</v>
      </c>
      <c r="D334" s="2">
        <v>43410.846979166665</v>
      </c>
      <c r="E334" s="3" t="s">
        <v>934</v>
      </c>
      <c r="F334" s="3">
        <v>10548</v>
      </c>
      <c r="G334" s="3" t="s">
        <v>33</v>
      </c>
      <c r="H334" s="3">
        <v>4941</v>
      </c>
      <c r="I334" s="3">
        <v>108</v>
      </c>
      <c r="J334" s="3">
        <v>7</v>
      </c>
      <c r="K334" s="3">
        <v>1</v>
      </c>
      <c r="M334" s="2">
        <v>43410.853043981479</v>
      </c>
      <c r="N334" s="2">
        <v>43410.858784722222</v>
      </c>
      <c r="O334" s="3" t="s">
        <v>80</v>
      </c>
      <c r="P334" s="3" t="s">
        <v>81</v>
      </c>
      <c r="Q334" s="3" t="s">
        <v>27</v>
      </c>
      <c r="R334" s="3" t="s">
        <v>28</v>
      </c>
      <c r="S334" s="2">
        <v>43410.853912037041</v>
      </c>
      <c r="T334" s="2">
        <v>43410.853912037041</v>
      </c>
      <c r="U334" s="2">
        <v>43410.861990740741</v>
      </c>
      <c r="V334" s="2">
        <v>43410.861990740741</v>
      </c>
      <c r="W334" s="2">
        <v>43410.853912037041</v>
      </c>
      <c r="X334" s="8">
        <f t="shared" si="117"/>
        <v>43410.853912037041</v>
      </c>
      <c r="Y334" s="9">
        <f t="shared" si="118"/>
        <v>5.7407407439313829E-3</v>
      </c>
      <c r="Z334" s="9">
        <f t="shared" si="119"/>
        <v>5.7407407439313829E-3</v>
      </c>
      <c r="AA334" s="30"/>
      <c r="AB334" s="10">
        <f t="shared" si="131"/>
        <v>0</v>
      </c>
      <c r="AC334" s="10">
        <f t="shared" si="132"/>
        <v>0</v>
      </c>
      <c r="AD334" s="30"/>
      <c r="AE334" s="30"/>
      <c r="AF334" s="73">
        <f t="shared" si="128"/>
        <v>43410.84652777778</v>
      </c>
      <c r="AG334" s="73">
        <f t="shared" si="129"/>
        <v>43410.85833333333</v>
      </c>
      <c r="AH334" s="26" t="str">
        <f t="shared" si="130"/>
        <v>43410.846527777843410.8583333333</v>
      </c>
      <c r="AI334" s="26" t="e">
        <f>VLOOKUP(AH334,simple_survey!$N$1081:$O$1529,2,FALSE)</f>
        <v>#N/A</v>
      </c>
    </row>
    <row r="335" spans="1:35" s="3" customFormat="1" x14ac:dyDescent="0.4">
      <c r="A335" s="16" t="str">
        <f t="shared" si="126"/>
        <v>-</v>
      </c>
      <c r="B335" s="16" t="str">
        <f t="shared" si="127"/>
        <v>-</v>
      </c>
      <c r="C335" s="7">
        <v>20</v>
      </c>
      <c r="D335" s="2">
        <v>43410.847916666666</v>
      </c>
      <c r="E335" s="3" t="s">
        <v>943</v>
      </c>
      <c r="F335" s="3">
        <v>10549</v>
      </c>
      <c r="G335" s="3" t="s">
        <v>33</v>
      </c>
      <c r="H335" s="3">
        <v>3674</v>
      </c>
      <c r="I335" s="3">
        <v>250</v>
      </c>
      <c r="J335" s="3">
        <v>1</v>
      </c>
      <c r="K335" s="3">
        <v>1</v>
      </c>
      <c r="M335" s="2">
        <v>43410.849270833336</v>
      </c>
      <c r="N335" s="2">
        <v>43410.862500000003</v>
      </c>
      <c r="O335" s="3" t="s">
        <v>59</v>
      </c>
      <c r="P335" s="3" t="s">
        <v>60</v>
      </c>
      <c r="Q335" s="3" t="s">
        <v>78</v>
      </c>
      <c r="R335" s="3" t="s">
        <v>79</v>
      </c>
      <c r="S335" s="2">
        <v>43410.849224537036</v>
      </c>
      <c r="T335" s="2">
        <v>43410.85297453704</v>
      </c>
      <c r="U335" s="2">
        <v>43410.857824074075</v>
      </c>
      <c r="V335" s="2">
        <v>43410.86515046296</v>
      </c>
      <c r="X335" s="8">
        <f t="shared" si="117"/>
        <v>43410.847916666666</v>
      </c>
      <c r="Y335" s="9">
        <f t="shared" si="118"/>
        <v>1.3229166666860692E-2</v>
      </c>
      <c r="Z335" s="9">
        <f t="shared" si="119"/>
        <v>1.3229166666860692E-2</v>
      </c>
      <c r="AA335" s="30"/>
      <c r="AB335" s="10">
        <f t="shared" si="131"/>
        <v>4.6296299842651933E-5</v>
      </c>
      <c r="AC335" s="10">
        <f t="shared" si="132"/>
        <v>1.3541666703531519E-3</v>
      </c>
      <c r="AD335" s="30"/>
      <c r="AE335" s="30"/>
      <c r="AF335" s="73">
        <f t="shared" si="128"/>
        <v>43410.847916666666</v>
      </c>
      <c r="AG335" s="73">
        <f t="shared" si="129"/>
        <v>43410.862500000003</v>
      </c>
      <c r="AH335" s="26" t="str">
        <f t="shared" si="130"/>
        <v>43410.847916666743410.8625</v>
      </c>
      <c r="AI335" s="26" t="e">
        <f>VLOOKUP(AH335,simple_survey!$N$1081:$O$1529,2,FALSE)</f>
        <v>#N/A</v>
      </c>
    </row>
    <row r="336" spans="1:35" s="3" customFormat="1" x14ac:dyDescent="0.4">
      <c r="A336" s="16" t="str">
        <f t="shared" si="126"/>
        <v>-</v>
      </c>
      <c r="B336" s="16" t="str">
        <f t="shared" si="127"/>
        <v>-</v>
      </c>
      <c r="C336" s="7">
        <v>20</v>
      </c>
      <c r="D336" s="2">
        <v>43410.848310185182</v>
      </c>
      <c r="E336" s="3" t="s">
        <v>944</v>
      </c>
      <c r="F336" s="3">
        <v>10550</v>
      </c>
      <c r="G336" s="3" t="s">
        <v>114</v>
      </c>
      <c r="H336" s="3">
        <v>0</v>
      </c>
      <c r="I336" s="3">
        <v>527</v>
      </c>
      <c r="J336" s="3">
        <v>5</v>
      </c>
      <c r="K336" s="3">
        <v>1</v>
      </c>
      <c r="M336" s="2">
        <v>43410.852638888886</v>
      </c>
      <c r="N336" s="2">
        <v>43410.856874999998</v>
      </c>
      <c r="O336" s="3" t="s">
        <v>31</v>
      </c>
      <c r="P336" s="3" t="s">
        <v>32</v>
      </c>
      <c r="Q336" s="3" t="s">
        <v>19</v>
      </c>
      <c r="R336" s="3" t="s">
        <v>20</v>
      </c>
      <c r="S336" s="2">
        <v>43410.849583333336</v>
      </c>
      <c r="T336" s="2">
        <v>43410.849583333336</v>
      </c>
      <c r="U336" s="2">
        <v>43410.856365740743</v>
      </c>
      <c r="V336" s="2">
        <v>43410.856365740743</v>
      </c>
      <c r="X336" s="8">
        <f t="shared" si="117"/>
        <v>43410.848310185182</v>
      </c>
      <c r="Y336" s="9">
        <f t="shared" si="118"/>
        <v>4.2361111118225381E-3</v>
      </c>
      <c r="Z336" s="9">
        <f t="shared" si="119"/>
        <v>4.2361111118225381E-3</v>
      </c>
      <c r="AA336" s="30"/>
      <c r="AB336" s="10">
        <f t="shared" si="131"/>
        <v>3.0555555495084263E-3</v>
      </c>
      <c r="AC336" s="10">
        <f t="shared" si="132"/>
        <v>4.3287037042318843E-3</v>
      </c>
      <c r="AD336" s="30"/>
      <c r="AE336" s="30"/>
      <c r="AF336" s="73">
        <f t="shared" si="128"/>
        <v>43410.847916666666</v>
      </c>
      <c r="AG336" s="73">
        <f t="shared" si="129"/>
        <v>43410.856249999997</v>
      </c>
      <c r="AH336" s="26" t="str">
        <f t="shared" si="130"/>
        <v>43410.847916666743410.85625</v>
      </c>
      <c r="AI336" s="26" t="e">
        <f>VLOOKUP(AH336,simple_survey!$N$1081:$O$1529,2,FALSE)</f>
        <v>#N/A</v>
      </c>
    </row>
    <row r="337" spans="1:35" s="3" customFormat="1" x14ac:dyDescent="0.4">
      <c r="A337" s="16" t="str">
        <f t="shared" si="126"/>
        <v>★</v>
      </c>
      <c r="B337" s="16" t="str">
        <f t="shared" si="127"/>
        <v>-</v>
      </c>
      <c r="C337" s="7">
        <v>20</v>
      </c>
      <c r="D337" s="2">
        <v>43410.848611111112</v>
      </c>
      <c r="E337" s="3" t="s">
        <v>945</v>
      </c>
      <c r="F337" s="3">
        <v>10551</v>
      </c>
      <c r="G337" s="3" t="s">
        <v>18</v>
      </c>
      <c r="H337" s="3">
        <v>4054</v>
      </c>
      <c r="I337" s="3">
        <v>22</v>
      </c>
      <c r="J337" s="3">
        <v>1</v>
      </c>
      <c r="K337" s="3">
        <v>1</v>
      </c>
      <c r="M337" s="2">
        <v>43410.854479166665</v>
      </c>
      <c r="N337" s="2">
        <v>43410.857858796298</v>
      </c>
      <c r="O337" s="3" t="s">
        <v>59</v>
      </c>
      <c r="P337" s="3" t="s">
        <v>60</v>
      </c>
      <c r="Q337" s="3" t="s">
        <v>68</v>
      </c>
      <c r="R337" s="3" t="s">
        <v>69</v>
      </c>
      <c r="S337" s="2">
        <v>43410.855555555558</v>
      </c>
      <c r="T337" s="2">
        <v>43410.855555555558</v>
      </c>
      <c r="U337" s="2">
        <v>43410.860115740739</v>
      </c>
      <c r="V337" s="2">
        <v>43410.860115740739</v>
      </c>
      <c r="W337" s="2">
        <v>43410.855555555558</v>
      </c>
      <c r="X337" s="8">
        <f t="shared" si="117"/>
        <v>43410.855555555558</v>
      </c>
      <c r="Y337" s="9">
        <f t="shared" si="118"/>
        <v>3.3796296338550746E-3</v>
      </c>
      <c r="Z337" s="9">
        <f t="shared" si="119"/>
        <v>3.3796296338550746E-3</v>
      </c>
      <c r="AA337" s="30"/>
      <c r="AB337" s="10">
        <f t="shared" si="131"/>
        <v>0</v>
      </c>
      <c r="AC337" s="10">
        <f t="shared" si="132"/>
        <v>0</v>
      </c>
      <c r="AD337" s="30"/>
      <c r="AE337" s="30"/>
      <c r="AF337" s="73">
        <f t="shared" si="128"/>
        <v>43410.848611111112</v>
      </c>
      <c r="AG337" s="73">
        <f t="shared" si="129"/>
        <v>43410.857638888891</v>
      </c>
      <c r="AH337" s="26" t="str">
        <f t="shared" si="130"/>
        <v>43410.848611111143410.8576388889</v>
      </c>
      <c r="AI337" s="26" t="e">
        <f>VLOOKUP(AH337,simple_survey!$N$1081:$O$1529,2,FALSE)</f>
        <v>#N/A</v>
      </c>
    </row>
    <row r="338" spans="1:35" s="3" customFormat="1" x14ac:dyDescent="0.4">
      <c r="A338" s="16" t="str">
        <f t="shared" si="126"/>
        <v>-</v>
      </c>
      <c r="B338" s="16" t="str">
        <f t="shared" si="127"/>
        <v>-</v>
      </c>
      <c r="C338" s="7">
        <v>20</v>
      </c>
      <c r="D338" s="2">
        <v>43410.850185185183</v>
      </c>
      <c r="E338" s="3" t="s">
        <v>628</v>
      </c>
      <c r="F338" s="3">
        <v>10552</v>
      </c>
      <c r="G338" s="3" t="s">
        <v>18</v>
      </c>
      <c r="H338" s="3">
        <v>3945</v>
      </c>
      <c r="I338" s="3">
        <v>796</v>
      </c>
      <c r="J338" s="3">
        <v>9</v>
      </c>
      <c r="K338" s="3">
        <v>1</v>
      </c>
      <c r="M338" s="2">
        <v>43410.854490740741</v>
      </c>
      <c r="N338" s="2">
        <v>43410.86277777778</v>
      </c>
      <c r="O338" s="3" t="s">
        <v>78</v>
      </c>
      <c r="P338" s="3" t="s">
        <v>79</v>
      </c>
      <c r="Q338" s="3" t="s">
        <v>63</v>
      </c>
      <c r="R338" s="3" t="s">
        <v>64</v>
      </c>
      <c r="S338" s="2">
        <v>43410.85564814815</v>
      </c>
      <c r="T338" s="2">
        <v>43410.85564814815</v>
      </c>
      <c r="U338" s="2">
        <v>43410.867847222224</v>
      </c>
      <c r="V338" s="2">
        <v>43410.867847222224</v>
      </c>
      <c r="X338" s="8">
        <f t="shared" si="117"/>
        <v>43410.850185185183</v>
      </c>
      <c r="Y338" s="9">
        <f t="shared" si="118"/>
        <v>8.2870370388263837E-3</v>
      </c>
      <c r="Z338" s="9">
        <f t="shared" si="119"/>
        <v>8.2870370388263837E-3</v>
      </c>
      <c r="AA338" s="30"/>
      <c r="AB338" s="10">
        <f t="shared" si="131"/>
        <v>0</v>
      </c>
      <c r="AC338" s="10">
        <f t="shared" si="132"/>
        <v>4.3055555579485372E-3</v>
      </c>
      <c r="AD338" s="30"/>
      <c r="AE338" s="30"/>
      <c r="AF338" s="73">
        <f t="shared" si="128"/>
        <v>43410.85</v>
      </c>
      <c r="AG338" s="73">
        <f t="shared" si="129"/>
        <v>43410.862500000003</v>
      </c>
      <c r="AH338" s="26" t="str">
        <f t="shared" si="130"/>
        <v>43410.8543410.8625</v>
      </c>
      <c r="AI338" s="26" t="e">
        <f>VLOOKUP(AH338,simple_survey!$N$1081:$O$1529,2,FALSE)</f>
        <v>#N/A</v>
      </c>
    </row>
    <row r="339" spans="1:35" s="3" customFormat="1" x14ac:dyDescent="0.4">
      <c r="A339" s="16" t="str">
        <f t="shared" si="126"/>
        <v>-</v>
      </c>
      <c r="B339" s="16" t="str">
        <f t="shared" si="127"/>
        <v>-</v>
      </c>
      <c r="C339" s="7">
        <v>20</v>
      </c>
      <c r="D339" s="2">
        <v>43410.851041666669</v>
      </c>
      <c r="E339" s="3" t="s">
        <v>946</v>
      </c>
      <c r="F339" s="3">
        <v>10553</v>
      </c>
      <c r="G339" s="3" t="s">
        <v>113</v>
      </c>
      <c r="H339" s="3">
        <v>0</v>
      </c>
      <c r="I339" s="3">
        <v>299</v>
      </c>
      <c r="J339" s="3">
        <v>4</v>
      </c>
      <c r="K339" s="3">
        <v>1</v>
      </c>
      <c r="M339" s="2">
        <v>43410.852638888886</v>
      </c>
      <c r="N339" s="2">
        <v>43410.855613425927</v>
      </c>
      <c r="O339" s="3" t="s">
        <v>46</v>
      </c>
      <c r="P339" s="3" t="s">
        <v>47</v>
      </c>
      <c r="Q339" s="3" t="s">
        <v>19</v>
      </c>
      <c r="R339" s="3" t="s">
        <v>20</v>
      </c>
      <c r="S339" s="2">
        <v>43410.852442129632</v>
      </c>
      <c r="T339" s="2">
        <v>43410.852442129632</v>
      </c>
      <c r="U339" s="2">
        <v>43410.858506944445</v>
      </c>
      <c r="V339" s="2">
        <v>43410.858506944445</v>
      </c>
      <c r="X339" s="8">
        <f t="shared" si="117"/>
        <v>43410.851041666669</v>
      </c>
      <c r="Y339" s="9">
        <f t="shared" si="118"/>
        <v>2.9745370411546901E-3</v>
      </c>
      <c r="Z339" s="9">
        <f t="shared" si="119"/>
        <v>2.9745370411546901E-3</v>
      </c>
      <c r="AA339" s="30"/>
      <c r="AB339" s="10">
        <f t="shared" si="131"/>
        <v>1.9675925432238728E-4</v>
      </c>
      <c r="AC339" s="10">
        <f t="shared" si="132"/>
        <v>1.5972222172422335E-3</v>
      </c>
      <c r="AD339" s="30"/>
      <c r="AE339" s="30"/>
      <c r="AF339" s="73">
        <f t="shared" si="128"/>
        <v>43410.850694444445</v>
      </c>
      <c r="AG339" s="73">
        <f t="shared" si="129"/>
        <v>43410.855555555558</v>
      </c>
      <c r="AH339" s="26" t="str">
        <f t="shared" si="130"/>
        <v>43410.850694444443410.8555555556</v>
      </c>
      <c r="AI339" s="26" t="e">
        <f>VLOOKUP(AH339,simple_survey!$N$1081:$O$1529,2,FALSE)</f>
        <v>#N/A</v>
      </c>
    </row>
    <row r="340" spans="1:35" s="3" customFormat="1" x14ac:dyDescent="0.4">
      <c r="A340" s="16" t="str">
        <f t="shared" si="126"/>
        <v>-</v>
      </c>
      <c r="B340" s="16" t="str">
        <f t="shared" si="127"/>
        <v>-</v>
      </c>
      <c r="C340" s="7">
        <v>20</v>
      </c>
      <c r="D340" s="2">
        <v>43410.852314814816</v>
      </c>
      <c r="E340" s="3" t="s">
        <v>940</v>
      </c>
      <c r="F340" s="3">
        <v>10554</v>
      </c>
      <c r="G340" s="3" t="s">
        <v>18</v>
      </c>
      <c r="H340" s="3">
        <v>4652</v>
      </c>
      <c r="I340" s="3">
        <v>531</v>
      </c>
      <c r="J340" s="3">
        <v>2</v>
      </c>
      <c r="K340" s="3">
        <v>2</v>
      </c>
      <c r="M340" s="2">
        <v>43410.853761574072</v>
      </c>
      <c r="N340" s="2">
        <v>43410.858611111114</v>
      </c>
      <c r="O340" s="3" t="s">
        <v>21</v>
      </c>
      <c r="P340" s="3" t="s">
        <v>22</v>
      </c>
      <c r="Q340" s="3" t="s">
        <v>19</v>
      </c>
      <c r="R340" s="3" t="s">
        <v>20</v>
      </c>
      <c r="S340" s="2">
        <v>43410.854328703703</v>
      </c>
      <c r="T340" s="2">
        <v>43410.854328703703</v>
      </c>
      <c r="U340" s="2">
        <v>43410.861921296295</v>
      </c>
      <c r="V340" s="2">
        <v>43410.861921296295</v>
      </c>
      <c r="X340" s="8">
        <f t="shared" si="117"/>
        <v>43410.852314814816</v>
      </c>
      <c r="Y340" s="9">
        <f t="shared" si="118"/>
        <v>4.8495370429009199E-3</v>
      </c>
      <c r="Z340" s="9">
        <f t="shared" si="119"/>
        <v>9.6990740858018398E-3</v>
      </c>
      <c r="AA340" s="30"/>
      <c r="AB340" s="10">
        <f t="shared" si="131"/>
        <v>0</v>
      </c>
      <c r="AC340" s="10">
        <f t="shared" si="132"/>
        <v>1.4467592554865405E-3</v>
      </c>
      <c r="AD340" s="30"/>
      <c r="AE340" s="30"/>
      <c r="AF340" s="73">
        <f t="shared" si="128"/>
        <v>43410.852083333331</v>
      </c>
      <c r="AG340" s="73">
        <f t="shared" si="129"/>
        <v>43410.85833333333</v>
      </c>
      <c r="AH340" s="26" t="str">
        <f t="shared" si="130"/>
        <v>43410.852083333343410.8583333333</v>
      </c>
      <c r="AI340" s="26" t="e">
        <f>VLOOKUP(AH340,simple_survey!$N$1081:$O$1529,2,FALSE)</f>
        <v>#N/A</v>
      </c>
    </row>
    <row r="341" spans="1:35" s="3" customFormat="1" x14ac:dyDescent="0.4">
      <c r="A341" s="16" t="str">
        <f t="shared" si="126"/>
        <v>-</v>
      </c>
      <c r="B341" s="16" t="str">
        <f t="shared" si="127"/>
        <v>-</v>
      </c>
      <c r="C341" s="7">
        <v>20</v>
      </c>
      <c r="D341" s="2">
        <v>43410.85428240741</v>
      </c>
      <c r="E341" s="3" t="s">
        <v>885</v>
      </c>
      <c r="F341" s="3">
        <v>10555</v>
      </c>
      <c r="G341" s="3" t="s">
        <v>18</v>
      </c>
      <c r="H341" s="3">
        <v>2162</v>
      </c>
      <c r="I341" s="3">
        <v>59</v>
      </c>
      <c r="J341" s="3">
        <v>10</v>
      </c>
      <c r="K341" s="3">
        <v>1</v>
      </c>
      <c r="M341" s="2">
        <v>43410.857199074075</v>
      </c>
      <c r="N341" s="2">
        <v>43410.861122685186</v>
      </c>
      <c r="O341" s="3" t="s">
        <v>46</v>
      </c>
      <c r="P341" s="3" t="s">
        <v>47</v>
      </c>
      <c r="Q341" s="3" t="s">
        <v>19</v>
      </c>
      <c r="R341" s="3" t="s">
        <v>20</v>
      </c>
      <c r="S341" s="2">
        <v>43410.857129629629</v>
      </c>
      <c r="T341" s="2">
        <v>43410.857129629629</v>
      </c>
      <c r="U341" s="2">
        <v>43410.863194444442</v>
      </c>
      <c r="V341" s="2">
        <v>43410.863194444442</v>
      </c>
      <c r="X341" s="8">
        <f t="shared" si="117"/>
        <v>43410.85428240741</v>
      </c>
      <c r="Y341" s="9">
        <f t="shared" si="118"/>
        <v>3.9236111115314998E-3</v>
      </c>
      <c r="Z341" s="9">
        <f t="shared" si="119"/>
        <v>3.9236111115314998E-3</v>
      </c>
      <c r="AA341" s="30"/>
      <c r="AB341" s="10">
        <f t="shared" si="131"/>
        <v>6.9444446125999093E-5</v>
      </c>
      <c r="AC341" s="10">
        <f t="shared" si="132"/>
        <v>2.9166666645323858E-3</v>
      </c>
      <c r="AD341" s="30"/>
      <c r="AE341" s="30"/>
      <c r="AF341" s="73">
        <f t="shared" si="128"/>
        <v>43410.854166666664</v>
      </c>
      <c r="AG341" s="73">
        <f t="shared" si="129"/>
        <v>43410.861111111109</v>
      </c>
      <c r="AH341" s="26" t="str">
        <f t="shared" si="130"/>
        <v>43410.854166666743410.8611111111</v>
      </c>
      <c r="AI341" s="26" t="e">
        <f>VLOOKUP(AH341,simple_survey!$N$1081:$O$1529,2,FALSE)</f>
        <v>#N/A</v>
      </c>
    </row>
    <row r="342" spans="1:35" s="3" customFormat="1" x14ac:dyDescent="0.4">
      <c r="A342" s="16" t="str">
        <f t="shared" si="126"/>
        <v>-</v>
      </c>
      <c r="B342" s="16" t="str">
        <f t="shared" si="127"/>
        <v>-</v>
      </c>
      <c r="C342" s="7">
        <v>20</v>
      </c>
      <c r="D342" s="2">
        <v>43410.85465277778</v>
      </c>
      <c r="E342" s="3" t="s">
        <v>819</v>
      </c>
      <c r="F342" s="3">
        <v>10556</v>
      </c>
      <c r="G342" s="3" t="s">
        <v>33</v>
      </c>
      <c r="H342" s="3">
        <v>4734</v>
      </c>
      <c r="I342" s="3">
        <v>354</v>
      </c>
      <c r="J342" s="3">
        <v>8</v>
      </c>
      <c r="K342" s="3">
        <v>1</v>
      </c>
      <c r="M342" s="2">
        <v>43410.859548611108</v>
      </c>
      <c r="N342" s="2">
        <v>43410.866840277777</v>
      </c>
      <c r="O342" s="3" t="s">
        <v>41</v>
      </c>
      <c r="P342" s="3" t="s">
        <v>42</v>
      </c>
      <c r="Q342" s="3" t="s">
        <v>65</v>
      </c>
      <c r="R342" s="3" t="s">
        <v>66</v>
      </c>
      <c r="S342" s="2">
        <v>43410.859525462962</v>
      </c>
      <c r="T342" s="2">
        <v>43410.859525462962</v>
      </c>
      <c r="U342" s="2">
        <v>43410.869768518518</v>
      </c>
      <c r="V342" s="2">
        <v>43410.869768518518</v>
      </c>
      <c r="X342" s="8">
        <f t="shared" si="117"/>
        <v>43410.85465277778</v>
      </c>
      <c r="Y342" s="9">
        <f t="shared" si="118"/>
        <v>7.291666668606922E-3</v>
      </c>
      <c r="Z342" s="9">
        <f t="shared" si="119"/>
        <v>7.291666668606922E-3</v>
      </c>
      <c r="AA342" s="30"/>
      <c r="AB342" s="10">
        <f t="shared" si="131"/>
        <v>2.314814628334716E-5</v>
      </c>
      <c r="AC342" s="10">
        <f t="shared" si="132"/>
        <v>4.8958333281916566E-3</v>
      </c>
      <c r="AD342" s="30"/>
      <c r="AE342" s="30"/>
      <c r="AF342" s="73">
        <f t="shared" si="128"/>
        <v>43410.854166666664</v>
      </c>
      <c r="AG342" s="73">
        <f t="shared" si="129"/>
        <v>43410.866666666669</v>
      </c>
      <c r="AH342" s="26" t="str">
        <f t="shared" si="130"/>
        <v>43410.854166666743410.8666666667</v>
      </c>
      <c r="AI342" s="26" t="e">
        <f>VLOOKUP(AH342,simple_survey!$N$1081:$O$1529,2,FALSE)</f>
        <v>#N/A</v>
      </c>
    </row>
    <row r="343" spans="1:35" s="3" customFormat="1" x14ac:dyDescent="0.4">
      <c r="A343" s="16" t="str">
        <f t="shared" si="126"/>
        <v>-</v>
      </c>
      <c r="B343" s="16" t="str">
        <f t="shared" si="127"/>
        <v>-</v>
      </c>
      <c r="C343" s="7">
        <v>20</v>
      </c>
      <c r="D343" s="2">
        <v>43410.855046296296</v>
      </c>
      <c r="E343" s="3" t="s">
        <v>947</v>
      </c>
      <c r="F343" s="3">
        <v>10557</v>
      </c>
      <c r="G343" s="3" t="s">
        <v>114</v>
      </c>
      <c r="H343" s="3">
        <v>0</v>
      </c>
      <c r="I343" s="3">
        <v>245</v>
      </c>
      <c r="J343" s="3">
        <v>3</v>
      </c>
      <c r="K343" s="3">
        <v>1</v>
      </c>
      <c r="M343" s="2">
        <v>43410.859768518516</v>
      </c>
      <c r="N343" s="2">
        <v>43410.863761574074</v>
      </c>
      <c r="O343" s="3" t="s">
        <v>46</v>
      </c>
      <c r="P343" s="3" t="s">
        <v>47</v>
      </c>
      <c r="Q343" s="3" t="s">
        <v>45</v>
      </c>
      <c r="R343" s="3" t="s">
        <v>92</v>
      </c>
      <c r="S343" s="2">
        <v>43410.860289351855</v>
      </c>
      <c r="T343" s="2">
        <v>43410.860289351855</v>
      </c>
      <c r="U343" s="2">
        <v>43410.866712962961</v>
      </c>
      <c r="V343" s="2">
        <v>43410.866712962961</v>
      </c>
      <c r="X343" s="8">
        <f t="shared" si="117"/>
        <v>43410.855046296296</v>
      </c>
      <c r="Y343" s="9">
        <f t="shared" si="118"/>
        <v>3.9930555576574989E-3</v>
      </c>
      <c r="Z343" s="9">
        <f t="shared" si="119"/>
        <v>3.9930555576574989E-3</v>
      </c>
      <c r="AA343" s="30"/>
      <c r="AB343" s="10">
        <f t="shared" si="131"/>
        <v>0</v>
      </c>
      <c r="AC343" s="10">
        <f t="shared" si="132"/>
        <v>4.7222222201526165E-3</v>
      </c>
      <c r="AD343" s="30"/>
      <c r="AE343" s="30"/>
      <c r="AF343" s="73">
        <f t="shared" si="128"/>
        <v>43410.854861111111</v>
      </c>
      <c r="AG343" s="73">
        <f t="shared" si="129"/>
        <v>43410.863194444442</v>
      </c>
      <c r="AH343" s="26" t="str">
        <f t="shared" si="130"/>
        <v>43410.854861111143410.8631944444</v>
      </c>
      <c r="AI343" s="26" t="e">
        <f>VLOOKUP(AH343,simple_survey!$N$1081:$O$1529,2,FALSE)</f>
        <v>#N/A</v>
      </c>
    </row>
    <row r="344" spans="1:35" s="3" customFormat="1" x14ac:dyDescent="0.4">
      <c r="A344" s="16" t="str">
        <f t="shared" si="126"/>
        <v>-</v>
      </c>
      <c r="B344" s="16" t="str">
        <f t="shared" si="127"/>
        <v>-</v>
      </c>
      <c r="C344" s="7">
        <v>20</v>
      </c>
      <c r="D344" s="2">
        <v>43410.85659722222</v>
      </c>
      <c r="E344" s="3" t="s">
        <v>922</v>
      </c>
      <c r="F344" s="3">
        <v>10558</v>
      </c>
      <c r="G344" s="3" t="s">
        <v>33</v>
      </c>
      <c r="H344" s="3">
        <v>3316</v>
      </c>
      <c r="I344" s="3">
        <v>213</v>
      </c>
      <c r="J344" s="3">
        <v>5</v>
      </c>
      <c r="K344" s="3">
        <v>1</v>
      </c>
      <c r="M344" s="2">
        <v>43410.861157407409</v>
      </c>
      <c r="N344" s="2">
        <v>43410.866909722223</v>
      </c>
      <c r="O344" s="3" t="s">
        <v>34</v>
      </c>
      <c r="P344" s="3" t="s">
        <v>35</v>
      </c>
      <c r="Q344" s="3" t="s">
        <v>27</v>
      </c>
      <c r="R344" s="3" t="s">
        <v>28</v>
      </c>
      <c r="S344" s="2">
        <v>43410.859895833331</v>
      </c>
      <c r="T344" s="2">
        <v>43410.859895833331</v>
      </c>
      <c r="U344" s="2">
        <v>43410.865520833337</v>
      </c>
      <c r="V344" s="2">
        <v>43410.865520833337</v>
      </c>
      <c r="X344" s="8">
        <f t="shared" si="117"/>
        <v>43410.85659722222</v>
      </c>
      <c r="Y344" s="9">
        <f t="shared" si="118"/>
        <v>5.7523148134350777E-3</v>
      </c>
      <c r="Z344" s="9">
        <f t="shared" si="119"/>
        <v>5.7523148134350777E-3</v>
      </c>
      <c r="AA344" s="30"/>
      <c r="AB344" s="10">
        <f t="shared" si="131"/>
        <v>1.2615740779438056E-3</v>
      </c>
      <c r="AC344" s="10">
        <f t="shared" si="132"/>
        <v>4.5601851888932288E-3</v>
      </c>
      <c r="AD344" s="30"/>
      <c r="AE344" s="30"/>
      <c r="AF344" s="73">
        <f t="shared" si="128"/>
        <v>43410.856249999997</v>
      </c>
      <c r="AG344" s="73">
        <f t="shared" si="129"/>
        <v>43410.866666666669</v>
      </c>
      <c r="AH344" s="26" t="str">
        <f t="shared" si="130"/>
        <v>43410.8562543410.8666666667</v>
      </c>
      <c r="AI344" s="26" t="e">
        <f>VLOOKUP(AH344,simple_survey!$N$1081:$O$1529,2,FALSE)</f>
        <v>#N/A</v>
      </c>
    </row>
    <row r="345" spans="1:35" s="3" customFormat="1" x14ac:dyDescent="0.4">
      <c r="A345" s="16" t="str">
        <f t="shared" si="126"/>
        <v>-</v>
      </c>
      <c r="B345" s="16" t="str">
        <f t="shared" si="127"/>
        <v>-</v>
      </c>
      <c r="C345" s="7">
        <v>20</v>
      </c>
      <c r="D345" s="2">
        <v>43410.858703703707</v>
      </c>
      <c r="E345" s="3" t="s">
        <v>948</v>
      </c>
      <c r="F345" s="3">
        <v>10559</v>
      </c>
      <c r="G345" s="3" t="s">
        <v>113</v>
      </c>
      <c r="H345" s="3">
        <v>0</v>
      </c>
      <c r="I345" s="3">
        <v>665</v>
      </c>
      <c r="J345" s="3">
        <v>6</v>
      </c>
      <c r="K345" s="3">
        <v>1</v>
      </c>
      <c r="M345" s="2">
        <v>43410.860289351855</v>
      </c>
      <c r="N345" s="2">
        <v>43410.862476851849</v>
      </c>
      <c r="O345" s="3" t="s">
        <v>48</v>
      </c>
      <c r="P345" s="3" t="s">
        <v>49</v>
      </c>
      <c r="Q345" s="3" t="s">
        <v>63</v>
      </c>
      <c r="R345" s="3" t="s">
        <v>64</v>
      </c>
      <c r="S345" s="2">
        <v>43410.861388888887</v>
      </c>
      <c r="T345" s="2">
        <v>43410.861388888887</v>
      </c>
      <c r="U345" s="2">
        <v>43410.866597222222</v>
      </c>
      <c r="V345" s="2">
        <v>43410.866597222222</v>
      </c>
      <c r="X345" s="8">
        <f t="shared" si="117"/>
        <v>43410.858703703707</v>
      </c>
      <c r="Y345" s="9">
        <f t="shared" si="118"/>
        <v>2.1874999947613105E-3</v>
      </c>
      <c r="Z345" s="9">
        <f t="shared" si="119"/>
        <v>2.1874999947613105E-3</v>
      </c>
      <c r="AA345" s="30"/>
      <c r="AB345" s="10">
        <f t="shared" si="131"/>
        <v>0</v>
      </c>
      <c r="AC345" s="10">
        <f t="shared" si="132"/>
        <v>1.5856481477385387E-3</v>
      </c>
      <c r="AD345" s="30"/>
      <c r="AE345" s="30"/>
      <c r="AF345" s="73">
        <f t="shared" si="128"/>
        <v>43410.85833333333</v>
      </c>
      <c r="AG345" s="73">
        <f t="shared" si="129"/>
        <v>43410.861805555556</v>
      </c>
      <c r="AH345" s="26" t="str">
        <f t="shared" si="130"/>
        <v>43410.858333333343410.8618055556</v>
      </c>
      <c r="AI345" s="26" t="e">
        <f>VLOOKUP(AH345,simple_survey!$N$1081:$O$1529,2,FALSE)</f>
        <v>#N/A</v>
      </c>
    </row>
    <row r="346" spans="1:35" s="3" customFormat="1" x14ac:dyDescent="0.4">
      <c r="A346" s="16" t="str">
        <f t="shared" si="126"/>
        <v>-</v>
      </c>
      <c r="B346" s="16" t="str">
        <f t="shared" si="127"/>
        <v>-</v>
      </c>
      <c r="C346" s="7">
        <v>20</v>
      </c>
      <c r="D346" s="2">
        <v>43410.860636574071</v>
      </c>
      <c r="E346" s="3" t="s">
        <v>928</v>
      </c>
      <c r="F346" s="3">
        <v>10560</v>
      </c>
      <c r="G346" s="3" t="s">
        <v>33</v>
      </c>
      <c r="H346" s="3">
        <v>5090</v>
      </c>
      <c r="I346" s="3">
        <v>187</v>
      </c>
      <c r="J346" s="3">
        <v>2</v>
      </c>
      <c r="K346" s="3">
        <v>1</v>
      </c>
      <c r="M346" s="2">
        <v>43410.862754629627</v>
      </c>
      <c r="N346" s="2">
        <v>43410.868506944447</v>
      </c>
      <c r="O346" s="3" t="s">
        <v>25</v>
      </c>
      <c r="P346" s="3" t="s">
        <v>26</v>
      </c>
      <c r="Q346" s="3" t="s">
        <v>63</v>
      </c>
      <c r="R346" s="3" t="s">
        <v>64</v>
      </c>
      <c r="S346" s="2">
        <v>43410.863564814812</v>
      </c>
      <c r="T346" s="2">
        <v>43410.863564814812</v>
      </c>
      <c r="U346" s="2">
        <v>43410.870185185187</v>
      </c>
      <c r="V346" s="2">
        <v>43410.870185185187</v>
      </c>
      <c r="X346" s="8">
        <f t="shared" si="117"/>
        <v>43410.860636574071</v>
      </c>
      <c r="Y346" s="9">
        <f t="shared" si="118"/>
        <v>5.7523148207110353E-3</v>
      </c>
      <c r="Z346" s="9">
        <f t="shared" si="119"/>
        <v>5.7523148207110353E-3</v>
      </c>
      <c r="AA346" s="30"/>
      <c r="AB346" s="10">
        <f t="shared" si="131"/>
        <v>0</v>
      </c>
      <c r="AC346" s="10">
        <f t="shared" si="132"/>
        <v>2.118055555911269E-3</v>
      </c>
      <c r="AD346" s="30"/>
      <c r="AE346" s="30"/>
      <c r="AF346" s="73">
        <f t="shared" si="128"/>
        <v>43410.86041666667</v>
      </c>
      <c r="AG346" s="73">
        <f t="shared" si="129"/>
        <v>43410.868055555555</v>
      </c>
      <c r="AH346" s="26" t="str">
        <f t="shared" si="130"/>
        <v>43410.860416666743410.8680555556</v>
      </c>
      <c r="AI346" s="26" t="e">
        <f>VLOOKUP(AH346,simple_survey!$N$1081:$O$1529,2,FALSE)</f>
        <v>#N/A</v>
      </c>
    </row>
    <row r="347" spans="1:35" s="3" customFormat="1" x14ac:dyDescent="0.4">
      <c r="A347" s="16" t="str">
        <f t="shared" si="126"/>
        <v>-</v>
      </c>
      <c r="B347" s="16" t="str">
        <f t="shared" si="127"/>
        <v>-</v>
      </c>
      <c r="C347" s="7">
        <v>20</v>
      </c>
      <c r="D347" s="2">
        <v>43410.86278935185</v>
      </c>
      <c r="E347" s="3" t="s">
        <v>806</v>
      </c>
      <c r="F347" s="3">
        <v>10561</v>
      </c>
      <c r="G347" s="3" t="s">
        <v>33</v>
      </c>
      <c r="H347" s="3">
        <v>1677</v>
      </c>
      <c r="I347" s="3">
        <v>871</v>
      </c>
      <c r="J347" s="3">
        <v>10</v>
      </c>
      <c r="K347" s="3">
        <v>1</v>
      </c>
      <c r="M347" s="2">
        <v>43410.866550925923</v>
      </c>
      <c r="N347" s="2">
        <v>43410.870416666665</v>
      </c>
      <c r="O347" s="3" t="s">
        <v>21</v>
      </c>
      <c r="P347" s="3" t="s">
        <v>22</v>
      </c>
      <c r="Q347" s="3" t="s">
        <v>72</v>
      </c>
      <c r="R347" s="3" t="s">
        <v>73</v>
      </c>
      <c r="S347" s="2">
        <v>43410.866238425922</v>
      </c>
      <c r="T347" s="2">
        <v>43410.866238425922</v>
      </c>
      <c r="U347" s="2">
        <v>43410.872071759259</v>
      </c>
      <c r="V347" s="2">
        <v>43410.872071759259</v>
      </c>
      <c r="X347" s="8">
        <f t="shared" si="117"/>
        <v>43410.86278935185</v>
      </c>
      <c r="Y347" s="9">
        <f t="shared" si="118"/>
        <v>3.8657407421851531E-3</v>
      </c>
      <c r="Z347" s="9">
        <f t="shared" si="119"/>
        <v>3.8657407421851531E-3</v>
      </c>
      <c r="AA347" s="30"/>
      <c r="AB347" s="10">
        <f t="shared" si="131"/>
        <v>3.125000002910383E-4</v>
      </c>
      <c r="AC347" s="10">
        <f t="shared" si="132"/>
        <v>3.7615740729961544E-3</v>
      </c>
      <c r="AD347" s="30"/>
      <c r="AE347" s="30"/>
      <c r="AF347" s="73">
        <f t="shared" si="128"/>
        <v>43410.862500000003</v>
      </c>
      <c r="AG347" s="73">
        <f t="shared" si="129"/>
        <v>43410.870138888888</v>
      </c>
      <c r="AH347" s="26" t="str">
        <f t="shared" si="130"/>
        <v>43410.862543410.8701388889</v>
      </c>
      <c r="AI347" s="26" t="e">
        <f>VLOOKUP(AH347,simple_survey!$N$1081:$O$1529,2,FALSE)</f>
        <v>#N/A</v>
      </c>
    </row>
    <row r="348" spans="1:35" s="3" customFormat="1" x14ac:dyDescent="0.4">
      <c r="A348" s="16" t="str">
        <f t="shared" si="126"/>
        <v>-</v>
      </c>
      <c r="B348" s="16" t="str">
        <f t="shared" si="127"/>
        <v>-</v>
      </c>
      <c r="C348" s="7">
        <v>20</v>
      </c>
      <c r="D348" s="2">
        <v>43410.865057870367</v>
      </c>
      <c r="E348" s="3" t="s">
        <v>949</v>
      </c>
      <c r="F348" s="3">
        <v>10562</v>
      </c>
      <c r="G348" s="3" t="s">
        <v>18</v>
      </c>
      <c r="H348" s="3">
        <v>2400</v>
      </c>
      <c r="I348" s="3">
        <v>518</v>
      </c>
      <c r="J348" s="3">
        <v>4</v>
      </c>
      <c r="K348" s="3">
        <v>1</v>
      </c>
      <c r="M348" s="2">
        <v>43410.869988425926</v>
      </c>
      <c r="N348" s="2">
        <v>43410.873310185183</v>
      </c>
      <c r="O348" s="3" t="s">
        <v>46</v>
      </c>
      <c r="P348" s="3" t="s">
        <v>47</v>
      </c>
      <c r="Q348" s="3" t="s">
        <v>19</v>
      </c>
      <c r="R348" s="3" t="s">
        <v>20</v>
      </c>
      <c r="S348" s="2">
        <v>43410.868622685186</v>
      </c>
      <c r="T348" s="2">
        <v>43410.868622685186</v>
      </c>
      <c r="U348" s="2">
        <v>43410.8746875</v>
      </c>
      <c r="V348" s="2">
        <v>43410.8746875</v>
      </c>
      <c r="X348" s="8">
        <f t="shared" si="117"/>
        <v>43410.865057870367</v>
      </c>
      <c r="Y348" s="9">
        <f t="shared" si="118"/>
        <v>3.3217592572327703E-3</v>
      </c>
      <c r="Z348" s="9">
        <f t="shared" si="119"/>
        <v>3.3217592572327703E-3</v>
      </c>
      <c r="AA348" s="30"/>
      <c r="AB348" s="10">
        <f t="shared" si="131"/>
        <v>1.3657407398568466E-3</v>
      </c>
      <c r="AC348" s="10">
        <f t="shared" si="132"/>
        <v>4.9305555585306138E-3</v>
      </c>
      <c r="AD348" s="30"/>
      <c r="AE348" s="30"/>
      <c r="AF348" s="73">
        <f t="shared" si="128"/>
        <v>43410.864583333336</v>
      </c>
      <c r="AG348" s="73">
        <f t="shared" si="129"/>
        <v>43410.872916666667</v>
      </c>
      <c r="AH348" s="26" t="str">
        <f t="shared" si="130"/>
        <v>43410.864583333343410.8729166667</v>
      </c>
      <c r="AI348" s="26" t="str">
        <f>VLOOKUP(AH348,simple_survey!$N$1081:$O$1529,2,FALSE)</f>
        <v>肯定的</v>
      </c>
    </row>
    <row r="349" spans="1:35" s="3" customFormat="1" x14ac:dyDescent="0.4">
      <c r="A349" s="16" t="str">
        <f t="shared" si="126"/>
        <v>-</v>
      </c>
      <c r="B349" s="16" t="str">
        <f t="shared" si="127"/>
        <v>-</v>
      </c>
      <c r="C349" s="7">
        <v>20</v>
      </c>
      <c r="D349" s="2">
        <v>43410.865682870368</v>
      </c>
      <c r="E349" s="3" t="s">
        <v>729</v>
      </c>
      <c r="F349" s="3">
        <v>10563</v>
      </c>
      <c r="G349" s="3" t="s">
        <v>33</v>
      </c>
      <c r="H349" s="3">
        <v>3481</v>
      </c>
      <c r="I349" s="3">
        <v>862</v>
      </c>
      <c r="J349" s="3">
        <v>9</v>
      </c>
      <c r="K349" s="3">
        <v>1</v>
      </c>
      <c r="M349" s="2">
        <v>43410.869074074071</v>
      </c>
      <c r="N349" s="2">
        <v>43410.874328703707</v>
      </c>
      <c r="O349" s="3" t="s">
        <v>19</v>
      </c>
      <c r="P349" s="3" t="s">
        <v>20</v>
      </c>
      <c r="Q349" s="3" t="s">
        <v>43</v>
      </c>
      <c r="R349" s="3" t="s">
        <v>44</v>
      </c>
      <c r="S349" s="2">
        <v>43410.869537037041</v>
      </c>
      <c r="T349" s="2">
        <v>43410.869537037041</v>
      </c>
      <c r="U349" s="2">
        <v>43410.877106481479</v>
      </c>
      <c r="V349" s="2">
        <v>43410.877106481479</v>
      </c>
      <c r="X349" s="8">
        <f t="shared" si="117"/>
        <v>43410.865682870368</v>
      </c>
      <c r="Y349" s="9">
        <f t="shared" si="118"/>
        <v>5.2546296356013045E-3</v>
      </c>
      <c r="Z349" s="9">
        <f t="shared" si="119"/>
        <v>5.2546296356013045E-3</v>
      </c>
      <c r="AA349" s="30"/>
      <c r="AB349" s="10">
        <f t="shared" si="131"/>
        <v>0</v>
      </c>
      <c r="AC349" s="10">
        <f t="shared" si="132"/>
        <v>3.3912037033587694E-3</v>
      </c>
      <c r="AD349" s="30"/>
      <c r="AE349" s="30"/>
      <c r="AF349" s="73">
        <f t="shared" si="128"/>
        <v>43410.865277777775</v>
      </c>
      <c r="AG349" s="73">
        <f t="shared" si="129"/>
        <v>43410.874305555553</v>
      </c>
      <c r="AH349" s="26" t="str">
        <f t="shared" si="130"/>
        <v>43410.865277777843410.8743055556</v>
      </c>
      <c r="AI349" s="26" t="str">
        <f>VLOOKUP(AH349,simple_survey!$N$1081:$O$1529,2,FALSE)</f>
        <v>肯定的</v>
      </c>
    </row>
    <row r="350" spans="1:35" s="3" customFormat="1" x14ac:dyDescent="0.4">
      <c r="A350" s="16" t="str">
        <f t="shared" si="126"/>
        <v>-</v>
      </c>
      <c r="B350" s="16" t="str">
        <f t="shared" si="127"/>
        <v>-</v>
      </c>
      <c r="C350" s="7">
        <v>20</v>
      </c>
      <c r="D350" s="2">
        <v>43410.866469907407</v>
      </c>
      <c r="E350" s="3" t="s">
        <v>950</v>
      </c>
      <c r="F350" s="3">
        <v>10564</v>
      </c>
      <c r="G350" s="3" t="s">
        <v>33</v>
      </c>
      <c r="H350" s="3">
        <v>4668</v>
      </c>
      <c r="I350" s="3">
        <v>101</v>
      </c>
      <c r="J350" s="3">
        <v>8</v>
      </c>
      <c r="K350" s="3">
        <v>1</v>
      </c>
      <c r="M350" s="2">
        <v>43410.8674537037</v>
      </c>
      <c r="N350" s="2">
        <v>43410.870740740742</v>
      </c>
      <c r="O350" s="3" t="s">
        <v>65</v>
      </c>
      <c r="P350" s="3" t="s">
        <v>66</v>
      </c>
      <c r="Q350" s="3" t="s">
        <v>19</v>
      </c>
      <c r="R350" s="3" t="s">
        <v>20</v>
      </c>
      <c r="S350" s="2">
        <v>43410.867511574077</v>
      </c>
      <c r="T350" s="2">
        <v>43410.867511574077</v>
      </c>
      <c r="U350" s="2">
        <v>43410.871921296297</v>
      </c>
      <c r="V350" s="2">
        <v>43410.871921296297</v>
      </c>
      <c r="X350" s="8">
        <f t="shared" si="117"/>
        <v>43410.866469907407</v>
      </c>
      <c r="Y350" s="9">
        <f t="shared" si="118"/>
        <v>3.2870370414457284E-3</v>
      </c>
      <c r="Z350" s="9">
        <f t="shared" si="119"/>
        <v>3.2870370414457284E-3</v>
      </c>
      <c r="AA350" s="30"/>
      <c r="AB350" s="10">
        <f t="shared" si="131"/>
        <v>0</v>
      </c>
      <c r="AC350" s="10">
        <f t="shared" si="132"/>
        <v>9.8379629343980923E-4</v>
      </c>
      <c r="AD350" s="30"/>
      <c r="AE350" s="30"/>
      <c r="AF350" s="73">
        <f t="shared" si="128"/>
        <v>43410.865972222222</v>
      </c>
      <c r="AG350" s="73">
        <f t="shared" si="129"/>
        <v>43410.870138888888</v>
      </c>
      <c r="AH350" s="26" t="str">
        <f t="shared" si="130"/>
        <v>43410.865972222243410.8701388889</v>
      </c>
      <c r="AI350" s="26" t="str">
        <f>VLOOKUP(AH350,simple_survey!$N$1081:$O$1529,2,FALSE)</f>
        <v>肯定的</v>
      </c>
    </row>
    <row r="351" spans="1:35" s="3" customFormat="1" x14ac:dyDescent="0.4">
      <c r="A351" s="16" t="str">
        <f t="shared" si="126"/>
        <v>★</v>
      </c>
      <c r="B351" s="16" t="str">
        <f t="shared" si="127"/>
        <v>-</v>
      </c>
      <c r="C351" s="7">
        <v>20</v>
      </c>
      <c r="D351" s="2">
        <v>43410.868761574071</v>
      </c>
      <c r="E351" s="3" t="s">
        <v>951</v>
      </c>
      <c r="F351" s="3">
        <v>10565</v>
      </c>
      <c r="G351" s="3" t="s">
        <v>33</v>
      </c>
      <c r="H351" s="3">
        <v>5354</v>
      </c>
      <c r="I351" s="3">
        <v>592</v>
      </c>
      <c r="J351" s="3">
        <v>3</v>
      </c>
      <c r="K351" s="3">
        <v>2</v>
      </c>
      <c r="M351" s="2">
        <v>43410.874780092592</v>
      </c>
      <c r="N351" s="2">
        <v>43410.87945601852</v>
      </c>
      <c r="O351" s="3" t="s">
        <v>80</v>
      </c>
      <c r="P351" s="3" t="s">
        <v>81</v>
      </c>
      <c r="Q351" s="3" t="s">
        <v>37</v>
      </c>
      <c r="R351" s="3" t="s">
        <v>38</v>
      </c>
      <c r="S351" s="2">
        <v>43410.875694444447</v>
      </c>
      <c r="T351" s="2">
        <v>43410.875694444447</v>
      </c>
      <c r="U351" s="2">
        <v>43410.88721064815</v>
      </c>
      <c r="V351" s="2">
        <v>43410.88721064815</v>
      </c>
      <c r="W351" s="2">
        <v>43410.875694444447</v>
      </c>
      <c r="X351" s="8">
        <f t="shared" si="117"/>
        <v>43410.875694444447</v>
      </c>
      <c r="Y351" s="9">
        <f t="shared" si="118"/>
        <v>4.6759259275859222E-3</v>
      </c>
      <c r="Z351" s="9">
        <f t="shared" si="119"/>
        <v>9.3518518551718444E-3</v>
      </c>
      <c r="AA351" s="30"/>
      <c r="AB351" s="10">
        <f t="shared" si="131"/>
        <v>0</v>
      </c>
      <c r="AC351" s="10">
        <f t="shared" si="132"/>
        <v>0</v>
      </c>
      <c r="AD351" s="30"/>
      <c r="AE351" s="30"/>
      <c r="AF351" s="73">
        <f t="shared" si="128"/>
        <v>43410.868750000001</v>
      </c>
      <c r="AG351" s="73">
        <f t="shared" si="129"/>
        <v>43410.879166666666</v>
      </c>
      <c r="AH351" s="26" t="str">
        <f t="shared" si="130"/>
        <v>43410.8687543410.8791666667</v>
      </c>
      <c r="AI351" s="26" t="e">
        <f>VLOOKUP(AH351,simple_survey!$N$1081:$O$1529,2,FALSE)</f>
        <v>#N/A</v>
      </c>
    </row>
    <row r="352" spans="1:35" s="3" customFormat="1" x14ac:dyDescent="0.4">
      <c r="A352" s="16" t="str">
        <f t="shared" si="126"/>
        <v>-</v>
      </c>
      <c r="B352" s="16" t="str">
        <f t="shared" si="127"/>
        <v>-</v>
      </c>
      <c r="C352" s="7">
        <v>20</v>
      </c>
      <c r="D352" s="2">
        <v>43410.870023148149</v>
      </c>
      <c r="E352" s="3" t="s">
        <v>952</v>
      </c>
      <c r="F352" s="3">
        <v>10566</v>
      </c>
      <c r="G352" s="3" t="s">
        <v>113</v>
      </c>
      <c r="H352" s="3">
        <v>0</v>
      </c>
      <c r="I352" s="3">
        <v>84</v>
      </c>
      <c r="J352" s="3">
        <v>1</v>
      </c>
      <c r="K352" s="3">
        <v>2</v>
      </c>
      <c r="M352" s="2">
        <v>43410.871782407405</v>
      </c>
      <c r="N352" s="2">
        <v>43410.876134259262</v>
      </c>
      <c r="O352" s="3" t="s">
        <v>46</v>
      </c>
      <c r="P352" s="3" t="s">
        <v>47</v>
      </c>
      <c r="Q352" s="3" t="s">
        <v>19</v>
      </c>
      <c r="R352" s="3" t="s">
        <v>20</v>
      </c>
      <c r="S352" s="2">
        <v>43410.871331018519</v>
      </c>
      <c r="T352" s="2">
        <v>43410.871331018519</v>
      </c>
      <c r="U352" s="2">
        <v>43410.87809027778</v>
      </c>
      <c r="V352" s="2">
        <v>43410.87809027778</v>
      </c>
      <c r="X352" s="8">
        <f t="shared" si="117"/>
        <v>43410.870023148149</v>
      </c>
      <c r="Y352" s="9">
        <f t="shared" si="118"/>
        <v>4.3518518577911891E-3</v>
      </c>
      <c r="Z352" s="9">
        <f t="shared" si="119"/>
        <v>8.7037037155823782E-3</v>
      </c>
      <c r="AA352" s="30"/>
      <c r="AB352" s="10">
        <f t="shared" si="131"/>
        <v>4.5138888526707888E-4</v>
      </c>
      <c r="AC352" s="10">
        <f t="shared" si="132"/>
        <v>1.7592592557775788E-3</v>
      </c>
      <c r="AD352" s="30"/>
      <c r="AE352" s="30"/>
      <c r="AF352" s="73">
        <f t="shared" si="128"/>
        <v>43410.869444444441</v>
      </c>
      <c r="AG352" s="73">
        <f t="shared" si="129"/>
        <v>43410.875694444447</v>
      </c>
      <c r="AH352" s="26" t="str">
        <f t="shared" si="130"/>
        <v>43410.869444444443410.8756944444</v>
      </c>
      <c r="AI352" s="26" t="e">
        <f>VLOOKUP(AH352,simple_survey!$N$1081:$O$1529,2,FALSE)</f>
        <v>#N/A</v>
      </c>
    </row>
    <row r="353" spans="1:37" s="3" customFormat="1" x14ac:dyDescent="0.4">
      <c r="A353" s="16" t="str">
        <f t="shared" si="126"/>
        <v>-</v>
      </c>
      <c r="B353" s="16" t="str">
        <f t="shared" si="127"/>
        <v>-</v>
      </c>
      <c r="C353" s="7">
        <v>20</v>
      </c>
      <c r="D353" s="2">
        <v>43410.873657407406</v>
      </c>
      <c r="E353" s="3" t="s">
        <v>918</v>
      </c>
      <c r="F353" s="3">
        <v>10567</v>
      </c>
      <c r="G353" s="3" t="s">
        <v>33</v>
      </c>
      <c r="H353" s="3">
        <v>5353</v>
      </c>
      <c r="I353" s="3">
        <v>392</v>
      </c>
      <c r="J353" s="3">
        <v>4</v>
      </c>
      <c r="K353" s="3">
        <v>2</v>
      </c>
      <c r="M353" s="2">
        <v>43410.878611111111</v>
      </c>
      <c r="N353" s="2">
        <v>43410.883414351854</v>
      </c>
      <c r="O353" s="3" t="s">
        <v>27</v>
      </c>
      <c r="P353" s="3" t="s">
        <v>28</v>
      </c>
      <c r="Q353" s="3" t="s">
        <v>59</v>
      </c>
      <c r="R353" s="3" t="s">
        <v>60</v>
      </c>
      <c r="S353" s="2">
        <v>43410.877465277779</v>
      </c>
      <c r="T353" s="2">
        <v>43410.877465277779</v>
      </c>
      <c r="U353" s="2">
        <v>43410.883981481478</v>
      </c>
      <c r="V353" s="2">
        <v>43410.883981481478</v>
      </c>
      <c r="X353" s="8">
        <f t="shared" si="117"/>
        <v>43410.873657407406</v>
      </c>
      <c r="Y353" s="9">
        <f t="shared" si="118"/>
        <v>4.803240743058268E-3</v>
      </c>
      <c r="Z353" s="9">
        <f t="shared" si="119"/>
        <v>9.606481486116536E-3</v>
      </c>
      <c r="AA353" s="30"/>
      <c r="AB353" s="10">
        <f t="shared" si="131"/>
        <v>1.1458333319751546E-3</v>
      </c>
      <c r="AC353" s="10">
        <f t="shared" si="132"/>
        <v>4.9537037048139609E-3</v>
      </c>
      <c r="AD353" s="30"/>
      <c r="AE353" s="30"/>
      <c r="AF353" s="73">
        <f t="shared" si="128"/>
        <v>43410.873611111114</v>
      </c>
      <c r="AG353" s="73">
        <f t="shared" si="129"/>
        <v>43410.883333333331</v>
      </c>
      <c r="AH353" s="26" t="str">
        <f t="shared" si="130"/>
        <v>43410.873611111143410.8833333333</v>
      </c>
      <c r="AI353" s="26" t="e">
        <f>VLOOKUP(AH353,simple_survey!$N$1081:$O$1529,2,FALSE)</f>
        <v>#N/A</v>
      </c>
    </row>
    <row r="354" spans="1:37" s="3" customFormat="1" x14ac:dyDescent="0.4">
      <c r="A354" s="16" t="str">
        <f t="shared" si="126"/>
        <v>-</v>
      </c>
      <c r="B354" s="16" t="str">
        <f t="shared" si="127"/>
        <v>-</v>
      </c>
      <c r="C354" s="7">
        <v>20</v>
      </c>
      <c r="D354" s="2">
        <v>43410.873703703706</v>
      </c>
      <c r="E354" s="3" t="s">
        <v>953</v>
      </c>
      <c r="F354" s="3">
        <v>10568</v>
      </c>
      <c r="G354" s="3" t="s">
        <v>18</v>
      </c>
      <c r="H354" s="3">
        <v>3839</v>
      </c>
      <c r="I354" s="3">
        <v>831</v>
      </c>
      <c r="J354" s="3">
        <v>2</v>
      </c>
      <c r="K354" s="3">
        <v>1</v>
      </c>
      <c r="M354" s="2">
        <v>43410.874745370369</v>
      </c>
      <c r="N354" s="2">
        <v>43410.878564814811</v>
      </c>
      <c r="O354" s="3" t="s">
        <v>21</v>
      </c>
      <c r="P354" s="3" t="s">
        <v>22</v>
      </c>
      <c r="Q354" s="3" t="s">
        <v>72</v>
      </c>
      <c r="R354" s="3" t="s">
        <v>73</v>
      </c>
      <c r="S354" s="2">
        <v>43410.874895833331</v>
      </c>
      <c r="T354" s="2">
        <v>43410.874895833331</v>
      </c>
      <c r="U354" s="2">
        <v>43410.880729166667</v>
      </c>
      <c r="V354" s="2">
        <v>43410.880729166667</v>
      </c>
      <c r="X354" s="8">
        <f t="shared" si="117"/>
        <v>43410.873703703706</v>
      </c>
      <c r="Y354" s="9">
        <f t="shared" si="118"/>
        <v>3.8194444423425011E-3</v>
      </c>
      <c r="Z354" s="9">
        <f t="shared" si="119"/>
        <v>3.8194444423425011E-3</v>
      </c>
      <c r="AA354" s="30"/>
      <c r="AB354" s="10">
        <f t="shared" si="131"/>
        <v>0</v>
      </c>
      <c r="AC354" s="10">
        <f t="shared" si="132"/>
        <v>1.0416666627861559E-3</v>
      </c>
      <c r="AD354" s="30"/>
      <c r="AE354" s="30"/>
      <c r="AF354" s="73">
        <f t="shared" si="128"/>
        <v>43410.873611111114</v>
      </c>
      <c r="AG354" s="73">
        <f t="shared" si="129"/>
        <v>43410.878472222219</v>
      </c>
      <c r="AH354" s="26" t="str">
        <f t="shared" si="130"/>
        <v>43410.873611111143410.8784722222</v>
      </c>
      <c r="AI354" s="26" t="e">
        <f>VLOOKUP(AH354,simple_survey!$N$1081:$O$1529,2,FALSE)</f>
        <v>#N/A</v>
      </c>
    </row>
    <row r="355" spans="1:37" s="3" customFormat="1" x14ac:dyDescent="0.4">
      <c r="A355" s="16" t="str">
        <f>IF(W355&gt;0, "★", "-")</f>
        <v>-</v>
      </c>
      <c r="B355" s="16" t="str">
        <f>IF(L355&gt;0, "☆", "-")</f>
        <v>☆</v>
      </c>
      <c r="C355" s="7">
        <v>20</v>
      </c>
      <c r="D355" s="2">
        <v>43410.843113425923</v>
      </c>
      <c r="E355" s="3" t="s">
        <v>939</v>
      </c>
      <c r="F355" s="3">
        <v>10542</v>
      </c>
      <c r="G355" s="3" t="s">
        <v>18</v>
      </c>
      <c r="H355" s="3">
        <v>4652</v>
      </c>
      <c r="I355" s="3">
        <v>861</v>
      </c>
      <c r="J355" s="3">
        <v>5</v>
      </c>
      <c r="K355" s="3">
        <v>1</v>
      </c>
      <c r="L355" s="2">
        <v>43410.843692129631</v>
      </c>
      <c r="O355" s="3" t="s">
        <v>21</v>
      </c>
      <c r="P355" s="3" t="s">
        <v>22</v>
      </c>
      <c r="Q355" s="3" t="s">
        <v>19</v>
      </c>
      <c r="R355" s="3" t="s">
        <v>20</v>
      </c>
      <c r="S355" s="2">
        <v>43410.848379629628</v>
      </c>
      <c r="U355" s="2">
        <v>43410.85527777778</v>
      </c>
      <c r="X355" s="8">
        <f>IF(W355&gt;0,W355,D355)</f>
        <v>43410.843113425923</v>
      </c>
      <c r="Y355" s="9">
        <f>N355-M355</f>
        <v>0</v>
      </c>
      <c r="Z355" s="9">
        <f>Y355*K355</f>
        <v>0</v>
      </c>
      <c r="AA355" s="30"/>
      <c r="AB355" s="10">
        <f>IF(IF(A355="☆",L355-S355,M355-S355)&lt;0,0,IF(A355="☆",L355-S355,M355-S355))</f>
        <v>0</v>
      </c>
      <c r="AC355" s="10"/>
      <c r="AD355" s="30"/>
      <c r="AE355" s="30"/>
      <c r="AF355" s="73">
        <f t="shared" si="128"/>
        <v>43410.843055555553</v>
      </c>
      <c r="AG355" s="73">
        <f t="shared" si="129"/>
        <v>0</v>
      </c>
      <c r="AH355" s="26" t="str">
        <f t="shared" si="130"/>
        <v>43410.84305555560</v>
      </c>
      <c r="AI355" s="26" t="e">
        <f>VLOOKUP(AH355,simple_survey!$N$1081:$O$1529,2,FALSE)</f>
        <v>#N/A</v>
      </c>
      <c r="AK355" s="7" t="s">
        <v>959</v>
      </c>
    </row>
    <row r="356" spans="1:37" s="5" customFormat="1" x14ac:dyDescent="0.4">
      <c r="A356" s="17" t="str">
        <f>IF(W356&gt;0, "★", "-")</f>
        <v>-</v>
      </c>
      <c r="B356" s="17" t="str">
        <f>IF(L356&gt;0, "☆", "-")</f>
        <v>☆</v>
      </c>
      <c r="C356" s="12">
        <v>20</v>
      </c>
      <c r="D356" s="4">
        <v>43410.844050925924</v>
      </c>
      <c r="E356" s="5" t="s">
        <v>940</v>
      </c>
      <c r="F356" s="5">
        <v>10544</v>
      </c>
      <c r="G356" s="5" t="s">
        <v>18</v>
      </c>
      <c r="H356" s="5">
        <v>4652</v>
      </c>
      <c r="I356" s="5">
        <v>516</v>
      </c>
      <c r="J356" s="5">
        <v>5</v>
      </c>
      <c r="K356" s="5">
        <v>2</v>
      </c>
      <c r="L356" s="4">
        <v>43410.847928240742</v>
      </c>
      <c r="O356" s="5" t="s">
        <v>21</v>
      </c>
      <c r="P356" s="5" t="s">
        <v>22</v>
      </c>
      <c r="Q356" s="5" t="s">
        <v>19</v>
      </c>
      <c r="R356" s="5" t="s">
        <v>20</v>
      </c>
      <c r="S356" s="4">
        <v>43410.845127314817</v>
      </c>
      <c r="U356" s="4">
        <v>43410.852719907409</v>
      </c>
      <c r="X356" s="13">
        <f>IF(W356&gt;0,W356,D356)</f>
        <v>43410.844050925924</v>
      </c>
      <c r="Y356" s="18">
        <f>N356-M356</f>
        <v>0</v>
      </c>
      <c r="Z356" s="18">
        <f>Y356*K356</f>
        <v>0</v>
      </c>
      <c r="AA356" s="31"/>
      <c r="AB356" s="19">
        <f>IF(IF(A356="☆",L356-S356,M356-S356)&lt;0,0,IF(A356="☆",L356-S356,M356-S356))</f>
        <v>0</v>
      </c>
      <c r="AC356" s="19">
        <f>IF(IF(B356="☆",(IF(L356&gt;S356,L356-X356,S356-X356)),M356-X356)&lt;0,0,IF(B356="☆",(IF(L356&gt;S356,L356-X356,S356-X356)),M356-X356))</f>
        <v>3.8773148189648055E-3</v>
      </c>
      <c r="AD356" s="31"/>
      <c r="AE356" s="31"/>
      <c r="AF356" s="73">
        <f t="shared" si="128"/>
        <v>43410.84375</v>
      </c>
      <c r="AG356" s="73">
        <f t="shared" si="129"/>
        <v>0</v>
      </c>
      <c r="AH356" s="26" t="str">
        <f t="shared" si="130"/>
        <v>43410.843750</v>
      </c>
      <c r="AI356" s="26" t="e">
        <f>VLOOKUP(AH356,simple_survey!$N$1081:$O$1529,2,FALSE)</f>
        <v>#N/A</v>
      </c>
      <c r="AK356" s="7" t="s">
        <v>960</v>
      </c>
    </row>
    <row r="358" spans="1:37" x14ac:dyDescent="0.4">
      <c r="H358">
        <f>SUMPRODUCT(1/COUNTIF(H2:H356,H2:H356))-1</f>
        <v>143.0000000000002</v>
      </c>
      <c r="AI358" s="74">
        <f>SUBTOTAL(3,AI2:AI356)</f>
        <v>355</v>
      </c>
    </row>
  </sheetData>
  <autoFilter ref="A1:AL356"/>
  <phoneticPr fontId="18"/>
  <conditionalFormatting sqref="A2:AE356">
    <cfRule type="expression" dxfId="5" priority="2">
      <formula>$B2="☆"</formula>
    </cfRule>
  </conditionalFormatting>
  <conditionalFormatting sqref="AF2:AI356">
    <cfRule type="expression" dxfId="4" priority="1">
      <formula>$B2="☆"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61"/>
  <sheetViews>
    <sheetView topLeftCell="X1" zoomScale="80" zoomScaleNormal="80" workbookViewId="0">
      <pane ySplit="1" topLeftCell="A340" activePane="bottomLeft" state="frozen"/>
      <selection activeCell="O1" sqref="O1"/>
      <selection pane="bottomLeft" activeCell="AI361" sqref="AI361"/>
    </sheetView>
  </sheetViews>
  <sheetFormatPr defaultColWidth="16" defaultRowHeight="18.75" x14ac:dyDescent="0.4"/>
  <cols>
    <col min="1" max="2" width="7.125" style="37" customWidth="1"/>
    <col min="3" max="3" width="6.125" customWidth="1"/>
    <col min="4" max="4" width="18.625" bestFit="1" customWidth="1"/>
    <col min="5" max="5" width="18.625" customWidth="1"/>
    <col min="6" max="6" width="13.875" bestFit="1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9" width="9.375" bestFit="1" customWidth="1"/>
    <col min="30" max="30" width="17.625" style="6" bestFit="1" customWidth="1"/>
    <col min="31" max="31" width="19.625" style="6" bestFit="1" customWidth="1"/>
    <col min="32" max="35" width="19.625" style="6" customWidth="1"/>
    <col min="37" max="37" width="18.625" bestFit="1" customWidth="1"/>
  </cols>
  <sheetData>
    <row r="1" spans="1:38" x14ac:dyDescent="0.4">
      <c r="A1" s="36"/>
      <c r="B1" s="36"/>
      <c r="C1" s="27"/>
      <c r="D1" t="s">
        <v>0</v>
      </c>
      <c r="E1" t="s">
        <v>961</v>
      </c>
      <c r="F1" t="s">
        <v>1</v>
      </c>
      <c r="G1" t="s">
        <v>2</v>
      </c>
      <c r="H1" t="s">
        <v>3</v>
      </c>
      <c r="I1" t="s">
        <v>87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89</v>
      </c>
      <c r="Y1" s="14" t="s">
        <v>82</v>
      </c>
      <c r="Z1" s="15" t="s">
        <v>83</v>
      </c>
      <c r="AA1" s="15" t="s">
        <v>85</v>
      </c>
      <c r="AB1" s="15" t="s">
        <v>88</v>
      </c>
      <c r="AC1" s="15" t="s">
        <v>84</v>
      </c>
      <c r="AD1" s="15" t="s">
        <v>86</v>
      </c>
      <c r="AE1" s="15" t="s">
        <v>90</v>
      </c>
      <c r="AF1" s="15" t="s">
        <v>1170</v>
      </c>
      <c r="AG1" s="15" t="s">
        <v>1171</v>
      </c>
      <c r="AH1" s="15" t="s">
        <v>1172</v>
      </c>
      <c r="AI1" s="15" t="s">
        <v>1173</v>
      </c>
      <c r="AJ1" s="15"/>
    </row>
    <row r="2" spans="1:38" s="23" customFormat="1" x14ac:dyDescent="0.4">
      <c r="A2" s="20" t="str">
        <f t="shared" ref="A2:A59" si="0">IF(W2&gt;0, "★", "-")</f>
        <v>★</v>
      </c>
      <c r="B2" s="20" t="str">
        <f t="shared" ref="B2:B59" si="1">IF(L2&gt;0, "☆", "-")</f>
        <v>-</v>
      </c>
      <c r="C2" s="23">
        <v>10</v>
      </c>
      <c r="D2" s="22">
        <v>43411.396354166667</v>
      </c>
      <c r="E2" s="21" t="s">
        <v>962</v>
      </c>
      <c r="F2" s="21">
        <v>10569</v>
      </c>
      <c r="G2" s="21" t="s">
        <v>113</v>
      </c>
      <c r="H2" s="21">
        <v>0</v>
      </c>
      <c r="I2" s="21">
        <v>768</v>
      </c>
      <c r="J2" s="21">
        <v>4</v>
      </c>
      <c r="K2" s="21">
        <v>5</v>
      </c>
      <c r="L2" s="21"/>
      <c r="M2" s="22">
        <v>43411.417731481481</v>
      </c>
      <c r="N2" s="22">
        <v>43411.421898148146</v>
      </c>
      <c r="O2" s="21" t="s">
        <v>68</v>
      </c>
      <c r="P2" s="21" t="s">
        <v>69</v>
      </c>
      <c r="Q2" s="21" t="s">
        <v>48</v>
      </c>
      <c r="R2" s="21" t="s">
        <v>49</v>
      </c>
      <c r="S2" s="22">
        <v>43411.421365740738</v>
      </c>
      <c r="T2" s="22">
        <v>43411.422256944446</v>
      </c>
      <c r="U2" s="22">
        <v>43411.431192129632</v>
      </c>
      <c r="V2" s="22">
        <v>43411.432083333333</v>
      </c>
      <c r="W2" s="22">
        <v>43411.402048611111</v>
      </c>
      <c r="X2" s="24">
        <f t="shared" ref="X2:X62" si="2">IF(W2&gt;0,W2,D2)</f>
        <v>43411.402048611111</v>
      </c>
      <c r="Y2" s="25">
        <f t="shared" ref="Y2:Y3" si="3">N2-M2</f>
        <v>4.166666665696539E-3</v>
      </c>
      <c r="Z2" s="25">
        <f t="shared" ref="Z2:Z3" si="4">Y2*K2</f>
        <v>2.0833333328482695E-2</v>
      </c>
      <c r="AA2" s="26">
        <f>SUM(Z2:Z42)</f>
        <v>0.34447916665521916</v>
      </c>
      <c r="AB2" s="26">
        <f t="shared" ref="AB2:AB3" si="5">IF(IF(A2="☆",L2-S2,M2-S2)&lt;0,0,IF(A2="☆",L2-S2,M2-S2))</f>
        <v>0</v>
      </c>
      <c r="AC2" s="26">
        <f>M2-AK2</f>
        <v>1.0648148163454607E-3</v>
      </c>
      <c r="AD2" s="26">
        <f>AVERAGE(AC2:AC42)</f>
        <v>2.8057249325750644E-3</v>
      </c>
      <c r="AE2" s="26">
        <f>MEDIAN(AC2:AC42)</f>
        <v>2.8587962951860391E-3</v>
      </c>
      <c r="AF2" s="73">
        <f>INT(D2*1440)/1440</f>
        <v>43411.395833333336</v>
      </c>
      <c r="AG2" s="73">
        <f>INT(N2*1440)/1440</f>
        <v>43411.421527777777</v>
      </c>
      <c r="AH2" s="26" t="str">
        <f t="shared" ref="AH2" si="6">CONCATENATE(AF2,AG2)</f>
        <v>43411.395833333343411.4215277778</v>
      </c>
      <c r="AI2" s="26" t="e">
        <f>VLOOKUP(AH2,simple_survey!$N$1081:$O$1529,2,FALSE)</f>
        <v>#N/A</v>
      </c>
      <c r="AK2" s="24">
        <v>43411.416666666664</v>
      </c>
      <c r="AL2" s="23" t="s">
        <v>96</v>
      </c>
    </row>
    <row r="3" spans="1:38" s="7" customFormat="1" x14ac:dyDescent="0.4">
      <c r="A3" s="16" t="str">
        <f t="shared" si="0"/>
        <v>★</v>
      </c>
      <c r="B3" s="16" t="str">
        <f t="shared" si="1"/>
        <v>-</v>
      </c>
      <c r="C3" s="7">
        <v>10</v>
      </c>
      <c r="D3" s="2">
        <v>43411.397303240738</v>
      </c>
      <c r="E3" s="3" t="s">
        <v>963</v>
      </c>
      <c r="F3" s="3">
        <v>10570</v>
      </c>
      <c r="G3" s="3" t="s">
        <v>113</v>
      </c>
      <c r="H3" s="3">
        <v>0</v>
      </c>
      <c r="I3" s="3">
        <v>438</v>
      </c>
      <c r="J3" s="3">
        <v>8</v>
      </c>
      <c r="K3" s="3">
        <v>2</v>
      </c>
      <c r="L3" s="3"/>
      <c r="M3" s="2">
        <v>43411.418275462966</v>
      </c>
      <c r="N3" s="2">
        <v>43411.420925925922</v>
      </c>
      <c r="O3" s="3" t="s">
        <v>68</v>
      </c>
      <c r="P3" s="3" t="s">
        <v>69</v>
      </c>
      <c r="Q3" s="3" t="s">
        <v>27</v>
      </c>
      <c r="R3" s="3" t="s">
        <v>28</v>
      </c>
      <c r="S3" s="2">
        <v>43411.421365740738</v>
      </c>
      <c r="T3" s="2">
        <v>43411.421365740738</v>
      </c>
      <c r="U3" s="2">
        <v>43411.425069444442</v>
      </c>
      <c r="V3" s="2">
        <v>43411.425069444442</v>
      </c>
      <c r="W3" s="2">
        <v>43411.40388888889</v>
      </c>
      <c r="X3" s="8">
        <f t="shared" si="2"/>
        <v>43411.40388888889</v>
      </c>
      <c r="Y3" s="9">
        <f t="shared" si="3"/>
        <v>2.6504629568080418E-3</v>
      </c>
      <c r="Z3" s="9">
        <f t="shared" si="4"/>
        <v>5.3009259136160836E-3</v>
      </c>
      <c r="AA3" s="10"/>
      <c r="AB3" s="10">
        <f t="shared" si="5"/>
        <v>0</v>
      </c>
      <c r="AC3" s="10">
        <f>M3-AK3</f>
        <v>1.6087963012978435E-3</v>
      </c>
      <c r="AD3" s="10"/>
      <c r="AE3" s="10"/>
      <c r="AF3" s="73">
        <f t="shared" ref="AF3:AF66" si="7">INT(D3*1440)/1440</f>
        <v>43411.397222222222</v>
      </c>
      <c r="AG3" s="73">
        <f t="shared" ref="AG3:AG66" si="8">INT(N3*1440)/1440</f>
        <v>43411.42083333333</v>
      </c>
      <c r="AH3" s="26" t="str">
        <f t="shared" ref="AH3:AH66" si="9">CONCATENATE(AF3,AG3)</f>
        <v>43411.397222222243411.4208333333</v>
      </c>
      <c r="AI3" s="26" t="e">
        <f>VLOOKUP(AH3,simple_survey!$N$1081:$O$1529,2,FALSE)</f>
        <v>#N/A</v>
      </c>
      <c r="AK3" s="8">
        <v>43411.416666666664</v>
      </c>
      <c r="AL3" s="7" t="s">
        <v>96</v>
      </c>
    </row>
    <row r="4" spans="1:38" s="7" customFormat="1" x14ac:dyDescent="0.4">
      <c r="A4" s="16" t="str">
        <f t="shared" si="0"/>
        <v>★</v>
      </c>
      <c r="B4" s="16" t="str">
        <f t="shared" si="1"/>
        <v>-</v>
      </c>
      <c r="C4" s="7">
        <v>10</v>
      </c>
      <c r="D4" s="2">
        <v>43411.401724537034</v>
      </c>
      <c r="E4" s="3" t="s">
        <v>964</v>
      </c>
      <c r="F4" s="3">
        <v>10571</v>
      </c>
      <c r="G4" s="3" t="s">
        <v>67</v>
      </c>
      <c r="H4" s="3">
        <v>2475</v>
      </c>
      <c r="I4" s="3">
        <v>570</v>
      </c>
      <c r="J4" s="3">
        <v>4</v>
      </c>
      <c r="K4" s="3">
        <v>1</v>
      </c>
      <c r="L4" s="3"/>
      <c r="M4" s="2">
        <v>43411.441944444443</v>
      </c>
      <c r="N4" s="2">
        <v>43411.446018518516</v>
      </c>
      <c r="O4" s="3" t="s">
        <v>19</v>
      </c>
      <c r="P4" s="3" t="s">
        <v>20</v>
      </c>
      <c r="Q4" s="3" t="s">
        <v>21</v>
      </c>
      <c r="R4" s="3" t="s">
        <v>22</v>
      </c>
      <c r="S4" s="2">
        <v>43411.443379629629</v>
      </c>
      <c r="T4" s="2">
        <v>43411.443379629629</v>
      </c>
      <c r="U4" s="2">
        <v>43411.449513888889</v>
      </c>
      <c r="V4" s="2">
        <v>43411.449513888889</v>
      </c>
      <c r="W4" s="2">
        <v>43411.443379629629</v>
      </c>
      <c r="X4" s="8">
        <f t="shared" si="2"/>
        <v>43411.443379629629</v>
      </c>
      <c r="Y4" s="9">
        <f t="shared" ref="Y4:Y64" si="10">N4-M4</f>
        <v>4.0740740732871927E-3</v>
      </c>
      <c r="Z4" s="9">
        <f t="shared" ref="Z4:Z64" si="11">Y4*K4</f>
        <v>4.0740740732871927E-3</v>
      </c>
      <c r="AA4" s="10"/>
      <c r="AB4" s="10">
        <f t="shared" ref="AB4" si="12">IF(IF(A4="☆",L4-S4,M4-S4)&lt;0,0,IF(A4="☆",L4-S4,M4-S4))</f>
        <v>0</v>
      </c>
      <c r="AC4" s="10">
        <f t="shared" ref="AC4" si="13">IF(IF(B4="☆",(IF(L4&gt;S4,L4-X4,S4-X4)),M4-X4)&lt;0,0,IF(B4="☆",(IF(L4&gt;S4,L4-X4,S4-X4)),M4-X4))</f>
        <v>0</v>
      </c>
      <c r="AD4" s="10"/>
      <c r="AE4" s="10"/>
      <c r="AF4" s="73">
        <f t="shared" si="7"/>
        <v>43411.401388888888</v>
      </c>
      <c r="AG4" s="73">
        <f t="shared" si="8"/>
        <v>43411.445833333331</v>
      </c>
      <c r="AH4" s="26" t="str">
        <f t="shared" si="9"/>
        <v>43411.401388888943411.4458333333</v>
      </c>
      <c r="AI4" s="26" t="e">
        <f>VLOOKUP(AH4,simple_survey!$N$1081:$O$1529,2,FALSE)</f>
        <v>#N/A</v>
      </c>
      <c r="AK4" s="8">
        <v>43411.416666666664</v>
      </c>
      <c r="AL4" s="7" t="s">
        <v>96</v>
      </c>
    </row>
    <row r="5" spans="1:38" s="7" customFormat="1" x14ac:dyDescent="0.4">
      <c r="A5" s="16" t="str">
        <f t="shared" si="0"/>
        <v>★</v>
      </c>
      <c r="B5" s="16" t="str">
        <f t="shared" si="1"/>
        <v>-</v>
      </c>
      <c r="C5" s="7">
        <v>10</v>
      </c>
      <c r="D5" s="2">
        <v>43411.406643518516</v>
      </c>
      <c r="E5" s="3" t="s">
        <v>965</v>
      </c>
      <c r="F5" s="3">
        <v>10572</v>
      </c>
      <c r="G5" s="3" t="s">
        <v>33</v>
      </c>
      <c r="H5" s="3">
        <v>5348</v>
      </c>
      <c r="I5" s="3">
        <v>859</v>
      </c>
      <c r="J5" s="3">
        <v>1</v>
      </c>
      <c r="K5" s="3">
        <v>1</v>
      </c>
      <c r="L5" s="3"/>
      <c r="M5" s="2">
        <v>43411.420289351852</v>
      </c>
      <c r="N5" s="2">
        <v>43411.425162037034</v>
      </c>
      <c r="O5" s="3" t="s">
        <v>72</v>
      </c>
      <c r="P5" s="3" t="s">
        <v>73</v>
      </c>
      <c r="Q5" s="3" t="s">
        <v>21</v>
      </c>
      <c r="R5" s="3" t="s">
        <v>22</v>
      </c>
      <c r="S5" s="2">
        <v>43411.421111111114</v>
      </c>
      <c r="T5" s="2">
        <v>43411.421111111114</v>
      </c>
      <c r="U5" s="2">
        <v>43411.425717592596</v>
      </c>
      <c r="V5" s="2">
        <v>43411.430254629631</v>
      </c>
      <c r="W5" s="2">
        <v>43411.413576388892</v>
      </c>
      <c r="X5" s="8">
        <f t="shared" si="2"/>
        <v>43411.413576388892</v>
      </c>
      <c r="Y5" s="9">
        <f t="shared" si="10"/>
        <v>4.8726851819083095E-3</v>
      </c>
      <c r="Z5" s="9">
        <f t="shared" si="11"/>
        <v>4.8726851819083095E-3</v>
      </c>
      <c r="AA5" s="10"/>
      <c r="AB5" s="10">
        <f t="shared" ref="AB5:AB64" si="14">IF(IF(A5="☆",L5-S5,M5-S5)&lt;0,0,IF(A5="☆",L5-S5,M5-S5))</f>
        <v>0</v>
      </c>
      <c r="AC5" s="10">
        <f>M5-AK5</f>
        <v>3.6226851880201139E-3</v>
      </c>
      <c r="AD5" s="10"/>
      <c r="AE5" s="10"/>
      <c r="AF5" s="73">
        <f t="shared" si="7"/>
        <v>43411.40625</v>
      </c>
      <c r="AG5" s="73">
        <f t="shared" si="8"/>
        <v>43411.425000000003</v>
      </c>
      <c r="AH5" s="26" t="str">
        <f t="shared" si="9"/>
        <v>43411.4062543411.425</v>
      </c>
      <c r="AI5" s="26" t="str">
        <f>VLOOKUP(AH5,simple_survey!$N$1081:$O$1529,2,FALSE)</f>
        <v>否定的</v>
      </c>
      <c r="AK5" s="8">
        <v>43411.416666666664</v>
      </c>
      <c r="AL5" s="7" t="s">
        <v>96</v>
      </c>
    </row>
    <row r="6" spans="1:38" s="7" customFormat="1" x14ac:dyDescent="0.4">
      <c r="A6" s="16" t="str">
        <f t="shared" si="0"/>
        <v>★</v>
      </c>
      <c r="B6" s="16" t="str">
        <f t="shared" si="1"/>
        <v>-</v>
      </c>
      <c r="C6" s="7">
        <v>10</v>
      </c>
      <c r="D6" s="2">
        <v>43411.407824074071</v>
      </c>
      <c r="E6" s="3" t="s">
        <v>966</v>
      </c>
      <c r="F6" s="3">
        <v>10573</v>
      </c>
      <c r="G6" s="3" t="s">
        <v>33</v>
      </c>
      <c r="H6" s="3">
        <v>4073</v>
      </c>
      <c r="I6" s="3">
        <v>187</v>
      </c>
      <c r="J6" s="3">
        <v>5</v>
      </c>
      <c r="K6" s="3">
        <v>1</v>
      </c>
      <c r="L6" s="3"/>
      <c r="M6" s="2">
        <v>43411.415381944447</v>
      </c>
      <c r="N6" s="2">
        <v>43411.418912037036</v>
      </c>
      <c r="O6" s="3" t="s">
        <v>19</v>
      </c>
      <c r="P6" s="3" t="s">
        <v>20</v>
      </c>
      <c r="Q6" s="3" t="s">
        <v>57</v>
      </c>
      <c r="R6" s="3" t="s">
        <v>58</v>
      </c>
      <c r="S6" s="2">
        <v>43411.420532407406</v>
      </c>
      <c r="T6" s="2">
        <v>43411.420532407406</v>
      </c>
      <c r="U6" s="2">
        <v>43411.425729166665</v>
      </c>
      <c r="V6" s="2">
        <v>43411.425729166665</v>
      </c>
      <c r="W6" s="2">
        <v>43411.414756944447</v>
      </c>
      <c r="X6" s="8">
        <f t="shared" si="2"/>
        <v>43411.414756944447</v>
      </c>
      <c r="Y6" s="9">
        <f t="shared" si="10"/>
        <v>3.53009258833481E-3</v>
      </c>
      <c r="Z6" s="9">
        <f t="shared" si="11"/>
        <v>3.53009258833481E-3</v>
      </c>
      <c r="AA6" s="10"/>
      <c r="AB6" s="10">
        <f t="shared" si="14"/>
        <v>0</v>
      </c>
      <c r="AC6" s="10">
        <f t="shared" ref="AC6:AC64" si="15">IF(IF(B6="☆",(IF(L6&gt;S6,L6-X6,S6-X6)),M6-X6)&lt;0,0,IF(B6="☆",(IF(L6&gt;S6,L6-X6,S6-X6)),M6-X6))</f>
        <v>6.2500000058207661E-4</v>
      </c>
      <c r="AD6" s="10"/>
      <c r="AE6" s="10"/>
      <c r="AF6" s="73">
        <f t="shared" si="7"/>
        <v>43411.407638888886</v>
      </c>
      <c r="AG6" s="73">
        <f t="shared" si="8"/>
        <v>43411.418749999997</v>
      </c>
      <c r="AH6" s="26" t="str">
        <f t="shared" si="9"/>
        <v>43411.407638888943411.41875</v>
      </c>
      <c r="AI6" s="26" t="e">
        <f>VLOOKUP(AH6,simple_survey!$N$1081:$O$1529,2,FALSE)</f>
        <v>#N/A</v>
      </c>
      <c r="AK6" s="8">
        <v>43411.416666666664</v>
      </c>
      <c r="AL6" s="7" t="s">
        <v>96</v>
      </c>
    </row>
    <row r="7" spans="1:38" s="7" customFormat="1" x14ac:dyDescent="0.4">
      <c r="A7" s="16" t="str">
        <f t="shared" si="0"/>
        <v>-</v>
      </c>
      <c r="B7" s="16" t="str">
        <f t="shared" si="1"/>
        <v>-</v>
      </c>
      <c r="C7" s="7">
        <v>10</v>
      </c>
      <c r="D7" s="2">
        <v>43411.415092592593</v>
      </c>
      <c r="E7" s="3" t="s">
        <v>847</v>
      </c>
      <c r="F7" s="3">
        <v>10574</v>
      </c>
      <c r="G7" s="3" t="s">
        <v>18</v>
      </c>
      <c r="H7" s="3">
        <v>5326</v>
      </c>
      <c r="I7" s="3">
        <v>83</v>
      </c>
      <c r="J7" s="3">
        <v>10</v>
      </c>
      <c r="K7" s="3">
        <v>4</v>
      </c>
      <c r="L7" s="3"/>
      <c r="M7" s="2">
        <v>43411.419479166667</v>
      </c>
      <c r="N7" s="2">
        <v>43411.42496527778</v>
      </c>
      <c r="O7" s="3" t="s">
        <v>23</v>
      </c>
      <c r="P7" s="3" t="s">
        <v>24</v>
      </c>
      <c r="Q7" s="3" t="s">
        <v>25</v>
      </c>
      <c r="R7" s="3" t="s">
        <v>26</v>
      </c>
      <c r="S7" s="2">
        <v>43411.41847222222</v>
      </c>
      <c r="T7" s="2">
        <v>43411.41847222222</v>
      </c>
      <c r="U7" s="2">
        <v>43411.426828703705</v>
      </c>
      <c r="V7" s="2">
        <v>43411.426828703705</v>
      </c>
      <c r="W7" s="3"/>
      <c r="X7" s="8">
        <f t="shared" si="2"/>
        <v>43411.415092592593</v>
      </c>
      <c r="Y7" s="9">
        <f t="shared" si="10"/>
        <v>5.4861111129866913E-3</v>
      </c>
      <c r="Z7" s="9">
        <f t="shared" si="11"/>
        <v>2.1944444451946765E-2</v>
      </c>
      <c r="AA7" s="10"/>
      <c r="AB7" s="10">
        <f t="shared" si="14"/>
        <v>1.006944446999114E-3</v>
      </c>
      <c r="AC7" s="10">
        <f>M7-AK7</f>
        <v>2.8125000026193447E-3</v>
      </c>
      <c r="AD7" s="10"/>
      <c r="AE7" s="10"/>
      <c r="AF7" s="73">
        <f t="shared" si="7"/>
        <v>43411.414583333331</v>
      </c>
      <c r="AG7" s="73">
        <f t="shared" si="8"/>
        <v>43411.424305555556</v>
      </c>
      <c r="AH7" s="26" t="str">
        <f t="shared" si="9"/>
        <v>43411.414583333343411.4243055556</v>
      </c>
      <c r="AI7" s="26" t="e">
        <f>VLOOKUP(AH7,simple_survey!$N$1081:$O$1529,2,FALSE)</f>
        <v>#N/A</v>
      </c>
      <c r="AK7" s="8">
        <v>43411.416666666664</v>
      </c>
      <c r="AL7" s="7" t="s">
        <v>96</v>
      </c>
    </row>
    <row r="8" spans="1:38" s="7" customFormat="1" x14ac:dyDescent="0.4">
      <c r="A8" s="16" t="str">
        <f t="shared" si="0"/>
        <v>★</v>
      </c>
      <c r="B8" s="16" t="str">
        <f t="shared" si="1"/>
        <v>-</v>
      </c>
      <c r="C8" s="7">
        <v>10</v>
      </c>
      <c r="D8" s="2">
        <v>43411.418356481481</v>
      </c>
      <c r="E8" s="3" t="s">
        <v>968</v>
      </c>
      <c r="F8" s="3">
        <v>10576</v>
      </c>
      <c r="G8" s="3" t="s">
        <v>33</v>
      </c>
      <c r="H8" s="3">
        <v>5369</v>
      </c>
      <c r="I8" s="3">
        <v>747</v>
      </c>
      <c r="J8" s="3">
        <v>1</v>
      </c>
      <c r="K8" s="3">
        <v>1</v>
      </c>
      <c r="L8" s="3"/>
      <c r="M8" s="2">
        <v>43411.420567129629</v>
      </c>
      <c r="N8" s="2">
        <v>43411.425057870372</v>
      </c>
      <c r="O8" s="3" t="s">
        <v>72</v>
      </c>
      <c r="P8" s="3" t="s">
        <v>73</v>
      </c>
      <c r="Q8" s="3" t="s">
        <v>21</v>
      </c>
      <c r="R8" s="3" t="s">
        <v>22</v>
      </c>
      <c r="S8" s="2">
        <v>43411.425300925926</v>
      </c>
      <c r="T8" s="2">
        <v>43411.425300925926</v>
      </c>
      <c r="U8" s="2">
        <v>43411.429907407408</v>
      </c>
      <c r="V8" s="2">
        <v>43411.429907407408</v>
      </c>
      <c r="W8" s="2">
        <v>43411.425300925926</v>
      </c>
      <c r="X8" s="8">
        <f t="shared" si="2"/>
        <v>43411.425300925926</v>
      </c>
      <c r="Y8" s="9">
        <f t="shared" si="10"/>
        <v>4.4907407427672297E-3</v>
      </c>
      <c r="Z8" s="9">
        <f t="shared" si="11"/>
        <v>4.4907407427672297E-3</v>
      </c>
      <c r="AA8" s="10"/>
      <c r="AB8" s="10">
        <f t="shared" si="14"/>
        <v>0</v>
      </c>
      <c r="AC8" s="10">
        <f t="shared" si="15"/>
        <v>0</v>
      </c>
      <c r="AD8" s="10"/>
      <c r="AE8" s="10"/>
      <c r="AF8" s="73">
        <f t="shared" si="7"/>
        <v>43411.418055555558</v>
      </c>
      <c r="AG8" s="73">
        <f t="shared" si="8"/>
        <v>43411.425000000003</v>
      </c>
      <c r="AH8" s="26" t="str">
        <f t="shared" si="9"/>
        <v>43411.418055555643411.425</v>
      </c>
      <c r="AI8" s="26" t="str">
        <f>VLOOKUP(AH8,simple_survey!$N$1081:$O$1529,2,FALSE)</f>
        <v>肯定的</v>
      </c>
    </row>
    <row r="9" spans="1:38" s="7" customFormat="1" x14ac:dyDescent="0.4">
      <c r="A9" s="16" t="str">
        <f t="shared" si="0"/>
        <v>★</v>
      </c>
      <c r="B9" s="16" t="str">
        <f t="shared" si="1"/>
        <v>-</v>
      </c>
      <c r="C9" s="7">
        <v>10</v>
      </c>
      <c r="D9" s="2">
        <v>43411.418645833335</v>
      </c>
      <c r="E9" s="3" t="s">
        <v>969</v>
      </c>
      <c r="F9" s="3">
        <v>10577</v>
      </c>
      <c r="G9" s="3" t="s">
        <v>67</v>
      </c>
      <c r="H9" s="3">
        <v>3620</v>
      </c>
      <c r="I9" s="3">
        <v>874</v>
      </c>
      <c r="J9" s="3">
        <v>2</v>
      </c>
      <c r="K9" s="3">
        <v>2</v>
      </c>
      <c r="L9" s="3"/>
      <c r="M9" s="2">
        <v>43411.426446759258</v>
      </c>
      <c r="N9" s="2">
        <v>43411.433206018519</v>
      </c>
      <c r="O9" s="3" t="s">
        <v>63</v>
      </c>
      <c r="P9" s="3" t="s">
        <v>64</v>
      </c>
      <c r="Q9" s="3" t="s">
        <v>27</v>
      </c>
      <c r="R9" s="3" t="s">
        <v>28</v>
      </c>
      <c r="S9" s="2">
        <v>43411.425578703704</v>
      </c>
      <c r="T9" s="2">
        <v>43411.427997685183</v>
      </c>
      <c r="U9" s="2">
        <v>43411.434733796297</v>
      </c>
      <c r="V9" s="2">
        <v>43411.438472222224</v>
      </c>
      <c r="W9" s="2">
        <v>43411.425578703704</v>
      </c>
      <c r="X9" s="8">
        <f t="shared" si="2"/>
        <v>43411.425578703704</v>
      </c>
      <c r="Y9" s="9">
        <f t="shared" si="10"/>
        <v>6.7592592604341917E-3</v>
      </c>
      <c r="Z9" s="9">
        <f t="shared" si="11"/>
        <v>1.3518518520868383E-2</v>
      </c>
      <c r="AA9" s="10"/>
      <c r="AB9" s="10">
        <f t="shared" si="14"/>
        <v>8.6805555474711582E-4</v>
      </c>
      <c r="AC9" s="10">
        <f t="shared" si="15"/>
        <v>8.6805555474711582E-4</v>
      </c>
      <c r="AD9" s="10"/>
      <c r="AE9" s="10"/>
      <c r="AF9" s="73">
        <f t="shared" si="7"/>
        <v>43411.418055555558</v>
      </c>
      <c r="AG9" s="73">
        <f t="shared" si="8"/>
        <v>43411.432638888888</v>
      </c>
      <c r="AH9" s="26" t="str">
        <f t="shared" si="9"/>
        <v>43411.418055555643411.4326388889</v>
      </c>
      <c r="AI9" s="26" t="e">
        <f>VLOOKUP(AH9,simple_survey!$N$1081:$O$1529,2,FALSE)</f>
        <v>#N/A</v>
      </c>
    </row>
    <row r="10" spans="1:38" s="7" customFormat="1" x14ac:dyDescent="0.4">
      <c r="A10" s="16" t="str">
        <f t="shared" si="0"/>
        <v>-</v>
      </c>
      <c r="B10" s="16" t="str">
        <f t="shared" si="1"/>
        <v>-</v>
      </c>
      <c r="C10" s="7">
        <v>10</v>
      </c>
      <c r="D10" s="2">
        <v>43411.419409722221</v>
      </c>
      <c r="E10" s="3" t="s">
        <v>970</v>
      </c>
      <c r="F10" s="3">
        <v>10578</v>
      </c>
      <c r="G10" s="3" t="s">
        <v>18</v>
      </c>
      <c r="H10" s="3">
        <v>3945</v>
      </c>
      <c r="I10" s="3">
        <v>585</v>
      </c>
      <c r="J10" s="3">
        <v>7</v>
      </c>
      <c r="K10" s="3">
        <v>1</v>
      </c>
      <c r="L10" s="3"/>
      <c r="M10" s="2">
        <v>43411.42728009259</v>
      </c>
      <c r="N10" s="2">
        <v>43411.432986111111</v>
      </c>
      <c r="O10" s="3" t="s">
        <v>65</v>
      </c>
      <c r="P10" s="3" t="s">
        <v>66</v>
      </c>
      <c r="Q10" s="3" t="s">
        <v>41</v>
      </c>
      <c r="R10" s="3" t="s">
        <v>42</v>
      </c>
      <c r="S10" s="2">
        <v>43411.425937499997</v>
      </c>
      <c r="T10" s="2">
        <v>43411.425937499997</v>
      </c>
      <c r="U10" s="2">
        <v>43411.435358796298</v>
      </c>
      <c r="V10" s="2">
        <v>43411.435358796298</v>
      </c>
      <c r="W10" s="3"/>
      <c r="X10" s="8">
        <f t="shared" si="2"/>
        <v>43411.419409722221</v>
      </c>
      <c r="Y10" s="9">
        <f t="shared" si="10"/>
        <v>5.7060185208683833E-3</v>
      </c>
      <c r="Z10" s="9">
        <f t="shared" si="11"/>
        <v>5.7060185208683833E-3</v>
      </c>
      <c r="AA10" s="10"/>
      <c r="AB10" s="10">
        <f t="shared" si="14"/>
        <v>1.3425925935734995E-3</v>
      </c>
      <c r="AC10" s="10">
        <f t="shared" si="15"/>
        <v>7.8703703693463467E-3</v>
      </c>
      <c r="AD10" s="10"/>
      <c r="AE10" s="10"/>
      <c r="AF10" s="73">
        <f t="shared" si="7"/>
        <v>43411.418749999997</v>
      </c>
      <c r="AG10" s="73">
        <f t="shared" si="8"/>
        <v>43411.432638888888</v>
      </c>
      <c r="AH10" s="26" t="str">
        <f t="shared" si="9"/>
        <v>43411.4187543411.4326388889</v>
      </c>
      <c r="AI10" s="26" t="e">
        <f>VLOOKUP(AH10,simple_survey!$N$1081:$O$1529,2,FALSE)</f>
        <v>#N/A</v>
      </c>
    </row>
    <row r="11" spans="1:38" s="7" customFormat="1" x14ac:dyDescent="0.4">
      <c r="A11" s="16" t="str">
        <f t="shared" ref="A11:A14" si="16">IF(W11&gt;0, "★", "-")</f>
        <v>-</v>
      </c>
      <c r="B11" s="16" t="str">
        <f t="shared" ref="B11:B14" si="17">IF(L11&gt;0, "☆", "-")</f>
        <v>-</v>
      </c>
      <c r="C11" s="7">
        <v>10</v>
      </c>
      <c r="D11" s="2">
        <v>43411.420266203706</v>
      </c>
      <c r="E11" s="3" t="s">
        <v>971</v>
      </c>
      <c r="F11" s="3">
        <v>10579</v>
      </c>
      <c r="G11" s="3" t="s">
        <v>18</v>
      </c>
      <c r="H11" s="3">
        <v>3457</v>
      </c>
      <c r="I11" s="3">
        <v>432</v>
      </c>
      <c r="J11" s="3">
        <v>9</v>
      </c>
      <c r="K11" s="3">
        <v>1</v>
      </c>
      <c r="L11" s="3"/>
      <c r="M11" s="2">
        <v>43411.424513888887</v>
      </c>
      <c r="N11" s="2">
        <v>43411.427453703705</v>
      </c>
      <c r="O11" s="3" t="s">
        <v>72</v>
      </c>
      <c r="P11" s="3" t="s">
        <v>73</v>
      </c>
      <c r="Q11" s="3" t="s">
        <v>21</v>
      </c>
      <c r="R11" s="3" t="s">
        <v>22</v>
      </c>
      <c r="S11" s="2">
        <v>43411.423009259262</v>
      </c>
      <c r="T11" s="2">
        <v>43411.423009259262</v>
      </c>
      <c r="U11" s="2">
        <v>43411.427615740744</v>
      </c>
      <c r="V11" s="2">
        <v>43411.427615740744</v>
      </c>
      <c r="W11" s="3"/>
      <c r="X11" s="8">
        <f t="shared" si="2"/>
        <v>43411.420266203706</v>
      </c>
      <c r="Y11" s="9">
        <f t="shared" si="10"/>
        <v>2.9398148180916905E-3</v>
      </c>
      <c r="Z11" s="9">
        <f t="shared" si="11"/>
        <v>2.9398148180916905E-3</v>
      </c>
      <c r="AA11" s="10"/>
      <c r="AB11" s="10">
        <f t="shared" si="14"/>
        <v>1.5046296248328872E-3</v>
      </c>
      <c r="AC11" s="10">
        <f t="shared" si="15"/>
        <v>4.2476851813262329E-3</v>
      </c>
      <c r="AD11" s="10"/>
      <c r="AE11" s="10"/>
      <c r="AF11" s="73">
        <f t="shared" si="7"/>
        <v>43411.420138888891</v>
      </c>
      <c r="AG11" s="73">
        <f t="shared" si="8"/>
        <v>43411.427083333336</v>
      </c>
      <c r="AH11" s="26" t="str">
        <f t="shared" si="9"/>
        <v>43411.420138888943411.4270833333</v>
      </c>
      <c r="AI11" s="26" t="e">
        <f>VLOOKUP(AH11,simple_survey!$N$1081:$O$1529,2,FALSE)</f>
        <v>#N/A</v>
      </c>
    </row>
    <row r="12" spans="1:38" s="7" customFormat="1" x14ac:dyDescent="0.4">
      <c r="A12" s="16" t="str">
        <f t="shared" si="16"/>
        <v>★</v>
      </c>
      <c r="B12" s="16" t="str">
        <f t="shared" si="17"/>
        <v>-</v>
      </c>
      <c r="C12" s="7">
        <v>10</v>
      </c>
      <c r="D12" s="2">
        <v>43411.420358796298</v>
      </c>
      <c r="E12" s="3" t="s">
        <v>972</v>
      </c>
      <c r="F12" s="3">
        <v>10580</v>
      </c>
      <c r="G12" s="3" t="s">
        <v>18</v>
      </c>
      <c r="H12" s="3">
        <v>5167</v>
      </c>
      <c r="I12" s="3">
        <v>448</v>
      </c>
      <c r="J12" s="3">
        <v>8</v>
      </c>
      <c r="K12" s="3">
        <v>1</v>
      </c>
      <c r="L12" s="3"/>
      <c r="M12" s="2">
        <v>43411.424421296295</v>
      </c>
      <c r="N12" s="2">
        <v>43411.428414351853</v>
      </c>
      <c r="O12" s="3" t="s">
        <v>34</v>
      </c>
      <c r="P12" s="3" t="s">
        <v>35</v>
      </c>
      <c r="Q12" s="3" t="s">
        <v>27</v>
      </c>
      <c r="R12" s="3" t="s">
        <v>28</v>
      </c>
      <c r="S12" s="2">
        <v>43411.42728009259</v>
      </c>
      <c r="T12" s="2">
        <v>43411.42728009259</v>
      </c>
      <c r="U12" s="2">
        <v>43411.432905092595</v>
      </c>
      <c r="V12" s="2">
        <v>43411.432905092595</v>
      </c>
      <c r="W12" s="2">
        <v>43411.42728009259</v>
      </c>
      <c r="X12" s="8">
        <f t="shared" si="2"/>
        <v>43411.42728009259</v>
      </c>
      <c r="Y12" s="9">
        <f t="shared" si="10"/>
        <v>3.9930555576574989E-3</v>
      </c>
      <c r="Z12" s="9">
        <f t="shared" si="11"/>
        <v>3.9930555576574989E-3</v>
      </c>
      <c r="AA12" s="10"/>
      <c r="AB12" s="10">
        <f t="shared" si="14"/>
        <v>0</v>
      </c>
      <c r="AC12" s="10">
        <f t="shared" si="15"/>
        <v>0</v>
      </c>
      <c r="AD12" s="10"/>
      <c r="AE12" s="10"/>
      <c r="AF12" s="73">
        <f t="shared" si="7"/>
        <v>43411.420138888891</v>
      </c>
      <c r="AG12" s="73">
        <f t="shared" si="8"/>
        <v>43411.427777777775</v>
      </c>
      <c r="AH12" s="26" t="str">
        <f t="shared" si="9"/>
        <v>43411.420138888943411.4277777778</v>
      </c>
      <c r="AI12" s="26" t="str">
        <f>VLOOKUP(AH12,simple_survey!$N$1081:$O$1529,2,FALSE)</f>
        <v>肯定的</v>
      </c>
    </row>
    <row r="13" spans="1:38" s="7" customFormat="1" x14ac:dyDescent="0.4">
      <c r="A13" s="16" t="str">
        <f t="shared" si="16"/>
        <v>-</v>
      </c>
      <c r="B13" s="16" t="str">
        <f t="shared" si="17"/>
        <v>-</v>
      </c>
      <c r="C13" s="7">
        <v>10</v>
      </c>
      <c r="D13" s="2">
        <v>43411.421435185184</v>
      </c>
      <c r="E13" s="3" t="s">
        <v>973</v>
      </c>
      <c r="F13" s="3">
        <v>10581</v>
      </c>
      <c r="G13" s="3" t="s">
        <v>114</v>
      </c>
      <c r="H13" s="3">
        <v>0</v>
      </c>
      <c r="I13" s="3">
        <v>447</v>
      </c>
      <c r="J13" s="3">
        <v>5</v>
      </c>
      <c r="K13" s="3">
        <v>2</v>
      </c>
      <c r="L13" s="3"/>
      <c r="M13" s="2">
        <v>43411.426550925928</v>
      </c>
      <c r="N13" s="2">
        <v>43411.432280092595</v>
      </c>
      <c r="O13" s="3" t="s">
        <v>68</v>
      </c>
      <c r="P13" s="3" t="s">
        <v>69</v>
      </c>
      <c r="Q13" s="3" t="s">
        <v>63</v>
      </c>
      <c r="R13" s="3" t="s">
        <v>64</v>
      </c>
      <c r="S13" s="2">
        <v>43411.424293981479</v>
      </c>
      <c r="T13" s="2">
        <v>43411.425543981481</v>
      </c>
      <c r="U13" s="2">
        <v>43411.433217592596</v>
      </c>
      <c r="V13" s="2">
        <v>43411.434467592589</v>
      </c>
      <c r="W13" s="3"/>
      <c r="X13" s="8">
        <f t="shared" si="2"/>
        <v>43411.421435185184</v>
      </c>
      <c r="Y13" s="9">
        <f t="shared" si="10"/>
        <v>5.7291666671517305E-3</v>
      </c>
      <c r="Z13" s="9">
        <f t="shared" si="11"/>
        <v>1.1458333334303461E-2</v>
      </c>
      <c r="AA13" s="10"/>
      <c r="AB13" s="10">
        <f t="shared" si="14"/>
        <v>2.2569444481632672E-3</v>
      </c>
      <c r="AC13" s="10">
        <f t="shared" si="15"/>
        <v>5.1157407433493063E-3</v>
      </c>
      <c r="AD13" s="10"/>
      <c r="AE13" s="10"/>
      <c r="AF13" s="73">
        <f t="shared" si="7"/>
        <v>43411.42083333333</v>
      </c>
      <c r="AG13" s="73">
        <f t="shared" si="8"/>
        <v>43411.431944444441</v>
      </c>
      <c r="AH13" s="26" t="str">
        <f t="shared" si="9"/>
        <v>43411.420833333343411.4319444444</v>
      </c>
      <c r="AI13" s="26" t="e">
        <f>VLOOKUP(AH13,simple_survey!$N$1081:$O$1529,2,FALSE)</f>
        <v>#N/A</v>
      </c>
    </row>
    <row r="14" spans="1:38" s="7" customFormat="1" x14ac:dyDescent="0.4">
      <c r="A14" s="16" t="str">
        <f t="shared" si="16"/>
        <v>-</v>
      </c>
      <c r="B14" s="16" t="str">
        <f t="shared" si="17"/>
        <v>-</v>
      </c>
      <c r="C14" s="7">
        <v>10</v>
      </c>
      <c r="D14" s="2">
        <v>43411.421747685185</v>
      </c>
      <c r="E14" s="3" t="s">
        <v>760</v>
      </c>
      <c r="F14" s="3">
        <v>10582</v>
      </c>
      <c r="G14" s="3" t="s">
        <v>18</v>
      </c>
      <c r="H14" s="3">
        <v>1358</v>
      </c>
      <c r="I14" s="3">
        <v>801</v>
      </c>
      <c r="J14" s="3">
        <v>4</v>
      </c>
      <c r="K14" s="3">
        <v>1</v>
      </c>
      <c r="L14" s="3"/>
      <c r="M14" s="2">
        <v>43411.425335648149</v>
      </c>
      <c r="N14" s="2">
        <v>43411.428865740738</v>
      </c>
      <c r="O14" s="3" t="s">
        <v>19</v>
      </c>
      <c r="P14" s="3" t="s">
        <v>20</v>
      </c>
      <c r="Q14" s="3" t="s">
        <v>31</v>
      </c>
      <c r="R14" s="3" t="s">
        <v>32</v>
      </c>
      <c r="S14" s="2">
        <v>43411.426307870373</v>
      </c>
      <c r="T14" s="2">
        <v>43411.426307870373</v>
      </c>
      <c r="U14" s="2">
        <v>43411.432581018518</v>
      </c>
      <c r="V14" s="2">
        <v>43411.432581018518</v>
      </c>
      <c r="W14" s="3"/>
      <c r="X14" s="8">
        <f t="shared" si="2"/>
        <v>43411.421747685185</v>
      </c>
      <c r="Y14" s="9">
        <f t="shared" si="10"/>
        <v>3.53009258833481E-3</v>
      </c>
      <c r="Z14" s="9">
        <f t="shared" si="11"/>
        <v>3.53009258833481E-3</v>
      </c>
      <c r="AA14" s="10"/>
      <c r="AB14" s="10">
        <f t="shared" si="14"/>
        <v>0</v>
      </c>
      <c r="AC14" s="10">
        <f t="shared" si="15"/>
        <v>3.5879629649571143E-3</v>
      </c>
      <c r="AD14" s="10"/>
      <c r="AE14" s="10"/>
      <c r="AF14" s="73">
        <f t="shared" si="7"/>
        <v>43411.421527777777</v>
      </c>
      <c r="AG14" s="73">
        <f t="shared" si="8"/>
        <v>43411.428472222222</v>
      </c>
      <c r="AH14" s="26" t="str">
        <f t="shared" si="9"/>
        <v>43411.421527777843411.4284722222</v>
      </c>
      <c r="AI14" s="26" t="e">
        <f>VLOOKUP(AH14,simple_survey!$N$1081:$O$1529,2,FALSE)</f>
        <v>#N/A</v>
      </c>
    </row>
    <row r="15" spans="1:38" s="7" customFormat="1" x14ac:dyDescent="0.4">
      <c r="A15" s="16" t="str">
        <f t="shared" si="0"/>
        <v>-</v>
      </c>
      <c r="B15" s="16" t="str">
        <f t="shared" si="1"/>
        <v>-</v>
      </c>
      <c r="C15" s="7">
        <v>10</v>
      </c>
      <c r="D15" s="2">
        <v>43411.425138888888</v>
      </c>
      <c r="E15" s="3" t="s">
        <v>806</v>
      </c>
      <c r="F15" s="3">
        <v>10584</v>
      </c>
      <c r="G15" s="3" t="s">
        <v>33</v>
      </c>
      <c r="H15" s="3">
        <v>1677</v>
      </c>
      <c r="I15" s="3">
        <v>657</v>
      </c>
      <c r="J15" s="3">
        <v>10</v>
      </c>
      <c r="K15" s="3">
        <v>1</v>
      </c>
      <c r="L15" s="3"/>
      <c r="M15" s="2">
        <v>43411.42863425926</v>
      </c>
      <c r="N15" s="2">
        <v>43411.431192129632</v>
      </c>
      <c r="O15" s="3" t="s">
        <v>72</v>
      </c>
      <c r="P15" s="3" t="s">
        <v>73</v>
      </c>
      <c r="Q15" s="3" t="s">
        <v>21</v>
      </c>
      <c r="R15" s="3" t="s">
        <v>22</v>
      </c>
      <c r="S15" s="2">
        <v>43411.430567129632</v>
      </c>
      <c r="T15" s="2">
        <v>43411.430567129632</v>
      </c>
      <c r="U15" s="2">
        <v>43411.435173611113</v>
      </c>
      <c r="V15" s="2">
        <v>43411.435173611113</v>
      </c>
      <c r="W15" s="3"/>
      <c r="X15" s="8">
        <f t="shared" si="2"/>
        <v>43411.425138888888</v>
      </c>
      <c r="Y15" s="9">
        <f t="shared" si="10"/>
        <v>2.5578703716746531E-3</v>
      </c>
      <c r="Z15" s="9">
        <f t="shared" si="11"/>
        <v>2.5578703716746531E-3</v>
      </c>
      <c r="AA15" s="10"/>
      <c r="AB15" s="10">
        <f t="shared" si="14"/>
        <v>0</v>
      </c>
      <c r="AC15" s="10">
        <f t="shared" si="15"/>
        <v>3.4953703725477681E-3</v>
      </c>
      <c r="AD15" s="10"/>
      <c r="AE15" s="10"/>
      <c r="AF15" s="73">
        <f t="shared" si="7"/>
        <v>43411.425000000003</v>
      </c>
      <c r="AG15" s="73">
        <f t="shared" si="8"/>
        <v>43411.430555555555</v>
      </c>
      <c r="AH15" s="26" t="str">
        <f t="shared" si="9"/>
        <v>43411.42543411.4305555556</v>
      </c>
      <c r="AI15" s="26" t="e">
        <f>VLOOKUP(AH15,simple_survey!$N$1081:$O$1529,2,FALSE)</f>
        <v>#N/A</v>
      </c>
    </row>
    <row r="16" spans="1:38" s="7" customFormat="1" x14ac:dyDescent="0.4">
      <c r="A16" s="16" t="str">
        <f t="shared" ref="A16:A18" si="18">IF(W16&gt;0, "★", "-")</f>
        <v>-</v>
      </c>
      <c r="B16" s="16" t="str">
        <f t="shared" ref="B16:B18" si="19">IF(L16&gt;0, "☆", "-")</f>
        <v>-</v>
      </c>
      <c r="C16" s="7">
        <v>10</v>
      </c>
      <c r="D16" s="2">
        <v>43411.427430555559</v>
      </c>
      <c r="E16" s="3" t="s">
        <v>976</v>
      </c>
      <c r="F16" s="3">
        <v>10586</v>
      </c>
      <c r="G16" s="3" t="s">
        <v>114</v>
      </c>
      <c r="H16" s="3">
        <v>0</v>
      </c>
      <c r="I16" s="3">
        <v>89</v>
      </c>
      <c r="J16" s="3">
        <v>1</v>
      </c>
      <c r="K16" s="3">
        <v>1</v>
      </c>
      <c r="L16" s="3"/>
      <c r="M16" s="2">
        <v>43411.432870370372</v>
      </c>
      <c r="N16" s="2">
        <v>43411.45653935185</v>
      </c>
      <c r="O16" s="3" t="s">
        <v>65</v>
      </c>
      <c r="P16" s="3" t="s">
        <v>66</v>
      </c>
      <c r="Q16" s="3" t="s">
        <v>70</v>
      </c>
      <c r="R16" s="3" t="s">
        <v>71</v>
      </c>
      <c r="S16" s="2">
        <v>43411.430833333332</v>
      </c>
      <c r="T16" s="2">
        <v>43411.430833333332</v>
      </c>
      <c r="U16" s="2">
        <v>43411.440995370373</v>
      </c>
      <c r="V16" s="2">
        <v>43411.440995370373</v>
      </c>
      <c r="W16" s="3"/>
      <c r="X16" s="8">
        <f t="shared" si="2"/>
        <v>43411.427430555559</v>
      </c>
      <c r="Y16" s="9">
        <f t="shared" si="10"/>
        <v>2.3668981477385387E-2</v>
      </c>
      <c r="Z16" s="9">
        <f t="shared" si="11"/>
        <v>2.3668981477385387E-2</v>
      </c>
      <c r="AB16" s="10">
        <f t="shared" si="14"/>
        <v>2.0370370402815752E-3</v>
      </c>
      <c r="AC16" s="10">
        <f t="shared" si="15"/>
        <v>5.4398148131440394E-3</v>
      </c>
      <c r="AF16" s="73">
        <f t="shared" si="7"/>
        <v>43411.427083333336</v>
      </c>
      <c r="AG16" s="73">
        <f t="shared" si="8"/>
        <v>43411.456250000003</v>
      </c>
      <c r="AH16" s="26" t="str">
        <f t="shared" si="9"/>
        <v>43411.427083333343411.45625</v>
      </c>
      <c r="AI16" s="26" t="e">
        <f>VLOOKUP(AH16,simple_survey!$N$1081:$O$1529,2,FALSE)</f>
        <v>#N/A</v>
      </c>
    </row>
    <row r="17" spans="1:37" s="7" customFormat="1" x14ac:dyDescent="0.4">
      <c r="A17" s="16" t="str">
        <f t="shared" si="18"/>
        <v>-</v>
      </c>
      <c r="B17" s="16" t="str">
        <f t="shared" si="19"/>
        <v>-</v>
      </c>
      <c r="C17" s="7">
        <v>10</v>
      </c>
      <c r="D17" s="2">
        <v>43411.428171296298</v>
      </c>
      <c r="E17" s="3" t="s">
        <v>965</v>
      </c>
      <c r="F17" s="3">
        <v>10588</v>
      </c>
      <c r="G17" s="3" t="s">
        <v>33</v>
      </c>
      <c r="H17" s="3">
        <v>5348</v>
      </c>
      <c r="I17" s="3">
        <v>11</v>
      </c>
      <c r="J17" s="3">
        <v>9</v>
      </c>
      <c r="K17" s="3">
        <v>1</v>
      </c>
      <c r="L17" s="3"/>
      <c r="M17" s="2">
        <v>43411.42900462963</v>
      </c>
      <c r="N17" s="2">
        <v>43411.434502314813</v>
      </c>
      <c r="O17" s="3" t="s">
        <v>21</v>
      </c>
      <c r="P17" s="3" t="s">
        <v>22</v>
      </c>
      <c r="Q17" s="3" t="s">
        <v>23</v>
      </c>
      <c r="R17" s="3" t="s">
        <v>24</v>
      </c>
      <c r="S17" s="2">
        <v>43411.429629629631</v>
      </c>
      <c r="T17" s="2">
        <v>43411.429629629631</v>
      </c>
      <c r="U17" s="2">
        <v>43411.436782407407</v>
      </c>
      <c r="V17" s="2">
        <v>43411.436782407407</v>
      </c>
      <c r="W17" s="3"/>
      <c r="X17" s="8">
        <f t="shared" si="2"/>
        <v>43411.428171296298</v>
      </c>
      <c r="Y17" s="9">
        <f t="shared" si="10"/>
        <v>5.4976851824903861E-3</v>
      </c>
      <c r="Z17" s="9">
        <f t="shared" si="11"/>
        <v>5.4976851824903861E-3</v>
      </c>
      <c r="AA17" s="10"/>
      <c r="AB17" s="10">
        <f t="shared" si="14"/>
        <v>0</v>
      </c>
      <c r="AC17" s="10">
        <f t="shared" si="15"/>
        <v>8.3333333168411627E-4</v>
      </c>
      <c r="AD17" s="10"/>
      <c r="AE17" s="10"/>
      <c r="AF17" s="73">
        <f t="shared" si="7"/>
        <v>43411.427777777775</v>
      </c>
      <c r="AG17" s="73">
        <f t="shared" si="8"/>
        <v>43411.434027777781</v>
      </c>
      <c r="AH17" s="26" t="str">
        <f t="shared" si="9"/>
        <v>43411.427777777843411.4340277778</v>
      </c>
      <c r="AI17" s="26" t="str">
        <f>VLOOKUP(AH17,simple_survey!$N$1081:$O$1529,2,FALSE)</f>
        <v>肯定的</v>
      </c>
    </row>
    <row r="18" spans="1:37" s="7" customFormat="1" x14ac:dyDescent="0.4">
      <c r="A18" s="16" t="str">
        <f t="shared" si="18"/>
        <v>-</v>
      </c>
      <c r="B18" s="16" t="str">
        <f t="shared" si="19"/>
        <v>-</v>
      </c>
      <c r="C18" s="7">
        <v>10</v>
      </c>
      <c r="D18" s="2">
        <v>43411.429837962962</v>
      </c>
      <c r="E18" s="3" t="s">
        <v>968</v>
      </c>
      <c r="F18" s="3">
        <v>10589</v>
      </c>
      <c r="G18" s="3" t="s">
        <v>33</v>
      </c>
      <c r="H18" s="3">
        <v>5369</v>
      </c>
      <c r="I18" s="3">
        <v>621</v>
      </c>
      <c r="J18" s="3">
        <v>10</v>
      </c>
      <c r="K18" s="3">
        <v>1</v>
      </c>
      <c r="L18" s="3"/>
      <c r="M18" s="2">
        <v>43411.432118055556</v>
      </c>
      <c r="N18" s="2">
        <v>43411.435567129629</v>
      </c>
      <c r="O18" s="3" t="s">
        <v>21</v>
      </c>
      <c r="P18" s="3" t="s">
        <v>22</v>
      </c>
      <c r="Q18" s="3" t="s">
        <v>78</v>
      </c>
      <c r="R18" s="3" t="s">
        <v>79</v>
      </c>
      <c r="S18" s="2">
        <v>43411.432766203703</v>
      </c>
      <c r="T18" s="2">
        <v>43411.432766203703</v>
      </c>
      <c r="U18" s="2">
        <v>43411.439340277779</v>
      </c>
      <c r="V18" s="2">
        <v>43411.439340277779</v>
      </c>
      <c r="W18" s="3"/>
      <c r="X18" s="8">
        <f t="shared" si="2"/>
        <v>43411.429837962962</v>
      </c>
      <c r="Y18" s="9">
        <f t="shared" si="10"/>
        <v>3.4490740727051161E-3</v>
      </c>
      <c r="Z18" s="9">
        <f t="shared" si="11"/>
        <v>3.4490740727051161E-3</v>
      </c>
      <c r="AA18" s="10"/>
      <c r="AB18" s="10">
        <f t="shared" si="14"/>
        <v>0</v>
      </c>
      <c r="AC18" s="10">
        <f t="shared" si="15"/>
        <v>2.2800925944466144E-3</v>
      </c>
      <c r="AD18" s="10"/>
      <c r="AE18" s="10"/>
      <c r="AF18" s="73">
        <f t="shared" si="7"/>
        <v>43411.429166666669</v>
      </c>
      <c r="AG18" s="73">
        <f t="shared" si="8"/>
        <v>43411.435416666667</v>
      </c>
      <c r="AH18" s="26" t="str">
        <f t="shared" si="9"/>
        <v>43411.429166666743411.4354166667</v>
      </c>
      <c r="AI18" s="26" t="e">
        <f>VLOOKUP(AH18,simple_survey!$N$1081:$O$1529,2,FALSE)</f>
        <v>#N/A</v>
      </c>
    </row>
    <row r="19" spans="1:37" s="7" customFormat="1" x14ac:dyDescent="0.4">
      <c r="A19" s="16" t="str">
        <f t="shared" si="0"/>
        <v>-</v>
      </c>
      <c r="B19" s="16" t="str">
        <f t="shared" si="1"/>
        <v>-</v>
      </c>
      <c r="C19" s="7">
        <v>10</v>
      </c>
      <c r="D19" s="2">
        <v>43411.430578703701</v>
      </c>
      <c r="E19" s="3" t="s">
        <v>977</v>
      </c>
      <c r="F19" s="3">
        <v>10590</v>
      </c>
      <c r="G19" s="3" t="s">
        <v>18</v>
      </c>
      <c r="H19" s="3">
        <v>5393</v>
      </c>
      <c r="I19" s="3">
        <v>628</v>
      </c>
      <c r="J19" s="3">
        <v>8</v>
      </c>
      <c r="K19" s="3">
        <v>2</v>
      </c>
      <c r="L19" s="3"/>
      <c r="M19" s="2">
        <v>43411.434675925928</v>
      </c>
      <c r="N19" s="2">
        <v>43411.438784722224</v>
      </c>
      <c r="O19" s="3" t="s">
        <v>19</v>
      </c>
      <c r="P19" s="3" t="s">
        <v>20</v>
      </c>
      <c r="Q19" s="3" t="s">
        <v>31</v>
      </c>
      <c r="R19" s="3" t="s">
        <v>32</v>
      </c>
      <c r="S19" s="2">
        <v>43411.433518518519</v>
      </c>
      <c r="T19" s="2">
        <v>43411.433518518519</v>
      </c>
      <c r="U19" s="2">
        <v>43411.440486111111</v>
      </c>
      <c r="V19" s="2">
        <v>43411.440486111111</v>
      </c>
      <c r="W19" s="3"/>
      <c r="X19" s="8">
        <f t="shared" si="2"/>
        <v>43411.430578703701</v>
      </c>
      <c r="Y19" s="9">
        <f t="shared" si="10"/>
        <v>4.1087962963501923E-3</v>
      </c>
      <c r="Z19" s="9">
        <f t="shared" si="11"/>
        <v>8.2175925927003846E-3</v>
      </c>
      <c r="AA19" s="10"/>
      <c r="AB19" s="10">
        <f t="shared" si="14"/>
        <v>1.157407408754807E-3</v>
      </c>
      <c r="AC19" s="10">
        <f t="shared" si="15"/>
        <v>4.0972222268464975E-3</v>
      </c>
      <c r="AD19" s="10"/>
      <c r="AE19" s="10"/>
      <c r="AF19" s="73">
        <f t="shared" si="7"/>
        <v>43411.430555555555</v>
      </c>
      <c r="AG19" s="73">
        <f t="shared" si="8"/>
        <v>43411.438194444447</v>
      </c>
      <c r="AH19" s="26" t="str">
        <f t="shared" si="9"/>
        <v>43411.430555555643411.4381944444</v>
      </c>
      <c r="AI19" s="26" t="e">
        <f>VLOOKUP(AH19,simple_survey!$N$1081:$O$1529,2,FALSE)</f>
        <v>#N/A</v>
      </c>
    </row>
    <row r="20" spans="1:37" s="7" customFormat="1" x14ac:dyDescent="0.4">
      <c r="A20" s="16" t="str">
        <f t="shared" si="0"/>
        <v>-</v>
      </c>
      <c r="B20" s="16" t="str">
        <f t="shared" si="1"/>
        <v>-</v>
      </c>
      <c r="C20" s="7">
        <v>10</v>
      </c>
      <c r="D20" s="2">
        <v>43411.431319444448</v>
      </c>
      <c r="E20" s="3" t="s">
        <v>978</v>
      </c>
      <c r="F20" s="3">
        <v>10591</v>
      </c>
      <c r="G20" s="3" t="s">
        <v>124</v>
      </c>
      <c r="H20" s="3">
        <v>5391</v>
      </c>
      <c r="I20" s="3">
        <v>584</v>
      </c>
      <c r="J20" s="3">
        <v>4</v>
      </c>
      <c r="K20" s="3">
        <v>2</v>
      </c>
      <c r="L20" s="3"/>
      <c r="M20" s="2">
        <v>43411.434652777774</v>
      </c>
      <c r="N20" s="2">
        <v>43411.4375462963</v>
      </c>
      <c r="O20" s="3" t="s">
        <v>19</v>
      </c>
      <c r="P20" s="3" t="s">
        <v>20</v>
      </c>
      <c r="Q20" s="3" t="s">
        <v>48</v>
      </c>
      <c r="R20" s="3" t="s">
        <v>49</v>
      </c>
      <c r="S20" s="2">
        <v>43411.434421296297</v>
      </c>
      <c r="T20" s="2">
        <v>43411.434421296297</v>
      </c>
      <c r="U20" s="2">
        <v>43411.440613425926</v>
      </c>
      <c r="V20" s="2">
        <v>43411.440613425926</v>
      </c>
      <c r="W20" s="3"/>
      <c r="X20" s="8">
        <f t="shared" si="2"/>
        <v>43411.431319444448</v>
      </c>
      <c r="Y20" s="9">
        <f t="shared" si="10"/>
        <v>2.8935185255249962E-3</v>
      </c>
      <c r="Z20" s="9">
        <f t="shared" si="11"/>
        <v>5.7870370510499924E-3</v>
      </c>
      <c r="AA20" s="10"/>
      <c r="AB20" s="10">
        <f t="shared" si="14"/>
        <v>2.3148147738538682E-4</v>
      </c>
      <c r="AC20" s="10">
        <f t="shared" si="15"/>
        <v>3.3333333267364651E-3</v>
      </c>
      <c r="AD20" s="10"/>
      <c r="AE20" s="10"/>
      <c r="AF20" s="73">
        <f t="shared" si="7"/>
        <v>43411.431250000001</v>
      </c>
      <c r="AG20" s="73">
        <f t="shared" si="8"/>
        <v>43411.4375</v>
      </c>
      <c r="AH20" s="26" t="str">
        <f t="shared" si="9"/>
        <v>43411.4312543411.4375</v>
      </c>
      <c r="AI20" s="26" t="e">
        <f>VLOOKUP(AH20,simple_survey!$N$1081:$O$1529,2,FALSE)</f>
        <v>#N/A</v>
      </c>
    </row>
    <row r="21" spans="1:37" s="7" customFormat="1" x14ac:dyDescent="0.4">
      <c r="A21" s="16" t="str">
        <f t="shared" si="0"/>
        <v>-</v>
      </c>
      <c r="B21" s="16" t="str">
        <f t="shared" si="1"/>
        <v>-</v>
      </c>
      <c r="C21" s="7">
        <v>10</v>
      </c>
      <c r="D21" s="2">
        <v>43411.433819444443</v>
      </c>
      <c r="E21" s="3" t="s">
        <v>979</v>
      </c>
      <c r="F21" s="3">
        <v>10592</v>
      </c>
      <c r="G21" s="3" t="s">
        <v>113</v>
      </c>
      <c r="H21" s="3">
        <v>0</v>
      </c>
      <c r="I21" s="3">
        <v>173</v>
      </c>
      <c r="J21" s="3">
        <v>3</v>
      </c>
      <c r="K21" s="3">
        <v>1</v>
      </c>
      <c r="L21" s="3"/>
      <c r="M21" s="2">
        <v>43411.43787037037</v>
      </c>
      <c r="N21" s="2">
        <v>43411.449548611112</v>
      </c>
      <c r="O21" s="3" t="s">
        <v>48</v>
      </c>
      <c r="P21" s="3" t="s">
        <v>49</v>
      </c>
      <c r="Q21" s="3" t="s">
        <v>27</v>
      </c>
      <c r="R21" s="3" t="s">
        <v>28</v>
      </c>
      <c r="S21" s="2">
        <v>43411.437615740739</v>
      </c>
      <c r="T21" s="2">
        <v>43411.437615740739</v>
      </c>
      <c r="U21" s="2">
        <v>43411.444085648145</v>
      </c>
      <c r="V21" s="2">
        <v>43411.450972222221</v>
      </c>
      <c r="W21" s="3"/>
      <c r="X21" s="8">
        <f t="shared" si="2"/>
        <v>43411.433819444443</v>
      </c>
      <c r="Y21" s="9">
        <f t="shared" si="10"/>
        <v>1.1678240742185153E-2</v>
      </c>
      <c r="Z21" s="9">
        <f t="shared" si="11"/>
        <v>1.1678240742185153E-2</v>
      </c>
      <c r="AA21" s="10"/>
      <c r="AB21" s="10">
        <f t="shared" si="14"/>
        <v>2.546296309446916E-4</v>
      </c>
      <c r="AC21" s="10">
        <f t="shared" si="15"/>
        <v>4.0509259270038456E-3</v>
      </c>
      <c r="AD21" s="10"/>
      <c r="AE21" s="10"/>
      <c r="AF21" s="73">
        <f t="shared" si="7"/>
        <v>43411.433333333334</v>
      </c>
      <c r="AG21" s="73">
        <f t="shared" si="8"/>
        <v>43411.449305555558</v>
      </c>
      <c r="AH21" s="26" t="str">
        <f t="shared" si="9"/>
        <v>43411.433333333343411.4493055556</v>
      </c>
      <c r="AI21" s="26" t="str">
        <f>VLOOKUP(AH21,simple_survey!$N$1081:$O$1529,2,FALSE)</f>
        <v>肯定的</v>
      </c>
    </row>
    <row r="22" spans="1:37" s="7" customFormat="1" x14ac:dyDescent="0.4">
      <c r="A22" s="16" t="str">
        <f t="shared" si="0"/>
        <v>-</v>
      </c>
      <c r="B22" s="16" t="str">
        <f t="shared" si="1"/>
        <v>-</v>
      </c>
      <c r="C22" s="7">
        <v>10</v>
      </c>
      <c r="D22" s="2">
        <v>43411.434062499997</v>
      </c>
      <c r="E22" s="3" t="s">
        <v>980</v>
      </c>
      <c r="F22" s="3">
        <v>10593</v>
      </c>
      <c r="G22" s="3" t="s">
        <v>33</v>
      </c>
      <c r="H22" s="3">
        <v>4092</v>
      </c>
      <c r="I22" s="3">
        <v>420</v>
      </c>
      <c r="J22" s="3">
        <v>7</v>
      </c>
      <c r="K22" s="3">
        <v>1</v>
      </c>
      <c r="L22" s="3"/>
      <c r="M22" s="2">
        <v>43411.438842592594</v>
      </c>
      <c r="N22" s="2">
        <v>43411.44259259259</v>
      </c>
      <c r="O22" s="3" t="s">
        <v>55</v>
      </c>
      <c r="P22" s="3" t="s">
        <v>56</v>
      </c>
      <c r="Q22" s="3" t="s">
        <v>57</v>
      </c>
      <c r="R22" s="3" t="s">
        <v>58</v>
      </c>
      <c r="S22" s="2">
        <v>43411.437349537038</v>
      </c>
      <c r="T22" s="2">
        <v>43411.437349537038</v>
      </c>
      <c r="U22" s="2">
        <v>43411.441863425927</v>
      </c>
      <c r="V22" s="2">
        <v>43411.441863425927</v>
      </c>
      <c r="W22" s="3"/>
      <c r="X22" s="8">
        <f t="shared" si="2"/>
        <v>43411.434062499997</v>
      </c>
      <c r="Y22" s="9">
        <f t="shared" si="10"/>
        <v>3.749999996216502E-3</v>
      </c>
      <c r="Z22" s="9">
        <f t="shared" si="11"/>
        <v>3.749999996216502E-3</v>
      </c>
      <c r="AA22" s="10"/>
      <c r="AB22" s="10">
        <f t="shared" si="14"/>
        <v>1.4930555553291924E-3</v>
      </c>
      <c r="AC22" s="10">
        <f t="shared" si="15"/>
        <v>4.7800925967749208E-3</v>
      </c>
      <c r="AD22" s="10"/>
      <c r="AE22" s="10"/>
      <c r="AF22" s="73">
        <f t="shared" si="7"/>
        <v>43411.434027777781</v>
      </c>
      <c r="AG22" s="73">
        <f t="shared" si="8"/>
        <v>43411.442361111112</v>
      </c>
      <c r="AH22" s="26" t="str">
        <f t="shared" si="9"/>
        <v>43411.434027777843411.4423611111</v>
      </c>
      <c r="AI22" s="26" t="e">
        <f>VLOOKUP(AH22,simple_survey!$N$1081:$O$1529,2,FALSE)</f>
        <v>#N/A</v>
      </c>
    </row>
    <row r="23" spans="1:37" s="7" customFormat="1" x14ac:dyDescent="0.4">
      <c r="A23" s="16" t="str">
        <f t="shared" si="0"/>
        <v>★</v>
      </c>
      <c r="B23" s="16" t="str">
        <f t="shared" si="1"/>
        <v>-</v>
      </c>
      <c r="C23" s="7">
        <v>10</v>
      </c>
      <c r="D23" s="2">
        <v>43411.435023148151</v>
      </c>
      <c r="E23" s="3" t="s">
        <v>981</v>
      </c>
      <c r="F23" s="3">
        <v>10594</v>
      </c>
      <c r="G23" s="3" t="s">
        <v>18</v>
      </c>
      <c r="H23" s="3">
        <v>3202</v>
      </c>
      <c r="I23" s="3">
        <v>157</v>
      </c>
      <c r="J23" s="3">
        <v>1</v>
      </c>
      <c r="K23" s="3">
        <v>2</v>
      </c>
      <c r="L23" s="3"/>
      <c r="M23" s="2">
        <v>43411.442499999997</v>
      </c>
      <c r="N23" s="2">
        <v>43411.456273148149</v>
      </c>
      <c r="O23" s="3" t="s">
        <v>23</v>
      </c>
      <c r="P23" s="3" t="s">
        <v>24</v>
      </c>
      <c r="Q23" s="3" t="s">
        <v>39</v>
      </c>
      <c r="R23" s="3" t="s">
        <v>40</v>
      </c>
      <c r="S23" s="2">
        <v>43411.44195601852</v>
      </c>
      <c r="T23" s="2">
        <v>43411.44195601852</v>
      </c>
      <c r="U23" s="2">
        <v>43411.456759259258</v>
      </c>
      <c r="V23" s="2">
        <v>43411.456759259258</v>
      </c>
      <c r="W23" s="2">
        <v>43411.44195601852</v>
      </c>
      <c r="X23" s="8">
        <f t="shared" si="2"/>
        <v>43411.44195601852</v>
      </c>
      <c r="Y23" s="9">
        <f t="shared" si="10"/>
        <v>1.3773148151813075E-2</v>
      </c>
      <c r="Z23" s="9">
        <f t="shared" si="11"/>
        <v>2.754629630362615E-2</v>
      </c>
      <c r="AA23" s="10"/>
      <c r="AB23" s="10">
        <f t="shared" si="14"/>
        <v>5.4398147767642513E-4</v>
      </c>
      <c r="AC23" s="10">
        <f t="shared" si="15"/>
        <v>5.4398147767642513E-4</v>
      </c>
      <c r="AD23" s="10"/>
      <c r="AE23" s="10"/>
      <c r="AF23" s="73">
        <f t="shared" si="7"/>
        <v>43411.43472222222</v>
      </c>
      <c r="AG23" s="73">
        <f t="shared" si="8"/>
        <v>43411.456250000003</v>
      </c>
      <c r="AH23" s="26" t="str">
        <f t="shared" si="9"/>
        <v>43411.434722222243411.45625</v>
      </c>
      <c r="AI23" s="26" t="e">
        <f>VLOOKUP(AH23,simple_survey!$N$1081:$O$1529,2,FALSE)</f>
        <v>#N/A</v>
      </c>
    </row>
    <row r="24" spans="1:37" s="7" customFormat="1" x14ac:dyDescent="0.4">
      <c r="A24" s="16" t="str">
        <f t="shared" si="0"/>
        <v>★</v>
      </c>
      <c r="B24" s="16" t="str">
        <f t="shared" ref="B24:B33" si="20">IF(L24&gt;0, "☆", "-")</f>
        <v>-</v>
      </c>
      <c r="C24" s="7">
        <v>10</v>
      </c>
      <c r="D24" s="2">
        <v>43411.435277777775</v>
      </c>
      <c r="E24" s="3" t="s">
        <v>982</v>
      </c>
      <c r="F24" s="3">
        <v>10595</v>
      </c>
      <c r="G24" s="3" t="s">
        <v>33</v>
      </c>
      <c r="H24" s="3">
        <v>1751</v>
      </c>
      <c r="I24" s="3">
        <v>968</v>
      </c>
      <c r="J24" s="3">
        <v>3</v>
      </c>
      <c r="K24" s="3">
        <v>1</v>
      </c>
      <c r="L24" s="3"/>
      <c r="M24" s="2">
        <v>43411.443449074075</v>
      </c>
      <c r="N24" s="2">
        <v>43411.44599537037</v>
      </c>
      <c r="O24" s="3" t="s">
        <v>65</v>
      </c>
      <c r="P24" s="3" t="s">
        <v>66</v>
      </c>
      <c r="Q24" s="3" t="s">
        <v>72</v>
      </c>
      <c r="R24" s="3" t="s">
        <v>73</v>
      </c>
      <c r="S24" s="2">
        <v>43411.442210648151</v>
      </c>
      <c r="T24" s="2">
        <v>43411.442210648151</v>
      </c>
      <c r="U24" s="2">
        <v>43411.447280092594</v>
      </c>
      <c r="V24" s="2">
        <v>43411.447280092594</v>
      </c>
      <c r="W24" s="2">
        <v>43411.442210648151</v>
      </c>
      <c r="X24" s="8">
        <f t="shared" si="2"/>
        <v>43411.442210648151</v>
      </c>
      <c r="Y24" s="9">
        <f t="shared" si="10"/>
        <v>2.5462962948950008E-3</v>
      </c>
      <c r="Z24" s="9">
        <f t="shared" si="11"/>
        <v>2.5462962948950008E-3</v>
      </c>
      <c r="AA24" s="10"/>
      <c r="AB24" s="10">
        <f t="shared" si="14"/>
        <v>1.2384259243845008E-3</v>
      </c>
      <c r="AC24" s="10">
        <f t="shared" si="15"/>
        <v>1.2384259243845008E-3</v>
      </c>
      <c r="AD24" s="10"/>
      <c r="AE24" s="10"/>
      <c r="AF24" s="73">
        <f t="shared" si="7"/>
        <v>43411.43472222222</v>
      </c>
      <c r="AG24" s="73">
        <f t="shared" si="8"/>
        <v>43411.445833333331</v>
      </c>
      <c r="AH24" s="26" t="str">
        <f t="shared" si="9"/>
        <v>43411.434722222243411.4458333333</v>
      </c>
      <c r="AI24" s="26" t="str">
        <f>VLOOKUP(AH24,simple_survey!$N$1081:$O$1529,2,FALSE)</f>
        <v>肯定的</v>
      </c>
    </row>
    <row r="25" spans="1:37" s="7" customFormat="1" x14ac:dyDescent="0.4">
      <c r="A25" s="16" t="str">
        <f t="shared" si="0"/>
        <v>-</v>
      </c>
      <c r="B25" s="16" t="str">
        <f t="shared" si="20"/>
        <v>-</v>
      </c>
      <c r="C25" s="7">
        <v>10</v>
      </c>
      <c r="D25" s="2">
        <v>43411.437164351853</v>
      </c>
      <c r="E25" s="3" t="s">
        <v>846</v>
      </c>
      <c r="F25" s="3">
        <v>10596</v>
      </c>
      <c r="G25" s="3" t="s">
        <v>18</v>
      </c>
      <c r="H25" s="3">
        <v>3162</v>
      </c>
      <c r="I25" s="3">
        <v>462</v>
      </c>
      <c r="J25" s="3">
        <v>9</v>
      </c>
      <c r="K25" s="3">
        <v>1</v>
      </c>
      <c r="L25" s="3"/>
      <c r="M25" s="2">
        <v>43411.438645833332</v>
      </c>
      <c r="N25" s="2">
        <v>43411.441111111111</v>
      </c>
      <c r="O25" s="3" t="s">
        <v>65</v>
      </c>
      <c r="P25" s="3" t="s">
        <v>66</v>
      </c>
      <c r="Q25" s="3" t="s">
        <v>76</v>
      </c>
      <c r="R25" s="3" t="s">
        <v>77</v>
      </c>
      <c r="S25" s="2">
        <v>43411.438726851855</v>
      </c>
      <c r="T25" s="2">
        <v>43411.438726851855</v>
      </c>
      <c r="U25" s="2">
        <v>43411.443055555559</v>
      </c>
      <c r="V25" s="2">
        <v>43411.443055555559</v>
      </c>
      <c r="W25" s="3"/>
      <c r="X25" s="8">
        <f t="shared" si="2"/>
        <v>43411.437164351853</v>
      </c>
      <c r="Y25" s="9">
        <f t="shared" si="10"/>
        <v>2.4652777792653069E-3</v>
      </c>
      <c r="Z25" s="9">
        <f t="shared" si="11"/>
        <v>2.4652777792653069E-3</v>
      </c>
      <c r="AA25" s="10"/>
      <c r="AB25" s="10">
        <f t="shared" si="14"/>
        <v>0</v>
      </c>
      <c r="AC25" s="10">
        <f t="shared" si="15"/>
        <v>1.48148147854954E-3</v>
      </c>
      <c r="AD25" s="10"/>
      <c r="AE25" s="10"/>
      <c r="AF25" s="73">
        <f t="shared" si="7"/>
        <v>43411.436805555553</v>
      </c>
      <c r="AG25" s="73">
        <f t="shared" si="8"/>
        <v>43411.440972222219</v>
      </c>
      <c r="AH25" s="26" t="str">
        <f t="shared" si="9"/>
        <v>43411.436805555643411.4409722222</v>
      </c>
      <c r="AI25" s="26" t="e">
        <f>VLOOKUP(AH25,simple_survey!$N$1081:$O$1529,2,FALSE)</f>
        <v>#N/A</v>
      </c>
    </row>
    <row r="26" spans="1:37" s="7" customFormat="1" x14ac:dyDescent="0.4">
      <c r="A26" s="16" t="str">
        <f t="shared" ref="A26:A33" si="21">IF(W26&gt;0, "★", "-")</f>
        <v>-</v>
      </c>
      <c r="B26" s="16" t="str">
        <f t="shared" si="20"/>
        <v>-</v>
      </c>
      <c r="C26" s="7">
        <v>10</v>
      </c>
      <c r="D26" s="2">
        <v>43411.437349537038</v>
      </c>
      <c r="E26" s="3" t="s">
        <v>983</v>
      </c>
      <c r="F26" s="3">
        <v>10597</v>
      </c>
      <c r="G26" s="3" t="s">
        <v>33</v>
      </c>
      <c r="H26" s="3">
        <v>3598</v>
      </c>
      <c r="I26" s="3">
        <v>917</v>
      </c>
      <c r="J26" s="3">
        <v>10</v>
      </c>
      <c r="K26" s="3">
        <v>1</v>
      </c>
      <c r="L26" s="3"/>
      <c r="M26" s="2">
        <v>43411.441435185188</v>
      </c>
      <c r="N26" s="2">
        <v>43411.447222222225</v>
      </c>
      <c r="O26" s="3" t="s">
        <v>80</v>
      </c>
      <c r="P26" s="3" t="s">
        <v>81</v>
      </c>
      <c r="Q26" s="3" t="s">
        <v>27</v>
      </c>
      <c r="R26" s="3" t="s">
        <v>28</v>
      </c>
      <c r="S26" s="2">
        <v>43411.438391203701</v>
      </c>
      <c r="T26" s="2">
        <v>43411.438391203701</v>
      </c>
      <c r="U26" s="2">
        <v>43411.443807870368</v>
      </c>
      <c r="V26" s="2">
        <v>43411.443807870368</v>
      </c>
      <c r="W26" s="3"/>
      <c r="X26" s="8">
        <f t="shared" si="2"/>
        <v>43411.437349537038</v>
      </c>
      <c r="Y26" s="9">
        <f t="shared" si="10"/>
        <v>5.7870370364980772E-3</v>
      </c>
      <c r="Z26" s="9">
        <f t="shared" si="11"/>
        <v>5.7870370364980772E-3</v>
      </c>
      <c r="AA26" s="10"/>
      <c r="AB26" s="10">
        <f t="shared" si="14"/>
        <v>3.0439814872806892E-3</v>
      </c>
      <c r="AC26" s="10">
        <f t="shared" si="15"/>
        <v>4.0856481500668451E-3</v>
      </c>
      <c r="AD26" s="10"/>
      <c r="AE26" s="10"/>
      <c r="AF26" s="73">
        <f t="shared" si="7"/>
        <v>43411.436805555553</v>
      </c>
      <c r="AG26" s="73">
        <f t="shared" si="8"/>
        <v>43411.447222222225</v>
      </c>
      <c r="AH26" s="26" t="str">
        <f t="shared" si="9"/>
        <v>43411.436805555643411.4472222222</v>
      </c>
      <c r="AI26" s="26" t="e">
        <f>VLOOKUP(AH26,simple_survey!$N$1081:$O$1529,2,FALSE)</f>
        <v>#N/A</v>
      </c>
      <c r="AK26" s="8"/>
    </row>
    <row r="27" spans="1:37" s="7" customFormat="1" x14ac:dyDescent="0.4">
      <c r="A27" s="16" t="str">
        <f t="shared" si="21"/>
        <v>-</v>
      </c>
      <c r="B27" s="16" t="str">
        <f t="shared" si="20"/>
        <v>-</v>
      </c>
      <c r="C27" s="7">
        <v>10</v>
      </c>
      <c r="D27" s="2">
        <v>43411.438368055555</v>
      </c>
      <c r="E27" s="3" t="s">
        <v>896</v>
      </c>
      <c r="F27" s="3">
        <v>10598</v>
      </c>
      <c r="G27" s="3" t="s">
        <v>113</v>
      </c>
      <c r="H27" s="3">
        <v>0</v>
      </c>
      <c r="I27" s="3">
        <v>795</v>
      </c>
      <c r="J27" s="3">
        <v>5</v>
      </c>
      <c r="K27" s="3">
        <v>3</v>
      </c>
      <c r="L27" s="3"/>
      <c r="M27" s="2">
        <v>43411.440138888887</v>
      </c>
      <c r="N27" s="2">
        <v>43411.449155092596</v>
      </c>
      <c r="O27" s="3" t="s">
        <v>34</v>
      </c>
      <c r="P27" s="3" t="s">
        <v>35</v>
      </c>
      <c r="Q27" s="3" t="s">
        <v>45</v>
      </c>
      <c r="R27" s="3" t="s">
        <v>92</v>
      </c>
      <c r="S27" s="2">
        <v>43411.440520833334</v>
      </c>
      <c r="T27" s="2">
        <v>43411.440520833334</v>
      </c>
      <c r="U27" s="2">
        <v>43411.449953703705</v>
      </c>
      <c r="V27" s="2">
        <v>43411.449953703705</v>
      </c>
      <c r="W27" s="3"/>
      <c r="X27" s="8">
        <f t="shared" si="2"/>
        <v>43411.438368055555</v>
      </c>
      <c r="Y27" s="9">
        <f t="shared" si="10"/>
        <v>9.0162037085974589E-3</v>
      </c>
      <c r="Z27" s="9">
        <f t="shared" si="11"/>
        <v>2.7048611125792377E-2</v>
      </c>
      <c r="AA27" s="10"/>
      <c r="AB27" s="10">
        <f t="shared" si="14"/>
        <v>0</v>
      </c>
      <c r="AC27" s="10">
        <f t="shared" si="15"/>
        <v>1.7708333325572312E-3</v>
      </c>
      <c r="AD27" s="10"/>
      <c r="AE27" s="10"/>
      <c r="AF27" s="73">
        <f t="shared" si="7"/>
        <v>43411.438194444447</v>
      </c>
      <c r="AG27" s="73">
        <f t="shared" si="8"/>
        <v>43411.448611111111</v>
      </c>
      <c r="AH27" s="26" t="str">
        <f t="shared" si="9"/>
        <v>43411.438194444443411.4486111111</v>
      </c>
      <c r="AI27" s="26" t="e">
        <f>VLOOKUP(AH27,simple_survey!$N$1081:$O$1529,2,FALSE)</f>
        <v>#N/A</v>
      </c>
      <c r="AK27" s="8"/>
    </row>
    <row r="28" spans="1:37" s="7" customFormat="1" x14ac:dyDescent="0.4">
      <c r="A28" s="16" t="str">
        <f t="shared" si="21"/>
        <v>-</v>
      </c>
      <c r="B28" s="16" t="str">
        <f t="shared" si="20"/>
        <v>-</v>
      </c>
      <c r="C28" s="7">
        <v>10</v>
      </c>
      <c r="D28" s="2">
        <v>43411.439074074071</v>
      </c>
      <c r="E28" s="3" t="s">
        <v>984</v>
      </c>
      <c r="F28" s="3">
        <v>10599</v>
      </c>
      <c r="G28" s="3" t="s">
        <v>33</v>
      </c>
      <c r="H28" s="3">
        <v>5394</v>
      </c>
      <c r="I28" s="3">
        <v>249</v>
      </c>
      <c r="J28" s="3">
        <v>8</v>
      </c>
      <c r="K28" s="3">
        <v>2</v>
      </c>
      <c r="L28" s="3"/>
      <c r="M28" s="2">
        <v>43411.443912037037</v>
      </c>
      <c r="N28" s="2">
        <v>43411.453310185185</v>
      </c>
      <c r="O28" s="3" t="s">
        <v>61</v>
      </c>
      <c r="P28" s="3" t="s">
        <v>62</v>
      </c>
      <c r="Q28" s="3" t="s">
        <v>63</v>
      </c>
      <c r="R28" s="3" t="s">
        <v>64</v>
      </c>
      <c r="S28" s="2">
        <v>43411.444849537038</v>
      </c>
      <c r="T28" s="2">
        <v>43411.444849537038</v>
      </c>
      <c r="U28" s="2">
        <v>43411.45758101852</v>
      </c>
      <c r="V28" s="2">
        <v>43411.45758101852</v>
      </c>
      <c r="W28" s="3"/>
      <c r="X28" s="8">
        <f t="shared" si="2"/>
        <v>43411.439074074071</v>
      </c>
      <c r="Y28" s="9">
        <f t="shared" si="10"/>
        <v>9.3981481477385387E-3</v>
      </c>
      <c r="Z28" s="9">
        <f t="shared" si="11"/>
        <v>1.8796296295477077E-2</v>
      </c>
      <c r="AA28" s="29"/>
      <c r="AB28" s="10">
        <f t="shared" si="14"/>
        <v>0</v>
      </c>
      <c r="AC28" s="10">
        <f t="shared" si="15"/>
        <v>4.8379629661212675E-3</v>
      </c>
      <c r="AD28" s="10"/>
      <c r="AE28" s="10"/>
      <c r="AF28" s="73">
        <f t="shared" si="7"/>
        <v>43411.438888888886</v>
      </c>
      <c r="AG28" s="73">
        <f t="shared" si="8"/>
        <v>43411.452777777777</v>
      </c>
      <c r="AH28" s="26" t="str">
        <f t="shared" si="9"/>
        <v>43411.438888888943411.4527777778</v>
      </c>
      <c r="AI28" s="26" t="e">
        <f>VLOOKUP(AH28,simple_survey!$N$1081:$O$1529,2,FALSE)</f>
        <v>#N/A</v>
      </c>
      <c r="AK28" s="8"/>
    </row>
    <row r="29" spans="1:37" s="7" customFormat="1" x14ac:dyDescent="0.4">
      <c r="A29" s="16" t="str">
        <f t="shared" si="21"/>
        <v>-</v>
      </c>
      <c r="B29" s="16" t="str">
        <f t="shared" si="20"/>
        <v>-</v>
      </c>
      <c r="C29" s="7">
        <v>10</v>
      </c>
      <c r="D29" s="2">
        <v>43411.439166666663</v>
      </c>
      <c r="E29" s="3" t="s">
        <v>965</v>
      </c>
      <c r="F29" s="3">
        <v>10600</v>
      </c>
      <c r="G29" s="3" t="s">
        <v>33</v>
      </c>
      <c r="H29" s="3">
        <v>5348</v>
      </c>
      <c r="I29" s="3">
        <v>453</v>
      </c>
      <c r="J29" s="3">
        <v>2</v>
      </c>
      <c r="K29" s="3">
        <v>1</v>
      </c>
      <c r="L29" s="3"/>
      <c r="M29" s="2">
        <v>43411.442847222221</v>
      </c>
      <c r="N29" s="2">
        <v>43411.456018518518</v>
      </c>
      <c r="O29" s="3" t="s">
        <v>23</v>
      </c>
      <c r="P29" s="3" t="s">
        <v>24</v>
      </c>
      <c r="Q29" s="3" t="s">
        <v>68</v>
      </c>
      <c r="R29" s="3" t="s">
        <v>69</v>
      </c>
      <c r="S29" s="2">
        <v>43411.441400462965</v>
      </c>
      <c r="T29" s="2">
        <v>43411.441400462965</v>
      </c>
      <c r="U29" s="2">
        <v>43411.449050925927</v>
      </c>
      <c r="V29" s="2">
        <v>43411.449050925927</v>
      </c>
      <c r="W29" s="3"/>
      <c r="X29" s="8">
        <f t="shared" si="2"/>
        <v>43411.439166666663</v>
      </c>
      <c r="Y29" s="9">
        <f t="shared" si="10"/>
        <v>1.3171296297514345E-2</v>
      </c>
      <c r="Z29" s="9">
        <f t="shared" si="11"/>
        <v>1.3171296297514345E-2</v>
      </c>
      <c r="AA29" s="29"/>
      <c r="AB29" s="10">
        <f t="shared" si="14"/>
        <v>1.4467592554865405E-3</v>
      </c>
      <c r="AC29" s="10">
        <f t="shared" si="15"/>
        <v>3.6805555573664606E-3</v>
      </c>
      <c r="AD29" s="10"/>
      <c r="AE29" s="10"/>
      <c r="AF29" s="73">
        <f t="shared" si="7"/>
        <v>43411.438888888886</v>
      </c>
      <c r="AG29" s="73">
        <f t="shared" si="8"/>
        <v>43411.455555555556</v>
      </c>
      <c r="AH29" s="26" t="str">
        <f t="shared" si="9"/>
        <v>43411.438888888943411.4555555556</v>
      </c>
      <c r="AI29" s="26" t="str">
        <f>VLOOKUP(AH29,simple_survey!$N$1081:$O$1529,2,FALSE)</f>
        <v>否定的</v>
      </c>
      <c r="AK29" s="8"/>
    </row>
    <row r="30" spans="1:37" s="7" customFormat="1" x14ac:dyDescent="0.4">
      <c r="A30" s="16" t="str">
        <f t="shared" si="21"/>
        <v>-</v>
      </c>
      <c r="B30" s="16" t="str">
        <f t="shared" si="20"/>
        <v>-</v>
      </c>
      <c r="C30" s="7">
        <v>10</v>
      </c>
      <c r="D30" s="2">
        <v>43411.44159722222</v>
      </c>
      <c r="E30" s="3" t="s">
        <v>985</v>
      </c>
      <c r="F30" s="3">
        <v>10601</v>
      </c>
      <c r="G30" s="3" t="s">
        <v>18</v>
      </c>
      <c r="H30" s="3">
        <v>5119</v>
      </c>
      <c r="I30" s="3">
        <v>62</v>
      </c>
      <c r="J30" s="3">
        <v>7</v>
      </c>
      <c r="K30" s="3">
        <v>1</v>
      </c>
      <c r="L30" s="3"/>
      <c r="M30" s="2">
        <v>43411.446226851855</v>
      </c>
      <c r="N30" s="2">
        <v>43411.452384259261</v>
      </c>
      <c r="O30" s="3" t="s">
        <v>70</v>
      </c>
      <c r="P30" s="3" t="s">
        <v>71</v>
      </c>
      <c r="Q30" s="3" t="s">
        <v>48</v>
      </c>
      <c r="R30" s="3" t="s">
        <v>49</v>
      </c>
      <c r="S30" s="2">
        <v>43411.447314814817</v>
      </c>
      <c r="T30" s="2">
        <v>43411.447314814817</v>
      </c>
      <c r="U30" s="2">
        <v>43411.45784722222</v>
      </c>
      <c r="V30" s="2">
        <v>43411.45784722222</v>
      </c>
      <c r="W30" s="3"/>
      <c r="X30" s="8">
        <f t="shared" si="2"/>
        <v>43411.44159722222</v>
      </c>
      <c r="Y30" s="9">
        <f t="shared" si="10"/>
        <v>6.1574074061354622E-3</v>
      </c>
      <c r="Z30" s="9">
        <f t="shared" si="11"/>
        <v>6.1574074061354622E-3</v>
      </c>
      <c r="AA30" s="10"/>
      <c r="AB30" s="10">
        <f t="shared" si="14"/>
        <v>0</v>
      </c>
      <c r="AC30" s="10">
        <f t="shared" si="15"/>
        <v>4.6296296350192279E-3</v>
      </c>
      <c r="AD30" s="10"/>
      <c r="AE30" s="10"/>
      <c r="AF30" s="73">
        <f t="shared" si="7"/>
        <v>43411.440972222219</v>
      </c>
      <c r="AG30" s="73">
        <f t="shared" si="8"/>
        <v>43411.45208333333</v>
      </c>
      <c r="AH30" s="26" t="str">
        <f t="shared" si="9"/>
        <v>43411.440972222243411.4520833333</v>
      </c>
      <c r="AI30" s="26" t="e">
        <f>VLOOKUP(AH30,simple_survey!$N$1081:$O$1529,2,FALSE)</f>
        <v>#N/A</v>
      </c>
      <c r="AK30" s="8"/>
    </row>
    <row r="31" spans="1:37" s="7" customFormat="1" x14ac:dyDescent="0.4">
      <c r="A31" s="16" t="str">
        <f t="shared" si="21"/>
        <v>-</v>
      </c>
      <c r="B31" s="16" t="str">
        <f t="shared" si="20"/>
        <v>-</v>
      </c>
      <c r="C31" s="7">
        <v>10</v>
      </c>
      <c r="D31" s="2">
        <v>43411.443148148152</v>
      </c>
      <c r="E31" s="3" t="s">
        <v>986</v>
      </c>
      <c r="F31" s="3">
        <v>10602</v>
      </c>
      <c r="G31" s="3" t="s">
        <v>18</v>
      </c>
      <c r="H31" s="3">
        <v>1748</v>
      </c>
      <c r="I31" s="3">
        <v>775</v>
      </c>
      <c r="J31" s="3">
        <v>6</v>
      </c>
      <c r="K31" s="3">
        <v>1</v>
      </c>
      <c r="L31" s="3"/>
      <c r="M31" s="2">
        <v>43411.446134259262</v>
      </c>
      <c r="N31" s="2">
        <v>43411.451597222222</v>
      </c>
      <c r="O31" s="3" t="s">
        <v>19</v>
      </c>
      <c r="P31" s="3" t="s">
        <v>20</v>
      </c>
      <c r="Q31" s="3" t="s">
        <v>45</v>
      </c>
      <c r="R31" s="3" t="s">
        <v>92</v>
      </c>
      <c r="S31" s="2">
        <v>43411.447488425925</v>
      </c>
      <c r="T31" s="2">
        <v>43411.447488425925</v>
      </c>
      <c r="U31" s="2">
        <v>43411.453958333332</v>
      </c>
      <c r="V31" s="2">
        <v>43411.453958333332</v>
      </c>
      <c r="W31" s="3"/>
      <c r="X31" s="8">
        <f t="shared" si="2"/>
        <v>43411.443148148152</v>
      </c>
      <c r="Y31" s="9">
        <f t="shared" si="10"/>
        <v>5.4629629594273865E-3</v>
      </c>
      <c r="Z31" s="9">
        <f t="shared" si="11"/>
        <v>5.4629629594273865E-3</v>
      </c>
      <c r="AA31" s="10"/>
      <c r="AB31" s="10">
        <f t="shared" si="14"/>
        <v>0</v>
      </c>
      <c r="AC31" s="10">
        <f t="shared" si="15"/>
        <v>2.9861111106583849E-3</v>
      </c>
      <c r="AD31" s="10"/>
      <c r="AE31" s="10"/>
      <c r="AF31" s="73">
        <f t="shared" si="7"/>
        <v>43411.443055555559</v>
      </c>
      <c r="AG31" s="73">
        <f t="shared" si="8"/>
        <v>43411.451388888891</v>
      </c>
      <c r="AH31" s="26" t="str">
        <f t="shared" si="9"/>
        <v>43411.443055555643411.4513888889</v>
      </c>
      <c r="AI31" s="26" t="e">
        <f>VLOOKUP(AH31,simple_survey!$N$1081:$O$1529,2,FALSE)</f>
        <v>#N/A</v>
      </c>
    </row>
    <row r="32" spans="1:37" s="7" customFormat="1" x14ac:dyDescent="0.4">
      <c r="A32" s="16" t="str">
        <f t="shared" si="21"/>
        <v>★</v>
      </c>
      <c r="B32" s="16" t="str">
        <f t="shared" si="20"/>
        <v>-</v>
      </c>
      <c r="C32" s="7">
        <v>10</v>
      </c>
      <c r="D32" s="2">
        <v>43411.445740740739</v>
      </c>
      <c r="E32" s="3" t="s">
        <v>987</v>
      </c>
      <c r="F32" s="3">
        <v>10603</v>
      </c>
      <c r="G32" s="3" t="s">
        <v>67</v>
      </c>
      <c r="H32" s="3">
        <v>1853</v>
      </c>
      <c r="I32" s="3">
        <v>644</v>
      </c>
      <c r="J32" s="3">
        <v>2</v>
      </c>
      <c r="K32" s="3">
        <v>1</v>
      </c>
      <c r="L32" s="3"/>
      <c r="M32" s="2">
        <v>43411.451331018521</v>
      </c>
      <c r="N32" s="2">
        <v>43411.463263888887</v>
      </c>
      <c r="O32" s="3" t="s">
        <v>63</v>
      </c>
      <c r="P32" s="3" t="s">
        <v>64</v>
      </c>
      <c r="Q32" s="3" t="s">
        <v>55</v>
      </c>
      <c r="R32" s="3" t="s">
        <v>56</v>
      </c>
      <c r="S32" s="2">
        <v>43411.452673611115</v>
      </c>
      <c r="T32" s="2">
        <v>43411.452673611115</v>
      </c>
      <c r="U32" s="2">
        <v>43411.464965277781</v>
      </c>
      <c r="V32" s="2">
        <v>43411.464965277781</v>
      </c>
      <c r="W32" s="2">
        <v>43411.452673611115</v>
      </c>
      <c r="X32" s="8">
        <f t="shared" si="2"/>
        <v>43411.452673611115</v>
      </c>
      <c r="Y32" s="9">
        <f t="shared" si="10"/>
        <v>1.1932870365853887E-2</v>
      </c>
      <c r="Z32" s="9">
        <f t="shared" si="11"/>
        <v>1.1932870365853887E-2</v>
      </c>
      <c r="AA32" s="10"/>
      <c r="AB32" s="10">
        <f t="shared" si="14"/>
        <v>0</v>
      </c>
      <c r="AC32" s="10">
        <f t="shared" si="15"/>
        <v>0</v>
      </c>
      <c r="AD32" s="10"/>
      <c r="AE32" s="10"/>
      <c r="AF32" s="73">
        <f t="shared" si="7"/>
        <v>43411.445138888892</v>
      </c>
      <c r="AG32" s="73">
        <f t="shared" si="8"/>
        <v>43411.463194444441</v>
      </c>
      <c r="AH32" s="26" t="str">
        <f t="shared" si="9"/>
        <v>43411.445138888943411.4631944444</v>
      </c>
      <c r="AI32" s="26" t="e">
        <f>VLOOKUP(AH32,simple_survey!$N$1081:$O$1529,2,FALSE)</f>
        <v>#N/A</v>
      </c>
    </row>
    <row r="33" spans="1:35" s="7" customFormat="1" x14ac:dyDescent="0.4">
      <c r="A33" s="16" t="str">
        <f t="shared" si="21"/>
        <v>-</v>
      </c>
      <c r="B33" s="16" t="str">
        <f t="shared" si="20"/>
        <v>-</v>
      </c>
      <c r="C33" s="7">
        <v>10</v>
      </c>
      <c r="D33" s="2">
        <v>43411.448923611111</v>
      </c>
      <c r="E33" s="3" t="s">
        <v>988</v>
      </c>
      <c r="F33" s="3">
        <v>10604</v>
      </c>
      <c r="G33" s="3" t="s">
        <v>18</v>
      </c>
      <c r="H33" s="3">
        <v>5390</v>
      </c>
      <c r="I33" s="3">
        <v>123</v>
      </c>
      <c r="J33" s="3">
        <v>4</v>
      </c>
      <c r="K33" s="3">
        <v>1</v>
      </c>
      <c r="L33" s="3"/>
      <c r="M33" s="2">
        <v>43411.450868055559</v>
      </c>
      <c r="N33" s="2">
        <v>43411.454467592594</v>
      </c>
      <c r="O33" s="3" t="s">
        <v>19</v>
      </c>
      <c r="P33" s="3" t="s">
        <v>20</v>
      </c>
      <c r="Q33" s="3" t="s">
        <v>53</v>
      </c>
      <c r="R33" s="3" t="s">
        <v>54</v>
      </c>
      <c r="S33" s="2">
        <v>43411.451516203706</v>
      </c>
      <c r="T33" s="2">
        <v>43411.451516203706</v>
      </c>
      <c r="U33" s="2">
        <v>43411.456979166665</v>
      </c>
      <c r="V33" s="2">
        <v>43411.456979166665</v>
      </c>
      <c r="W33" s="3"/>
      <c r="X33" s="8">
        <f t="shared" si="2"/>
        <v>43411.448923611111</v>
      </c>
      <c r="Y33" s="9">
        <f t="shared" si="10"/>
        <v>3.5995370344608091E-3</v>
      </c>
      <c r="Z33" s="9">
        <f t="shared" si="11"/>
        <v>3.5995370344608091E-3</v>
      </c>
      <c r="AA33" s="10"/>
      <c r="AB33" s="10">
        <f t="shared" si="14"/>
        <v>0</v>
      </c>
      <c r="AC33" s="10">
        <f t="shared" si="15"/>
        <v>1.9444444478722289E-3</v>
      </c>
      <c r="AD33" s="10"/>
      <c r="AE33" s="10"/>
      <c r="AF33" s="73">
        <f t="shared" si="7"/>
        <v>43411.448611111111</v>
      </c>
      <c r="AG33" s="73">
        <f t="shared" si="8"/>
        <v>43411.45416666667</v>
      </c>
      <c r="AH33" s="26" t="str">
        <f t="shared" si="9"/>
        <v>43411.448611111143411.4541666667</v>
      </c>
      <c r="AI33" s="26" t="e">
        <f>VLOOKUP(AH33,simple_survey!$N$1081:$O$1529,2,FALSE)</f>
        <v>#N/A</v>
      </c>
    </row>
    <row r="34" spans="1:35" s="7" customFormat="1" x14ac:dyDescent="0.4">
      <c r="A34" s="16" t="str">
        <f t="shared" si="0"/>
        <v>-</v>
      </c>
      <c r="B34" s="16" t="str">
        <f t="shared" si="1"/>
        <v>-</v>
      </c>
      <c r="C34" s="7">
        <v>10</v>
      </c>
      <c r="D34" s="2">
        <v>43411.451157407406</v>
      </c>
      <c r="E34" s="3" t="s">
        <v>990</v>
      </c>
      <c r="F34" s="3">
        <v>10606</v>
      </c>
      <c r="G34" s="3" t="s">
        <v>33</v>
      </c>
      <c r="H34" s="3">
        <v>3698</v>
      </c>
      <c r="I34" s="3">
        <v>299</v>
      </c>
      <c r="J34" s="3">
        <v>10</v>
      </c>
      <c r="K34" s="3">
        <v>1</v>
      </c>
      <c r="L34" s="3"/>
      <c r="M34" s="2">
        <v>43411.456099537034</v>
      </c>
      <c r="N34" s="2">
        <v>43411.461145833331</v>
      </c>
      <c r="O34" s="3" t="s">
        <v>74</v>
      </c>
      <c r="P34" s="3" t="s">
        <v>75</v>
      </c>
      <c r="Q34" s="3" t="s">
        <v>39</v>
      </c>
      <c r="R34" s="3" t="s">
        <v>40</v>
      </c>
      <c r="S34" s="2">
        <v>43411.452199074076</v>
      </c>
      <c r="T34" s="2">
        <v>43411.452199074076</v>
      </c>
      <c r="U34" s="2">
        <v>43411.458009259259</v>
      </c>
      <c r="V34" s="2">
        <v>43411.458009259259</v>
      </c>
      <c r="W34" s="3"/>
      <c r="X34" s="8">
        <f t="shared" si="2"/>
        <v>43411.451157407406</v>
      </c>
      <c r="Y34" s="9">
        <f t="shared" si="10"/>
        <v>5.0462962972233072E-3</v>
      </c>
      <c r="Z34" s="9">
        <f t="shared" si="11"/>
        <v>5.0462962972233072E-3</v>
      </c>
      <c r="AA34" s="10"/>
      <c r="AB34" s="10">
        <f t="shared" si="14"/>
        <v>3.900462957972195E-3</v>
      </c>
      <c r="AC34" s="10">
        <f t="shared" si="15"/>
        <v>4.9421296280343086E-3</v>
      </c>
      <c r="AD34" s="10"/>
      <c r="AE34" s="10"/>
      <c r="AF34" s="73">
        <f t="shared" si="7"/>
        <v>43411.450694444444</v>
      </c>
      <c r="AG34" s="73">
        <f t="shared" si="8"/>
        <v>43411.461111111108</v>
      </c>
      <c r="AH34" s="26" t="str">
        <f t="shared" si="9"/>
        <v>43411.450694444443411.4611111111</v>
      </c>
      <c r="AI34" s="26" t="e">
        <f>VLOOKUP(AH34,simple_survey!$N$1081:$O$1529,2,FALSE)</f>
        <v>#N/A</v>
      </c>
    </row>
    <row r="35" spans="1:35" s="7" customFormat="1" x14ac:dyDescent="0.4">
      <c r="A35" s="16" t="str">
        <f t="shared" si="0"/>
        <v>-</v>
      </c>
      <c r="B35" s="16" t="str">
        <f t="shared" si="1"/>
        <v>-</v>
      </c>
      <c r="C35" s="7">
        <v>10</v>
      </c>
      <c r="D35" s="2">
        <v>43411.451192129629</v>
      </c>
      <c r="E35" s="3" t="s">
        <v>991</v>
      </c>
      <c r="F35" s="3">
        <v>10607</v>
      </c>
      <c r="G35" s="3" t="s">
        <v>52</v>
      </c>
      <c r="H35" s="3">
        <v>5399</v>
      </c>
      <c r="I35" s="3">
        <v>436</v>
      </c>
      <c r="J35" s="3">
        <v>3</v>
      </c>
      <c r="K35" s="3">
        <v>1</v>
      </c>
      <c r="L35" s="3"/>
      <c r="M35" s="2">
        <v>43411.455775462964</v>
      </c>
      <c r="N35" s="2">
        <v>43411.463136574072</v>
      </c>
      <c r="O35" s="3" t="s">
        <v>19</v>
      </c>
      <c r="P35" s="3" t="s">
        <v>20</v>
      </c>
      <c r="Q35" s="3" t="s">
        <v>21</v>
      </c>
      <c r="R35" s="3" t="s">
        <v>22</v>
      </c>
      <c r="S35" s="2">
        <v>43411.454027777778</v>
      </c>
      <c r="T35" s="2">
        <v>43411.455868055556</v>
      </c>
      <c r="U35" s="2">
        <v>43411.460162037038</v>
      </c>
      <c r="V35" s="2">
        <v>43411.467523148145</v>
      </c>
      <c r="W35" s="3"/>
      <c r="X35" s="8">
        <f t="shared" si="2"/>
        <v>43411.451192129629</v>
      </c>
      <c r="Y35" s="9">
        <f t="shared" si="10"/>
        <v>7.3611111074569635E-3</v>
      </c>
      <c r="Z35" s="9">
        <f t="shared" si="11"/>
        <v>7.3611111074569635E-3</v>
      </c>
      <c r="AA35" s="10"/>
      <c r="AB35" s="10">
        <f t="shared" si="14"/>
        <v>1.747685186273884E-3</v>
      </c>
      <c r="AC35" s="10">
        <f t="shared" si="15"/>
        <v>4.5833333351765759E-3</v>
      </c>
      <c r="AD35" s="10"/>
      <c r="AE35" s="10"/>
      <c r="AF35" s="73">
        <f t="shared" si="7"/>
        <v>43411.450694444444</v>
      </c>
      <c r="AG35" s="73">
        <f t="shared" si="8"/>
        <v>43411.462500000001</v>
      </c>
      <c r="AH35" s="26" t="str">
        <f t="shared" si="9"/>
        <v>43411.450694444443411.4625</v>
      </c>
      <c r="AI35" s="26" t="str">
        <f>VLOOKUP(AH35,simple_survey!$N$1081:$O$1529,2,FALSE)</f>
        <v>肯定的</v>
      </c>
    </row>
    <row r="36" spans="1:35" s="7" customFormat="1" x14ac:dyDescent="0.4">
      <c r="A36" s="16" t="str">
        <f t="shared" si="0"/>
        <v>-</v>
      </c>
      <c r="B36" s="16" t="str">
        <f t="shared" si="1"/>
        <v>-</v>
      </c>
      <c r="C36" s="7">
        <v>10</v>
      </c>
      <c r="D36" s="2">
        <v>43411.452673611115</v>
      </c>
      <c r="E36" s="3" t="s">
        <v>993</v>
      </c>
      <c r="F36" s="3">
        <v>10609</v>
      </c>
      <c r="G36" s="3" t="s">
        <v>113</v>
      </c>
      <c r="H36" s="3">
        <v>0</v>
      </c>
      <c r="I36" s="3">
        <v>490</v>
      </c>
      <c r="J36" s="3">
        <v>6</v>
      </c>
      <c r="K36" s="3">
        <v>1</v>
      </c>
      <c r="L36" s="3"/>
      <c r="M36" s="2">
        <v>43411.45553240741</v>
      </c>
      <c r="N36" s="2">
        <v>43411.460115740738</v>
      </c>
      <c r="O36" s="3" t="s">
        <v>53</v>
      </c>
      <c r="P36" s="3" t="s">
        <v>54</v>
      </c>
      <c r="Q36" s="3" t="s">
        <v>19</v>
      </c>
      <c r="R36" s="3" t="s">
        <v>20</v>
      </c>
      <c r="S36" s="2">
        <v>43411.455138888887</v>
      </c>
      <c r="T36" s="2">
        <v>43411.455138888887</v>
      </c>
      <c r="U36" s="2">
        <v>43411.461469907408</v>
      </c>
      <c r="V36" s="2">
        <v>43411.461469907408</v>
      </c>
      <c r="W36" s="3"/>
      <c r="X36" s="8">
        <f t="shared" si="2"/>
        <v>43411.452673611115</v>
      </c>
      <c r="Y36" s="9">
        <f t="shared" si="10"/>
        <v>4.5833333279006183E-3</v>
      </c>
      <c r="Z36" s="9">
        <f t="shared" si="11"/>
        <v>4.5833333279006183E-3</v>
      </c>
      <c r="AA36" s="10"/>
      <c r="AB36" s="10">
        <f t="shared" si="14"/>
        <v>3.9351852319668978E-4</v>
      </c>
      <c r="AC36" s="10">
        <f t="shared" si="15"/>
        <v>2.8587962951860391E-3</v>
      </c>
      <c r="AD36" s="10"/>
      <c r="AE36" s="10"/>
      <c r="AF36" s="73">
        <f t="shared" si="7"/>
        <v>43411.45208333333</v>
      </c>
      <c r="AG36" s="73">
        <f t="shared" si="8"/>
        <v>43411.459722222222</v>
      </c>
      <c r="AH36" s="26" t="str">
        <f t="shared" si="9"/>
        <v>43411.452083333343411.4597222222</v>
      </c>
      <c r="AI36" s="26" t="e">
        <f>VLOOKUP(AH36,simple_survey!$N$1081:$O$1529,2,FALSE)</f>
        <v>#N/A</v>
      </c>
    </row>
    <row r="37" spans="1:35" s="7" customFormat="1" x14ac:dyDescent="0.4">
      <c r="A37" s="16" t="str">
        <f t="shared" si="0"/>
        <v>-</v>
      </c>
      <c r="B37" s="16" t="str">
        <f t="shared" si="1"/>
        <v>-</v>
      </c>
      <c r="C37" s="7">
        <v>10</v>
      </c>
      <c r="D37" s="2">
        <v>43411.455034722225</v>
      </c>
      <c r="E37" s="3" t="s">
        <v>994</v>
      </c>
      <c r="F37" s="3">
        <v>10610</v>
      </c>
      <c r="G37" s="3" t="s">
        <v>33</v>
      </c>
      <c r="H37" s="3">
        <v>3394</v>
      </c>
      <c r="I37" s="3">
        <v>665</v>
      </c>
      <c r="J37" s="3">
        <v>9</v>
      </c>
      <c r="K37" s="3">
        <v>1</v>
      </c>
      <c r="L37" s="3"/>
      <c r="M37" s="2">
        <v>43411.457951388889</v>
      </c>
      <c r="N37" s="2">
        <v>43411.465173611112</v>
      </c>
      <c r="O37" s="3" t="s">
        <v>55</v>
      </c>
      <c r="P37" s="3" t="s">
        <v>56</v>
      </c>
      <c r="Q37" s="3" t="s">
        <v>25</v>
      </c>
      <c r="R37" s="3" t="s">
        <v>26</v>
      </c>
      <c r="S37" s="2">
        <v>43411.456759259258</v>
      </c>
      <c r="T37" s="2">
        <v>43411.456759259258</v>
      </c>
      <c r="U37" s="2">
        <v>43411.465173611112</v>
      </c>
      <c r="V37" s="2">
        <v>43411.465173611112</v>
      </c>
      <c r="W37" s="3"/>
      <c r="X37" s="8">
        <f t="shared" si="2"/>
        <v>43411.455034722225</v>
      </c>
      <c r="Y37" s="9">
        <f t="shared" si="10"/>
        <v>7.2222222224809229E-3</v>
      </c>
      <c r="Z37" s="9">
        <f t="shared" si="11"/>
        <v>7.2222222224809229E-3</v>
      </c>
      <c r="AA37" s="10"/>
      <c r="AB37" s="10">
        <f t="shared" si="14"/>
        <v>1.1921296318178065E-3</v>
      </c>
      <c r="AC37" s="10">
        <f t="shared" si="15"/>
        <v>2.9166666645323858E-3</v>
      </c>
      <c r="AD37" s="10"/>
      <c r="AE37" s="10"/>
      <c r="AF37" s="73">
        <f t="shared" si="7"/>
        <v>43411.454861111109</v>
      </c>
      <c r="AG37" s="73">
        <f t="shared" si="8"/>
        <v>43411.464583333334</v>
      </c>
      <c r="AH37" s="26" t="str">
        <f t="shared" si="9"/>
        <v>43411.454861111143411.4645833333</v>
      </c>
      <c r="AI37" s="26" t="e">
        <f>VLOOKUP(AH37,simple_survey!$N$1081:$O$1529,2,FALSE)</f>
        <v>#N/A</v>
      </c>
    </row>
    <row r="38" spans="1:35" s="7" customFormat="1" x14ac:dyDescent="0.4">
      <c r="A38" s="16" t="str">
        <f t="shared" si="0"/>
        <v>-</v>
      </c>
      <c r="B38" s="16" t="str">
        <f t="shared" si="1"/>
        <v>-</v>
      </c>
      <c r="C38" s="7">
        <v>10</v>
      </c>
      <c r="D38" s="2">
        <v>43411.456967592596</v>
      </c>
      <c r="E38" s="3" t="s">
        <v>968</v>
      </c>
      <c r="F38" s="3">
        <v>10611</v>
      </c>
      <c r="G38" s="3" t="s">
        <v>33</v>
      </c>
      <c r="H38" s="3">
        <v>5369</v>
      </c>
      <c r="I38" s="3">
        <v>398</v>
      </c>
      <c r="J38" s="3">
        <v>1</v>
      </c>
      <c r="K38" s="3">
        <v>1</v>
      </c>
      <c r="L38" s="3"/>
      <c r="M38" s="2">
        <v>43411.459583333337</v>
      </c>
      <c r="N38" s="2">
        <v>43411.476898148147</v>
      </c>
      <c r="O38" s="3" t="s">
        <v>78</v>
      </c>
      <c r="P38" s="3" t="s">
        <v>79</v>
      </c>
      <c r="Q38" s="3" t="s">
        <v>59</v>
      </c>
      <c r="R38" s="3" t="s">
        <v>60</v>
      </c>
      <c r="S38" s="2">
        <v>43411.458009259259</v>
      </c>
      <c r="T38" s="2">
        <v>43411.458009259259</v>
      </c>
      <c r="U38" s="2">
        <v>43411.468657407408</v>
      </c>
      <c r="V38" s="2">
        <v>43411.468657407408</v>
      </c>
      <c r="W38" s="3"/>
      <c r="X38" s="8">
        <f t="shared" si="2"/>
        <v>43411.456967592596</v>
      </c>
      <c r="Y38" s="9">
        <f t="shared" si="10"/>
        <v>1.731481480965158E-2</v>
      </c>
      <c r="Z38" s="9">
        <f t="shared" si="11"/>
        <v>1.731481480965158E-2</v>
      </c>
      <c r="AA38" s="10"/>
      <c r="AB38" s="10">
        <f t="shared" si="14"/>
        <v>1.5740740782348439E-3</v>
      </c>
      <c r="AC38" s="10">
        <f t="shared" si="15"/>
        <v>2.6157407410209998E-3</v>
      </c>
      <c r="AD38" s="10"/>
      <c r="AE38" s="10"/>
      <c r="AF38" s="73">
        <f t="shared" si="7"/>
        <v>43411.456944444442</v>
      </c>
      <c r="AG38" s="73">
        <f t="shared" si="8"/>
        <v>43411.476388888892</v>
      </c>
      <c r="AH38" s="26" t="str">
        <f t="shared" si="9"/>
        <v>43411.456944444443411.4763888889</v>
      </c>
      <c r="AI38" s="26" t="e">
        <f>VLOOKUP(AH38,simple_survey!$N$1081:$O$1529,2,FALSE)</f>
        <v>#N/A</v>
      </c>
    </row>
    <row r="39" spans="1:35" s="7" customFormat="1" x14ac:dyDescent="0.4">
      <c r="A39" s="16" t="str">
        <f t="shared" si="0"/>
        <v>-</v>
      </c>
      <c r="B39" s="16" t="str">
        <f t="shared" si="1"/>
        <v>-</v>
      </c>
      <c r="C39" s="7">
        <v>10</v>
      </c>
      <c r="D39" s="2">
        <v>43411.457245370373</v>
      </c>
      <c r="E39" s="3" t="s">
        <v>995</v>
      </c>
      <c r="F39" s="3">
        <v>10612</v>
      </c>
      <c r="G39" s="3" t="s">
        <v>18</v>
      </c>
      <c r="H39" s="3">
        <v>3668</v>
      </c>
      <c r="I39" s="3">
        <v>792</v>
      </c>
      <c r="J39" s="3">
        <v>4</v>
      </c>
      <c r="K39" s="3">
        <v>3</v>
      </c>
      <c r="L39" s="3"/>
      <c r="M39" s="2">
        <v>43411.458414351851</v>
      </c>
      <c r="N39" s="2">
        <v>43411.460960648146</v>
      </c>
      <c r="O39" s="3" t="s">
        <v>57</v>
      </c>
      <c r="P39" s="3" t="s">
        <v>58</v>
      </c>
      <c r="Q39" s="3" t="s">
        <v>41</v>
      </c>
      <c r="R39" s="3" t="s">
        <v>42</v>
      </c>
      <c r="S39" s="2">
        <v>43411.458495370367</v>
      </c>
      <c r="T39" s="2">
        <v>43411.458495370367</v>
      </c>
      <c r="U39" s="2">
        <v>43411.462638888886</v>
      </c>
      <c r="V39" s="2">
        <v>43411.462638888886</v>
      </c>
      <c r="W39" s="3"/>
      <c r="X39" s="8">
        <f t="shared" si="2"/>
        <v>43411.457245370373</v>
      </c>
      <c r="Y39" s="9">
        <f t="shared" si="10"/>
        <v>2.5462962948950008E-3</v>
      </c>
      <c r="Z39" s="9">
        <f t="shared" si="11"/>
        <v>7.6388888846850023E-3</v>
      </c>
      <c r="AA39" s="10"/>
      <c r="AB39" s="10">
        <f t="shared" si="14"/>
        <v>0</v>
      </c>
      <c r="AC39" s="10">
        <f t="shared" si="15"/>
        <v>1.1689814782585017E-3</v>
      </c>
      <c r="AD39" s="10"/>
      <c r="AE39" s="10"/>
      <c r="AF39" s="73">
        <f t="shared" si="7"/>
        <v>43411.456944444442</v>
      </c>
      <c r="AG39" s="73">
        <f t="shared" si="8"/>
        <v>43411.460416666669</v>
      </c>
      <c r="AH39" s="26" t="str">
        <f t="shared" si="9"/>
        <v>43411.456944444443411.4604166667</v>
      </c>
      <c r="AI39" s="26" t="e">
        <f>VLOOKUP(AH39,simple_survey!$N$1081:$O$1529,2,FALSE)</f>
        <v>#N/A</v>
      </c>
    </row>
    <row r="40" spans="1:35" s="7" customFormat="1" x14ac:dyDescent="0.4">
      <c r="A40" s="16" t="str">
        <f>IF(W40&gt;0, "★", "-")</f>
        <v>-</v>
      </c>
      <c r="B40" s="16" t="str">
        <f>IF(L40&gt;0, "☆", "-")</f>
        <v>☆</v>
      </c>
      <c r="C40" s="7">
        <v>10</v>
      </c>
      <c r="D40" s="2">
        <v>43411.425891203704</v>
      </c>
      <c r="E40" s="3" t="s">
        <v>975</v>
      </c>
      <c r="F40" s="3">
        <v>10585</v>
      </c>
      <c r="G40" s="3" t="s">
        <v>113</v>
      </c>
      <c r="H40" s="3">
        <v>0</v>
      </c>
      <c r="I40" s="3">
        <v>121</v>
      </c>
      <c r="J40" s="3">
        <v>2</v>
      </c>
      <c r="K40" s="3">
        <v>1</v>
      </c>
      <c r="L40" s="2">
        <v>43411.426111111112</v>
      </c>
      <c r="M40" s="3"/>
      <c r="N40" s="3"/>
      <c r="O40" s="3" t="s">
        <v>63</v>
      </c>
      <c r="P40" s="3" t="s">
        <v>64</v>
      </c>
      <c r="Q40" s="3" t="s">
        <v>68</v>
      </c>
      <c r="R40" s="3" t="s">
        <v>69</v>
      </c>
      <c r="S40" s="2">
        <v>43411.42869212963</v>
      </c>
      <c r="T40" s="3"/>
      <c r="U40" s="2">
        <v>43411.43546296296</v>
      </c>
      <c r="V40" s="3"/>
      <c r="W40" s="3"/>
      <c r="X40" s="8">
        <f>IF(W40&gt;0,W40,D40)</f>
        <v>43411.425891203704</v>
      </c>
      <c r="Y40" s="9">
        <f>N40-M40</f>
        <v>0</v>
      </c>
      <c r="Z40" s="9">
        <f>Y40*K40</f>
        <v>0</v>
      </c>
      <c r="AA40" s="10"/>
      <c r="AB40" s="10">
        <f>IF(IF(A40="☆",L40-S40,M40-S40)&lt;0,0,IF(A40="☆",L40-S40,M40-S40))</f>
        <v>0</v>
      </c>
      <c r="AC40" s="10">
        <f>IF(IF(B40="☆",(IF(L40&gt;S40,L40-X40,S40-X40)),M40-X40)&lt;0,0,IF(B40="☆",(IF(L40&gt;S40,L40-X40,S40-X40)),M40-X40))</f>
        <v>2.8009259258396924E-3</v>
      </c>
      <c r="AD40" s="10"/>
      <c r="AE40" s="10"/>
      <c r="AF40" s="73">
        <f t="shared" si="7"/>
        <v>43411.425694444442</v>
      </c>
      <c r="AG40" s="73">
        <f t="shared" si="8"/>
        <v>0</v>
      </c>
      <c r="AH40" s="26" t="str">
        <f t="shared" si="9"/>
        <v>43411.42569444440</v>
      </c>
      <c r="AI40" s="26" t="e">
        <f>VLOOKUP(AH40,simple_survey!$N$1081:$O$1529,2,FALSE)</f>
        <v>#N/A</v>
      </c>
    </row>
    <row r="41" spans="1:35" s="7" customFormat="1" x14ac:dyDescent="0.4">
      <c r="A41" s="16" t="str">
        <f>IF(W41&gt;0, "★", "-")</f>
        <v>-</v>
      </c>
      <c r="B41" s="16" t="str">
        <f>IF(L41&gt;0, "☆", "-")</f>
        <v>☆</v>
      </c>
      <c r="C41" s="7">
        <v>10</v>
      </c>
      <c r="D41" s="2">
        <v>43411.428171296298</v>
      </c>
      <c r="E41" s="3" t="s">
        <v>968</v>
      </c>
      <c r="F41" s="3">
        <v>10587</v>
      </c>
      <c r="G41" s="3" t="s">
        <v>33</v>
      </c>
      <c r="H41" s="3">
        <v>5369</v>
      </c>
      <c r="I41" s="3">
        <v>245</v>
      </c>
      <c r="J41" s="3">
        <v>6</v>
      </c>
      <c r="K41" s="3">
        <v>1</v>
      </c>
      <c r="L41" s="2">
        <v>43411.429062499999</v>
      </c>
      <c r="M41" s="3"/>
      <c r="N41" s="3"/>
      <c r="O41" s="3" t="s">
        <v>78</v>
      </c>
      <c r="P41" s="3" t="s">
        <v>79</v>
      </c>
      <c r="Q41" s="3" t="s">
        <v>21</v>
      </c>
      <c r="R41" s="3" t="s">
        <v>22</v>
      </c>
      <c r="S41" s="2">
        <v>43411.43068287037</v>
      </c>
      <c r="T41" s="3"/>
      <c r="U41" s="2">
        <v>43411.439108796294</v>
      </c>
      <c r="V41" s="3"/>
      <c r="W41" s="3"/>
      <c r="X41" s="8">
        <f>IF(W41&gt;0,W41,D41)</f>
        <v>43411.428171296298</v>
      </c>
      <c r="Y41" s="9">
        <f>N41-M41</f>
        <v>0</v>
      </c>
      <c r="Z41" s="9">
        <f>Y41*K41</f>
        <v>0</v>
      </c>
      <c r="AA41" s="10"/>
      <c r="AB41" s="10">
        <f>IF(IF(A41="☆",L41-S41,M41-S41)&lt;0,0,IF(A41="☆",L41-S41,M41-S41))</f>
        <v>0</v>
      </c>
      <c r="AC41" s="10">
        <f>IF(IF(B41="☆",(IF(L41&gt;S41,L41-X41,S41-X41)),M41-X41)&lt;0,0,IF(B41="☆",(IF(L41&gt;S41,L41-X41,S41-X41)),M41-X41))</f>
        <v>2.5115740718320012E-3</v>
      </c>
      <c r="AD41" s="10"/>
      <c r="AE41" s="10"/>
      <c r="AF41" s="73">
        <f t="shared" si="7"/>
        <v>43411.427777777775</v>
      </c>
      <c r="AG41" s="73">
        <f t="shared" si="8"/>
        <v>0</v>
      </c>
      <c r="AH41" s="26" t="str">
        <f t="shared" si="9"/>
        <v>43411.42777777780</v>
      </c>
      <c r="AI41" s="26" t="e">
        <f>VLOOKUP(AH41,simple_survey!$N$1081:$O$1529,2,FALSE)</f>
        <v>#N/A</v>
      </c>
    </row>
    <row r="42" spans="1:35" s="12" customFormat="1" x14ac:dyDescent="0.4">
      <c r="A42" s="17" t="str">
        <f t="shared" si="0"/>
        <v>-</v>
      </c>
      <c r="B42" s="17" t="str">
        <f t="shared" si="1"/>
        <v>☆</v>
      </c>
      <c r="C42" s="12">
        <v>10</v>
      </c>
      <c r="D42" s="4">
        <v>43411.458032407405</v>
      </c>
      <c r="E42" s="5" t="s">
        <v>965</v>
      </c>
      <c r="F42" s="5">
        <v>10613</v>
      </c>
      <c r="G42" s="5" t="s">
        <v>33</v>
      </c>
      <c r="H42" s="5">
        <v>5348</v>
      </c>
      <c r="I42" s="5">
        <v>708</v>
      </c>
      <c r="J42" s="5">
        <v>7</v>
      </c>
      <c r="K42" s="5">
        <v>1</v>
      </c>
      <c r="L42" s="4">
        <v>43411.459120370368</v>
      </c>
      <c r="M42" s="5"/>
      <c r="N42" s="5"/>
      <c r="O42" s="5" t="s">
        <v>68</v>
      </c>
      <c r="P42" s="5" t="s">
        <v>69</v>
      </c>
      <c r="Q42" s="5" t="s">
        <v>48</v>
      </c>
      <c r="R42" s="5" t="s">
        <v>49</v>
      </c>
      <c r="S42" s="4">
        <v>43411.461736111109</v>
      </c>
      <c r="T42" s="5"/>
      <c r="U42" s="4">
        <v>43411.468784722223</v>
      </c>
      <c r="V42" s="5"/>
      <c r="W42" s="5"/>
      <c r="X42" s="13">
        <f t="shared" si="2"/>
        <v>43411.458032407405</v>
      </c>
      <c r="Y42" s="18">
        <f t="shared" si="10"/>
        <v>0</v>
      </c>
      <c r="Z42" s="18">
        <f t="shared" si="11"/>
        <v>0</v>
      </c>
      <c r="AA42" s="19"/>
      <c r="AB42" s="19">
        <f t="shared" si="14"/>
        <v>0</v>
      </c>
      <c r="AC42" s="19">
        <f t="shared" si="15"/>
        <v>3.7037037036498077E-3</v>
      </c>
      <c r="AD42" s="19"/>
      <c r="AE42" s="19"/>
      <c r="AF42" s="73">
        <f t="shared" si="7"/>
        <v>43411.457638888889</v>
      </c>
      <c r="AG42" s="73">
        <f t="shared" si="8"/>
        <v>0</v>
      </c>
      <c r="AH42" s="26" t="str">
        <f t="shared" si="9"/>
        <v>43411.45763888890</v>
      </c>
      <c r="AI42" s="26" t="e">
        <f>VLOOKUP(AH42,simple_survey!$N$1081:$O$1529,2,FALSE)</f>
        <v>#N/A</v>
      </c>
    </row>
    <row r="43" spans="1:35" s="23" customFormat="1" x14ac:dyDescent="0.4">
      <c r="A43" s="20" t="str">
        <f>IF(W43&gt;0, "★", "-")</f>
        <v>★</v>
      </c>
      <c r="B43" s="20" t="str">
        <f>IF(L43&gt;0, "☆", "-")</f>
        <v>-</v>
      </c>
      <c r="C43" s="23">
        <v>11</v>
      </c>
      <c r="D43" s="22">
        <v>43411.422372685185</v>
      </c>
      <c r="E43" s="21" t="s">
        <v>974</v>
      </c>
      <c r="F43" s="21">
        <v>10583</v>
      </c>
      <c r="G43" s="21" t="s">
        <v>33</v>
      </c>
      <c r="H43" s="21">
        <v>4559</v>
      </c>
      <c r="I43" s="21">
        <v>830</v>
      </c>
      <c r="J43" s="21">
        <v>5</v>
      </c>
      <c r="K43" s="21">
        <v>1</v>
      </c>
      <c r="L43" s="21"/>
      <c r="M43" s="22">
        <v>43411.46199074074</v>
      </c>
      <c r="N43" s="22">
        <v>43411.468194444446</v>
      </c>
      <c r="O43" s="21" t="s">
        <v>65</v>
      </c>
      <c r="P43" s="21" t="s">
        <v>66</v>
      </c>
      <c r="Q43" s="21" t="s">
        <v>27</v>
      </c>
      <c r="R43" s="21" t="s">
        <v>28</v>
      </c>
      <c r="S43" s="22">
        <v>43411.46402777778</v>
      </c>
      <c r="T43" s="22">
        <v>43411.46402777778</v>
      </c>
      <c r="U43" s="22">
        <v>43411.471817129626</v>
      </c>
      <c r="V43" s="22">
        <v>43411.471817129626</v>
      </c>
      <c r="W43" s="22">
        <v>43411.46402777778</v>
      </c>
      <c r="X43" s="24">
        <f>IF(W43&gt;0,W43,D43)</f>
        <v>43411.46402777778</v>
      </c>
      <c r="Y43" s="25">
        <f>N43-M43</f>
        <v>6.2037037059781142E-3</v>
      </c>
      <c r="Z43" s="25">
        <f>Y43*K43</f>
        <v>6.2037037059781142E-3</v>
      </c>
      <c r="AA43" s="26">
        <f>SUM(Z43:Z68)</f>
        <v>0.16467592595290625</v>
      </c>
      <c r="AB43" s="26">
        <f>IF(IF(A43="☆",L43-S43,M43-S43)&lt;0,0,IF(A43="☆",L43-S43,M43-S43))</f>
        <v>0</v>
      </c>
      <c r="AC43" s="26">
        <f>IF(IF(B43="☆",(IF(L43&gt;S43,L43-X43,S43-X43)),M43-X43)&lt;0,0,IF(B43="☆",(IF(L43&gt;S43,L43-X43,S43-X43)),M43-X43))</f>
        <v>0</v>
      </c>
      <c r="AD43" s="26">
        <f>AVERAGE(AC43:AC68)</f>
        <v>1.8687678068370307E-3</v>
      </c>
      <c r="AE43" s="26">
        <f>MEDIAN(AC43:AC68)</f>
        <v>1.9965277824667282E-3</v>
      </c>
      <c r="AF43" s="73">
        <f t="shared" si="7"/>
        <v>43411.422222222223</v>
      </c>
      <c r="AG43" s="73">
        <f t="shared" si="8"/>
        <v>43411.468055555553</v>
      </c>
      <c r="AH43" s="26" t="str">
        <f t="shared" si="9"/>
        <v>43411.422222222243411.4680555556</v>
      </c>
      <c r="AI43" s="26" t="e">
        <f>VLOOKUP(AH43,simple_survey!$N$1081:$O$1529,2,FALSE)</f>
        <v>#N/A</v>
      </c>
    </row>
    <row r="44" spans="1:35" s="7" customFormat="1" x14ac:dyDescent="0.4">
      <c r="A44" s="16" t="str">
        <f>IF(W44&gt;0, "★", "-")</f>
        <v>★</v>
      </c>
      <c r="B44" s="16" t="str">
        <f>IF(L44&gt;0, "☆", "-")</f>
        <v>-</v>
      </c>
      <c r="C44" s="7">
        <v>11</v>
      </c>
      <c r="D44" s="2">
        <v>43411.450254629628</v>
      </c>
      <c r="E44" s="3" t="s">
        <v>989</v>
      </c>
      <c r="F44" s="3">
        <v>10605</v>
      </c>
      <c r="G44" s="3" t="s">
        <v>114</v>
      </c>
      <c r="H44" s="3">
        <v>0</v>
      </c>
      <c r="I44" s="3">
        <v>108</v>
      </c>
      <c r="J44" s="3">
        <v>7</v>
      </c>
      <c r="K44" s="3">
        <v>2</v>
      </c>
      <c r="L44" s="3"/>
      <c r="M44" s="2">
        <v>43411.488668981481</v>
      </c>
      <c r="N44" s="2">
        <v>43411.491747685184</v>
      </c>
      <c r="O44" s="3" t="s">
        <v>19</v>
      </c>
      <c r="P44" s="3" t="s">
        <v>20</v>
      </c>
      <c r="Q44" s="3" t="s">
        <v>53</v>
      </c>
      <c r="R44" s="3" t="s">
        <v>54</v>
      </c>
      <c r="S44" s="2">
        <v>43411.49114583333</v>
      </c>
      <c r="T44" s="2">
        <v>43411.49114583333</v>
      </c>
      <c r="U44" s="2">
        <v>43411.497303240743</v>
      </c>
      <c r="V44" s="2">
        <v>43411.497303240743</v>
      </c>
      <c r="W44" s="2">
        <v>43411.49114583333</v>
      </c>
      <c r="X44" s="8">
        <f>IF(W44&gt;0,W44,D44)</f>
        <v>43411.49114583333</v>
      </c>
      <c r="Y44" s="9">
        <f>N44-M44</f>
        <v>3.0787037030677311E-3</v>
      </c>
      <c r="Z44" s="9">
        <f>Y44*K44</f>
        <v>6.1574074061354622E-3</v>
      </c>
      <c r="AA44" s="10"/>
      <c r="AB44" s="10">
        <f>IF(IF(A44="☆",L44-S44,M44-S44)&lt;0,0,IF(A44="☆",L44-S44,M44-S44))</f>
        <v>0</v>
      </c>
      <c r="AC44" s="10">
        <f>IF(IF(B44="☆",(IF(L44&gt;S44,L44-X44,S44-X44)),M44-X44)&lt;0,0,IF(B44="☆",(IF(L44&gt;S44,L44-X44,S44-X44)),M44-X44))</f>
        <v>0</v>
      </c>
      <c r="AD44" s="10"/>
      <c r="AE44" s="10"/>
      <c r="AF44" s="73">
        <f t="shared" si="7"/>
        <v>43411.45</v>
      </c>
      <c r="AG44" s="73">
        <f t="shared" si="8"/>
        <v>43411.491666666669</v>
      </c>
      <c r="AH44" s="26" t="str">
        <f t="shared" si="9"/>
        <v>43411.4543411.4916666667</v>
      </c>
      <c r="AI44" s="26" t="e">
        <f>VLOOKUP(AH44,simple_survey!$N$1081:$O$1529,2,FALSE)</f>
        <v>#N/A</v>
      </c>
    </row>
    <row r="45" spans="1:35" s="7" customFormat="1" x14ac:dyDescent="0.4">
      <c r="A45" s="16" t="str">
        <f>IF(W45&gt;0, "★", "-")</f>
        <v>★</v>
      </c>
      <c r="B45" s="16" t="str">
        <f>IF(L45&gt;0, "☆", "-")</f>
        <v>-</v>
      </c>
      <c r="C45" s="7">
        <v>11</v>
      </c>
      <c r="D45" s="2">
        <v>43411.45239583333</v>
      </c>
      <c r="E45" s="3" t="s">
        <v>992</v>
      </c>
      <c r="F45" s="3">
        <v>10608</v>
      </c>
      <c r="G45" s="3" t="s">
        <v>52</v>
      </c>
      <c r="H45" s="3">
        <v>5398</v>
      </c>
      <c r="I45" s="3">
        <v>624</v>
      </c>
      <c r="J45" s="3">
        <v>3</v>
      </c>
      <c r="K45" s="3">
        <v>1</v>
      </c>
      <c r="L45" s="3"/>
      <c r="M45" s="2">
        <v>43411.457002314812</v>
      </c>
      <c r="N45" s="2">
        <v>43411.460960648146</v>
      </c>
      <c r="O45" s="3" t="s">
        <v>19</v>
      </c>
      <c r="P45" s="3" t="s">
        <v>20</v>
      </c>
      <c r="Q45" s="3" t="s">
        <v>25</v>
      </c>
      <c r="R45" s="3" t="s">
        <v>26</v>
      </c>
      <c r="S45" s="2">
        <v>43411.459027777775</v>
      </c>
      <c r="T45" s="2">
        <v>43411.459027777775</v>
      </c>
      <c r="U45" s="2">
        <v>43411.464131944442</v>
      </c>
      <c r="V45" s="2">
        <v>43411.464131944442</v>
      </c>
      <c r="W45" s="2">
        <v>43411.459027777775</v>
      </c>
      <c r="X45" s="8">
        <f>IF(W45&gt;0,W45,D45)</f>
        <v>43411.459027777775</v>
      </c>
      <c r="Y45" s="9">
        <f>N45-M45</f>
        <v>3.9583333345944993E-3</v>
      </c>
      <c r="Z45" s="9">
        <f>Y45*K45</f>
        <v>3.9583333345944993E-3</v>
      </c>
      <c r="AB45" s="10">
        <f>IF(IF(A45="☆",L45-S45,M45-S45)&lt;0,0,IF(A45="☆",L45-S45,M45-S45))</f>
        <v>0</v>
      </c>
      <c r="AC45" s="10">
        <f>IF(IF(B45="☆",(IF(L45&gt;S45,L45-X45,S45-X45)),M45-X45)&lt;0,0,IF(B45="☆",(IF(L45&gt;S45,L45-X45,S45-X45)),M45-X45))</f>
        <v>0</v>
      </c>
      <c r="AF45" s="73">
        <f t="shared" si="7"/>
        <v>43411.45208333333</v>
      </c>
      <c r="AG45" s="73">
        <f t="shared" si="8"/>
        <v>43411.460416666669</v>
      </c>
      <c r="AH45" s="26" t="str">
        <f t="shared" si="9"/>
        <v>43411.452083333343411.4604166667</v>
      </c>
      <c r="AI45" s="26" t="e">
        <f>VLOOKUP(AH45,simple_survey!$N$1081:$O$1529,2,FALSE)</f>
        <v>#N/A</v>
      </c>
    </row>
    <row r="46" spans="1:35" s="7" customFormat="1" x14ac:dyDescent="0.4">
      <c r="A46" s="16" t="str">
        <f t="shared" ref="A46:A51" si="22">IF(W46&gt;0, "★", "-")</f>
        <v>-</v>
      </c>
      <c r="B46" s="16" t="str">
        <f t="shared" ref="B46:B51" si="23">IF(L46&gt;0, "☆", "-")</f>
        <v>-</v>
      </c>
      <c r="C46" s="7">
        <v>11</v>
      </c>
      <c r="D46" s="2">
        <v>43411.459293981483</v>
      </c>
      <c r="E46" s="3" t="s">
        <v>965</v>
      </c>
      <c r="F46" s="3">
        <v>10614</v>
      </c>
      <c r="G46" s="3" t="s">
        <v>33</v>
      </c>
      <c r="H46" s="3">
        <v>5348</v>
      </c>
      <c r="I46" s="3">
        <v>179</v>
      </c>
      <c r="J46" s="3">
        <v>7</v>
      </c>
      <c r="K46" s="3">
        <v>1</v>
      </c>
      <c r="L46" s="3"/>
      <c r="M46" s="2">
        <v>43411.46162037037</v>
      </c>
      <c r="N46" s="2">
        <v>43411.466006944444</v>
      </c>
      <c r="O46" s="3" t="s">
        <v>68</v>
      </c>
      <c r="P46" s="3" t="s">
        <v>69</v>
      </c>
      <c r="Q46" s="3" t="s">
        <v>48</v>
      </c>
      <c r="R46" s="3" t="s">
        <v>49</v>
      </c>
      <c r="S46" s="2">
        <v>43411.463402777779</v>
      </c>
      <c r="T46" s="2">
        <v>43411.463402777779</v>
      </c>
      <c r="U46" s="2">
        <v>43411.470451388886</v>
      </c>
      <c r="V46" s="2">
        <v>43411.470451388886</v>
      </c>
      <c r="W46" s="3"/>
      <c r="X46" s="8">
        <f t="shared" si="2"/>
        <v>43411.459293981483</v>
      </c>
      <c r="Y46" s="9">
        <f t="shared" si="10"/>
        <v>4.386574073578231E-3</v>
      </c>
      <c r="Z46" s="9">
        <f t="shared" si="11"/>
        <v>4.386574073578231E-3</v>
      </c>
      <c r="AA46" s="10"/>
      <c r="AB46" s="10">
        <f t="shared" si="14"/>
        <v>0</v>
      </c>
      <c r="AC46" s="10">
        <f t="shared" si="15"/>
        <v>2.3263888870133087E-3</v>
      </c>
      <c r="AD46" s="10"/>
      <c r="AE46" s="10"/>
      <c r="AF46" s="73">
        <f t="shared" si="7"/>
        <v>43411.459027777775</v>
      </c>
      <c r="AG46" s="73">
        <f t="shared" si="8"/>
        <v>43411.46597222222</v>
      </c>
      <c r="AH46" s="26" t="str">
        <f t="shared" si="9"/>
        <v>43411.459027777843411.4659722222</v>
      </c>
      <c r="AI46" s="26" t="e">
        <f>VLOOKUP(AH46,simple_survey!$N$1081:$O$1529,2,FALSE)</f>
        <v>#N/A</v>
      </c>
    </row>
    <row r="47" spans="1:35" s="7" customFormat="1" x14ac:dyDescent="0.4">
      <c r="A47" s="16" t="str">
        <f t="shared" si="22"/>
        <v>★</v>
      </c>
      <c r="B47" s="16" t="str">
        <f t="shared" si="23"/>
        <v>-</v>
      </c>
      <c r="C47" s="7">
        <v>11</v>
      </c>
      <c r="D47" s="2">
        <v>43411.460046296299</v>
      </c>
      <c r="E47" s="3" t="s">
        <v>969</v>
      </c>
      <c r="F47" s="3">
        <v>10615</v>
      </c>
      <c r="G47" s="3" t="s">
        <v>67</v>
      </c>
      <c r="H47" s="3">
        <v>3620</v>
      </c>
      <c r="I47" s="3">
        <v>52</v>
      </c>
      <c r="J47" s="3">
        <v>1</v>
      </c>
      <c r="K47" s="3">
        <v>2</v>
      </c>
      <c r="L47" s="3"/>
      <c r="M47" s="2">
        <v>43411.465601851851</v>
      </c>
      <c r="N47" s="2">
        <v>43411.479097222225</v>
      </c>
      <c r="O47" s="3" t="s">
        <v>27</v>
      </c>
      <c r="P47" s="3" t="s">
        <v>28</v>
      </c>
      <c r="Q47" s="3" t="s">
        <v>63</v>
      </c>
      <c r="R47" s="3" t="s">
        <v>64</v>
      </c>
      <c r="S47" s="2">
        <v>43411.466990740744</v>
      </c>
      <c r="T47" s="2">
        <v>43411.466990740744</v>
      </c>
      <c r="U47" s="2">
        <v>43411.478136574071</v>
      </c>
      <c r="V47" s="2">
        <v>43411.478136574071</v>
      </c>
      <c r="W47" s="2">
        <v>43411.466990740744</v>
      </c>
      <c r="X47" s="8">
        <f t="shared" si="2"/>
        <v>43411.466990740744</v>
      </c>
      <c r="Y47" s="9">
        <f t="shared" si="10"/>
        <v>1.3495370374585036E-2</v>
      </c>
      <c r="Z47" s="9">
        <f t="shared" si="11"/>
        <v>2.6990740749170072E-2</v>
      </c>
      <c r="AA47" s="10"/>
      <c r="AB47" s="10">
        <f t="shared" si="14"/>
        <v>0</v>
      </c>
      <c r="AC47" s="10">
        <f t="shared" si="15"/>
        <v>0</v>
      </c>
      <c r="AD47" s="10"/>
      <c r="AE47" s="10"/>
      <c r="AF47" s="73">
        <f t="shared" si="7"/>
        <v>43411.459722222222</v>
      </c>
      <c r="AG47" s="73">
        <f t="shared" si="8"/>
        <v>43411.478472222225</v>
      </c>
      <c r="AH47" s="26" t="str">
        <f t="shared" si="9"/>
        <v>43411.459722222243411.4784722222</v>
      </c>
      <c r="AI47" s="26" t="e">
        <f>VLOOKUP(AH47,simple_survey!$N$1081:$O$1529,2,FALSE)</f>
        <v>#N/A</v>
      </c>
    </row>
    <row r="48" spans="1:35" s="7" customFormat="1" x14ac:dyDescent="0.4">
      <c r="A48" s="16" t="str">
        <f t="shared" si="22"/>
        <v>-</v>
      </c>
      <c r="B48" s="16" t="str">
        <f t="shared" si="23"/>
        <v>-</v>
      </c>
      <c r="C48" s="7">
        <v>11</v>
      </c>
      <c r="D48" s="2">
        <v>43411.460150462961</v>
      </c>
      <c r="E48" s="3" t="s">
        <v>982</v>
      </c>
      <c r="F48" s="3">
        <v>10616</v>
      </c>
      <c r="G48" s="3" t="s">
        <v>33</v>
      </c>
      <c r="H48" s="3">
        <v>1751</v>
      </c>
      <c r="I48" s="3">
        <v>904</v>
      </c>
      <c r="J48" s="3">
        <v>6</v>
      </c>
      <c r="K48" s="3">
        <v>1</v>
      </c>
      <c r="L48" s="3"/>
      <c r="M48" s="2">
        <v>43411.462094907409</v>
      </c>
      <c r="N48" s="2">
        <v>43411.465277777781</v>
      </c>
      <c r="O48" s="3" t="s">
        <v>72</v>
      </c>
      <c r="P48" s="3" t="s">
        <v>73</v>
      </c>
      <c r="Q48" s="3" t="s">
        <v>53</v>
      </c>
      <c r="R48" s="3" t="s">
        <v>54</v>
      </c>
      <c r="S48" s="2">
        <v>43411.463194444441</v>
      </c>
      <c r="T48" s="2">
        <v>43411.463194444441</v>
      </c>
      <c r="U48" s="2">
        <v>43411.467129629629</v>
      </c>
      <c r="V48" s="2">
        <v>43411.467129629629</v>
      </c>
      <c r="W48" s="3"/>
      <c r="X48" s="8">
        <f t="shared" si="2"/>
        <v>43411.460150462961</v>
      </c>
      <c r="Y48" s="9">
        <f t="shared" si="10"/>
        <v>3.1828703722567298E-3</v>
      </c>
      <c r="Z48" s="9">
        <f t="shared" si="11"/>
        <v>3.1828703722567298E-3</v>
      </c>
      <c r="AA48" s="29"/>
      <c r="AB48" s="10">
        <f t="shared" si="14"/>
        <v>0</v>
      </c>
      <c r="AC48" s="10">
        <f t="shared" si="15"/>
        <v>1.9444444478722289E-3</v>
      </c>
      <c r="AD48" s="10"/>
      <c r="AE48" s="10"/>
      <c r="AF48" s="73">
        <f t="shared" si="7"/>
        <v>43411.459722222222</v>
      </c>
      <c r="AG48" s="73">
        <f t="shared" si="8"/>
        <v>43411.465277777781</v>
      </c>
      <c r="AH48" s="26" t="str">
        <f t="shared" si="9"/>
        <v>43411.459722222243411.4652777778</v>
      </c>
      <c r="AI48" s="26" t="str">
        <f>VLOOKUP(AH48,simple_survey!$N$1081:$O$1529,2,FALSE)</f>
        <v>肯定的</v>
      </c>
    </row>
    <row r="49" spans="1:35" s="7" customFormat="1" x14ac:dyDescent="0.4">
      <c r="A49" s="16" t="str">
        <f t="shared" si="22"/>
        <v>-</v>
      </c>
      <c r="B49" s="16" t="str">
        <f t="shared" si="23"/>
        <v>-</v>
      </c>
      <c r="C49" s="7">
        <v>11</v>
      </c>
      <c r="D49" s="2">
        <v>43411.461192129631</v>
      </c>
      <c r="E49" s="3" t="s">
        <v>996</v>
      </c>
      <c r="F49" s="3">
        <v>10617</v>
      </c>
      <c r="G49" s="3" t="s">
        <v>33</v>
      </c>
      <c r="H49" s="3">
        <v>5401</v>
      </c>
      <c r="I49" s="3">
        <v>896</v>
      </c>
      <c r="J49" s="3">
        <v>8</v>
      </c>
      <c r="K49" s="3">
        <v>4</v>
      </c>
      <c r="L49" s="3"/>
      <c r="M49" s="2">
        <v>43411.466979166667</v>
      </c>
      <c r="N49" s="2">
        <v>43411.471145833333</v>
      </c>
      <c r="O49" s="3" t="s">
        <v>19</v>
      </c>
      <c r="P49" s="3" t="s">
        <v>20</v>
      </c>
      <c r="Q49" s="3" t="s">
        <v>46</v>
      </c>
      <c r="R49" s="3" t="s">
        <v>47</v>
      </c>
      <c r="S49" s="2">
        <v>43411.465150462966</v>
      </c>
      <c r="T49" s="2">
        <v>43411.465150462966</v>
      </c>
      <c r="U49" s="2">
        <v>43411.472418981481</v>
      </c>
      <c r="V49" s="2">
        <v>43411.472418981481</v>
      </c>
      <c r="W49" s="3"/>
      <c r="X49" s="8">
        <f t="shared" si="2"/>
        <v>43411.461192129631</v>
      </c>
      <c r="Y49" s="9">
        <f t="shared" si="10"/>
        <v>4.166666665696539E-3</v>
      </c>
      <c r="Z49" s="9">
        <f t="shared" si="11"/>
        <v>1.6666666662786156E-2</v>
      </c>
      <c r="AA49" s="10"/>
      <c r="AB49" s="10">
        <f t="shared" si="14"/>
        <v>1.8287037019035779E-3</v>
      </c>
      <c r="AC49" s="10">
        <f t="shared" si="15"/>
        <v>5.7870370364980772E-3</v>
      </c>
      <c r="AD49" s="10"/>
      <c r="AE49" s="10"/>
      <c r="AF49" s="73">
        <f t="shared" si="7"/>
        <v>43411.461111111108</v>
      </c>
      <c r="AG49" s="73">
        <f t="shared" si="8"/>
        <v>43411.470833333333</v>
      </c>
      <c r="AH49" s="26" t="str">
        <f t="shared" si="9"/>
        <v>43411.461111111143411.4708333333</v>
      </c>
      <c r="AI49" s="26" t="e">
        <f>VLOOKUP(AH49,simple_survey!$N$1081:$O$1529,2,FALSE)</f>
        <v>#N/A</v>
      </c>
    </row>
    <row r="50" spans="1:35" s="7" customFormat="1" x14ac:dyDescent="0.4">
      <c r="A50" s="16" t="str">
        <f t="shared" si="22"/>
        <v>-</v>
      </c>
      <c r="B50" s="16" t="str">
        <f t="shared" si="23"/>
        <v>-</v>
      </c>
      <c r="C50" s="7">
        <v>11</v>
      </c>
      <c r="D50" s="2">
        <v>43411.46466435185</v>
      </c>
      <c r="E50" s="3" t="s">
        <v>980</v>
      </c>
      <c r="F50" s="3">
        <v>10618</v>
      </c>
      <c r="G50" s="3" t="s">
        <v>33</v>
      </c>
      <c r="H50" s="3">
        <v>4092</v>
      </c>
      <c r="I50" s="3">
        <v>415</v>
      </c>
      <c r="J50" s="3">
        <v>4</v>
      </c>
      <c r="K50" s="3">
        <v>1</v>
      </c>
      <c r="L50" s="3"/>
      <c r="M50" s="2">
        <v>43411.466319444444</v>
      </c>
      <c r="N50" s="2">
        <v>43411.470983796295</v>
      </c>
      <c r="O50" s="3" t="s">
        <v>68</v>
      </c>
      <c r="P50" s="3" t="s">
        <v>69</v>
      </c>
      <c r="Q50" s="3" t="s">
        <v>37</v>
      </c>
      <c r="R50" s="3" t="s">
        <v>38</v>
      </c>
      <c r="S50" s="2">
        <v>43411.465694444443</v>
      </c>
      <c r="T50" s="2">
        <v>43411.465694444443</v>
      </c>
      <c r="U50" s="2">
        <v>43411.473113425927</v>
      </c>
      <c r="V50" s="2">
        <v>43411.473113425927</v>
      </c>
      <c r="W50" s="3"/>
      <c r="X50" s="8">
        <f t="shared" si="2"/>
        <v>43411.46466435185</v>
      </c>
      <c r="Y50" s="9">
        <f t="shared" si="10"/>
        <v>4.6643518508062698E-3</v>
      </c>
      <c r="Z50" s="9">
        <f t="shared" si="11"/>
        <v>4.6643518508062698E-3</v>
      </c>
      <c r="AA50" s="10"/>
      <c r="AB50" s="10">
        <f t="shared" si="14"/>
        <v>6.2500000058207661E-4</v>
      </c>
      <c r="AC50" s="10">
        <f t="shared" si="15"/>
        <v>1.6550925938645378E-3</v>
      </c>
      <c r="AD50" s="10"/>
      <c r="AE50" s="10"/>
      <c r="AF50" s="73">
        <f t="shared" si="7"/>
        <v>43411.464583333334</v>
      </c>
      <c r="AG50" s="73">
        <f t="shared" si="8"/>
        <v>43411.470833333333</v>
      </c>
      <c r="AH50" s="26" t="str">
        <f t="shared" si="9"/>
        <v>43411.464583333343411.4708333333</v>
      </c>
      <c r="AI50" s="26" t="e">
        <f>VLOOKUP(AH50,simple_survey!$N$1081:$O$1529,2,FALSE)</f>
        <v>#N/A</v>
      </c>
    </row>
    <row r="51" spans="1:35" s="7" customFormat="1" x14ac:dyDescent="0.4">
      <c r="A51" s="16" t="str">
        <f t="shared" si="22"/>
        <v>-</v>
      </c>
      <c r="B51" s="16" t="str">
        <f t="shared" si="23"/>
        <v>-</v>
      </c>
      <c r="C51" s="7">
        <v>11</v>
      </c>
      <c r="D51" s="2">
        <v>43411.468645833331</v>
      </c>
      <c r="E51" s="3" t="s">
        <v>990</v>
      </c>
      <c r="F51" s="3">
        <v>10619</v>
      </c>
      <c r="G51" s="3" t="s">
        <v>33</v>
      </c>
      <c r="H51" s="3">
        <v>3698</v>
      </c>
      <c r="I51" s="3">
        <v>325</v>
      </c>
      <c r="J51" s="3">
        <v>6</v>
      </c>
      <c r="K51" s="3">
        <v>1</v>
      </c>
      <c r="L51" s="3"/>
      <c r="M51" s="2">
        <v>43411.470902777779</v>
      </c>
      <c r="N51" s="2">
        <v>43411.476817129631</v>
      </c>
      <c r="O51" s="3" t="s">
        <v>39</v>
      </c>
      <c r="P51" s="3" t="s">
        <v>40</v>
      </c>
      <c r="Q51" s="3" t="s">
        <v>27</v>
      </c>
      <c r="R51" s="3" t="s">
        <v>28</v>
      </c>
      <c r="S51" s="2">
        <v>43411.471087962964</v>
      </c>
      <c r="T51" s="2">
        <v>43411.472094907411</v>
      </c>
      <c r="U51" s="2">
        <v>43411.477152777778</v>
      </c>
      <c r="V51" s="2">
        <v>43411.479398148149</v>
      </c>
      <c r="W51" s="3"/>
      <c r="X51" s="8">
        <f t="shared" si="2"/>
        <v>43411.468645833331</v>
      </c>
      <c r="Y51" s="9">
        <f t="shared" si="10"/>
        <v>5.914351851970423E-3</v>
      </c>
      <c r="Z51" s="9">
        <f t="shared" si="11"/>
        <v>5.914351851970423E-3</v>
      </c>
      <c r="AA51" s="29"/>
      <c r="AB51" s="10">
        <f t="shared" si="14"/>
        <v>0</v>
      </c>
      <c r="AC51" s="10">
        <f t="shared" si="15"/>
        <v>2.2569444481632672E-3</v>
      </c>
      <c r="AD51" s="10"/>
      <c r="AE51" s="10"/>
      <c r="AF51" s="73">
        <f t="shared" si="7"/>
        <v>43411.468055555553</v>
      </c>
      <c r="AG51" s="73">
        <f t="shared" si="8"/>
        <v>43411.476388888892</v>
      </c>
      <c r="AH51" s="26" t="str">
        <f t="shared" si="9"/>
        <v>43411.468055555643411.4763888889</v>
      </c>
      <c r="AI51" s="26" t="e">
        <f>VLOOKUP(AH51,simple_survey!$N$1081:$O$1529,2,FALSE)</f>
        <v>#N/A</v>
      </c>
    </row>
    <row r="52" spans="1:35" s="7" customFormat="1" x14ac:dyDescent="0.4">
      <c r="A52" s="16" t="str">
        <f t="shared" si="0"/>
        <v>-</v>
      </c>
      <c r="B52" s="16" t="str">
        <f t="shared" si="1"/>
        <v>-</v>
      </c>
      <c r="C52" s="7">
        <v>11</v>
      </c>
      <c r="D52" s="2">
        <v>43411.469895833332</v>
      </c>
      <c r="E52" s="3" t="s">
        <v>997</v>
      </c>
      <c r="F52" s="3">
        <v>10620</v>
      </c>
      <c r="G52" s="3" t="s">
        <v>33</v>
      </c>
      <c r="H52" s="3">
        <v>5152</v>
      </c>
      <c r="I52" s="3">
        <v>699</v>
      </c>
      <c r="J52" s="3">
        <v>3</v>
      </c>
      <c r="K52" s="3">
        <v>1</v>
      </c>
      <c r="L52" s="3"/>
      <c r="M52" s="2">
        <v>43411.470763888887</v>
      </c>
      <c r="N52" s="2">
        <v>43411.477476851855</v>
      </c>
      <c r="O52" s="3" t="s">
        <v>19</v>
      </c>
      <c r="P52" s="3" t="s">
        <v>20</v>
      </c>
      <c r="Q52" s="3" t="s">
        <v>70</v>
      </c>
      <c r="R52" s="3" t="s">
        <v>71</v>
      </c>
      <c r="S52" s="2">
        <v>43411.470937500002</v>
      </c>
      <c r="T52" s="2">
        <v>43411.470937500002</v>
      </c>
      <c r="U52" s="2">
        <v>43411.47824074074</v>
      </c>
      <c r="V52" s="2">
        <v>43411.47824074074</v>
      </c>
      <c r="W52" s="3"/>
      <c r="X52" s="8">
        <f t="shared" si="2"/>
        <v>43411.469895833332</v>
      </c>
      <c r="Y52" s="9">
        <f t="shared" si="10"/>
        <v>6.7129629678674974E-3</v>
      </c>
      <c r="Z52" s="9">
        <f t="shared" si="11"/>
        <v>6.7129629678674974E-3</v>
      </c>
      <c r="AA52" s="10"/>
      <c r="AB52" s="10">
        <f t="shared" si="14"/>
        <v>0</v>
      </c>
      <c r="AC52" s="10">
        <f t="shared" si="15"/>
        <v>8.6805555474711582E-4</v>
      </c>
      <c r="AD52" s="10"/>
      <c r="AE52" s="10"/>
      <c r="AF52" s="73">
        <f t="shared" si="7"/>
        <v>43411.469444444447</v>
      </c>
      <c r="AG52" s="73">
        <f t="shared" si="8"/>
        <v>43411.477083333331</v>
      </c>
      <c r="AH52" s="26" t="str">
        <f t="shared" si="9"/>
        <v>43411.469444444443411.4770833333</v>
      </c>
      <c r="AI52" s="26" t="e">
        <f>VLOOKUP(AH52,simple_survey!$N$1081:$O$1529,2,FALSE)</f>
        <v>#N/A</v>
      </c>
    </row>
    <row r="53" spans="1:35" s="7" customFormat="1" x14ac:dyDescent="0.4">
      <c r="A53" s="16" t="str">
        <f t="shared" si="0"/>
        <v>-</v>
      </c>
      <c r="B53" s="16" t="str">
        <f t="shared" si="1"/>
        <v>-</v>
      </c>
      <c r="C53" s="7">
        <v>11</v>
      </c>
      <c r="D53" s="2">
        <v>43411.474733796298</v>
      </c>
      <c r="E53" s="3" t="s">
        <v>999</v>
      </c>
      <c r="F53" s="3">
        <v>10622</v>
      </c>
      <c r="G53" s="3" t="s">
        <v>114</v>
      </c>
      <c r="H53" s="3">
        <v>0</v>
      </c>
      <c r="I53" s="3">
        <v>647</v>
      </c>
      <c r="J53" s="3">
        <v>7</v>
      </c>
      <c r="K53" s="3">
        <v>1</v>
      </c>
      <c r="L53" s="3"/>
      <c r="M53" s="2">
        <v>43411.476145833331</v>
      </c>
      <c r="N53" s="2">
        <v>43411.479895833334</v>
      </c>
      <c r="O53" s="3" t="s">
        <v>19</v>
      </c>
      <c r="P53" s="3" t="s">
        <v>20</v>
      </c>
      <c r="Q53" s="3" t="s">
        <v>41</v>
      </c>
      <c r="R53" s="3" t="s">
        <v>42</v>
      </c>
      <c r="S53" s="2">
        <v>43411.475798611114</v>
      </c>
      <c r="T53" s="2">
        <v>43411.475798611114</v>
      </c>
      <c r="U53" s="2">
        <v>43411.482361111113</v>
      </c>
      <c r="V53" s="2">
        <v>43411.482361111113</v>
      </c>
      <c r="W53" s="3"/>
      <c r="X53" s="8">
        <f t="shared" si="2"/>
        <v>43411.474733796298</v>
      </c>
      <c r="Y53" s="9">
        <f t="shared" si="10"/>
        <v>3.7500000034924597E-3</v>
      </c>
      <c r="Z53" s="9">
        <f t="shared" si="11"/>
        <v>3.7500000034924597E-3</v>
      </c>
      <c r="AA53" s="10"/>
      <c r="AB53" s="10">
        <f t="shared" si="14"/>
        <v>3.4722221607808024E-4</v>
      </c>
      <c r="AC53" s="10">
        <f t="shared" si="15"/>
        <v>1.4120370324235409E-3</v>
      </c>
      <c r="AD53" s="10"/>
      <c r="AE53" s="10"/>
      <c r="AF53" s="73">
        <f t="shared" si="7"/>
        <v>43411.474305555559</v>
      </c>
      <c r="AG53" s="73">
        <f t="shared" si="8"/>
        <v>43411.479861111111</v>
      </c>
      <c r="AH53" s="26" t="str">
        <f t="shared" si="9"/>
        <v>43411.474305555643411.4798611111</v>
      </c>
      <c r="AI53" s="26" t="e">
        <f>VLOOKUP(AH53,simple_survey!$N$1081:$O$1529,2,FALSE)</f>
        <v>#N/A</v>
      </c>
    </row>
    <row r="54" spans="1:35" s="7" customFormat="1" x14ac:dyDescent="0.4">
      <c r="A54" s="16" t="str">
        <f t="shared" si="0"/>
        <v>-</v>
      </c>
      <c r="B54" s="16" t="str">
        <f t="shared" si="1"/>
        <v>-</v>
      </c>
      <c r="C54" s="7">
        <v>11</v>
      </c>
      <c r="D54" s="2">
        <v>43411.476423611108</v>
      </c>
      <c r="E54" s="3" t="s">
        <v>1000</v>
      </c>
      <c r="F54" s="3">
        <v>10623</v>
      </c>
      <c r="G54" s="3" t="s">
        <v>113</v>
      </c>
      <c r="H54" s="3">
        <v>0</v>
      </c>
      <c r="I54" s="3">
        <v>57</v>
      </c>
      <c r="J54" s="3">
        <v>4</v>
      </c>
      <c r="K54" s="3">
        <v>3</v>
      </c>
      <c r="L54" s="3"/>
      <c r="M54" s="2">
        <v>43411.478043981479</v>
      </c>
      <c r="N54" s="2">
        <v>43411.481631944444</v>
      </c>
      <c r="O54" s="3" t="s">
        <v>37</v>
      </c>
      <c r="P54" s="3" t="s">
        <v>38</v>
      </c>
      <c r="Q54" s="3" t="s">
        <v>65</v>
      </c>
      <c r="R54" s="3" t="s">
        <v>66</v>
      </c>
      <c r="S54" s="2">
        <v>43411.478576388887</v>
      </c>
      <c r="T54" s="2">
        <v>43411.478576388887</v>
      </c>
      <c r="U54" s="2">
        <v>43411.484178240738</v>
      </c>
      <c r="V54" s="2">
        <v>43411.484178240738</v>
      </c>
      <c r="W54" s="3"/>
      <c r="X54" s="8">
        <f t="shared" si="2"/>
        <v>43411.476423611108</v>
      </c>
      <c r="Y54" s="9">
        <f t="shared" si="10"/>
        <v>3.5879629649571143E-3</v>
      </c>
      <c r="Z54" s="9">
        <f t="shared" si="11"/>
        <v>1.0763888894871343E-2</v>
      </c>
      <c r="AA54" s="10"/>
      <c r="AB54" s="10">
        <f t="shared" si="14"/>
        <v>0</v>
      </c>
      <c r="AC54" s="10">
        <f t="shared" si="15"/>
        <v>1.6203703708015382E-3</v>
      </c>
      <c r="AD54" s="10"/>
      <c r="AE54" s="10"/>
      <c r="AF54" s="73">
        <f t="shared" si="7"/>
        <v>43411.476388888892</v>
      </c>
      <c r="AG54" s="73">
        <f t="shared" si="8"/>
        <v>43411.481249999997</v>
      </c>
      <c r="AH54" s="26" t="str">
        <f t="shared" si="9"/>
        <v>43411.476388888943411.48125</v>
      </c>
      <c r="AI54" s="26" t="e">
        <f>VLOOKUP(AH54,simple_survey!$N$1081:$O$1529,2,FALSE)</f>
        <v>#N/A</v>
      </c>
    </row>
    <row r="55" spans="1:35" s="7" customFormat="1" x14ac:dyDescent="0.4">
      <c r="A55" s="16" t="str">
        <f t="shared" si="0"/>
        <v>-</v>
      </c>
      <c r="B55" s="16" t="str">
        <f t="shared" si="1"/>
        <v>-</v>
      </c>
      <c r="C55" s="7">
        <v>11</v>
      </c>
      <c r="D55" s="2">
        <v>43411.47792824074</v>
      </c>
      <c r="E55" s="3" t="s">
        <v>1001</v>
      </c>
      <c r="F55" s="3">
        <v>10624</v>
      </c>
      <c r="G55" s="3" t="s">
        <v>114</v>
      </c>
      <c r="H55" s="3">
        <v>0</v>
      </c>
      <c r="I55" s="3">
        <v>646</v>
      </c>
      <c r="J55" s="3">
        <v>3</v>
      </c>
      <c r="K55" s="3">
        <v>1</v>
      </c>
      <c r="L55" s="3"/>
      <c r="M55" s="2">
        <v>43411.480219907404</v>
      </c>
      <c r="N55" s="2">
        <v>43411.488391203704</v>
      </c>
      <c r="O55" s="3" t="s">
        <v>61</v>
      </c>
      <c r="P55" s="3" t="s">
        <v>62</v>
      </c>
      <c r="Q55" s="3" t="s">
        <v>23</v>
      </c>
      <c r="R55" s="3" t="s">
        <v>24</v>
      </c>
      <c r="S55" s="2">
        <v>43411.479768518519</v>
      </c>
      <c r="T55" s="2">
        <v>43411.479768518519</v>
      </c>
      <c r="U55" s="2">
        <v>43411.491608796299</v>
      </c>
      <c r="V55" s="2">
        <v>43411.491608796299</v>
      </c>
      <c r="W55" s="3"/>
      <c r="X55" s="8">
        <f t="shared" si="2"/>
        <v>43411.47792824074</v>
      </c>
      <c r="Y55" s="9">
        <f t="shared" si="10"/>
        <v>8.1712963001336902E-3</v>
      </c>
      <c r="Z55" s="9">
        <f t="shared" si="11"/>
        <v>8.1712963001336902E-3</v>
      </c>
      <c r="AA55" s="10"/>
      <c r="AB55" s="10">
        <f t="shared" si="14"/>
        <v>4.5138888526707888E-4</v>
      </c>
      <c r="AC55" s="10">
        <f t="shared" si="15"/>
        <v>2.2916666639503092E-3</v>
      </c>
      <c r="AD55" s="10"/>
      <c r="AE55" s="10"/>
      <c r="AF55" s="73">
        <f t="shared" si="7"/>
        <v>43411.477777777778</v>
      </c>
      <c r="AG55" s="73">
        <f t="shared" si="8"/>
        <v>43411.488194444442</v>
      </c>
      <c r="AH55" s="26" t="str">
        <f t="shared" si="9"/>
        <v>43411.477777777843411.4881944444</v>
      </c>
      <c r="AI55" s="26" t="e">
        <f>VLOOKUP(AH55,simple_survey!$N$1081:$O$1529,2,FALSE)</f>
        <v>#N/A</v>
      </c>
    </row>
    <row r="56" spans="1:35" s="7" customFormat="1" x14ac:dyDescent="0.4">
      <c r="A56" s="16" t="str">
        <f t="shared" si="0"/>
        <v>-</v>
      </c>
      <c r="B56" s="16" t="str">
        <f t="shared" si="1"/>
        <v>-</v>
      </c>
      <c r="C56" s="7">
        <v>11</v>
      </c>
      <c r="D56" s="2">
        <v>43411.47861111111</v>
      </c>
      <c r="E56" s="3" t="s">
        <v>1002</v>
      </c>
      <c r="F56" s="3">
        <v>10625</v>
      </c>
      <c r="G56" s="3" t="s">
        <v>18</v>
      </c>
      <c r="H56" s="3">
        <v>4617</v>
      </c>
      <c r="I56" s="3">
        <v>910</v>
      </c>
      <c r="J56" s="3">
        <v>9</v>
      </c>
      <c r="K56" s="3">
        <v>2</v>
      </c>
      <c r="L56" s="3"/>
      <c r="M56" s="2">
        <v>43411.481076388889</v>
      </c>
      <c r="N56" s="2">
        <v>43411.486180555556</v>
      </c>
      <c r="O56" s="3" t="s">
        <v>65</v>
      </c>
      <c r="P56" s="3" t="s">
        <v>66</v>
      </c>
      <c r="Q56" s="3" t="s">
        <v>19</v>
      </c>
      <c r="R56" s="3" t="s">
        <v>20</v>
      </c>
      <c r="S56" s="2">
        <v>43411.480115740742</v>
      </c>
      <c r="T56" s="2">
        <v>43411.480115740742</v>
      </c>
      <c r="U56" s="2">
        <v>43411.485219907408</v>
      </c>
      <c r="V56" s="2">
        <v>43411.485914351855</v>
      </c>
      <c r="W56" s="3"/>
      <c r="X56" s="8">
        <f t="shared" si="2"/>
        <v>43411.47861111111</v>
      </c>
      <c r="Y56" s="9">
        <f t="shared" si="10"/>
        <v>5.1041666665696539E-3</v>
      </c>
      <c r="Z56" s="9">
        <f t="shared" si="11"/>
        <v>1.0208333333139308E-2</v>
      </c>
      <c r="AA56" s="10"/>
      <c r="AB56" s="10">
        <f t="shared" si="14"/>
        <v>9.6064814715646207E-4</v>
      </c>
      <c r="AC56" s="10">
        <f t="shared" si="15"/>
        <v>2.4652777792653069E-3</v>
      </c>
      <c r="AD56" s="10"/>
      <c r="AE56" s="10"/>
      <c r="AF56" s="73">
        <f t="shared" si="7"/>
        <v>43411.478472222225</v>
      </c>
      <c r="AG56" s="73">
        <f t="shared" si="8"/>
        <v>43411.486111111109</v>
      </c>
      <c r="AH56" s="26" t="str">
        <f t="shared" si="9"/>
        <v>43411.478472222243411.4861111111</v>
      </c>
      <c r="AI56" s="26" t="str">
        <f>VLOOKUP(AH56,simple_survey!$N$1081:$O$1529,2,FALSE)</f>
        <v>肯定的</v>
      </c>
    </row>
    <row r="57" spans="1:35" s="7" customFormat="1" x14ac:dyDescent="0.4">
      <c r="A57" s="16" t="str">
        <f>IF(W57&gt;0, "★", "-")</f>
        <v>-</v>
      </c>
      <c r="B57" s="16" t="str">
        <f>IF(L57&gt;0, "☆", "-")</f>
        <v>-</v>
      </c>
      <c r="C57" s="7">
        <v>11</v>
      </c>
      <c r="D57" s="2">
        <v>43411.479317129626</v>
      </c>
      <c r="E57" s="3" t="s">
        <v>1003</v>
      </c>
      <c r="F57" s="3">
        <v>10626</v>
      </c>
      <c r="G57" s="3" t="s">
        <v>33</v>
      </c>
      <c r="H57" s="3">
        <v>4323</v>
      </c>
      <c r="I57" s="3">
        <v>562</v>
      </c>
      <c r="J57" s="3">
        <v>9</v>
      </c>
      <c r="K57" s="3">
        <v>1</v>
      </c>
      <c r="L57" s="3"/>
      <c r="M57" s="2">
        <v>43411.482314814813</v>
      </c>
      <c r="N57" s="2">
        <v>43411.48609953704</v>
      </c>
      <c r="O57" s="3" t="s">
        <v>65</v>
      </c>
      <c r="P57" s="3" t="s">
        <v>66</v>
      </c>
      <c r="Q57" s="3" t="s">
        <v>19</v>
      </c>
      <c r="R57" s="3" t="s">
        <v>20</v>
      </c>
      <c r="S57" s="2">
        <v>43411.480810185189</v>
      </c>
      <c r="T57" s="2">
        <v>43411.480810185189</v>
      </c>
      <c r="U57" s="2">
        <v>43411.485219907408</v>
      </c>
      <c r="V57" s="2">
        <v>43411.485219907408</v>
      </c>
      <c r="W57" s="3"/>
      <c r="X57" s="8">
        <f t="shared" si="2"/>
        <v>43411.479317129626</v>
      </c>
      <c r="Y57" s="9">
        <f t="shared" si="10"/>
        <v>3.7847222265554592E-3</v>
      </c>
      <c r="Z57" s="9">
        <f t="shared" si="11"/>
        <v>3.7847222265554592E-3</v>
      </c>
      <c r="AA57" s="10"/>
      <c r="AB57" s="10">
        <f t="shared" si="14"/>
        <v>1.5046296248328872E-3</v>
      </c>
      <c r="AC57" s="10">
        <f t="shared" si="15"/>
        <v>2.9976851874380372E-3</v>
      </c>
      <c r="AD57" s="10"/>
      <c r="AE57" s="10"/>
      <c r="AF57" s="73">
        <f t="shared" si="7"/>
        <v>43411.479166666664</v>
      </c>
      <c r="AG57" s="73">
        <f t="shared" si="8"/>
        <v>43411.48541666667</v>
      </c>
      <c r="AH57" s="26" t="str">
        <f t="shared" si="9"/>
        <v>43411.479166666743411.4854166667</v>
      </c>
      <c r="AI57" s="26" t="str">
        <f>VLOOKUP(AH57,simple_survey!$N$1081:$O$1529,2,FALSE)</f>
        <v>肯定的</v>
      </c>
    </row>
    <row r="58" spans="1:35" s="7" customFormat="1" x14ac:dyDescent="0.4">
      <c r="A58" s="16" t="str">
        <f t="shared" si="0"/>
        <v>-</v>
      </c>
      <c r="B58" s="16" t="str">
        <f t="shared" si="1"/>
        <v>-</v>
      </c>
      <c r="C58" s="7">
        <v>11</v>
      </c>
      <c r="D58" s="2">
        <v>43411.47965277778</v>
      </c>
      <c r="E58" s="3" t="s">
        <v>965</v>
      </c>
      <c r="F58" s="3">
        <v>10627</v>
      </c>
      <c r="G58" s="3" t="s">
        <v>33</v>
      </c>
      <c r="H58" s="3">
        <v>5348</v>
      </c>
      <c r="I58" s="3">
        <v>937</v>
      </c>
      <c r="J58" s="3">
        <v>2</v>
      </c>
      <c r="K58" s="3">
        <v>1</v>
      </c>
      <c r="L58" s="3"/>
      <c r="M58" s="2">
        <v>43411.4840625</v>
      </c>
      <c r="N58" s="2">
        <v>43411.488495370373</v>
      </c>
      <c r="O58" s="3" t="s">
        <v>48</v>
      </c>
      <c r="P58" s="3" t="s">
        <v>49</v>
      </c>
      <c r="Q58" s="3" t="s">
        <v>34</v>
      </c>
      <c r="R58" s="3" t="s">
        <v>35</v>
      </c>
      <c r="S58" s="2">
        <v>43411.482361111113</v>
      </c>
      <c r="T58" s="2">
        <v>43411.482361111113</v>
      </c>
      <c r="U58" s="2">
        <v>43411.484965277778</v>
      </c>
      <c r="V58" s="2">
        <v>43411.484965277778</v>
      </c>
      <c r="W58" s="3"/>
      <c r="X58" s="8">
        <f t="shared" si="2"/>
        <v>43411.47965277778</v>
      </c>
      <c r="Y58" s="9">
        <f t="shared" si="10"/>
        <v>4.432870373420883E-3</v>
      </c>
      <c r="Z58" s="9">
        <f t="shared" si="11"/>
        <v>4.432870373420883E-3</v>
      </c>
      <c r="AA58" s="10"/>
      <c r="AB58" s="10">
        <f t="shared" si="14"/>
        <v>1.7013888864312321E-3</v>
      </c>
      <c r="AC58" s="10">
        <f t="shared" si="15"/>
        <v>4.4097222198615782E-3</v>
      </c>
      <c r="AD58" s="10"/>
      <c r="AE58" s="10"/>
      <c r="AF58" s="73">
        <f t="shared" si="7"/>
        <v>43411.479166666664</v>
      </c>
      <c r="AG58" s="73">
        <f t="shared" si="8"/>
        <v>43411.488194444442</v>
      </c>
      <c r="AH58" s="26" t="str">
        <f t="shared" si="9"/>
        <v>43411.479166666743411.4881944444</v>
      </c>
      <c r="AI58" s="26" t="e">
        <f>VLOOKUP(AH58,simple_survey!$N$1081:$O$1529,2,FALSE)</f>
        <v>#N/A</v>
      </c>
    </row>
    <row r="59" spans="1:35" s="7" customFormat="1" x14ac:dyDescent="0.4">
      <c r="A59" s="16" t="str">
        <f t="shared" si="0"/>
        <v>-</v>
      </c>
      <c r="B59" s="16" t="str">
        <f t="shared" si="1"/>
        <v>-</v>
      </c>
      <c r="C59" s="7">
        <v>11</v>
      </c>
      <c r="D59" s="2">
        <v>43411.482245370367</v>
      </c>
      <c r="E59" s="3" t="s">
        <v>992</v>
      </c>
      <c r="F59" s="3">
        <v>10628</v>
      </c>
      <c r="G59" s="3" t="s">
        <v>115</v>
      </c>
      <c r="H59" s="3">
        <v>5398</v>
      </c>
      <c r="I59" s="3">
        <v>854</v>
      </c>
      <c r="J59" s="3">
        <v>6</v>
      </c>
      <c r="K59" s="3">
        <v>1</v>
      </c>
      <c r="L59" s="3"/>
      <c r="M59" s="2">
        <v>43411.484293981484</v>
      </c>
      <c r="N59" s="2">
        <v>43411.4919212963</v>
      </c>
      <c r="O59" s="3" t="s">
        <v>25</v>
      </c>
      <c r="P59" s="3" t="s">
        <v>26</v>
      </c>
      <c r="Q59" s="3" t="s">
        <v>70</v>
      </c>
      <c r="R59" s="3" t="s">
        <v>71</v>
      </c>
      <c r="S59" s="2">
        <v>43411.485567129632</v>
      </c>
      <c r="T59" s="2">
        <v>43411.485567129632</v>
      </c>
      <c r="U59" s="2">
        <v>43411.494270833333</v>
      </c>
      <c r="V59" s="2">
        <v>43411.494270833333</v>
      </c>
      <c r="W59" s="3"/>
      <c r="X59" s="8">
        <f t="shared" si="2"/>
        <v>43411.482245370367</v>
      </c>
      <c r="Y59" s="9">
        <f t="shared" si="10"/>
        <v>7.6273148151813075E-3</v>
      </c>
      <c r="Z59" s="9">
        <f t="shared" si="11"/>
        <v>7.6273148151813075E-3</v>
      </c>
      <c r="AA59" s="10"/>
      <c r="AB59" s="10">
        <f t="shared" si="14"/>
        <v>0</v>
      </c>
      <c r="AC59" s="10">
        <f t="shared" si="15"/>
        <v>2.0486111170612276E-3</v>
      </c>
      <c r="AD59" s="10"/>
      <c r="AE59" s="10"/>
      <c r="AF59" s="73">
        <f t="shared" si="7"/>
        <v>43411.481944444444</v>
      </c>
      <c r="AG59" s="73">
        <f t="shared" si="8"/>
        <v>43411.491666666669</v>
      </c>
      <c r="AH59" s="26" t="str">
        <f t="shared" si="9"/>
        <v>43411.481944444443411.4916666667</v>
      </c>
      <c r="AI59" s="26" t="e">
        <f>VLOOKUP(AH59,simple_survey!$N$1081:$O$1529,2,FALSE)</f>
        <v>#N/A</v>
      </c>
    </row>
    <row r="60" spans="1:35" s="7" customFormat="1" x14ac:dyDescent="0.4">
      <c r="A60" s="16" t="str">
        <f>IF(W60&gt;0, "★", "-")</f>
        <v>★</v>
      </c>
      <c r="B60" s="16" t="str">
        <f t="shared" ref="B60:B69" si="24">IF(L60&gt;0, "☆", "-")</f>
        <v>-</v>
      </c>
      <c r="C60" s="7">
        <v>11</v>
      </c>
      <c r="D60" s="2">
        <v>43411.485648148147</v>
      </c>
      <c r="E60" s="3" t="s">
        <v>1004</v>
      </c>
      <c r="F60" s="3">
        <v>10630</v>
      </c>
      <c r="G60" s="3" t="s">
        <v>33</v>
      </c>
      <c r="H60" s="3">
        <v>3698</v>
      </c>
      <c r="I60" s="3">
        <v>63</v>
      </c>
      <c r="J60" s="3">
        <v>5</v>
      </c>
      <c r="K60" s="3">
        <v>2</v>
      </c>
      <c r="L60" s="3"/>
      <c r="M60" s="2">
        <v>43411.490219907406</v>
      </c>
      <c r="N60" s="2">
        <v>43411.492893518516</v>
      </c>
      <c r="O60" s="3" t="s">
        <v>27</v>
      </c>
      <c r="P60" s="3" t="s">
        <v>28</v>
      </c>
      <c r="Q60" s="3" t="s">
        <v>19</v>
      </c>
      <c r="R60" s="3" t="s">
        <v>20</v>
      </c>
      <c r="S60" s="2">
        <v>43411.492581018516</v>
      </c>
      <c r="T60" s="2">
        <v>43411.492581018516</v>
      </c>
      <c r="U60" s="2">
        <v>43411.497372685182</v>
      </c>
      <c r="V60" s="2">
        <v>43411.497372685182</v>
      </c>
      <c r="W60" s="2">
        <v>43411.492581018516</v>
      </c>
      <c r="X60" s="8">
        <f t="shared" si="2"/>
        <v>43411.492581018516</v>
      </c>
      <c r="Y60" s="9">
        <f t="shared" si="10"/>
        <v>2.6736111103673466E-3</v>
      </c>
      <c r="Z60" s="9">
        <f t="shared" si="11"/>
        <v>5.3472222207346931E-3</v>
      </c>
      <c r="AA60" s="10"/>
      <c r="AB60" s="10">
        <f t="shared" si="14"/>
        <v>0</v>
      </c>
      <c r="AC60" s="10">
        <f t="shared" si="15"/>
        <v>0</v>
      </c>
      <c r="AD60" s="10"/>
      <c r="AE60" s="10"/>
      <c r="AF60" s="73">
        <f t="shared" si="7"/>
        <v>43411.48541666667</v>
      </c>
      <c r="AG60" s="73">
        <f t="shared" si="8"/>
        <v>43411.492361111108</v>
      </c>
      <c r="AH60" s="26" t="str">
        <f t="shared" si="9"/>
        <v>43411.485416666743411.4923611111</v>
      </c>
      <c r="AI60" s="26" t="e">
        <f>VLOOKUP(AH60,simple_survey!$N$1081:$O$1529,2,FALSE)</f>
        <v>#N/A</v>
      </c>
    </row>
    <row r="61" spans="1:35" s="7" customFormat="1" x14ac:dyDescent="0.4">
      <c r="A61" s="16" t="str">
        <f>IF(W61&gt;0, "★", "-")</f>
        <v>-</v>
      </c>
      <c r="B61" s="16" t="str">
        <f t="shared" si="24"/>
        <v>-</v>
      </c>
      <c r="C61" s="7">
        <v>11</v>
      </c>
      <c r="D61" s="2">
        <v>43411.488599537035</v>
      </c>
      <c r="E61" s="3" t="s">
        <v>1005</v>
      </c>
      <c r="F61" s="3">
        <v>10631</v>
      </c>
      <c r="G61" s="3" t="s">
        <v>18</v>
      </c>
      <c r="H61" s="3">
        <v>4256</v>
      </c>
      <c r="I61" s="3">
        <v>945</v>
      </c>
      <c r="J61" s="3">
        <v>4</v>
      </c>
      <c r="K61" s="3">
        <v>1</v>
      </c>
      <c r="L61" s="3"/>
      <c r="M61" s="2">
        <v>43411.491597222222</v>
      </c>
      <c r="N61" s="2">
        <v>43411.499236111114</v>
      </c>
      <c r="O61" s="3" t="s">
        <v>39</v>
      </c>
      <c r="P61" s="3" t="s">
        <v>40</v>
      </c>
      <c r="Q61" s="3" t="s">
        <v>23</v>
      </c>
      <c r="R61" s="3" t="s">
        <v>24</v>
      </c>
      <c r="S61" s="2">
        <v>43411.491481481484</v>
      </c>
      <c r="T61" s="2">
        <v>43411.491481481484</v>
      </c>
      <c r="U61" s="2">
        <v>43411.503495370373</v>
      </c>
      <c r="V61" s="2">
        <v>43411.503495370373</v>
      </c>
      <c r="W61" s="3"/>
      <c r="X61" s="8">
        <f t="shared" si="2"/>
        <v>43411.488599537035</v>
      </c>
      <c r="Y61" s="9">
        <f t="shared" si="10"/>
        <v>7.6388888919609599E-3</v>
      </c>
      <c r="Z61" s="9">
        <f t="shared" si="11"/>
        <v>7.6388888919609599E-3</v>
      </c>
      <c r="AA61" s="10"/>
      <c r="AB61" s="10">
        <f t="shared" si="14"/>
        <v>1.1574073869269341E-4</v>
      </c>
      <c r="AC61" s="10">
        <f t="shared" si="15"/>
        <v>2.9976851874380372E-3</v>
      </c>
      <c r="AD61" s="10"/>
      <c r="AE61" s="10"/>
      <c r="AF61" s="73">
        <f t="shared" si="7"/>
        <v>43411.488194444442</v>
      </c>
      <c r="AG61" s="73">
        <f t="shared" si="8"/>
        <v>43411.498611111114</v>
      </c>
      <c r="AH61" s="26" t="str">
        <f t="shared" si="9"/>
        <v>43411.488194444443411.4986111111</v>
      </c>
      <c r="AI61" s="26" t="e">
        <f>VLOOKUP(AH61,simple_survey!$N$1081:$O$1529,2,FALSE)</f>
        <v>#N/A</v>
      </c>
    </row>
    <row r="62" spans="1:35" s="7" customFormat="1" x14ac:dyDescent="0.4">
      <c r="A62" s="16" t="str">
        <f>IF(W62&gt;0, "★", "-")</f>
        <v>-</v>
      </c>
      <c r="B62" s="16" t="str">
        <f t="shared" si="24"/>
        <v>-</v>
      </c>
      <c r="C62" s="7">
        <v>11</v>
      </c>
      <c r="D62" s="2">
        <v>43411.493344907409</v>
      </c>
      <c r="E62" s="3" t="s">
        <v>1006</v>
      </c>
      <c r="F62" s="3">
        <v>10632</v>
      </c>
      <c r="G62" s="3" t="s">
        <v>18</v>
      </c>
      <c r="H62" s="3">
        <v>3123</v>
      </c>
      <c r="I62" s="3">
        <v>561</v>
      </c>
      <c r="J62" s="3">
        <v>10</v>
      </c>
      <c r="K62" s="3">
        <v>2</v>
      </c>
      <c r="L62" s="3"/>
      <c r="M62" s="2">
        <v>43411.496608796297</v>
      </c>
      <c r="N62" s="2">
        <v>43411.501423611109</v>
      </c>
      <c r="O62" s="3" t="s">
        <v>23</v>
      </c>
      <c r="P62" s="3" t="s">
        <v>24</v>
      </c>
      <c r="Q62" s="3" t="s">
        <v>48</v>
      </c>
      <c r="R62" s="3" t="s">
        <v>49</v>
      </c>
      <c r="S62" s="2">
        <v>43411.494386574072</v>
      </c>
      <c r="T62" s="2">
        <v>43411.494386574072</v>
      </c>
      <c r="U62" s="2">
        <v>43411.499861111108</v>
      </c>
      <c r="V62" s="2">
        <v>43411.499861111108</v>
      </c>
      <c r="W62" s="3"/>
      <c r="X62" s="8">
        <f t="shared" si="2"/>
        <v>43411.493344907409</v>
      </c>
      <c r="Y62" s="9">
        <f t="shared" si="10"/>
        <v>4.8148148125619628E-3</v>
      </c>
      <c r="Z62" s="9">
        <f t="shared" si="11"/>
        <v>9.6296296251239255E-3</v>
      </c>
      <c r="AA62" s="10"/>
      <c r="AB62" s="10">
        <f t="shared" si="14"/>
        <v>2.2222222251002677E-3</v>
      </c>
      <c r="AC62" s="10">
        <f t="shared" si="15"/>
        <v>3.2638888878864236E-3</v>
      </c>
      <c r="AD62" s="10"/>
      <c r="AE62" s="10"/>
      <c r="AF62" s="73">
        <f t="shared" si="7"/>
        <v>43411.493055555555</v>
      </c>
      <c r="AG62" s="73">
        <f t="shared" si="8"/>
        <v>43411.501388888886</v>
      </c>
      <c r="AH62" s="26" t="str">
        <f t="shared" si="9"/>
        <v>43411.493055555643411.5013888889</v>
      </c>
      <c r="AI62" s="26" t="e">
        <f>VLOOKUP(AH62,simple_survey!$N$1081:$O$1529,2,FALSE)</f>
        <v>#N/A</v>
      </c>
    </row>
    <row r="63" spans="1:35" s="7" customFormat="1" x14ac:dyDescent="0.4">
      <c r="A63" s="16" t="str">
        <f t="shared" ref="A63:A72" si="25">IF(W63&gt;0, "★", "-")</f>
        <v>-</v>
      </c>
      <c r="B63" s="16" t="str">
        <f t="shared" si="24"/>
        <v>-</v>
      </c>
      <c r="C63" s="7">
        <v>11</v>
      </c>
      <c r="D63" s="2">
        <v>43411.493680555555</v>
      </c>
      <c r="E63" s="3" t="s">
        <v>1007</v>
      </c>
      <c r="F63" s="3">
        <v>10633</v>
      </c>
      <c r="G63" s="3" t="s">
        <v>18</v>
      </c>
      <c r="H63" s="3">
        <v>2316</v>
      </c>
      <c r="I63" s="3">
        <v>61</v>
      </c>
      <c r="J63" s="3">
        <v>5</v>
      </c>
      <c r="K63" s="3">
        <v>1</v>
      </c>
      <c r="L63" s="3"/>
      <c r="M63" s="2">
        <v>43411.498576388891</v>
      </c>
      <c r="N63" s="2">
        <v>43411.503634259258</v>
      </c>
      <c r="O63" s="3" t="s">
        <v>48</v>
      </c>
      <c r="P63" s="3" t="s">
        <v>49</v>
      </c>
      <c r="Q63" s="3" t="s">
        <v>27</v>
      </c>
      <c r="R63" s="3" t="s">
        <v>28</v>
      </c>
      <c r="S63" s="2">
        <v>43411.498067129629</v>
      </c>
      <c r="T63" s="2">
        <v>43411.498067129629</v>
      </c>
      <c r="U63" s="2">
        <v>43411.504537037035</v>
      </c>
      <c r="V63" s="2">
        <v>43411.504537037035</v>
      </c>
      <c r="W63" s="3"/>
      <c r="X63" s="8">
        <f t="shared" ref="X63:X129" si="26">IF(W63&gt;0,W63,D63)</f>
        <v>43411.493680555555</v>
      </c>
      <c r="Y63" s="9">
        <f t="shared" si="10"/>
        <v>5.057870366727002E-3</v>
      </c>
      <c r="Z63" s="9">
        <f t="shared" si="11"/>
        <v>5.057870366727002E-3</v>
      </c>
      <c r="AA63" s="10"/>
      <c r="AB63" s="10">
        <f t="shared" si="14"/>
        <v>5.092592618893832E-4</v>
      </c>
      <c r="AC63" s="10">
        <f t="shared" si="15"/>
        <v>4.8958333354676142E-3</v>
      </c>
      <c r="AD63" s="10"/>
      <c r="AE63" s="10"/>
      <c r="AF63" s="73">
        <f t="shared" si="7"/>
        <v>43411.493055555555</v>
      </c>
      <c r="AG63" s="73">
        <f t="shared" si="8"/>
        <v>43411.503472222219</v>
      </c>
      <c r="AH63" s="26" t="str">
        <f t="shared" si="9"/>
        <v>43411.493055555643411.5034722222</v>
      </c>
      <c r="AI63" s="26" t="e">
        <f>VLOOKUP(AH63,simple_survey!$N$1081:$O$1529,2,FALSE)</f>
        <v>#N/A</v>
      </c>
    </row>
    <row r="64" spans="1:35" s="7" customFormat="1" x14ac:dyDescent="0.4">
      <c r="A64" s="16" t="str">
        <f t="shared" si="25"/>
        <v>-</v>
      </c>
      <c r="B64" s="16" t="str">
        <f t="shared" si="24"/>
        <v>-</v>
      </c>
      <c r="C64" s="7">
        <v>11</v>
      </c>
      <c r="D64" s="2">
        <v>43411.494895833333</v>
      </c>
      <c r="E64" s="3" t="s">
        <v>988</v>
      </c>
      <c r="F64" s="3">
        <v>10634</v>
      </c>
      <c r="G64" s="3" t="s">
        <v>18</v>
      </c>
      <c r="H64" s="3">
        <v>5390</v>
      </c>
      <c r="I64" s="3">
        <v>229</v>
      </c>
      <c r="J64" s="3">
        <v>6</v>
      </c>
      <c r="K64" s="3">
        <v>1</v>
      </c>
      <c r="L64" s="3"/>
      <c r="M64" s="2">
        <v>43411.498020833336</v>
      </c>
      <c r="N64" s="2">
        <v>43411.501446759263</v>
      </c>
      <c r="O64" s="3" t="s">
        <v>53</v>
      </c>
      <c r="P64" s="3" t="s">
        <v>54</v>
      </c>
      <c r="Q64" s="3" t="s">
        <v>19</v>
      </c>
      <c r="R64" s="3" t="s">
        <v>20</v>
      </c>
      <c r="S64" s="2">
        <v>43411.496747685182</v>
      </c>
      <c r="T64" s="2">
        <v>43411.496747685182</v>
      </c>
      <c r="U64" s="2">
        <v>43411.503078703703</v>
      </c>
      <c r="V64" s="2">
        <v>43411.503078703703</v>
      </c>
      <c r="W64" s="3"/>
      <c r="X64" s="8">
        <f t="shared" si="26"/>
        <v>43411.494895833333</v>
      </c>
      <c r="Y64" s="9">
        <f t="shared" si="10"/>
        <v>3.425925926421769E-3</v>
      </c>
      <c r="Z64" s="9">
        <f t="shared" si="11"/>
        <v>3.425925926421769E-3</v>
      </c>
      <c r="AA64" s="10"/>
      <c r="AB64" s="10">
        <f t="shared" si="14"/>
        <v>1.273148154723458E-3</v>
      </c>
      <c r="AC64" s="10">
        <f t="shared" si="15"/>
        <v>3.125000002910383E-3</v>
      </c>
      <c r="AD64" s="10"/>
      <c r="AE64" s="10"/>
      <c r="AF64" s="73">
        <f t="shared" si="7"/>
        <v>43411.494444444441</v>
      </c>
      <c r="AG64" s="73">
        <f t="shared" si="8"/>
        <v>43411.501388888886</v>
      </c>
      <c r="AH64" s="26" t="str">
        <f t="shared" si="9"/>
        <v>43411.494444444443411.5013888889</v>
      </c>
      <c r="AI64" s="26" t="e">
        <f>VLOOKUP(AH64,simple_survey!$N$1081:$O$1529,2,FALSE)</f>
        <v>#N/A</v>
      </c>
    </row>
    <row r="65" spans="1:35" s="7" customFormat="1" x14ac:dyDescent="0.4">
      <c r="A65" s="16" t="str">
        <f>IF(W65&gt;0, "★", "-")</f>
        <v>★</v>
      </c>
      <c r="B65" s="16" t="str">
        <f>IF(L65&gt;0, "☆", "-")</f>
        <v>☆</v>
      </c>
      <c r="C65" s="7">
        <v>11</v>
      </c>
      <c r="D65" s="2">
        <v>43411.417731481481</v>
      </c>
      <c r="E65" s="3" t="s">
        <v>967</v>
      </c>
      <c r="F65" s="3">
        <v>10575</v>
      </c>
      <c r="G65" s="3" t="s">
        <v>52</v>
      </c>
      <c r="H65" s="3">
        <v>5388</v>
      </c>
      <c r="I65" s="3">
        <v>759</v>
      </c>
      <c r="J65" s="3">
        <v>5</v>
      </c>
      <c r="K65" s="3">
        <v>4</v>
      </c>
      <c r="L65" s="2">
        <v>43411.418240740742</v>
      </c>
      <c r="M65" s="3"/>
      <c r="N65" s="3"/>
      <c r="O65" s="3" t="s">
        <v>50</v>
      </c>
      <c r="P65" s="3" t="s">
        <v>51</v>
      </c>
      <c r="Q65" s="3" t="s">
        <v>31</v>
      </c>
      <c r="R65" s="3" t="s">
        <v>32</v>
      </c>
      <c r="S65" s="2">
        <v>43411.459027777775</v>
      </c>
      <c r="T65" s="3"/>
      <c r="U65" s="2">
        <v>43411.468935185185</v>
      </c>
      <c r="V65" s="3"/>
      <c r="W65" s="2">
        <v>43411.459027777775</v>
      </c>
      <c r="X65" s="8">
        <f>IF(W65&gt;0,W65,D65)</f>
        <v>43411.459027777775</v>
      </c>
      <c r="Y65" s="9">
        <f>N65-M65</f>
        <v>0</v>
      </c>
      <c r="Z65" s="9">
        <f>Y65*K65</f>
        <v>0</v>
      </c>
      <c r="AA65" s="10"/>
      <c r="AB65" s="10">
        <f>IF(IF(A65="☆",L65-S65,M65-S65)&lt;0,0,IF(A65="☆",L65-S65,M65-S65))</f>
        <v>0</v>
      </c>
      <c r="AC65" s="10">
        <f>IF(IF(B65="☆",(IF(L65&gt;S65,L65-X65,S65-X65)),M65-X65)&lt;0,0,IF(B65="☆",(IF(L65&gt;S65,L65-X65,S65-X65)),M65-X65))</f>
        <v>0</v>
      </c>
      <c r="AD65" s="10"/>
      <c r="AE65" s="10"/>
      <c r="AF65" s="73">
        <f t="shared" si="7"/>
        <v>43411.417361111111</v>
      </c>
      <c r="AG65" s="73">
        <f t="shared" si="8"/>
        <v>0</v>
      </c>
      <c r="AH65" s="26" t="str">
        <f t="shared" si="9"/>
        <v>43411.41736111110</v>
      </c>
      <c r="AI65" s="26" t="e">
        <f>VLOOKUP(AH65,simple_survey!$N$1081:$O$1529,2,FALSE)</f>
        <v>#N/A</v>
      </c>
    </row>
    <row r="66" spans="1:35" s="7" customFormat="1" x14ac:dyDescent="0.4">
      <c r="A66" s="16" t="str">
        <f>IF(W66&gt;0, "★", "-")</f>
        <v>★</v>
      </c>
      <c r="B66" s="16" t="str">
        <f>IF(L66&gt;0, "☆", "-")</f>
        <v>☆</v>
      </c>
      <c r="C66" s="7">
        <v>11</v>
      </c>
      <c r="D66" s="2">
        <v>43411.469953703701</v>
      </c>
      <c r="E66" s="3" t="s">
        <v>998</v>
      </c>
      <c r="F66" s="3">
        <v>10621</v>
      </c>
      <c r="G66" s="3" t="s">
        <v>52</v>
      </c>
      <c r="H66" s="3">
        <v>5403</v>
      </c>
      <c r="I66" s="3">
        <v>22</v>
      </c>
      <c r="J66" s="3">
        <v>6</v>
      </c>
      <c r="K66" s="3">
        <v>2</v>
      </c>
      <c r="L66" s="2">
        <v>43411.470555555556</v>
      </c>
      <c r="M66" s="3"/>
      <c r="N66" s="3"/>
      <c r="O66" s="3" t="s">
        <v>50</v>
      </c>
      <c r="P66" s="3" t="s">
        <v>51</v>
      </c>
      <c r="Q66" s="3" t="s">
        <v>31</v>
      </c>
      <c r="R66" s="3" t="s">
        <v>32</v>
      </c>
      <c r="S66" s="2">
        <v>43411.475694444445</v>
      </c>
      <c r="T66" s="3"/>
      <c r="U66" s="2">
        <v>43411.486157407409</v>
      </c>
      <c r="V66" s="3"/>
      <c r="W66" s="2">
        <v>43411.475694444445</v>
      </c>
      <c r="X66" s="8">
        <f>IF(W66&gt;0,W66,D66)</f>
        <v>43411.475694444445</v>
      </c>
      <c r="Y66" s="9">
        <f>N66-M66</f>
        <v>0</v>
      </c>
      <c r="Z66" s="9">
        <f>Y66*K66</f>
        <v>0</v>
      </c>
      <c r="AA66" s="10"/>
      <c r="AB66" s="10">
        <f>IF(IF(A66="☆",L66-S66,M66-S66)&lt;0,0,IF(A66="☆",L66-S66,M66-S66))</f>
        <v>0</v>
      </c>
      <c r="AC66" s="10">
        <f>IF(IF(B66="☆",(IF(L66&gt;S66,L66-X66,S66-X66)),M66-X66)&lt;0,0,IF(B66="☆",(IF(L66&gt;S66,L66-X66,S66-X66)),M66-X66))</f>
        <v>0</v>
      </c>
      <c r="AD66" s="10"/>
      <c r="AE66" s="10"/>
      <c r="AF66" s="73">
        <f t="shared" si="7"/>
        <v>43411.469444444447</v>
      </c>
      <c r="AG66" s="73">
        <f t="shared" si="8"/>
        <v>0</v>
      </c>
      <c r="AH66" s="26" t="str">
        <f t="shared" si="9"/>
        <v>43411.46944444440</v>
      </c>
      <c r="AI66" s="26" t="e">
        <f>VLOOKUP(AH66,simple_survey!$N$1081:$O$1529,2,FALSE)</f>
        <v>#N/A</v>
      </c>
    </row>
    <row r="67" spans="1:35" s="7" customFormat="1" x14ac:dyDescent="0.4">
      <c r="A67" s="16" t="str">
        <f>IF(W67&gt;0, "★", "-")</f>
        <v>★</v>
      </c>
      <c r="B67" s="16" t="str">
        <f>IF(L67&gt;0, "☆", "-")</f>
        <v>☆</v>
      </c>
      <c r="C67" s="7">
        <v>11</v>
      </c>
      <c r="D67" s="2">
        <v>43411.485115740739</v>
      </c>
      <c r="E67" s="3" t="s">
        <v>990</v>
      </c>
      <c r="F67" s="3">
        <v>10629</v>
      </c>
      <c r="G67" s="3" t="s">
        <v>33</v>
      </c>
      <c r="H67" s="3">
        <v>3698</v>
      </c>
      <c r="I67" s="3">
        <v>266</v>
      </c>
      <c r="J67" s="3">
        <v>5</v>
      </c>
      <c r="K67" s="3">
        <v>1</v>
      </c>
      <c r="L67" s="2">
        <v>43411.485254629632</v>
      </c>
      <c r="M67" s="3"/>
      <c r="N67" s="3"/>
      <c r="O67" s="3" t="s">
        <v>27</v>
      </c>
      <c r="P67" s="3" t="s">
        <v>28</v>
      </c>
      <c r="Q67" s="3" t="s">
        <v>19</v>
      </c>
      <c r="R67" s="3" t="s">
        <v>20</v>
      </c>
      <c r="S67" s="2">
        <v>43411.492048611108</v>
      </c>
      <c r="T67" s="3"/>
      <c r="U67" s="2">
        <v>43411.496145833335</v>
      </c>
      <c r="V67" s="3"/>
      <c r="W67" s="2">
        <v>43411.492048611108</v>
      </c>
      <c r="X67" s="8">
        <f>IF(W67&gt;0,W67,D67)</f>
        <v>43411.492048611108</v>
      </c>
      <c r="Y67" s="9">
        <f>N67-M67</f>
        <v>0</v>
      </c>
      <c r="Z67" s="9">
        <f>Y67*K67</f>
        <v>0</v>
      </c>
      <c r="AA67" s="10"/>
      <c r="AB67" s="10">
        <f>IF(IF(A67="☆",L67-S67,M67-S67)&lt;0,0,IF(A67="☆",L67-S67,M67-S67))</f>
        <v>0</v>
      </c>
      <c r="AC67" s="10">
        <f>IF(IF(B67="☆",(IF(L67&gt;S67,L67-X67,S67-X67)),M67-X67)&lt;0,0,IF(B67="☆",(IF(L67&gt;S67,L67-X67,S67-X67)),M67-X67))</f>
        <v>0</v>
      </c>
      <c r="AD67" s="10"/>
      <c r="AE67" s="10"/>
      <c r="AF67" s="73">
        <f t="shared" ref="AF67:AF130" si="27">INT(D67*1440)/1440</f>
        <v>43411.484722222223</v>
      </c>
      <c r="AG67" s="73">
        <f t="shared" ref="AG67:AG130" si="28">INT(N67*1440)/1440</f>
        <v>0</v>
      </c>
      <c r="AH67" s="26" t="str">
        <f t="shared" ref="AH67:AH130" si="29">CONCATENATE(AF67,AG67)</f>
        <v>43411.48472222220</v>
      </c>
      <c r="AI67" s="26" t="e">
        <f>VLOOKUP(AH67,simple_survey!$N$1081:$O$1529,2,FALSE)</f>
        <v>#N/A</v>
      </c>
    </row>
    <row r="68" spans="1:35" s="12" customFormat="1" x14ac:dyDescent="0.4">
      <c r="A68" s="17" t="str">
        <f>IF(W68&gt;0, "★", "-")</f>
        <v>-</v>
      </c>
      <c r="B68" s="17" t="str">
        <f>IF(L68&gt;0, "☆", "-")</f>
        <v>☆</v>
      </c>
      <c r="C68" s="12">
        <v>11</v>
      </c>
      <c r="D68" s="4">
        <v>43411.499490740738</v>
      </c>
      <c r="E68" s="5" t="s">
        <v>1008</v>
      </c>
      <c r="F68" s="5">
        <v>10635</v>
      </c>
      <c r="G68" s="5" t="s">
        <v>33</v>
      </c>
      <c r="H68" s="5">
        <v>5394</v>
      </c>
      <c r="I68" s="5">
        <v>840</v>
      </c>
      <c r="J68" s="5">
        <v>8</v>
      </c>
      <c r="K68" s="5">
        <v>1</v>
      </c>
      <c r="L68" s="4">
        <v>43411.499594907407</v>
      </c>
      <c r="M68" s="5"/>
      <c r="N68" s="5"/>
      <c r="O68" s="5" t="s">
        <v>63</v>
      </c>
      <c r="P68" s="5" t="s">
        <v>64</v>
      </c>
      <c r="Q68" s="5" t="s">
        <v>31</v>
      </c>
      <c r="R68" s="5" t="s">
        <v>32</v>
      </c>
      <c r="S68" s="4">
        <v>43411.501712962963</v>
      </c>
      <c r="T68" s="5"/>
      <c r="U68" s="4">
        <v>43411.509664351855</v>
      </c>
      <c r="V68" s="5"/>
      <c r="W68" s="5"/>
      <c r="X68" s="13">
        <f>IF(W68&gt;0,W68,D68)</f>
        <v>43411.499490740738</v>
      </c>
      <c r="Y68" s="18">
        <f>N68-M68</f>
        <v>0</v>
      </c>
      <c r="Z68" s="18">
        <f>Y68*K68</f>
        <v>0</v>
      </c>
      <c r="AA68" s="19"/>
      <c r="AB68" s="19">
        <f>IF(IF(A68="☆",L68-S68,M68-S68)&lt;0,0,IF(A68="☆",L68-S68,M68-S68))</f>
        <v>0</v>
      </c>
      <c r="AC68" s="19">
        <f>IF(IF(B68="☆",(IF(L68&gt;S68,L68-X68,S68-X68)),M68-X68)&lt;0,0,IF(B68="☆",(IF(L68&gt;S68,L68-X68,S68-X68)),M68-X68))</f>
        <v>2.2222222251002677E-3</v>
      </c>
      <c r="AD68" s="19"/>
      <c r="AE68" s="19"/>
      <c r="AF68" s="73">
        <f t="shared" si="27"/>
        <v>43411.499305555553</v>
      </c>
      <c r="AG68" s="73">
        <f t="shared" si="28"/>
        <v>0</v>
      </c>
      <c r="AH68" s="26" t="str">
        <f t="shared" si="29"/>
        <v>43411.49930555560</v>
      </c>
      <c r="AI68" s="26" t="e">
        <f>VLOOKUP(AH68,simple_survey!$N$1081:$O$1529,2,FALSE)</f>
        <v>#N/A</v>
      </c>
    </row>
    <row r="69" spans="1:35" s="23" customFormat="1" x14ac:dyDescent="0.4">
      <c r="A69" s="20" t="str">
        <f t="shared" si="25"/>
        <v>-</v>
      </c>
      <c r="B69" s="20" t="str">
        <f t="shared" si="24"/>
        <v>-</v>
      </c>
      <c r="C69" s="23">
        <v>12</v>
      </c>
      <c r="D69" s="22">
        <v>43411.501250000001</v>
      </c>
      <c r="E69" s="21" t="s">
        <v>1009</v>
      </c>
      <c r="F69" s="21">
        <v>10636</v>
      </c>
      <c r="G69" s="21" t="s">
        <v>33</v>
      </c>
      <c r="H69" s="21">
        <v>5394</v>
      </c>
      <c r="I69" s="21">
        <v>970</v>
      </c>
      <c r="J69" s="21">
        <v>8</v>
      </c>
      <c r="K69" s="21">
        <v>4</v>
      </c>
      <c r="L69" s="21"/>
      <c r="M69" s="22">
        <v>43411.505381944444</v>
      </c>
      <c r="N69" s="22">
        <v>43411.511388888888</v>
      </c>
      <c r="O69" s="21" t="s">
        <v>63</v>
      </c>
      <c r="P69" s="21" t="s">
        <v>64</v>
      </c>
      <c r="Q69" s="21" t="s">
        <v>31</v>
      </c>
      <c r="R69" s="21" t="s">
        <v>32</v>
      </c>
      <c r="S69" s="22">
        <v>43411.506041666667</v>
      </c>
      <c r="T69" s="22">
        <v>43411.506041666667</v>
      </c>
      <c r="U69" s="22">
        <v>43411.517881944441</v>
      </c>
      <c r="V69" s="22">
        <v>43411.517881944441</v>
      </c>
      <c r="W69" s="21"/>
      <c r="X69" s="24">
        <f t="shared" si="26"/>
        <v>43411.501250000001</v>
      </c>
      <c r="Y69" s="25">
        <f t="shared" ref="Y69:Y131" si="30">N69-M69</f>
        <v>6.0069444443797693E-3</v>
      </c>
      <c r="Z69" s="25">
        <f t="shared" ref="Z69:Z131" si="31">Y69*K69</f>
        <v>2.4027777777519077E-2</v>
      </c>
      <c r="AA69" s="26">
        <f>SUM(Z69:Z91)</f>
        <v>0.21049768517696066</v>
      </c>
      <c r="AB69" s="26">
        <f t="shared" ref="AB69:AB132" si="32">IF(IF(A69="☆",L69-S69,M69-S69)&lt;0,0,IF(A69="☆",L69-S69,M69-S69))</f>
        <v>0</v>
      </c>
      <c r="AC69" s="26">
        <f t="shared" ref="AC69:AC132" si="33">IF(IF(B69="☆",(IF(L69&gt;S69,L69-X69,S69-X69)),M69-X69)&lt;0,0,IF(B69="☆",(IF(L69&gt;S69,L69-X69,S69-X69)),M69-X69))</f>
        <v>4.1319444426335394E-3</v>
      </c>
      <c r="AD69" s="26">
        <f>AVERAGE(AC69:AC91)</f>
        <v>3.0012077296977741E-3</v>
      </c>
      <c r="AE69" s="26">
        <f>MEDIAN(AC69:AC91)</f>
        <v>2.7662037100526504E-3</v>
      </c>
      <c r="AF69" s="73">
        <f t="shared" si="27"/>
        <v>43411.500694444447</v>
      </c>
      <c r="AG69" s="73">
        <f t="shared" si="28"/>
        <v>43411.511111111111</v>
      </c>
      <c r="AH69" s="26" t="str">
        <f t="shared" si="29"/>
        <v>43411.500694444443411.5111111111</v>
      </c>
      <c r="AI69" s="26" t="e">
        <f>VLOOKUP(AH69,simple_survey!$N$1081:$O$1529,2,FALSE)</f>
        <v>#N/A</v>
      </c>
    </row>
    <row r="70" spans="1:35" s="7" customFormat="1" x14ac:dyDescent="0.4">
      <c r="A70" s="16" t="str">
        <f t="shared" si="25"/>
        <v>-</v>
      </c>
      <c r="B70" s="16" t="str">
        <f t="shared" ref="B70:B117" si="34">IF(L70&gt;0, "☆", "-")</f>
        <v>-</v>
      </c>
      <c r="C70" s="7">
        <v>12</v>
      </c>
      <c r="D70" s="2">
        <v>43411.503460648149</v>
      </c>
      <c r="E70" s="3" t="s">
        <v>1010</v>
      </c>
      <c r="F70" s="3">
        <v>10637</v>
      </c>
      <c r="G70" s="3" t="s">
        <v>114</v>
      </c>
      <c r="H70" s="3">
        <v>0</v>
      </c>
      <c r="I70" s="3">
        <v>841</v>
      </c>
      <c r="J70" s="3">
        <v>6</v>
      </c>
      <c r="K70" s="3">
        <v>2</v>
      </c>
      <c r="L70" s="3"/>
      <c r="M70" s="2">
        <v>43411.505023148151</v>
      </c>
      <c r="N70" s="2">
        <v>43411.507662037038</v>
      </c>
      <c r="O70" s="3" t="s">
        <v>25</v>
      </c>
      <c r="P70" s="3" t="s">
        <v>26</v>
      </c>
      <c r="Q70" s="3" t="s">
        <v>29</v>
      </c>
      <c r="R70" s="3" t="s">
        <v>30</v>
      </c>
      <c r="S70" s="2">
        <v>43411.505902777775</v>
      </c>
      <c r="T70" s="2">
        <v>43411.505902777775</v>
      </c>
      <c r="U70" s="2">
        <v>43411.510891203703</v>
      </c>
      <c r="V70" s="2">
        <v>43411.510891203703</v>
      </c>
      <c r="W70" s="3"/>
      <c r="X70" s="8">
        <f t="shared" si="26"/>
        <v>43411.503460648149</v>
      </c>
      <c r="Y70" s="9">
        <f t="shared" si="30"/>
        <v>2.638888887304347E-3</v>
      </c>
      <c r="Z70" s="9">
        <f t="shared" si="31"/>
        <v>5.277777774608694E-3</v>
      </c>
      <c r="AA70" s="10"/>
      <c r="AB70" s="10">
        <f t="shared" si="32"/>
        <v>0</v>
      </c>
      <c r="AC70" s="10">
        <f t="shared" si="33"/>
        <v>1.5625000014551915E-3</v>
      </c>
      <c r="AD70" s="10"/>
      <c r="AE70" s="10"/>
      <c r="AF70" s="73">
        <f t="shared" si="27"/>
        <v>43411.50277777778</v>
      </c>
      <c r="AG70" s="73">
        <f t="shared" si="28"/>
        <v>43411.507638888892</v>
      </c>
      <c r="AH70" s="26" t="str">
        <f t="shared" si="29"/>
        <v>43411.502777777843411.5076388889</v>
      </c>
      <c r="AI70" s="26" t="e">
        <f>VLOOKUP(AH70,simple_survey!$N$1081:$O$1529,2,FALSE)</f>
        <v>#N/A</v>
      </c>
    </row>
    <row r="71" spans="1:35" s="7" customFormat="1" x14ac:dyDescent="0.4">
      <c r="A71" s="16" t="str">
        <f t="shared" si="25"/>
        <v>-</v>
      </c>
      <c r="B71" s="16" t="str">
        <f>IF(L71&gt;0, "☆", "-")</f>
        <v>-</v>
      </c>
      <c r="C71" s="7">
        <v>12</v>
      </c>
      <c r="D71" s="2">
        <v>43411.508043981485</v>
      </c>
      <c r="E71" s="3" t="s">
        <v>1012</v>
      </c>
      <c r="F71" s="3">
        <v>10639</v>
      </c>
      <c r="G71" s="3" t="s">
        <v>33</v>
      </c>
      <c r="H71" s="3">
        <v>5344</v>
      </c>
      <c r="I71" s="3">
        <v>939</v>
      </c>
      <c r="J71" s="3">
        <v>1</v>
      </c>
      <c r="K71" s="3">
        <v>4</v>
      </c>
      <c r="L71" s="3"/>
      <c r="M71" s="2">
        <v>43411.51226851852</v>
      </c>
      <c r="N71" s="2">
        <v>43411.519016203703</v>
      </c>
      <c r="O71" s="3" t="s">
        <v>65</v>
      </c>
      <c r="P71" s="3" t="s">
        <v>66</v>
      </c>
      <c r="Q71" s="3" t="s">
        <v>45</v>
      </c>
      <c r="R71" s="3" t="s">
        <v>92</v>
      </c>
      <c r="S71" s="2">
        <v>43411.509409722225</v>
      </c>
      <c r="T71" s="2">
        <v>43411.509409722225</v>
      </c>
      <c r="U71" s="2">
        <v>43411.522974537038</v>
      </c>
      <c r="V71" s="2">
        <v>43411.522974537038</v>
      </c>
      <c r="W71" s="3"/>
      <c r="X71" s="8">
        <f t="shared" si="26"/>
        <v>43411.508043981485</v>
      </c>
      <c r="Y71" s="9">
        <f t="shared" si="30"/>
        <v>6.7476851836545393E-3</v>
      </c>
      <c r="Z71" s="9">
        <f t="shared" si="31"/>
        <v>2.6990740734618157E-2</v>
      </c>
      <c r="AA71" s="10"/>
      <c r="AB71" s="10">
        <f t="shared" si="32"/>
        <v>2.8587962951860391E-3</v>
      </c>
      <c r="AC71" s="10">
        <f t="shared" si="33"/>
        <v>4.2245370350428857E-3</v>
      </c>
      <c r="AD71" s="10"/>
      <c r="AE71" s="10"/>
      <c r="AF71" s="73">
        <f t="shared" si="27"/>
        <v>43411.507638888892</v>
      </c>
      <c r="AG71" s="73">
        <f t="shared" si="28"/>
        <v>43411.518750000003</v>
      </c>
      <c r="AH71" s="26" t="str">
        <f t="shared" si="29"/>
        <v>43411.507638888943411.51875</v>
      </c>
      <c r="AI71" s="26" t="e">
        <f>VLOOKUP(AH71,simple_survey!$N$1081:$O$1529,2,FALSE)</f>
        <v>#N/A</v>
      </c>
    </row>
    <row r="72" spans="1:35" s="7" customFormat="1" x14ac:dyDescent="0.4">
      <c r="A72" s="16" t="str">
        <f t="shared" si="25"/>
        <v>-</v>
      </c>
      <c r="B72" s="16" t="str">
        <f>IF(L72&gt;0, "☆", "-")</f>
        <v>-</v>
      </c>
      <c r="C72" s="7">
        <v>12</v>
      </c>
      <c r="D72" s="2">
        <v>43411.508668981478</v>
      </c>
      <c r="E72" s="3" t="s">
        <v>1013</v>
      </c>
      <c r="F72" s="3">
        <v>10640</v>
      </c>
      <c r="G72" s="3" t="s">
        <v>18</v>
      </c>
      <c r="H72" s="3">
        <v>5409</v>
      </c>
      <c r="I72" s="3">
        <v>182</v>
      </c>
      <c r="J72" s="3">
        <v>7</v>
      </c>
      <c r="K72" s="3">
        <v>1</v>
      </c>
      <c r="L72" s="3"/>
      <c r="M72" s="2">
        <v>43411.514201388891</v>
      </c>
      <c r="N72" s="2">
        <v>43411.517488425925</v>
      </c>
      <c r="O72" s="3" t="s">
        <v>72</v>
      </c>
      <c r="P72" s="3" t="s">
        <v>73</v>
      </c>
      <c r="Q72" s="3" t="s">
        <v>70</v>
      </c>
      <c r="R72" s="3" t="s">
        <v>71</v>
      </c>
      <c r="S72" s="2">
        <v>43411.514201388891</v>
      </c>
      <c r="T72" s="2">
        <v>43411.514201388891</v>
      </c>
      <c r="U72" s="2">
        <v>43411.521261574075</v>
      </c>
      <c r="V72" s="2">
        <v>43411.521261574075</v>
      </c>
      <c r="W72" s="3"/>
      <c r="X72" s="8">
        <f t="shared" si="26"/>
        <v>43411.508668981478</v>
      </c>
      <c r="Y72" s="9">
        <f t="shared" si="30"/>
        <v>3.2870370341697708E-3</v>
      </c>
      <c r="Z72" s="9">
        <f t="shared" si="31"/>
        <v>3.2870370341697708E-3</v>
      </c>
      <c r="AB72" s="10">
        <f t="shared" si="32"/>
        <v>0</v>
      </c>
      <c r="AC72" s="10">
        <f t="shared" si="33"/>
        <v>5.5324074128293432E-3</v>
      </c>
      <c r="AF72" s="73">
        <f t="shared" si="27"/>
        <v>43411.508333333331</v>
      </c>
      <c r="AG72" s="73">
        <f t="shared" si="28"/>
        <v>43411.517361111109</v>
      </c>
      <c r="AH72" s="26" t="str">
        <f t="shared" si="29"/>
        <v>43411.508333333343411.5173611111</v>
      </c>
      <c r="AI72" s="26" t="str">
        <f>VLOOKUP(AH72,simple_survey!$N$1081:$O$1529,2,FALSE)</f>
        <v>肯定的</v>
      </c>
    </row>
    <row r="73" spans="1:35" s="7" customFormat="1" x14ac:dyDescent="0.4">
      <c r="A73" s="16" t="str">
        <f t="shared" ref="A73:A118" si="35">IF(W73&gt;0, "★", "-")</f>
        <v>★</v>
      </c>
      <c r="B73" s="16" t="str">
        <f t="shared" si="34"/>
        <v>-</v>
      </c>
      <c r="C73" s="7">
        <v>12</v>
      </c>
      <c r="D73" s="2">
        <v>43411.511307870373</v>
      </c>
      <c r="E73" s="3" t="s">
        <v>803</v>
      </c>
      <c r="F73" s="3">
        <v>10641</v>
      </c>
      <c r="G73" s="3" t="s">
        <v>124</v>
      </c>
      <c r="H73" s="3">
        <v>5268</v>
      </c>
      <c r="I73" s="3">
        <v>811</v>
      </c>
      <c r="J73" s="3">
        <v>6</v>
      </c>
      <c r="K73" s="3">
        <v>1</v>
      </c>
      <c r="L73" s="3"/>
      <c r="M73" s="2">
        <v>43411.515636574077</v>
      </c>
      <c r="N73" s="2">
        <v>43411.520092592589</v>
      </c>
      <c r="O73" s="3" t="s">
        <v>19</v>
      </c>
      <c r="P73" s="3" t="s">
        <v>20</v>
      </c>
      <c r="Q73" s="3" t="s">
        <v>45</v>
      </c>
      <c r="R73" s="3" t="s">
        <v>92</v>
      </c>
      <c r="S73" s="2">
        <v>43411.518252314818</v>
      </c>
      <c r="T73" s="2">
        <v>43411.518252314818</v>
      </c>
      <c r="U73" s="2">
        <v>43411.52616898148</v>
      </c>
      <c r="V73" s="2">
        <v>43411.52616898148</v>
      </c>
      <c r="W73" s="2">
        <v>43411.518252314818</v>
      </c>
      <c r="X73" s="8">
        <f t="shared" si="26"/>
        <v>43411.518252314818</v>
      </c>
      <c r="Y73" s="9">
        <f t="shared" si="30"/>
        <v>4.4560185124282725E-3</v>
      </c>
      <c r="Z73" s="9">
        <f t="shared" si="31"/>
        <v>4.4560185124282725E-3</v>
      </c>
      <c r="AA73" s="10"/>
      <c r="AB73" s="10">
        <f t="shared" si="32"/>
        <v>0</v>
      </c>
      <c r="AC73" s="10">
        <f t="shared" si="33"/>
        <v>0</v>
      </c>
      <c r="AD73" s="10"/>
      <c r="AE73" s="10"/>
      <c r="AF73" s="73">
        <f t="shared" si="27"/>
        <v>43411.511111111111</v>
      </c>
      <c r="AG73" s="73">
        <f t="shared" si="28"/>
        <v>43411.519444444442</v>
      </c>
      <c r="AH73" s="26" t="str">
        <f t="shared" si="29"/>
        <v>43411.511111111143411.5194444444</v>
      </c>
      <c r="AI73" s="26" t="e">
        <f>VLOOKUP(AH73,simple_survey!$N$1081:$O$1529,2,FALSE)</f>
        <v>#N/A</v>
      </c>
    </row>
    <row r="74" spans="1:35" s="7" customFormat="1" x14ac:dyDescent="0.4">
      <c r="A74" s="16" t="str">
        <f t="shared" si="35"/>
        <v>-</v>
      </c>
      <c r="B74" s="16" t="str">
        <f t="shared" si="34"/>
        <v>-</v>
      </c>
      <c r="C74" s="7">
        <v>12</v>
      </c>
      <c r="D74" s="2">
        <v>43411.512986111113</v>
      </c>
      <c r="E74" s="3" t="s">
        <v>1003</v>
      </c>
      <c r="F74" s="3">
        <v>10642</v>
      </c>
      <c r="G74" s="3" t="s">
        <v>67</v>
      </c>
      <c r="H74" s="3">
        <v>4323</v>
      </c>
      <c r="I74" s="3">
        <v>374</v>
      </c>
      <c r="J74" s="3">
        <v>8</v>
      </c>
      <c r="K74" s="3">
        <v>1</v>
      </c>
      <c r="L74" s="3"/>
      <c r="M74" s="2">
        <v>43411.516724537039</v>
      </c>
      <c r="N74" s="2">
        <v>43411.52076388889</v>
      </c>
      <c r="O74" s="3" t="s">
        <v>19</v>
      </c>
      <c r="P74" s="3" t="s">
        <v>20</v>
      </c>
      <c r="Q74" s="3" t="s">
        <v>48</v>
      </c>
      <c r="R74" s="3" t="s">
        <v>49</v>
      </c>
      <c r="S74" s="2">
        <v>43411.519641203704</v>
      </c>
      <c r="T74" s="2">
        <v>43411.519641203704</v>
      </c>
      <c r="U74" s="2">
        <v>43411.526331018518</v>
      </c>
      <c r="V74" s="2">
        <v>43411.526331018518</v>
      </c>
      <c r="W74" s="3"/>
      <c r="X74" s="8">
        <f t="shared" si="26"/>
        <v>43411.512986111113</v>
      </c>
      <c r="Y74" s="9">
        <f t="shared" si="30"/>
        <v>4.0393518502241932E-3</v>
      </c>
      <c r="Z74" s="9">
        <f t="shared" si="31"/>
        <v>4.0393518502241932E-3</v>
      </c>
      <c r="AA74" s="10"/>
      <c r="AB74" s="10">
        <f t="shared" si="32"/>
        <v>0</v>
      </c>
      <c r="AC74" s="10">
        <f t="shared" si="33"/>
        <v>3.7384259267128073E-3</v>
      </c>
      <c r="AD74" s="10"/>
      <c r="AE74" s="10"/>
      <c r="AF74" s="73">
        <f t="shared" si="27"/>
        <v>43411.512499999997</v>
      </c>
      <c r="AG74" s="73">
        <f t="shared" si="28"/>
        <v>43411.520138888889</v>
      </c>
      <c r="AH74" s="26" t="str">
        <f t="shared" si="29"/>
        <v>43411.512543411.5201388889</v>
      </c>
      <c r="AI74" s="26" t="e">
        <f>VLOOKUP(AH74,simple_survey!$N$1081:$O$1529,2,FALSE)</f>
        <v>#N/A</v>
      </c>
    </row>
    <row r="75" spans="1:35" s="7" customFormat="1" x14ac:dyDescent="0.4">
      <c r="A75" s="16" t="str">
        <f t="shared" si="35"/>
        <v>-</v>
      </c>
      <c r="B75" s="16" t="str">
        <f t="shared" si="34"/>
        <v>-</v>
      </c>
      <c r="C75" s="7">
        <v>12</v>
      </c>
      <c r="D75" s="2">
        <v>43411.514224537037</v>
      </c>
      <c r="E75" s="3" t="s">
        <v>992</v>
      </c>
      <c r="F75" s="3">
        <v>10643</v>
      </c>
      <c r="G75" s="3" t="s">
        <v>52</v>
      </c>
      <c r="H75" s="3">
        <v>5398</v>
      </c>
      <c r="I75" s="3">
        <v>747</v>
      </c>
      <c r="J75" s="3">
        <v>9</v>
      </c>
      <c r="K75" s="3">
        <v>1</v>
      </c>
      <c r="L75" s="3"/>
      <c r="M75" s="2">
        <v>43411.520173611112</v>
      </c>
      <c r="N75" s="2">
        <v>43411.525995370372</v>
      </c>
      <c r="O75" s="3" t="s">
        <v>39</v>
      </c>
      <c r="P75" s="3" t="s">
        <v>40</v>
      </c>
      <c r="Q75" s="3" t="s">
        <v>31</v>
      </c>
      <c r="R75" s="3" t="s">
        <v>32</v>
      </c>
      <c r="S75" s="2">
        <v>43411.517384259256</v>
      </c>
      <c r="T75" s="2">
        <v>43411.517384259256</v>
      </c>
      <c r="U75" s="2">
        <v>43411.527881944443</v>
      </c>
      <c r="V75" s="2">
        <v>43411.527881944443</v>
      </c>
      <c r="W75" s="3"/>
      <c r="X75" s="8">
        <f t="shared" si="26"/>
        <v>43411.514224537037</v>
      </c>
      <c r="Y75" s="9">
        <f t="shared" si="30"/>
        <v>5.8217592595610768E-3</v>
      </c>
      <c r="Z75" s="9">
        <f t="shared" si="31"/>
        <v>5.8217592595610768E-3</v>
      </c>
      <c r="AA75" s="10"/>
      <c r="AB75" s="10">
        <f t="shared" si="32"/>
        <v>2.7893518563359976E-3</v>
      </c>
      <c r="AC75" s="10">
        <f t="shared" si="33"/>
        <v>5.9490740750334226E-3</v>
      </c>
      <c r="AD75" s="10"/>
      <c r="AE75" s="10"/>
      <c r="AF75" s="73">
        <f t="shared" si="27"/>
        <v>43411.513888888891</v>
      </c>
      <c r="AG75" s="73">
        <f t="shared" si="28"/>
        <v>43411.525694444441</v>
      </c>
      <c r="AH75" s="26" t="str">
        <f t="shared" si="29"/>
        <v>43411.513888888943411.5256944444</v>
      </c>
      <c r="AI75" s="26" t="str">
        <f>VLOOKUP(AH75,simple_survey!$N$1081:$O$1529,2,FALSE)</f>
        <v>肯定的</v>
      </c>
    </row>
    <row r="76" spans="1:35" s="7" customFormat="1" x14ac:dyDescent="0.4">
      <c r="A76" s="16" t="str">
        <f t="shared" si="35"/>
        <v>-</v>
      </c>
      <c r="B76" s="16" t="str">
        <f t="shared" si="34"/>
        <v>-</v>
      </c>
      <c r="C76" s="7">
        <v>12</v>
      </c>
      <c r="D76" s="2">
        <v>43411.514317129629</v>
      </c>
      <c r="E76" s="3" t="s">
        <v>1014</v>
      </c>
      <c r="F76" s="3">
        <v>10644</v>
      </c>
      <c r="G76" s="3" t="s">
        <v>33</v>
      </c>
      <c r="H76" s="3">
        <v>4324</v>
      </c>
      <c r="I76" s="3">
        <v>612</v>
      </c>
      <c r="J76" s="3">
        <v>10</v>
      </c>
      <c r="K76" s="3">
        <v>2</v>
      </c>
      <c r="L76" s="3"/>
      <c r="M76" s="2">
        <v>43411.518379629626</v>
      </c>
      <c r="N76" s="2">
        <v>43411.522650462961</v>
      </c>
      <c r="O76" s="3" t="s">
        <v>19</v>
      </c>
      <c r="P76" s="3" t="s">
        <v>20</v>
      </c>
      <c r="Q76" s="3" t="s">
        <v>65</v>
      </c>
      <c r="R76" s="3" t="s">
        <v>66</v>
      </c>
      <c r="S76" s="2">
        <v>43411.522812499999</v>
      </c>
      <c r="T76" s="2">
        <v>43411.522812499999</v>
      </c>
      <c r="U76" s="2">
        <v>43411.530601851853</v>
      </c>
      <c r="V76" s="2">
        <v>43411.530601851853</v>
      </c>
      <c r="W76" s="3"/>
      <c r="X76" s="8">
        <f t="shared" si="26"/>
        <v>43411.514317129629</v>
      </c>
      <c r="Y76" s="9">
        <f t="shared" si="30"/>
        <v>4.2708333348855376E-3</v>
      </c>
      <c r="Z76" s="9">
        <f t="shared" si="31"/>
        <v>8.5416666697710752E-3</v>
      </c>
      <c r="AA76" s="10"/>
      <c r="AB76" s="10">
        <f t="shared" si="32"/>
        <v>0</v>
      </c>
      <c r="AC76" s="10">
        <f t="shared" si="33"/>
        <v>4.0624999965075403E-3</v>
      </c>
      <c r="AD76" s="10"/>
      <c r="AE76" s="10"/>
      <c r="AF76" s="73">
        <f t="shared" si="27"/>
        <v>43411.513888888891</v>
      </c>
      <c r="AG76" s="73">
        <f t="shared" si="28"/>
        <v>43411.522222222222</v>
      </c>
      <c r="AH76" s="26" t="str">
        <f t="shared" si="29"/>
        <v>43411.513888888943411.5222222222</v>
      </c>
      <c r="AI76" s="26" t="str">
        <f>VLOOKUP(AH76,simple_survey!$N$1081:$O$1529,2,FALSE)</f>
        <v>肯定的</v>
      </c>
    </row>
    <row r="77" spans="1:35" s="7" customFormat="1" x14ac:dyDescent="0.4">
      <c r="A77" s="16" t="str">
        <f t="shared" si="35"/>
        <v>-</v>
      </c>
      <c r="B77" s="16" t="str">
        <f t="shared" si="34"/>
        <v>-</v>
      </c>
      <c r="C77" s="7">
        <v>12</v>
      </c>
      <c r="D77" s="2">
        <v>43411.516423611109</v>
      </c>
      <c r="E77" s="3" t="s">
        <v>861</v>
      </c>
      <c r="F77" s="3">
        <v>10645</v>
      </c>
      <c r="G77" s="3" t="s">
        <v>113</v>
      </c>
      <c r="H77" s="3">
        <v>0</v>
      </c>
      <c r="I77" s="3">
        <v>47</v>
      </c>
      <c r="J77" s="3">
        <v>7</v>
      </c>
      <c r="K77" s="3">
        <v>3</v>
      </c>
      <c r="L77" s="3"/>
      <c r="M77" s="2">
        <v>43411.519976851851</v>
      </c>
      <c r="N77" s="2">
        <v>43411.526701388888</v>
      </c>
      <c r="O77" s="3" t="s">
        <v>45</v>
      </c>
      <c r="P77" s="3" t="s">
        <v>92</v>
      </c>
      <c r="Q77" s="3" t="s">
        <v>34</v>
      </c>
      <c r="R77" s="3" t="s">
        <v>35</v>
      </c>
      <c r="S77" s="2">
        <v>43411.520567129628</v>
      </c>
      <c r="T77" s="2">
        <v>43411.520567129628</v>
      </c>
      <c r="U77" s="2">
        <v>43411.530902777777</v>
      </c>
      <c r="V77" s="2">
        <v>43411.530902777777</v>
      </c>
      <c r="W77" s="3"/>
      <c r="X77" s="8">
        <f t="shared" si="26"/>
        <v>43411.516423611109</v>
      </c>
      <c r="Y77" s="9">
        <f t="shared" si="30"/>
        <v>6.7245370373711921E-3</v>
      </c>
      <c r="Z77" s="9">
        <f t="shared" si="31"/>
        <v>2.0173611112113576E-2</v>
      </c>
      <c r="AA77" s="10"/>
      <c r="AB77" s="10">
        <f t="shared" si="32"/>
        <v>0</v>
      </c>
      <c r="AC77" s="10">
        <f t="shared" si="33"/>
        <v>3.5532407418941148E-3</v>
      </c>
      <c r="AD77" s="10"/>
      <c r="AE77" s="10"/>
      <c r="AF77" s="73">
        <f t="shared" si="27"/>
        <v>43411.515972222223</v>
      </c>
      <c r="AG77" s="73">
        <f t="shared" si="28"/>
        <v>43411.526388888888</v>
      </c>
      <c r="AH77" s="26" t="str">
        <f t="shared" si="29"/>
        <v>43411.515972222243411.5263888889</v>
      </c>
      <c r="AI77" s="26" t="e">
        <f>VLOOKUP(AH77,simple_survey!$N$1081:$O$1529,2,FALSE)</f>
        <v>#N/A</v>
      </c>
    </row>
    <row r="78" spans="1:35" s="7" customFormat="1" x14ac:dyDescent="0.4">
      <c r="A78" s="16" t="str">
        <f t="shared" si="35"/>
        <v>-</v>
      </c>
      <c r="B78" s="16" t="str">
        <f t="shared" si="34"/>
        <v>-</v>
      </c>
      <c r="C78" s="7">
        <v>12</v>
      </c>
      <c r="D78" s="2">
        <v>43411.519120370373</v>
      </c>
      <c r="E78" s="3" t="s">
        <v>980</v>
      </c>
      <c r="F78" s="3">
        <v>10646</v>
      </c>
      <c r="G78" s="3" t="s">
        <v>33</v>
      </c>
      <c r="H78" s="3">
        <v>4092</v>
      </c>
      <c r="I78" s="3">
        <v>737</v>
      </c>
      <c r="J78" s="3">
        <v>8</v>
      </c>
      <c r="K78" s="3">
        <v>1</v>
      </c>
      <c r="L78" s="3"/>
      <c r="M78" s="2">
        <v>43411.521597222221</v>
      </c>
      <c r="N78" s="2">
        <v>43411.528831018521</v>
      </c>
      <c r="O78" s="3" t="s">
        <v>48</v>
      </c>
      <c r="P78" s="3" t="s">
        <v>49</v>
      </c>
      <c r="Q78" s="3" t="s">
        <v>57</v>
      </c>
      <c r="R78" s="3" t="s">
        <v>58</v>
      </c>
      <c r="S78" s="2">
        <v>43411.522685185184</v>
      </c>
      <c r="T78" s="2">
        <v>43411.522685185184</v>
      </c>
      <c r="U78" s="2">
        <v>43411.530914351853</v>
      </c>
      <c r="V78" s="2">
        <v>43411.535914351851</v>
      </c>
      <c r="W78" s="3"/>
      <c r="X78" s="8">
        <f t="shared" si="26"/>
        <v>43411.519120370373</v>
      </c>
      <c r="Y78" s="9">
        <f t="shared" si="30"/>
        <v>7.2337962992605753E-3</v>
      </c>
      <c r="Z78" s="9">
        <f t="shared" si="31"/>
        <v>7.2337962992605753E-3</v>
      </c>
      <c r="AA78" s="10"/>
      <c r="AB78" s="10">
        <f t="shared" si="32"/>
        <v>0</v>
      </c>
      <c r="AC78" s="10">
        <f t="shared" si="33"/>
        <v>2.4768518487690017E-3</v>
      </c>
      <c r="AD78" s="10"/>
      <c r="AE78" s="10"/>
      <c r="AF78" s="73">
        <f t="shared" si="27"/>
        <v>43411.518750000003</v>
      </c>
      <c r="AG78" s="73">
        <f t="shared" si="28"/>
        <v>43411.52847222222</v>
      </c>
      <c r="AH78" s="26" t="str">
        <f t="shared" si="29"/>
        <v>43411.5187543411.5284722222</v>
      </c>
      <c r="AI78" s="26" t="e">
        <f>VLOOKUP(AH78,simple_survey!$N$1081:$O$1529,2,FALSE)</f>
        <v>#N/A</v>
      </c>
    </row>
    <row r="79" spans="1:35" s="7" customFormat="1" x14ac:dyDescent="0.4">
      <c r="A79" s="16" t="str">
        <f>IF(W79&gt;0, "★", "-")</f>
        <v>-</v>
      </c>
      <c r="B79" s="16" t="str">
        <f>IF(L79&gt;0, "☆", "-")</f>
        <v>-</v>
      </c>
      <c r="C79" s="7">
        <v>12</v>
      </c>
      <c r="D79" s="2">
        <v>43411.520902777775</v>
      </c>
      <c r="E79" s="3" t="s">
        <v>1016</v>
      </c>
      <c r="F79" s="3">
        <v>10648</v>
      </c>
      <c r="G79" s="3" t="s">
        <v>113</v>
      </c>
      <c r="H79" s="3">
        <v>0</v>
      </c>
      <c r="I79" s="3">
        <v>791</v>
      </c>
      <c r="J79" s="3">
        <v>2</v>
      </c>
      <c r="K79" s="3">
        <v>1</v>
      </c>
      <c r="L79" s="3"/>
      <c r="M79" s="2">
        <v>43411.522928240738</v>
      </c>
      <c r="N79" s="2">
        <v>43411.527766203704</v>
      </c>
      <c r="O79" s="3" t="s">
        <v>29</v>
      </c>
      <c r="P79" s="3" t="s">
        <v>30</v>
      </c>
      <c r="Q79" s="3" t="s">
        <v>23</v>
      </c>
      <c r="R79" s="3" t="s">
        <v>24</v>
      </c>
      <c r="S79" s="2">
        <v>43411.521944444445</v>
      </c>
      <c r="T79" s="2">
        <v>43411.521944444445</v>
      </c>
      <c r="U79" s="2">
        <v>43411.526354166665</v>
      </c>
      <c r="V79" s="2">
        <v>43411.526354166665</v>
      </c>
      <c r="W79" s="3"/>
      <c r="X79" s="8">
        <f t="shared" si="26"/>
        <v>43411.520902777775</v>
      </c>
      <c r="Y79" s="9">
        <f t="shared" si="30"/>
        <v>4.8379629661212675E-3</v>
      </c>
      <c r="Z79" s="9">
        <f t="shared" si="31"/>
        <v>4.8379629661212675E-3</v>
      </c>
      <c r="AA79" s="10"/>
      <c r="AB79" s="10">
        <f t="shared" si="32"/>
        <v>9.8379629343980923E-4</v>
      </c>
      <c r="AC79" s="10">
        <f t="shared" si="33"/>
        <v>2.0254629635019228E-3</v>
      </c>
      <c r="AD79" s="10"/>
      <c r="AE79" s="10"/>
      <c r="AF79" s="73">
        <f t="shared" si="27"/>
        <v>43411.520833333336</v>
      </c>
      <c r="AG79" s="73">
        <f t="shared" si="28"/>
        <v>43411.527083333334</v>
      </c>
      <c r="AH79" s="26" t="str">
        <f t="shared" si="29"/>
        <v>43411.520833333343411.5270833333</v>
      </c>
      <c r="AI79" s="26" t="e">
        <f>VLOOKUP(AH79,simple_survey!$N$1081:$O$1529,2,FALSE)</f>
        <v>#N/A</v>
      </c>
    </row>
    <row r="80" spans="1:35" s="7" customFormat="1" x14ac:dyDescent="0.4">
      <c r="A80" s="16" t="str">
        <f>IF(W80&gt;0, "★", "-")</f>
        <v>-</v>
      </c>
      <c r="B80" s="16" t="str">
        <f>IF(L80&gt;0, "☆", "-")</f>
        <v>-</v>
      </c>
      <c r="C80" s="7">
        <v>12</v>
      </c>
      <c r="D80" s="2">
        <v>43411.527581018519</v>
      </c>
      <c r="E80" s="3" t="s">
        <v>1015</v>
      </c>
      <c r="F80" s="3">
        <v>10649</v>
      </c>
      <c r="G80" s="3" t="s">
        <v>67</v>
      </c>
      <c r="H80" s="3">
        <v>4418</v>
      </c>
      <c r="I80" s="3">
        <v>698</v>
      </c>
      <c r="J80" s="3">
        <v>10</v>
      </c>
      <c r="K80" s="3">
        <v>1</v>
      </c>
      <c r="L80" s="3"/>
      <c r="M80" s="2">
        <v>43411.529687499999</v>
      </c>
      <c r="N80" s="2">
        <v>43411.533414351848</v>
      </c>
      <c r="O80" s="3" t="s">
        <v>48</v>
      </c>
      <c r="P80" s="3" t="s">
        <v>49</v>
      </c>
      <c r="Q80" s="3" t="s">
        <v>50</v>
      </c>
      <c r="R80" s="3" t="s">
        <v>51</v>
      </c>
      <c r="S80" s="2">
        <v>43411.531956018516</v>
      </c>
      <c r="T80" s="2">
        <v>43411.531956018516</v>
      </c>
      <c r="U80" s="2">
        <v>43411.541030092594</v>
      </c>
      <c r="V80" s="2">
        <v>43411.541030092594</v>
      </c>
      <c r="W80" s="3"/>
      <c r="X80" s="8">
        <f t="shared" si="26"/>
        <v>43411.527581018519</v>
      </c>
      <c r="Y80" s="9">
        <f t="shared" si="30"/>
        <v>3.7268518499331549E-3</v>
      </c>
      <c r="Z80" s="9">
        <f t="shared" si="31"/>
        <v>3.7268518499331549E-3</v>
      </c>
      <c r="AA80" s="10"/>
      <c r="AB80" s="10">
        <f t="shared" si="32"/>
        <v>0</v>
      </c>
      <c r="AC80" s="10">
        <f t="shared" si="33"/>
        <v>2.1064814791316167E-3</v>
      </c>
      <c r="AD80" s="10"/>
      <c r="AE80" s="10"/>
      <c r="AF80" s="73">
        <f t="shared" si="27"/>
        <v>43411.527083333334</v>
      </c>
      <c r="AG80" s="73">
        <f t="shared" si="28"/>
        <v>43411.533333333333</v>
      </c>
      <c r="AH80" s="26" t="str">
        <f t="shared" si="29"/>
        <v>43411.527083333343411.5333333333</v>
      </c>
      <c r="AI80" s="26" t="e">
        <f>VLOOKUP(AH80,simple_survey!$N$1081:$O$1529,2,FALSE)</f>
        <v>#N/A</v>
      </c>
    </row>
    <row r="81" spans="1:35" s="7" customFormat="1" x14ac:dyDescent="0.4">
      <c r="A81" s="16" t="str">
        <f>IF(W81&gt;0, "★", "-")</f>
        <v>-</v>
      </c>
      <c r="B81" s="16" t="str">
        <f>IF(L81&gt;0, "☆", "-")</f>
        <v>-</v>
      </c>
      <c r="C81" s="7">
        <v>12</v>
      </c>
      <c r="D81" s="2">
        <v>43411.528032407405</v>
      </c>
      <c r="E81" s="3" t="s">
        <v>1017</v>
      </c>
      <c r="F81" s="3">
        <v>10650</v>
      </c>
      <c r="G81" s="3" t="s">
        <v>114</v>
      </c>
      <c r="H81" s="3">
        <v>0</v>
      </c>
      <c r="I81" s="3">
        <v>408</v>
      </c>
      <c r="J81" s="3">
        <v>8</v>
      </c>
      <c r="K81" s="3">
        <v>1</v>
      </c>
      <c r="L81" s="3"/>
      <c r="M81" s="2">
        <v>43411.532106481478</v>
      </c>
      <c r="N81" s="2">
        <v>43411.539143518516</v>
      </c>
      <c r="O81" s="3" t="s">
        <v>61</v>
      </c>
      <c r="P81" s="3" t="s">
        <v>62</v>
      </c>
      <c r="Q81" s="3" t="s">
        <v>65</v>
      </c>
      <c r="R81" s="3" t="s">
        <v>66</v>
      </c>
      <c r="S81" s="2">
        <v>43411.532488425924</v>
      </c>
      <c r="T81" s="2">
        <v>43411.532488425924</v>
      </c>
      <c r="U81" s="2">
        <v>43411.546296296299</v>
      </c>
      <c r="V81" s="2">
        <v>43411.546296296299</v>
      </c>
      <c r="W81" s="3"/>
      <c r="X81" s="8">
        <f t="shared" si="26"/>
        <v>43411.528032407405</v>
      </c>
      <c r="Y81" s="9">
        <f t="shared" si="30"/>
        <v>7.0370370376622304E-3</v>
      </c>
      <c r="Z81" s="9">
        <f t="shared" si="31"/>
        <v>7.0370370376622304E-3</v>
      </c>
      <c r="AA81" s="10"/>
      <c r="AB81" s="10">
        <f t="shared" si="32"/>
        <v>0</v>
      </c>
      <c r="AC81" s="10">
        <f t="shared" si="33"/>
        <v>4.0740740732871927E-3</v>
      </c>
      <c r="AD81" s="10"/>
      <c r="AE81" s="10"/>
      <c r="AF81" s="73">
        <f t="shared" si="27"/>
        <v>43411.527777777781</v>
      </c>
      <c r="AG81" s="73">
        <f t="shared" si="28"/>
        <v>43411.538888888892</v>
      </c>
      <c r="AH81" s="26" t="str">
        <f t="shared" si="29"/>
        <v>43411.527777777843411.5388888889</v>
      </c>
      <c r="AI81" s="26" t="e">
        <f>VLOOKUP(AH81,simple_survey!$N$1081:$O$1529,2,FALSE)</f>
        <v>#N/A</v>
      </c>
    </row>
    <row r="82" spans="1:35" s="7" customFormat="1" ht="18" customHeight="1" x14ac:dyDescent="0.4">
      <c r="A82" s="16" t="str">
        <f>IF(W82&gt;0, "★", "-")</f>
        <v>-</v>
      </c>
      <c r="B82" s="16" t="str">
        <f>IF(L82&gt;0, "☆", "-")</f>
        <v>-</v>
      </c>
      <c r="C82" s="7">
        <v>12</v>
      </c>
      <c r="D82" s="2">
        <v>43411.531180555554</v>
      </c>
      <c r="E82" s="3" t="s">
        <v>978</v>
      </c>
      <c r="F82" s="3">
        <v>10651</v>
      </c>
      <c r="G82" s="3" t="s">
        <v>124</v>
      </c>
      <c r="H82" s="3">
        <v>5391</v>
      </c>
      <c r="I82" s="3">
        <v>130</v>
      </c>
      <c r="J82" s="3">
        <v>1</v>
      </c>
      <c r="K82" s="3">
        <v>2</v>
      </c>
      <c r="L82" s="3"/>
      <c r="M82" s="2">
        <v>43411.535983796297</v>
      </c>
      <c r="N82" s="2">
        <v>43411.541967592595</v>
      </c>
      <c r="O82" s="3" t="s">
        <v>48</v>
      </c>
      <c r="P82" s="3" t="s">
        <v>49</v>
      </c>
      <c r="Q82" s="3" t="s">
        <v>45</v>
      </c>
      <c r="R82" s="3" t="s">
        <v>92</v>
      </c>
      <c r="S82" s="2">
        <v>43411.535104166665</v>
      </c>
      <c r="T82" s="2">
        <v>43411.535104166665</v>
      </c>
      <c r="U82" s="2">
        <v>43411.545624999999</v>
      </c>
      <c r="V82" s="2">
        <v>43411.545624999999</v>
      </c>
      <c r="W82" s="3"/>
      <c r="X82" s="8">
        <f t="shared" si="26"/>
        <v>43411.531180555554</v>
      </c>
      <c r="Y82" s="9">
        <f t="shared" si="30"/>
        <v>5.9837962980964221E-3</v>
      </c>
      <c r="Z82" s="9">
        <f t="shared" si="31"/>
        <v>1.1967592596192844E-2</v>
      </c>
      <c r="AA82" s="10"/>
      <c r="AB82" s="10">
        <f t="shared" si="32"/>
        <v>8.7962963152676821E-4</v>
      </c>
      <c r="AC82" s="10">
        <f t="shared" si="33"/>
        <v>4.803240743058268E-3</v>
      </c>
      <c r="AD82" s="10"/>
      <c r="AE82" s="10"/>
      <c r="AF82" s="73">
        <f t="shared" si="27"/>
        <v>43411.530555555553</v>
      </c>
      <c r="AG82" s="73">
        <f t="shared" si="28"/>
        <v>43411.541666666664</v>
      </c>
      <c r="AH82" s="26" t="str">
        <f t="shared" si="29"/>
        <v>43411.530555555643411.5416666667</v>
      </c>
      <c r="AI82" s="26" t="e">
        <f>VLOOKUP(AH82,simple_survey!$N$1081:$O$1529,2,FALSE)</f>
        <v>#N/A</v>
      </c>
    </row>
    <row r="83" spans="1:35" s="7" customFormat="1" x14ac:dyDescent="0.4">
      <c r="A83" s="16" t="str">
        <f t="shared" si="35"/>
        <v>-</v>
      </c>
      <c r="B83" s="16" t="str">
        <f t="shared" si="34"/>
        <v>-</v>
      </c>
      <c r="C83" s="7">
        <v>12</v>
      </c>
      <c r="D83" s="2">
        <v>43411.5312962963</v>
      </c>
      <c r="E83" s="3" t="s">
        <v>991</v>
      </c>
      <c r="F83" s="3">
        <v>10652</v>
      </c>
      <c r="G83" s="3" t="s">
        <v>52</v>
      </c>
      <c r="H83" s="3">
        <v>5399</v>
      </c>
      <c r="I83" s="3">
        <v>897</v>
      </c>
      <c r="J83" s="3">
        <v>9</v>
      </c>
      <c r="K83" s="3">
        <v>1</v>
      </c>
      <c r="L83" s="3"/>
      <c r="M83" s="2">
        <v>43411.532280092593</v>
      </c>
      <c r="N83" s="2">
        <v>43411.535856481481</v>
      </c>
      <c r="O83" s="3" t="s">
        <v>21</v>
      </c>
      <c r="P83" s="3" t="s">
        <v>22</v>
      </c>
      <c r="Q83" s="3" t="s">
        <v>48</v>
      </c>
      <c r="R83" s="3" t="s">
        <v>49</v>
      </c>
      <c r="S83" s="2">
        <v>43411.532337962963</v>
      </c>
      <c r="T83" s="2">
        <v>43411.532337962963</v>
      </c>
      <c r="U83" s="2">
        <v>43411.541446759256</v>
      </c>
      <c r="V83" s="2">
        <v>43411.541446759256</v>
      </c>
      <c r="W83" s="3"/>
      <c r="X83" s="8">
        <f t="shared" si="26"/>
        <v>43411.5312962963</v>
      </c>
      <c r="Y83" s="9">
        <f t="shared" si="30"/>
        <v>3.5763888881774619E-3</v>
      </c>
      <c r="Z83" s="9">
        <f t="shared" si="31"/>
        <v>3.5763888881774619E-3</v>
      </c>
      <c r="AA83" s="10"/>
      <c r="AB83" s="10">
        <f t="shared" si="32"/>
        <v>0</v>
      </c>
      <c r="AC83" s="10">
        <f t="shared" si="33"/>
        <v>9.8379629343980923E-4</v>
      </c>
      <c r="AD83" s="10"/>
      <c r="AE83" s="10"/>
      <c r="AF83" s="73">
        <f t="shared" si="27"/>
        <v>43411.53125</v>
      </c>
      <c r="AG83" s="73">
        <f t="shared" si="28"/>
        <v>43411.535416666666</v>
      </c>
      <c r="AH83" s="26" t="str">
        <f t="shared" si="29"/>
        <v>43411.5312543411.5354166667</v>
      </c>
      <c r="AI83" s="26" t="e">
        <f>VLOOKUP(AH83,simple_survey!$N$1081:$O$1529,2,FALSE)</f>
        <v>#N/A</v>
      </c>
    </row>
    <row r="84" spans="1:35" s="7" customFormat="1" x14ac:dyDescent="0.4">
      <c r="A84" s="16" t="str">
        <f t="shared" si="35"/>
        <v>-</v>
      </c>
      <c r="B84" s="16" t="str">
        <f t="shared" si="34"/>
        <v>-</v>
      </c>
      <c r="C84" s="7">
        <v>12</v>
      </c>
      <c r="D84" s="2">
        <v>43411.531898148147</v>
      </c>
      <c r="E84" s="3" t="s">
        <v>992</v>
      </c>
      <c r="F84" s="3">
        <v>10653</v>
      </c>
      <c r="G84" s="3" t="s">
        <v>124</v>
      </c>
      <c r="H84" s="3">
        <v>5398</v>
      </c>
      <c r="I84" s="3">
        <v>842</v>
      </c>
      <c r="J84" s="3">
        <v>2</v>
      </c>
      <c r="K84" s="3">
        <v>1</v>
      </c>
      <c r="L84" s="3"/>
      <c r="M84" s="2">
        <v>43411.533599537041</v>
      </c>
      <c r="N84" s="2">
        <v>43411.54010416667</v>
      </c>
      <c r="O84" s="3" t="s">
        <v>31</v>
      </c>
      <c r="P84" s="3" t="s">
        <v>32</v>
      </c>
      <c r="Q84" s="3" t="s">
        <v>19</v>
      </c>
      <c r="R84" s="3" t="s">
        <v>20</v>
      </c>
      <c r="S84" s="2">
        <v>43411.534756944442</v>
      </c>
      <c r="T84" s="2">
        <v>43411.534756944442</v>
      </c>
      <c r="U84" s="2">
        <v>43411.543067129627</v>
      </c>
      <c r="V84" s="2">
        <v>43411.54519675926</v>
      </c>
      <c r="W84" s="3"/>
      <c r="X84" s="8">
        <f t="shared" si="26"/>
        <v>43411.531898148147</v>
      </c>
      <c r="Y84" s="9">
        <f t="shared" si="30"/>
        <v>6.5046296294895001E-3</v>
      </c>
      <c r="Z84" s="9">
        <f t="shared" si="31"/>
        <v>6.5046296294895001E-3</v>
      </c>
      <c r="AA84" s="10"/>
      <c r="AB84" s="10">
        <f t="shared" si="32"/>
        <v>0</v>
      </c>
      <c r="AC84" s="10">
        <f t="shared" si="33"/>
        <v>1.7013888937071897E-3</v>
      </c>
      <c r="AD84" s="10"/>
      <c r="AE84" s="10"/>
      <c r="AF84" s="73">
        <f t="shared" si="27"/>
        <v>43411.53125</v>
      </c>
      <c r="AG84" s="73">
        <f t="shared" si="28"/>
        <v>43411.539583333331</v>
      </c>
      <c r="AH84" s="26" t="str">
        <f t="shared" si="29"/>
        <v>43411.5312543411.5395833333</v>
      </c>
      <c r="AI84" s="26" t="e">
        <f>VLOOKUP(AH84,simple_survey!$N$1081:$O$1529,2,FALSE)</f>
        <v>#N/A</v>
      </c>
    </row>
    <row r="85" spans="1:35" s="7" customFormat="1" x14ac:dyDescent="0.4">
      <c r="A85" s="16" t="str">
        <f t="shared" ref="A85:A88" si="36">IF(W85&gt;0, "★", "-")</f>
        <v>-</v>
      </c>
      <c r="B85" s="16" t="str">
        <f t="shared" ref="B85:B88" si="37">IF(L85&gt;0, "☆", "-")</f>
        <v>-</v>
      </c>
      <c r="C85" s="7">
        <v>12</v>
      </c>
      <c r="D85" s="2">
        <v>43411.533726851849</v>
      </c>
      <c r="E85" s="3" t="s">
        <v>1018</v>
      </c>
      <c r="F85" s="3">
        <v>10654</v>
      </c>
      <c r="G85" s="3" t="s">
        <v>113</v>
      </c>
      <c r="H85" s="3">
        <v>0</v>
      </c>
      <c r="I85" s="3">
        <v>312</v>
      </c>
      <c r="J85" s="3">
        <v>2</v>
      </c>
      <c r="K85" s="3">
        <v>1</v>
      </c>
      <c r="L85" s="3"/>
      <c r="M85" s="2">
        <v>43411.536168981482</v>
      </c>
      <c r="N85" s="2">
        <v>43411.540034722224</v>
      </c>
      <c r="O85" s="3" t="s">
        <v>25</v>
      </c>
      <c r="P85" s="3" t="s">
        <v>26</v>
      </c>
      <c r="Q85" s="3" t="s">
        <v>19</v>
      </c>
      <c r="R85" s="3" t="s">
        <v>20</v>
      </c>
      <c r="S85" s="2">
        <v>43411.537083333336</v>
      </c>
      <c r="T85" s="2">
        <v>43411.537083333336</v>
      </c>
      <c r="U85" s="2">
        <v>43411.544849537036</v>
      </c>
      <c r="V85" s="2">
        <v>43411.544849537036</v>
      </c>
      <c r="W85" s="3"/>
      <c r="X85" s="8">
        <f t="shared" si="26"/>
        <v>43411.533726851849</v>
      </c>
      <c r="Y85" s="9">
        <f t="shared" si="30"/>
        <v>3.8657407421851531E-3</v>
      </c>
      <c r="Z85" s="9">
        <f t="shared" si="31"/>
        <v>3.8657407421851531E-3</v>
      </c>
      <c r="AA85" s="10"/>
      <c r="AB85" s="10">
        <f t="shared" si="32"/>
        <v>0</v>
      </c>
      <c r="AC85" s="10">
        <f t="shared" si="33"/>
        <v>2.4421296329819597E-3</v>
      </c>
      <c r="AD85" s="10"/>
      <c r="AE85" s="10"/>
      <c r="AF85" s="73">
        <f t="shared" si="27"/>
        <v>43411.533333333333</v>
      </c>
      <c r="AG85" s="73">
        <f t="shared" si="28"/>
        <v>43411.539583333331</v>
      </c>
      <c r="AH85" s="26" t="str">
        <f t="shared" si="29"/>
        <v>43411.533333333343411.5395833333</v>
      </c>
      <c r="AI85" s="26" t="e">
        <f>VLOOKUP(AH85,simple_survey!$N$1081:$O$1529,2,FALSE)</f>
        <v>#N/A</v>
      </c>
    </row>
    <row r="86" spans="1:35" s="7" customFormat="1" x14ac:dyDescent="0.4">
      <c r="A86" s="16" t="str">
        <f t="shared" si="36"/>
        <v>-</v>
      </c>
      <c r="B86" s="16" t="str">
        <f t="shared" si="37"/>
        <v>-</v>
      </c>
      <c r="C86" s="7">
        <v>12</v>
      </c>
      <c r="D86" s="2">
        <v>43411.534409722219</v>
      </c>
      <c r="E86" s="3" t="s">
        <v>1019</v>
      </c>
      <c r="F86" s="3">
        <v>10655</v>
      </c>
      <c r="G86" s="3" t="s">
        <v>114</v>
      </c>
      <c r="H86" s="3">
        <v>0</v>
      </c>
      <c r="I86" s="3">
        <v>866</v>
      </c>
      <c r="J86" s="3">
        <v>10</v>
      </c>
      <c r="K86" s="3">
        <v>2</v>
      </c>
      <c r="L86" s="3"/>
      <c r="M86" s="2">
        <v>43411.537175925929</v>
      </c>
      <c r="N86" s="2">
        <v>43411.549189814818</v>
      </c>
      <c r="O86" s="3" t="s">
        <v>57</v>
      </c>
      <c r="P86" s="3" t="s">
        <v>58</v>
      </c>
      <c r="Q86" s="3" t="s">
        <v>19</v>
      </c>
      <c r="R86" s="3" t="s">
        <v>20</v>
      </c>
      <c r="S86" s="2">
        <v>43411.536516203705</v>
      </c>
      <c r="T86" s="2">
        <v>43411.538136574076</v>
      </c>
      <c r="U86" s="2">
        <v>43411.544340277775</v>
      </c>
      <c r="V86" s="2">
        <v>43411.554479166669</v>
      </c>
      <c r="W86" s="3"/>
      <c r="X86" s="8">
        <f t="shared" si="26"/>
        <v>43411.534409722219</v>
      </c>
      <c r="Y86" s="9">
        <f t="shared" si="30"/>
        <v>1.2013888888759539E-2</v>
      </c>
      <c r="Z86" s="9">
        <f t="shared" si="31"/>
        <v>2.4027777777519077E-2</v>
      </c>
      <c r="AA86" s="10"/>
      <c r="AB86" s="10">
        <f t="shared" si="32"/>
        <v>6.5972222364507616E-4</v>
      </c>
      <c r="AC86" s="10">
        <f t="shared" si="33"/>
        <v>2.7662037100526504E-3</v>
      </c>
      <c r="AD86" s="10"/>
      <c r="AE86" s="10"/>
      <c r="AF86" s="73">
        <f t="shared" si="27"/>
        <v>43411.53402777778</v>
      </c>
      <c r="AG86" s="73">
        <f t="shared" si="28"/>
        <v>43411.548611111109</v>
      </c>
      <c r="AH86" s="26" t="str">
        <f t="shared" si="29"/>
        <v>43411.534027777843411.5486111111</v>
      </c>
      <c r="AI86" s="26" t="e">
        <f>VLOOKUP(AH86,simple_survey!$N$1081:$O$1529,2,FALSE)</f>
        <v>#N/A</v>
      </c>
    </row>
    <row r="87" spans="1:35" s="7" customFormat="1" x14ac:dyDescent="0.4">
      <c r="A87" s="16" t="str">
        <f t="shared" si="36"/>
        <v>-</v>
      </c>
      <c r="B87" s="16" t="str">
        <f t="shared" si="37"/>
        <v>-</v>
      </c>
      <c r="C87" s="7">
        <v>12</v>
      </c>
      <c r="D87" s="2">
        <v>43411.534733796296</v>
      </c>
      <c r="E87" s="3" t="s">
        <v>1020</v>
      </c>
      <c r="F87" s="3">
        <v>10656</v>
      </c>
      <c r="G87" s="3" t="s">
        <v>124</v>
      </c>
      <c r="H87" s="3">
        <v>5312</v>
      </c>
      <c r="I87" s="3">
        <v>343</v>
      </c>
      <c r="J87" s="3">
        <v>4</v>
      </c>
      <c r="K87" s="3">
        <v>1</v>
      </c>
      <c r="L87" s="3"/>
      <c r="M87" s="2">
        <v>43411.539664351854</v>
      </c>
      <c r="N87" s="2">
        <v>43411.549143518518</v>
      </c>
      <c r="O87" s="3" t="s">
        <v>68</v>
      </c>
      <c r="P87" s="3" t="s">
        <v>69</v>
      </c>
      <c r="Q87" s="3" t="s">
        <v>55</v>
      </c>
      <c r="R87" s="3" t="s">
        <v>56</v>
      </c>
      <c r="S87" s="2">
        <v>43411.539178240739</v>
      </c>
      <c r="T87" s="2">
        <v>43411.539178240739</v>
      </c>
      <c r="U87" s="2">
        <v>43411.546342592592</v>
      </c>
      <c r="V87" s="2">
        <v>43411.546342592592</v>
      </c>
      <c r="W87" s="3"/>
      <c r="X87" s="8">
        <f t="shared" si="26"/>
        <v>43411.534733796296</v>
      </c>
      <c r="Y87" s="9">
        <f t="shared" si="30"/>
        <v>9.4791666633682325E-3</v>
      </c>
      <c r="Z87" s="9">
        <f t="shared" si="31"/>
        <v>9.4791666633682325E-3</v>
      </c>
      <c r="AA87" s="10"/>
      <c r="AB87" s="10">
        <f t="shared" si="32"/>
        <v>4.8611111560603604E-4</v>
      </c>
      <c r="AC87" s="10">
        <f t="shared" si="33"/>
        <v>4.9305555585306138E-3</v>
      </c>
      <c r="AD87" s="10"/>
      <c r="AE87" s="10"/>
      <c r="AF87" s="73">
        <f t="shared" si="27"/>
        <v>43411.534722222219</v>
      </c>
      <c r="AG87" s="73">
        <f t="shared" si="28"/>
        <v>43411.548611111109</v>
      </c>
      <c r="AH87" s="26" t="str">
        <f t="shared" si="29"/>
        <v>43411.534722222243411.5486111111</v>
      </c>
      <c r="AI87" s="26" t="e">
        <f>VLOOKUP(AH87,simple_survey!$N$1081:$O$1529,2,FALSE)</f>
        <v>#N/A</v>
      </c>
    </row>
    <row r="88" spans="1:35" s="7" customFormat="1" x14ac:dyDescent="0.4">
      <c r="A88" s="16" t="str">
        <f t="shared" si="36"/>
        <v>-</v>
      </c>
      <c r="B88" s="16" t="str">
        <f t="shared" si="37"/>
        <v>-</v>
      </c>
      <c r="C88" s="7">
        <v>12</v>
      </c>
      <c r="D88" s="2">
        <v>43411.535787037035</v>
      </c>
      <c r="E88" s="3" t="s">
        <v>1021</v>
      </c>
      <c r="F88" s="3">
        <v>10657</v>
      </c>
      <c r="G88" s="3" t="s">
        <v>115</v>
      </c>
      <c r="H88" s="3">
        <v>5396</v>
      </c>
      <c r="I88" s="3">
        <v>453</v>
      </c>
      <c r="J88" s="3">
        <v>9</v>
      </c>
      <c r="K88" s="3">
        <v>2</v>
      </c>
      <c r="L88" s="3"/>
      <c r="M88" s="2">
        <v>43411.538032407407</v>
      </c>
      <c r="N88" s="2">
        <v>43411.540925925925</v>
      </c>
      <c r="O88" s="3" t="s">
        <v>19</v>
      </c>
      <c r="P88" s="3" t="s">
        <v>20</v>
      </c>
      <c r="Q88" s="3" t="s">
        <v>31</v>
      </c>
      <c r="R88" s="3" t="s">
        <v>32</v>
      </c>
      <c r="S88" s="2">
        <v>43411.542962962965</v>
      </c>
      <c r="T88" s="2">
        <v>43411.542962962965</v>
      </c>
      <c r="U88" s="2">
        <v>43411.551319444443</v>
      </c>
      <c r="V88" s="2">
        <v>43411.551319444443</v>
      </c>
      <c r="W88" s="3"/>
      <c r="X88" s="8">
        <f t="shared" si="26"/>
        <v>43411.535787037035</v>
      </c>
      <c r="Y88" s="9">
        <f t="shared" si="30"/>
        <v>2.8935185182490386E-3</v>
      </c>
      <c r="Z88" s="9">
        <f t="shared" si="31"/>
        <v>5.7870370364980772E-3</v>
      </c>
      <c r="AA88" s="10"/>
      <c r="AB88" s="10">
        <f t="shared" si="32"/>
        <v>0</v>
      </c>
      <c r="AC88" s="10">
        <f t="shared" si="33"/>
        <v>2.2453703713836148E-3</v>
      </c>
      <c r="AD88" s="10"/>
      <c r="AE88" s="10"/>
      <c r="AF88" s="73">
        <f t="shared" si="27"/>
        <v>43411.535416666666</v>
      </c>
      <c r="AG88" s="73">
        <f t="shared" si="28"/>
        <v>43411.540277777778</v>
      </c>
      <c r="AH88" s="26" t="str">
        <f t="shared" si="29"/>
        <v>43411.535416666743411.5402777778</v>
      </c>
      <c r="AI88" s="26" t="e">
        <f>VLOOKUP(AH88,simple_survey!$N$1081:$O$1529,2,FALSE)</f>
        <v>#N/A</v>
      </c>
    </row>
    <row r="89" spans="1:35" s="7" customFormat="1" x14ac:dyDescent="0.4">
      <c r="A89" s="16" t="str">
        <f t="shared" si="35"/>
        <v>-</v>
      </c>
      <c r="B89" s="16" t="str">
        <f t="shared" si="34"/>
        <v>-</v>
      </c>
      <c r="C89" s="7">
        <v>12</v>
      </c>
      <c r="D89" s="2">
        <v>43411.537951388891</v>
      </c>
      <c r="E89" s="3" t="s">
        <v>1013</v>
      </c>
      <c r="F89" s="3">
        <v>10659</v>
      </c>
      <c r="G89" s="3" t="s">
        <v>18</v>
      </c>
      <c r="H89" s="3">
        <v>5409</v>
      </c>
      <c r="I89" s="3">
        <v>622</v>
      </c>
      <c r="J89" s="3">
        <v>3</v>
      </c>
      <c r="K89" s="3">
        <v>1</v>
      </c>
      <c r="L89" s="3"/>
      <c r="M89" s="2">
        <v>43411.541944444441</v>
      </c>
      <c r="N89" s="2">
        <v>43411.547268518516</v>
      </c>
      <c r="O89" s="3" t="s">
        <v>45</v>
      </c>
      <c r="P89" s="3" t="s">
        <v>92</v>
      </c>
      <c r="Q89" s="3" t="s">
        <v>72</v>
      </c>
      <c r="R89" s="3" t="s">
        <v>73</v>
      </c>
      <c r="S89" s="2">
        <v>43411.540844907409</v>
      </c>
      <c r="T89" s="2">
        <v>43411.540844907409</v>
      </c>
      <c r="U89" s="2">
        <v>43411.549143518518</v>
      </c>
      <c r="V89" s="2">
        <v>43411.549143518518</v>
      </c>
      <c r="W89" s="3"/>
      <c r="X89" s="8">
        <f t="shared" si="26"/>
        <v>43411.537951388891</v>
      </c>
      <c r="Y89" s="9">
        <f t="shared" si="30"/>
        <v>5.324074074451346E-3</v>
      </c>
      <c r="Z89" s="9">
        <f t="shared" si="31"/>
        <v>5.324074074451346E-3</v>
      </c>
      <c r="AA89" s="10"/>
      <c r="AB89" s="10">
        <f t="shared" si="32"/>
        <v>1.0995370321325026E-3</v>
      </c>
      <c r="AC89" s="10">
        <f t="shared" si="33"/>
        <v>3.9930555503815413E-3</v>
      </c>
      <c r="AD89" s="10"/>
      <c r="AE89" s="10"/>
      <c r="AF89" s="73">
        <f t="shared" si="27"/>
        <v>43411.537499999999</v>
      </c>
      <c r="AG89" s="73">
        <f t="shared" si="28"/>
        <v>43411.547222222223</v>
      </c>
      <c r="AH89" s="26" t="str">
        <f t="shared" si="29"/>
        <v>43411.537543411.5472222222</v>
      </c>
      <c r="AI89" s="26" t="str">
        <f>VLOOKUP(AH89,simple_survey!$N$1081:$O$1529,2,FALSE)</f>
        <v>肯定的</v>
      </c>
    </row>
    <row r="90" spans="1:35" s="7" customFormat="1" x14ac:dyDescent="0.4">
      <c r="A90" s="16" t="str">
        <f t="shared" si="35"/>
        <v>-</v>
      </c>
      <c r="B90" s="16" t="str">
        <f t="shared" si="34"/>
        <v>-</v>
      </c>
      <c r="C90" s="7">
        <v>12</v>
      </c>
      <c r="D90" s="2">
        <v>43411.539722222224</v>
      </c>
      <c r="E90" s="3" t="s">
        <v>1023</v>
      </c>
      <c r="F90" s="3">
        <v>10660</v>
      </c>
      <c r="G90" s="3" t="s">
        <v>113</v>
      </c>
      <c r="H90" s="3">
        <v>0</v>
      </c>
      <c r="I90" s="3">
        <v>426</v>
      </c>
      <c r="J90" s="3">
        <v>2</v>
      </c>
      <c r="K90" s="3">
        <v>2</v>
      </c>
      <c r="L90" s="3"/>
      <c r="M90" s="2">
        <v>43411.541446759256</v>
      </c>
      <c r="N90" s="2">
        <v>43411.548703703702</v>
      </c>
      <c r="O90" s="3" t="s">
        <v>19</v>
      </c>
      <c r="P90" s="3" t="s">
        <v>20</v>
      </c>
      <c r="Q90" s="3" t="s">
        <v>61</v>
      </c>
      <c r="R90" s="3" t="s">
        <v>62</v>
      </c>
      <c r="S90" s="2">
        <v>43411.540763888886</v>
      </c>
      <c r="T90" s="2">
        <v>43411.540763888886</v>
      </c>
      <c r="U90" s="2">
        <v>43411.550543981481</v>
      </c>
      <c r="V90" s="2">
        <v>43411.550543981481</v>
      </c>
      <c r="W90" s="3"/>
      <c r="X90" s="8">
        <f t="shared" si="26"/>
        <v>43411.539722222224</v>
      </c>
      <c r="Y90" s="9">
        <f t="shared" si="30"/>
        <v>7.2569444455439225E-3</v>
      </c>
      <c r="Z90" s="9">
        <f t="shared" si="31"/>
        <v>1.4513888891087845E-2</v>
      </c>
      <c r="AA90" s="10"/>
      <c r="AB90" s="10">
        <f t="shared" si="32"/>
        <v>6.8287036992842332E-4</v>
      </c>
      <c r="AC90" s="10">
        <f t="shared" si="33"/>
        <v>1.7245370327145793E-3</v>
      </c>
      <c r="AD90" s="10"/>
      <c r="AE90" s="10"/>
      <c r="AF90" s="73">
        <f t="shared" si="27"/>
        <v>43411.539583333331</v>
      </c>
      <c r="AG90" s="73">
        <f t="shared" si="28"/>
        <v>43411.548611111109</v>
      </c>
      <c r="AH90" s="26" t="str">
        <f t="shared" si="29"/>
        <v>43411.539583333343411.5486111111</v>
      </c>
      <c r="AI90" s="26" t="e">
        <f>VLOOKUP(AH90,simple_survey!$N$1081:$O$1529,2,FALSE)</f>
        <v>#N/A</v>
      </c>
    </row>
    <row r="91" spans="1:35" s="12" customFormat="1" x14ac:dyDescent="0.4">
      <c r="A91" s="17" t="str">
        <f>IF(W91&gt;0, "★", "-")</f>
        <v>★</v>
      </c>
      <c r="B91" s="17" t="str">
        <f>IF(L91&gt;0, "☆", "-")</f>
        <v>☆</v>
      </c>
      <c r="C91" s="12">
        <v>12</v>
      </c>
      <c r="D91" s="4">
        <v>43411.520752314813</v>
      </c>
      <c r="E91" s="5" t="s">
        <v>1015</v>
      </c>
      <c r="F91" s="5">
        <v>10647</v>
      </c>
      <c r="G91" s="5" t="s">
        <v>33</v>
      </c>
      <c r="H91" s="5">
        <v>4418</v>
      </c>
      <c r="I91" s="5">
        <v>638</v>
      </c>
      <c r="J91" s="5">
        <v>8</v>
      </c>
      <c r="K91" s="5">
        <v>1</v>
      </c>
      <c r="L91" s="4">
        <v>43411.524108796293</v>
      </c>
      <c r="M91" s="4">
        <v>43411.524074074077</v>
      </c>
      <c r="N91" s="5"/>
      <c r="O91" s="5" t="s">
        <v>48</v>
      </c>
      <c r="P91" s="5" t="s">
        <v>49</v>
      </c>
      <c r="Q91" s="5" t="s">
        <v>50</v>
      </c>
      <c r="R91" s="5" t="s">
        <v>51</v>
      </c>
      <c r="S91" s="4">
        <v>43411.527685185189</v>
      </c>
      <c r="T91" s="4">
        <v>43411.527685185189</v>
      </c>
      <c r="U91" s="4">
        <v>43411.537442129629</v>
      </c>
      <c r="V91" s="5"/>
      <c r="W91" s="4">
        <v>43411.527685185189</v>
      </c>
      <c r="X91" s="13">
        <f>IF(W91&gt;0,W91,D91)</f>
        <v>43411.527685185189</v>
      </c>
      <c r="Y91" s="18"/>
      <c r="Z91" s="18"/>
      <c r="AA91" s="19"/>
      <c r="AB91" s="19">
        <f>IF(IF(A91="☆",L91-S91,M91-S91)&lt;0,0,IF(A91="☆",L91-S91,M91-S91))</f>
        <v>0</v>
      </c>
      <c r="AC91" s="19">
        <f>IF(IF(B91="☆",(IF(L91&gt;S91,L91-X91,S91-X91)),M91-X91)&lt;0,0,IF(B91="☆",(IF(L91&gt;S91,L91-X91,S91-X91)),M91-X91))</f>
        <v>0</v>
      </c>
      <c r="AD91" s="19"/>
      <c r="AE91" s="19"/>
      <c r="AF91" s="73">
        <f t="shared" si="27"/>
        <v>43411.520138888889</v>
      </c>
      <c r="AG91" s="73">
        <f t="shared" si="28"/>
        <v>0</v>
      </c>
      <c r="AH91" s="26" t="str">
        <f t="shared" si="29"/>
        <v>43411.52013888890</v>
      </c>
      <c r="AI91" s="26" t="e">
        <f>VLOOKUP(AH91,simple_survey!$N$1081:$O$1529,2,FALSE)</f>
        <v>#N/A</v>
      </c>
    </row>
    <row r="92" spans="1:35" s="23" customFormat="1" x14ac:dyDescent="0.4">
      <c r="A92" s="20" t="str">
        <f>IF(W92&gt;0, "★", "-")</f>
        <v>★</v>
      </c>
      <c r="B92" s="20" t="str">
        <f>IF(L92&gt;0, "☆", "-")</f>
        <v>-</v>
      </c>
      <c r="C92" s="23">
        <v>13</v>
      </c>
      <c r="D92" s="22">
        <v>43411.536203703705</v>
      </c>
      <c r="E92" s="21" t="s">
        <v>1022</v>
      </c>
      <c r="F92" s="21">
        <v>10658</v>
      </c>
      <c r="G92" s="21" t="s">
        <v>33</v>
      </c>
      <c r="H92" s="21">
        <v>5347</v>
      </c>
      <c r="I92" s="21">
        <v>830</v>
      </c>
      <c r="J92" s="21">
        <v>10</v>
      </c>
      <c r="K92" s="21">
        <v>3</v>
      </c>
      <c r="L92" s="21"/>
      <c r="M92" s="22">
        <v>43411.543217592596</v>
      </c>
      <c r="N92" s="22">
        <v>43411.554826388892</v>
      </c>
      <c r="O92" s="21" t="s">
        <v>55</v>
      </c>
      <c r="P92" s="21" t="s">
        <v>56</v>
      </c>
      <c r="Q92" s="21" t="s">
        <v>37</v>
      </c>
      <c r="R92" s="21" t="s">
        <v>38</v>
      </c>
      <c r="S92" s="22">
        <v>43411.543136574073</v>
      </c>
      <c r="T92" s="22">
        <v>43411.543136574073</v>
      </c>
      <c r="U92" s="22">
        <v>43411.562581018516</v>
      </c>
      <c r="V92" s="22">
        <v>43411.562581018516</v>
      </c>
      <c r="W92" s="22">
        <v>43411.543136574073</v>
      </c>
      <c r="X92" s="24">
        <f>IF(W92&gt;0,W92,D92)</f>
        <v>43411.543136574073</v>
      </c>
      <c r="Y92" s="25">
        <f>N92-M92</f>
        <v>1.1608796296059154E-2</v>
      </c>
      <c r="Z92" s="25">
        <f>Y92*K92</f>
        <v>3.4826388888177462E-2</v>
      </c>
      <c r="AA92" s="26">
        <f>SUM(Z92:Z124)</f>
        <v>0.38236111105652526</v>
      </c>
      <c r="AB92" s="26">
        <f>IF(IF(A92="☆",L92-S92,M92-S92)&lt;0,0,IF(A92="☆",L92-S92,M92-S92))</f>
        <v>8.101852290565148E-5</v>
      </c>
      <c r="AC92" s="26">
        <f>IF(IF(B92="☆",(IF(L92&gt;S92,L92-X92,S92-X92)),M92-X92)&lt;0,0,IF(B92="☆",(IF(L92&gt;S92,L92-X92,S92-X92)),M92-X92))</f>
        <v>8.101852290565148E-5</v>
      </c>
      <c r="AD92" s="26">
        <f>AVERAGE(AC92:AC124)</f>
        <v>5.0846354167788377E-3</v>
      </c>
      <c r="AE92" s="26">
        <f>MEDIAN(AC92:AC124)</f>
        <v>3.5416666651144624E-3</v>
      </c>
      <c r="AF92" s="73">
        <f t="shared" si="27"/>
        <v>43411.536111111112</v>
      </c>
      <c r="AG92" s="73">
        <f t="shared" si="28"/>
        <v>43411.554166666669</v>
      </c>
      <c r="AH92" s="26" t="str">
        <f t="shared" si="29"/>
        <v>43411.536111111143411.5541666667</v>
      </c>
      <c r="AI92" s="26" t="e">
        <f>VLOOKUP(AH92,simple_survey!$N$1081:$O$1529,2,FALSE)</f>
        <v>#N/A</v>
      </c>
    </row>
    <row r="93" spans="1:35" s="7" customFormat="1" x14ac:dyDescent="0.4">
      <c r="A93" s="16" t="str">
        <f>IF(W93&gt;0, "★", "-")</f>
        <v>-</v>
      </c>
      <c r="B93" s="16" t="str">
        <f t="shared" si="34"/>
        <v>-</v>
      </c>
      <c r="C93" s="7">
        <v>13</v>
      </c>
      <c r="D93" s="2">
        <v>43411.542638888888</v>
      </c>
      <c r="E93" s="3" t="s">
        <v>1024</v>
      </c>
      <c r="F93" s="3">
        <v>10661</v>
      </c>
      <c r="G93" s="3" t="s">
        <v>33</v>
      </c>
      <c r="H93" s="3">
        <v>5387</v>
      </c>
      <c r="I93" s="3">
        <v>669</v>
      </c>
      <c r="J93" s="3">
        <v>1</v>
      </c>
      <c r="K93" s="3">
        <v>1</v>
      </c>
      <c r="L93" s="3"/>
      <c r="M93" s="2">
        <v>43411.553784722222</v>
      </c>
      <c r="N93" s="2">
        <v>43411.564525462964</v>
      </c>
      <c r="O93" s="3" t="s">
        <v>63</v>
      </c>
      <c r="P93" s="3" t="s">
        <v>64</v>
      </c>
      <c r="Q93" s="3" t="s">
        <v>45</v>
      </c>
      <c r="R93" s="3" t="s">
        <v>92</v>
      </c>
      <c r="S93" s="2">
        <v>43411.555879629632</v>
      </c>
      <c r="T93" s="2">
        <v>43411.555879629632</v>
      </c>
      <c r="U93" s="2">
        <v>43411.568194444444</v>
      </c>
      <c r="V93" s="2">
        <v>43411.568194444444</v>
      </c>
      <c r="W93" s="3"/>
      <c r="X93" s="8">
        <f t="shared" si="26"/>
        <v>43411.542638888888</v>
      </c>
      <c r="Y93" s="9">
        <f t="shared" si="30"/>
        <v>1.0740740741312038E-2</v>
      </c>
      <c r="Z93" s="9">
        <f t="shared" si="31"/>
        <v>1.0740740741312038E-2</v>
      </c>
      <c r="AA93" s="10"/>
      <c r="AB93" s="10">
        <f t="shared" si="32"/>
        <v>0</v>
      </c>
      <c r="AC93" s="10">
        <f t="shared" si="33"/>
        <v>1.1145833334012423E-2</v>
      </c>
      <c r="AD93" s="10"/>
      <c r="AE93" s="10"/>
      <c r="AF93" s="73">
        <f t="shared" si="27"/>
        <v>43411.542361111111</v>
      </c>
      <c r="AG93" s="73">
        <f t="shared" si="28"/>
        <v>43411.563888888886</v>
      </c>
      <c r="AH93" s="26" t="str">
        <f t="shared" si="29"/>
        <v>43411.542361111143411.5638888889</v>
      </c>
      <c r="AI93" s="26" t="e">
        <f>VLOOKUP(AH93,simple_survey!$N$1081:$O$1529,2,FALSE)</f>
        <v>#N/A</v>
      </c>
    </row>
    <row r="94" spans="1:35" s="7" customFormat="1" x14ac:dyDescent="0.4">
      <c r="A94" s="16" t="str">
        <f>IF(W94&gt;0, "★", "-")</f>
        <v>-</v>
      </c>
      <c r="B94" s="16" t="str">
        <f t="shared" si="34"/>
        <v>-</v>
      </c>
      <c r="C94" s="7">
        <v>13</v>
      </c>
      <c r="D94" s="2">
        <v>43411.545254629629</v>
      </c>
      <c r="E94" s="3" t="s">
        <v>846</v>
      </c>
      <c r="F94" s="3">
        <v>10662</v>
      </c>
      <c r="G94" s="3" t="s">
        <v>18</v>
      </c>
      <c r="H94" s="3">
        <v>3162</v>
      </c>
      <c r="I94" s="3">
        <v>369</v>
      </c>
      <c r="J94" s="3">
        <v>9</v>
      </c>
      <c r="K94" s="3">
        <v>1</v>
      </c>
      <c r="L94" s="3"/>
      <c r="M94" s="2">
        <v>43411.549525462964</v>
      </c>
      <c r="N94" s="2">
        <v>43411.552812499998</v>
      </c>
      <c r="O94" s="3" t="s">
        <v>23</v>
      </c>
      <c r="P94" s="3" t="s">
        <v>24</v>
      </c>
      <c r="Q94" s="3" t="s">
        <v>63</v>
      </c>
      <c r="R94" s="3" t="s">
        <v>64</v>
      </c>
      <c r="S94" s="2">
        <v>43411.55327546296</v>
      </c>
      <c r="T94" s="2">
        <v>43411.55327546296</v>
      </c>
      <c r="U94" s="2">
        <v>43411.558159722219</v>
      </c>
      <c r="V94" s="2">
        <v>43411.558159722219</v>
      </c>
      <c r="W94" s="3"/>
      <c r="X94" s="8">
        <f t="shared" si="26"/>
        <v>43411.545254629629</v>
      </c>
      <c r="Y94" s="9">
        <f t="shared" si="30"/>
        <v>3.2870370341697708E-3</v>
      </c>
      <c r="Z94" s="9">
        <f t="shared" si="31"/>
        <v>3.2870370341697708E-3</v>
      </c>
      <c r="AA94" s="10"/>
      <c r="AB94" s="10">
        <f t="shared" si="32"/>
        <v>0</v>
      </c>
      <c r="AC94" s="10">
        <f t="shared" si="33"/>
        <v>4.2708333348855376E-3</v>
      </c>
      <c r="AD94" s="10"/>
      <c r="AE94" s="10"/>
      <c r="AF94" s="73">
        <f t="shared" si="27"/>
        <v>43411.545138888891</v>
      </c>
      <c r="AG94" s="73">
        <f t="shared" si="28"/>
        <v>43411.552777777775</v>
      </c>
      <c r="AH94" s="26" t="str">
        <f t="shared" si="29"/>
        <v>43411.545138888943411.5527777778</v>
      </c>
      <c r="AI94" s="26" t="e">
        <f>VLOOKUP(AH94,simple_survey!$N$1081:$O$1529,2,FALSE)</f>
        <v>#N/A</v>
      </c>
    </row>
    <row r="95" spans="1:35" s="7" customFormat="1" x14ac:dyDescent="0.4">
      <c r="A95" s="16" t="str">
        <f t="shared" si="35"/>
        <v>★</v>
      </c>
      <c r="B95" s="16" t="str">
        <f t="shared" si="34"/>
        <v>-</v>
      </c>
      <c r="C95" s="7">
        <v>13</v>
      </c>
      <c r="D95" s="2">
        <v>43411.545902777776</v>
      </c>
      <c r="E95" s="3" t="s">
        <v>1005</v>
      </c>
      <c r="F95" s="3">
        <v>10663</v>
      </c>
      <c r="G95" s="3" t="s">
        <v>18</v>
      </c>
      <c r="H95" s="3">
        <v>4256</v>
      </c>
      <c r="I95" s="3">
        <v>382</v>
      </c>
      <c r="J95" s="3">
        <v>3</v>
      </c>
      <c r="K95" s="3">
        <v>1</v>
      </c>
      <c r="L95" s="3"/>
      <c r="M95" s="2">
        <v>43411.55332175926</v>
      </c>
      <c r="N95" s="2">
        <v>43411.571840277778</v>
      </c>
      <c r="O95" s="3" t="s">
        <v>23</v>
      </c>
      <c r="P95" s="3" t="s">
        <v>24</v>
      </c>
      <c r="Q95" s="3" t="s">
        <v>39</v>
      </c>
      <c r="R95" s="3" t="s">
        <v>40</v>
      </c>
      <c r="S95" s="2">
        <v>43411.558125000003</v>
      </c>
      <c r="T95" s="2">
        <v>43411.558125000003</v>
      </c>
      <c r="U95" s="2">
        <v>43411.571319444447</v>
      </c>
      <c r="V95" s="2">
        <v>43411.572013888886</v>
      </c>
      <c r="W95" s="2">
        <v>43411.552824074075</v>
      </c>
      <c r="X95" s="8">
        <f t="shared" si="26"/>
        <v>43411.552824074075</v>
      </c>
      <c r="Y95" s="9">
        <f t="shared" si="30"/>
        <v>1.8518518518249039E-2</v>
      </c>
      <c r="Z95" s="9">
        <f t="shared" si="31"/>
        <v>1.8518518518249039E-2</v>
      </c>
      <c r="AA95" s="10"/>
      <c r="AB95" s="10">
        <f t="shared" si="32"/>
        <v>0</v>
      </c>
      <c r="AC95" s="10">
        <f t="shared" si="33"/>
        <v>4.9768518510973081E-4</v>
      </c>
      <c r="AD95" s="10"/>
      <c r="AE95" s="10"/>
      <c r="AF95" s="73">
        <f t="shared" si="27"/>
        <v>43411.54583333333</v>
      </c>
      <c r="AG95" s="73">
        <f t="shared" si="28"/>
        <v>43411.571527777778</v>
      </c>
      <c r="AH95" s="26" t="str">
        <f t="shared" si="29"/>
        <v>43411.545833333343411.5715277778</v>
      </c>
      <c r="AI95" s="26" t="e">
        <f>VLOOKUP(AH95,simple_survey!$N$1081:$O$1529,2,FALSE)</f>
        <v>#N/A</v>
      </c>
    </row>
    <row r="96" spans="1:35" s="7" customFormat="1" x14ac:dyDescent="0.4">
      <c r="A96" s="16" t="str">
        <f t="shared" si="35"/>
        <v>-</v>
      </c>
      <c r="B96" s="16" t="str">
        <f t="shared" si="34"/>
        <v>-</v>
      </c>
      <c r="C96" s="7">
        <v>13</v>
      </c>
      <c r="D96" s="2">
        <v>43411.547974537039</v>
      </c>
      <c r="E96" s="3" t="s">
        <v>1012</v>
      </c>
      <c r="F96" s="3">
        <v>10664</v>
      </c>
      <c r="G96" s="3" t="s">
        <v>33</v>
      </c>
      <c r="H96" s="3">
        <v>5344</v>
      </c>
      <c r="I96" s="3">
        <v>186</v>
      </c>
      <c r="J96" s="3">
        <v>5</v>
      </c>
      <c r="K96" s="3">
        <v>4</v>
      </c>
      <c r="L96" s="3"/>
      <c r="M96" s="2">
        <v>43411.551145833335</v>
      </c>
      <c r="N96" s="2">
        <v>43411.55741898148</v>
      </c>
      <c r="O96" s="3" t="s">
        <v>45</v>
      </c>
      <c r="P96" s="3" t="s">
        <v>92</v>
      </c>
      <c r="Q96" s="3" t="s">
        <v>65</v>
      </c>
      <c r="R96" s="3" t="s">
        <v>66</v>
      </c>
      <c r="S96" s="2">
        <v>43411.55127314815</v>
      </c>
      <c r="T96" s="2">
        <v>43411.55127314815</v>
      </c>
      <c r="U96" s="2">
        <v>43411.565567129626</v>
      </c>
      <c r="V96" s="2">
        <v>43411.565567129626</v>
      </c>
      <c r="W96" s="3"/>
      <c r="X96" s="8">
        <f t="shared" si="26"/>
        <v>43411.547974537039</v>
      </c>
      <c r="Y96" s="9">
        <f t="shared" si="30"/>
        <v>6.2731481448281556E-3</v>
      </c>
      <c r="Z96" s="9">
        <f t="shared" si="31"/>
        <v>2.5092592579312623E-2</v>
      </c>
      <c r="AA96" s="10"/>
      <c r="AB96" s="10">
        <f t="shared" si="32"/>
        <v>0</v>
      </c>
      <c r="AC96" s="10">
        <f t="shared" si="33"/>
        <v>3.1712962954770774E-3</v>
      </c>
      <c r="AD96" s="10"/>
      <c r="AE96" s="10"/>
      <c r="AF96" s="73">
        <f t="shared" si="27"/>
        <v>43411.54791666667</v>
      </c>
      <c r="AG96" s="73">
        <f t="shared" si="28"/>
        <v>43411.556944444441</v>
      </c>
      <c r="AH96" s="26" t="str">
        <f t="shared" si="29"/>
        <v>43411.547916666743411.5569444444</v>
      </c>
      <c r="AI96" s="26" t="str">
        <f>VLOOKUP(AH96,simple_survey!$N$1081:$O$1529,2,FALSE)</f>
        <v>肯定的</v>
      </c>
    </row>
    <row r="97" spans="1:35" s="7" customFormat="1" x14ac:dyDescent="0.4">
      <c r="A97" s="16" t="str">
        <f t="shared" si="35"/>
        <v>★</v>
      </c>
      <c r="B97" s="16" t="str">
        <f t="shared" si="34"/>
        <v>-</v>
      </c>
      <c r="C97" s="7">
        <v>13</v>
      </c>
      <c r="D97" s="2">
        <v>43411.548321759263</v>
      </c>
      <c r="E97" s="3" t="s">
        <v>1025</v>
      </c>
      <c r="F97" s="3">
        <v>10665</v>
      </c>
      <c r="G97" s="3" t="s">
        <v>18</v>
      </c>
      <c r="H97" s="3">
        <v>4966</v>
      </c>
      <c r="I97" s="3">
        <v>457</v>
      </c>
      <c r="J97" s="3">
        <v>3</v>
      </c>
      <c r="K97" s="3">
        <v>2</v>
      </c>
      <c r="L97" s="3"/>
      <c r="M97" s="2">
        <v>43411.555821759262</v>
      </c>
      <c r="N97" s="2">
        <v>43411.574629629627</v>
      </c>
      <c r="O97" s="3" t="s">
        <v>23</v>
      </c>
      <c r="P97" s="3" t="s">
        <v>24</v>
      </c>
      <c r="Q97" s="3" t="s">
        <v>55</v>
      </c>
      <c r="R97" s="3" t="s">
        <v>56</v>
      </c>
      <c r="S97" s="2">
        <v>43411.558472222219</v>
      </c>
      <c r="T97" s="2">
        <v>43411.558472222219</v>
      </c>
      <c r="U97" s="2">
        <v>43411.575173611112</v>
      </c>
      <c r="V97" s="2">
        <v>43411.575173611112</v>
      </c>
      <c r="W97" s="2">
        <v>43411.555254629631</v>
      </c>
      <c r="X97" s="8">
        <f t="shared" si="26"/>
        <v>43411.555254629631</v>
      </c>
      <c r="Y97" s="9">
        <f t="shared" si="30"/>
        <v>1.8807870364980772E-2</v>
      </c>
      <c r="Z97" s="9">
        <f t="shared" si="31"/>
        <v>3.7615740729961544E-2</v>
      </c>
      <c r="AA97" s="10"/>
      <c r="AB97" s="10">
        <f t="shared" si="32"/>
        <v>0</v>
      </c>
      <c r="AC97" s="10">
        <f t="shared" si="33"/>
        <v>5.671296312357299E-4</v>
      </c>
      <c r="AD97" s="10"/>
      <c r="AE97" s="10"/>
      <c r="AF97" s="73">
        <f t="shared" si="27"/>
        <v>43411.54791666667</v>
      </c>
      <c r="AG97" s="73">
        <f t="shared" si="28"/>
        <v>43411.574305555558</v>
      </c>
      <c r="AH97" s="26" t="str">
        <f t="shared" si="29"/>
        <v>43411.547916666743411.5743055556</v>
      </c>
      <c r="AI97" s="26" t="e">
        <f>VLOOKUP(AH97,simple_survey!$N$1081:$O$1529,2,FALSE)</f>
        <v>#N/A</v>
      </c>
    </row>
    <row r="98" spans="1:35" s="7" customFormat="1" x14ac:dyDescent="0.4">
      <c r="A98" s="16" t="str">
        <f t="shared" si="35"/>
        <v>-</v>
      </c>
      <c r="B98" s="16" t="str">
        <f t="shared" si="34"/>
        <v>-</v>
      </c>
      <c r="C98" s="7">
        <v>13</v>
      </c>
      <c r="D98" s="2">
        <v>43411.548472222225</v>
      </c>
      <c r="E98" s="3" t="s">
        <v>1026</v>
      </c>
      <c r="F98" s="3">
        <v>10666</v>
      </c>
      <c r="G98" s="3" t="s">
        <v>18</v>
      </c>
      <c r="H98" s="3">
        <v>5415</v>
      </c>
      <c r="I98" s="3">
        <v>537</v>
      </c>
      <c r="J98" s="3">
        <v>10</v>
      </c>
      <c r="K98" s="3">
        <v>1</v>
      </c>
      <c r="L98" s="3"/>
      <c r="M98" s="2">
        <v>43411.551851851851</v>
      </c>
      <c r="N98" s="2">
        <v>43411.557997685188</v>
      </c>
      <c r="O98" s="3" t="s">
        <v>59</v>
      </c>
      <c r="P98" s="3" t="s">
        <v>60</v>
      </c>
      <c r="Q98" s="3" t="s">
        <v>31</v>
      </c>
      <c r="R98" s="3" t="s">
        <v>32</v>
      </c>
      <c r="S98" s="2">
        <v>43411.558229166665</v>
      </c>
      <c r="T98" s="2">
        <v>43411.558888888889</v>
      </c>
      <c r="U98" s="2">
        <v>43411.566574074073</v>
      </c>
      <c r="V98" s="2">
        <v>43411.568622685183</v>
      </c>
      <c r="W98" s="3"/>
      <c r="X98" s="8">
        <f t="shared" si="26"/>
        <v>43411.548472222225</v>
      </c>
      <c r="Y98" s="9">
        <f t="shared" si="30"/>
        <v>6.1458333366317675E-3</v>
      </c>
      <c r="Z98" s="9">
        <f t="shared" si="31"/>
        <v>6.1458333366317675E-3</v>
      </c>
      <c r="AA98" s="10"/>
      <c r="AB98" s="10">
        <f t="shared" si="32"/>
        <v>0</v>
      </c>
      <c r="AC98" s="10">
        <f t="shared" si="33"/>
        <v>3.379629626579117E-3</v>
      </c>
      <c r="AD98" s="10"/>
      <c r="AE98" s="10"/>
      <c r="AF98" s="73">
        <f t="shared" si="27"/>
        <v>43411.54791666667</v>
      </c>
      <c r="AG98" s="73">
        <f t="shared" si="28"/>
        <v>43411.557638888888</v>
      </c>
      <c r="AH98" s="26" t="str">
        <f t="shared" si="29"/>
        <v>43411.547916666743411.5576388889</v>
      </c>
      <c r="AI98" s="26" t="e">
        <f>VLOOKUP(AH98,simple_survey!$N$1081:$O$1529,2,FALSE)</f>
        <v>#N/A</v>
      </c>
    </row>
    <row r="99" spans="1:35" s="7" customFormat="1" x14ac:dyDescent="0.4">
      <c r="A99" s="16" t="str">
        <f t="shared" si="35"/>
        <v>-</v>
      </c>
      <c r="B99" s="16" t="str">
        <f t="shared" si="34"/>
        <v>-</v>
      </c>
      <c r="C99" s="7">
        <v>13</v>
      </c>
      <c r="D99" s="2">
        <v>43411.548483796294</v>
      </c>
      <c r="E99" s="3" t="s">
        <v>1027</v>
      </c>
      <c r="F99" s="3">
        <v>10667</v>
      </c>
      <c r="G99" s="3" t="s">
        <v>18</v>
      </c>
      <c r="H99" s="3">
        <v>5416</v>
      </c>
      <c r="I99" s="3">
        <v>670</v>
      </c>
      <c r="J99" s="3">
        <v>10</v>
      </c>
      <c r="K99" s="3">
        <v>1</v>
      </c>
      <c r="L99" s="3"/>
      <c r="M99" s="2">
        <v>43411.552222222221</v>
      </c>
      <c r="N99" s="2">
        <v>43411.557800925926</v>
      </c>
      <c r="O99" s="3" t="s">
        <v>59</v>
      </c>
      <c r="P99" s="3" t="s">
        <v>60</v>
      </c>
      <c r="Q99" s="3" t="s">
        <v>31</v>
      </c>
      <c r="R99" s="3" t="s">
        <v>32</v>
      </c>
      <c r="S99" s="2">
        <v>43411.558576388888</v>
      </c>
      <c r="T99" s="2">
        <v>43411.559236111112</v>
      </c>
      <c r="U99" s="2">
        <v>43411.566921296297</v>
      </c>
      <c r="V99" s="2">
        <v>43411.56827546296</v>
      </c>
      <c r="W99" s="3"/>
      <c r="X99" s="8">
        <f t="shared" si="26"/>
        <v>43411.548483796294</v>
      </c>
      <c r="Y99" s="9">
        <f t="shared" si="30"/>
        <v>5.5787037053960375E-3</v>
      </c>
      <c r="Z99" s="9">
        <f t="shared" si="31"/>
        <v>5.5787037053960375E-3</v>
      </c>
      <c r="AA99" s="10"/>
      <c r="AB99" s="10">
        <f t="shared" si="32"/>
        <v>0</v>
      </c>
      <c r="AC99" s="10">
        <f t="shared" si="33"/>
        <v>3.7384259267128073E-3</v>
      </c>
      <c r="AD99" s="10"/>
      <c r="AE99" s="10"/>
      <c r="AF99" s="73">
        <f t="shared" si="27"/>
        <v>43411.54791666667</v>
      </c>
      <c r="AG99" s="73">
        <f t="shared" si="28"/>
        <v>43411.557638888888</v>
      </c>
      <c r="AH99" s="26" t="str">
        <f t="shared" si="29"/>
        <v>43411.547916666743411.5576388889</v>
      </c>
      <c r="AI99" s="26" t="e">
        <f>VLOOKUP(AH99,simple_survey!$N$1081:$O$1529,2,FALSE)</f>
        <v>#N/A</v>
      </c>
    </row>
    <row r="100" spans="1:35" s="7" customFormat="1" x14ac:dyDescent="0.4">
      <c r="A100" s="16" t="str">
        <f t="shared" si="35"/>
        <v>-</v>
      </c>
      <c r="B100" s="16" t="str">
        <f t="shared" si="34"/>
        <v>-</v>
      </c>
      <c r="C100" s="7">
        <v>13</v>
      </c>
      <c r="D100" s="2">
        <v>43411.548506944448</v>
      </c>
      <c r="E100" s="3" t="s">
        <v>992</v>
      </c>
      <c r="F100" s="3">
        <v>10668</v>
      </c>
      <c r="G100" s="3" t="s">
        <v>115</v>
      </c>
      <c r="H100" s="3">
        <v>5398</v>
      </c>
      <c r="I100" s="3">
        <v>794</v>
      </c>
      <c r="J100" s="3">
        <v>4</v>
      </c>
      <c r="K100" s="3">
        <v>1</v>
      </c>
      <c r="L100" s="3"/>
      <c r="M100" s="2">
        <v>43411.556909722225</v>
      </c>
      <c r="N100" s="2">
        <v>43411.562754629631</v>
      </c>
      <c r="O100" s="3" t="s">
        <v>19</v>
      </c>
      <c r="P100" s="3" t="s">
        <v>20</v>
      </c>
      <c r="Q100" s="3" t="s">
        <v>80</v>
      </c>
      <c r="R100" s="3" t="s">
        <v>81</v>
      </c>
      <c r="S100" s="2">
        <v>43411.559131944443</v>
      </c>
      <c r="T100" s="2">
        <v>43411.559131944443</v>
      </c>
      <c r="U100" s="2">
        <v>43411.567048611112</v>
      </c>
      <c r="V100" s="2">
        <v>43411.567048611112</v>
      </c>
      <c r="W100" s="3"/>
      <c r="X100" s="8">
        <f t="shared" si="26"/>
        <v>43411.548506944448</v>
      </c>
      <c r="Y100" s="9">
        <f t="shared" si="30"/>
        <v>5.8449074058444239E-3</v>
      </c>
      <c r="Z100" s="9">
        <f t="shared" si="31"/>
        <v>5.8449074058444239E-3</v>
      </c>
      <c r="AA100" s="10"/>
      <c r="AB100" s="10">
        <f t="shared" si="32"/>
        <v>0</v>
      </c>
      <c r="AC100" s="10">
        <f t="shared" si="33"/>
        <v>8.4027777775190771E-3</v>
      </c>
      <c r="AD100" s="10"/>
      <c r="AE100" s="10"/>
      <c r="AF100" s="73">
        <f t="shared" si="27"/>
        <v>43411.54791666667</v>
      </c>
      <c r="AG100" s="73">
        <f t="shared" si="28"/>
        <v>43411.5625</v>
      </c>
      <c r="AH100" s="26" t="str">
        <f t="shared" si="29"/>
        <v>43411.547916666743411.5625</v>
      </c>
      <c r="AI100" s="26" t="str">
        <f>VLOOKUP(AH100,simple_survey!$N$1081:$O$1529,2,FALSE)</f>
        <v>肯定的</v>
      </c>
    </row>
    <row r="101" spans="1:35" s="7" customFormat="1" x14ac:dyDescent="0.4">
      <c r="A101" s="16" t="str">
        <f>IF(W101&gt;0, "★", "-")</f>
        <v>-</v>
      </c>
      <c r="B101" s="16" t="str">
        <f>IF(L101&gt;0, "☆", "-")</f>
        <v>-</v>
      </c>
      <c r="C101" s="7">
        <v>13</v>
      </c>
      <c r="D101" s="2">
        <v>43411.548680555556</v>
      </c>
      <c r="E101" s="3" t="s">
        <v>1028</v>
      </c>
      <c r="F101" s="3">
        <v>10669</v>
      </c>
      <c r="G101" s="3" t="s">
        <v>33</v>
      </c>
      <c r="H101" s="3">
        <v>5414</v>
      </c>
      <c r="I101" s="3">
        <v>4</v>
      </c>
      <c r="J101" s="3">
        <v>10</v>
      </c>
      <c r="K101" s="3">
        <v>1</v>
      </c>
      <c r="L101" s="3"/>
      <c r="M101" s="2">
        <v>43411.552384259259</v>
      </c>
      <c r="N101" s="2">
        <v>43411.557685185187</v>
      </c>
      <c r="O101" s="3" t="s">
        <v>59</v>
      </c>
      <c r="P101" s="3" t="s">
        <v>60</v>
      </c>
      <c r="Q101" s="3" t="s">
        <v>31</v>
      </c>
      <c r="R101" s="3" t="s">
        <v>32</v>
      </c>
      <c r="S101" s="2">
        <v>43411.559583333335</v>
      </c>
      <c r="T101" s="2">
        <v>43411.559583333335</v>
      </c>
      <c r="U101" s="2">
        <v>43411.567928240744</v>
      </c>
      <c r="V101" s="2">
        <v>43411.567928240744</v>
      </c>
      <c r="W101" s="3"/>
      <c r="X101" s="8">
        <f t="shared" si="26"/>
        <v>43411.548680555556</v>
      </c>
      <c r="Y101" s="9">
        <f t="shared" si="30"/>
        <v>5.3009259281679988E-3</v>
      </c>
      <c r="Z101" s="9">
        <f t="shared" si="31"/>
        <v>5.3009259281679988E-3</v>
      </c>
      <c r="AA101" s="10"/>
      <c r="AB101" s="10">
        <f t="shared" si="32"/>
        <v>0</v>
      </c>
      <c r="AC101" s="10">
        <f t="shared" si="33"/>
        <v>3.7037037036498077E-3</v>
      </c>
      <c r="AD101" s="10"/>
      <c r="AE101" s="10"/>
      <c r="AF101" s="73">
        <f t="shared" si="27"/>
        <v>43411.548611111109</v>
      </c>
      <c r="AG101" s="73">
        <f t="shared" si="28"/>
        <v>43411.557638888888</v>
      </c>
      <c r="AH101" s="26" t="str">
        <f t="shared" si="29"/>
        <v>43411.548611111143411.5576388889</v>
      </c>
      <c r="AI101" s="26" t="str">
        <f>VLOOKUP(AH101,simple_survey!$N$1081:$O$1529,2,FALSE)</f>
        <v>肯定的</v>
      </c>
    </row>
    <row r="102" spans="1:35" s="7" customFormat="1" x14ac:dyDescent="0.4">
      <c r="A102" s="16" t="str">
        <f>IF(W102&gt;0, "★", "-")</f>
        <v>-</v>
      </c>
      <c r="B102" s="16" t="str">
        <f>IF(L102&gt;0, "☆", "-")</f>
        <v>-</v>
      </c>
      <c r="C102" s="7">
        <v>13</v>
      </c>
      <c r="D102" s="2">
        <v>43411.553113425929</v>
      </c>
      <c r="E102" s="3" t="s">
        <v>1009</v>
      </c>
      <c r="F102" s="3">
        <v>10670</v>
      </c>
      <c r="G102" s="3" t="s">
        <v>33</v>
      </c>
      <c r="H102" s="3">
        <v>5394</v>
      </c>
      <c r="I102" s="3">
        <v>839</v>
      </c>
      <c r="J102" s="3">
        <v>2</v>
      </c>
      <c r="K102" s="3">
        <v>4</v>
      </c>
      <c r="L102" s="3"/>
      <c r="M102" s="2">
        <v>43411.55568287037</v>
      </c>
      <c r="N102" s="2">
        <v>43411.560046296298</v>
      </c>
      <c r="O102" s="3" t="s">
        <v>31</v>
      </c>
      <c r="P102" s="3" t="s">
        <v>32</v>
      </c>
      <c r="Q102" s="3" t="s">
        <v>37</v>
      </c>
      <c r="R102" s="3" t="s">
        <v>38</v>
      </c>
      <c r="S102" s="2">
        <v>43411.555706018517</v>
      </c>
      <c r="T102" s="2">
        <v>43411.555706018517</v>
      </c>
      <c r="U102" s="2">
        <v>43411.568090277775</v>
      </c>
      <c r="V102" s="2">
        <v>43411.568090277775</v>
      </c>
      <c r="W102" s="3"/>
      <c r="X102" s="8">
        <f t="shared" si="26"/>
        <v>43411.553113425929</v>
      </c>
      <c r="Y102" s="9">
        <f t="shared" si="30"/>
        <v>4.3634259272948839E-3</v>
      </c>
      <c r="Z102" s="9">
        <f t="shared" si="31"/>
        <v>1.7453703709179536E-2</v>
      </c>
      <c r="AA102" s="10"/>
      <c r="AB102" s="10">
        <f t="shared" si="32"/>
        <v>0</v>
      </c>
      <c r="AC102" s="10">
        <f t="shared" si="33"/>
        <v>2.5694444411783479E-3</v>
      </c>
      <c r="AD102" s="10"/>
      <c r="AE102" s="10"/>
      <c r="AF102" s="73">
        <f t="shared" si="27"/>
        <v>43411.552777777775</v>
      </c>
      <c r="AG102" s="73">
        <f t="shared" si="28"/>
        <v>43411.55972222222</v>
      </c>
      <c r="AH102" s="26" t="str">
        <f t="shared" si="29"/>
        <v>43411.552777777843411.5597222222</v>
      </c>
      <c r="AI102" s="26" t="e">
        <f>VLOOKUP(AH102,simple_survey!$N$1081:$O$1529,2,FALSE)</f>
        <v>#N/A</v>
      </c>
    </row>
    <row r="103" spans="1:35" s="7" customFormat="1" x14ac:dyDescent="0.4">
      <c r="A103" s="16" t="str">
        <f>IF(W103&gt;0, "★", "-")</f>
        <v>-</v>
      </c>
      <c r="B103" s="16" t="str">
        <f>IF(L103&gt;0, "☆", "-")</f>
        <v>-</v>
      </c>
      <c r="C103" s="7">
        <v>13</v>
      </c>
      <c r="D103" s="2">
        <v>43411.553749999999</v>
      </c>
      <c r="E103" s="3" t="s">
        <v>1029</v>
      </c>
      <c r="F103" s="3">
        <v>10671</v>
      </c>
      <c r="G103" s="3" t="s">
        <v>33</v>
      </c>
      <c r="H103" s="3">
        <v>2892</v>
      </c>
      <c r="I103" s="3">
        <v>6</v>
      </c>
      <c r="J103" s="3">
        <v>6</v>
      </c>
      <c r="K103" s="3">
        <v>2</v>
      </c>
      <c r="L103" s="3"/>
      <c r="M103" s="2">
        <v>43411.556909722225</v>
      </c>
      <c r="N103" s="2">
        <v>43411.570671296293</v>
      </c>
      <c r="O103" s="3" t="s">
        <v>57</v>
      </c>
      <c r="P103" s="3" t="s">
        <v>58</v>
      </c>
      <c r="Q103" s="3" t="s">
        <v>37</v>
      </c>
      <c r="R103" s="3" t="s">
        <v>38</v>
      </c>
      <c r="S103" s="2">
        <v>43411.557337962964</v>
      </c>
      <c r="T103" s="2">
        <v>43411.557337962964</v>
      </c>
      <c r="U103" s="2">
        <v>43411.57</v>
      </c>
      <c r="V103" s="2">
        <v>43411.57</v>
      </c>
      <c r="W103" s="3"/>
      <c r="X103" s="8">
        <f t="shared" si="26"/>
        <v>43411.553749999999</v>
      </c>
      <c r="Y103" s="9">
        <f t="shared" si="30"/>
        <v>1.3761574067757465E-2</v>
      </c>
      <c r="Z103" s="9">
        <f t="shared" si="31"/>
        <v>2.752314813551493E-2</v>
      </c>
      <c r="AA103" s="10"/>
      <c r="AB103" s="10">
        <f t="shared" si="32"/>
        <v>0</v>
      </c>
      <c r="AC103" s="10">
        <f t="shared" si="33"/>
        <v>3.1597222259733826E-3</v>
      </c>
      <c r="AD103" s="10"/>
      <c r="AE103" s="10"/>
      <c r="AF103" s="73">
        <f t="shared" si="27"/>
        <v>43411.553472222222</v>
      </c>
      <c r="AG103" s="73">
        <f t="shared" si="28"/>
        <v>43411.570138888892</v>
      </c>
      <c r="AH103" s="26" t="str">
        <f t="shared" si="29"/>
        <v>43411.553472222243411.5701388889</v>
      </c>
      <c r="AI103" s="26" t="e">
        <f>VLOOKUP(AH103,simple_survey!$N$1081:$O$1529,2,FALSE)</f>
        <v>#N/A</v>
      </c>
    </row>
    <row r="104" spans="1:35" s="7" customFormat="1" x14ac:dyDescent="0.4">
      <c r="A104" s="16" t="str">
        <f>IF(W104&gt;0, "★", "-")</f>
        <v>-</v>
      </c>
      <c r="B104" s="16" t="str">
        <f>IF(L104&gt;0, "☆", "-")</f>
        <v>-</v>
      </c>
      <c r="C104" s="7">
        <v>13</v>
      </c>
      <c r="D104" s="2">
        <v>43411.555266203701</v>
      </c>
      <c r="E104" s="3" t="s">
        <v>1030</v>
      </c>
      <c r="F104" s="3">
        <v>10672</v>
      </c>
      <c r="G104" s="3" t="s">
        <v>113</v>
      </c>
      <c r="H104" s="3">
        <v>0</v>
      </c>
      <c r="I104" s="3">
        <v>836</v>
      </c>
      <c r="J104" s="3">
        <v>10</v>
      </c>
      <c r="K104" s="3">
        <v>2</v>
      </c>
      <c r="L104" s="3"/>
      <c r="M104" s="2">
        <v>43411.558310185188</v>
      </c>
      <c r="N104" s="2">
        <v>43411.562858796293</v>
      </c>
      <c r="O104" s="3" t="s">
        <v>31</v>
      </c>
      <c r="P104" s="3" t="s">
        <v>32</v>
      </c>
      <c r="Q104" s="3" t="s">
        <v>19</v>
      </c>
      <c r="R104" s="3" t="s">
        <v>20</v>
      </c>
      <c r="S104" s="2">
        <v>43411.56145833333</v>
      </c>
      <c r="T104" s="2">
        <v>43411.56145833333</v>
      </c>
      <c r="U104" s="2">
        <v>43411.570462962962</v>
      </c>
      <c r="V104" s="2">
        <v>43411.570462962962</v>
      </c>
      <c r="W104" s="3"/>
      <c r="X104" s="8">
        <f t="shared" si="26"/>
        <v>43411.555266203701</v>
      </c>
      <c r="Y104" s="9">
        <f t="shared" si="30"/>
        <v>4.5486111048376188E-3</v>
      </c>
      <c r="Z104" s="9">
        <f t="shared" si="31"/>
        <v>9.0972222096752375E-3</v>
      </c>
      <c r="AA104" s="10"/>
      <c r="AB104" s="10">
        <f t="shared" si="32"/>
        <v>0</v>
      </c>
      <c r="AC104" s="10">
        <f t="shared" si="33"/>
        <v>3.0439814872806892E-3</v>
      </c>
      <c r="AD104" s="10"/>
      <c r="AE104" s="10"/>
      <c r="AF104" s="73">
        <f t="shared" si="27"/>
        <v>43411.554861111108</v>
      </c>
      <c r="AG104" s="73">
        <f t="shared" si="28"/>
        <v>43411.5625</v>
      </c>
      <c r="AH104" s="26" t="str">
        <f t="shared" si="29"/>
        <v>43411.554861111143411.5625</v>
      </c>
      <c r="AI104" s="26" t="e">
        <f>VLOOKUP(AH104,simple_survey!$N$1081:$O$1529,2,FALSE)</f>
        <v>#N/A</v>
      </c>
    </row>
    <row r="105" spans="1:35" s="7" customFormat="1" x14ac:dyDescent="0.4">
      <c r="A105" s="16" t="str">
        <f>IF(W105&gt;0, "★", "-")</f>
        <v>-</v>
      </c>
      <c r="B105" s="16" t="str">
        <f>IF(L105&gt;0, "☆", "-")</f>
        <v>-</v>
      </c>
      <c r="C105" s="7">
        <v>13</v>
      </c>
      <c r="D105" s="2">
        <v>43411.556250000001</v>
      </c>
      <c r="E105" s="3" t="s">
        <v>980</v>
      </c>
      <c r="F105" s="3">
        <v>10673</v>
      </c>
      <c r="G105" s="3" t="s">
        <v>33</v>
      </c>
      <c r="H105" s="3">
        <v>4092</v>
      </c>
      <c r="I105" s="3">
        <v>934</v>
      </c>
      <c r="J105" s="3">
        <v>1</v>
      </c>
      <c r="K105" s="3">
        <v>1</v>
      </c>
      <c r="L105" s="3"/>
      <c r="M105" s="2">
        <v>43411.564884259256</v>
      </c>
      <c r="N105" s="2">
        <v>43411.571134259262</v>
      </c>
      <c r="O105" s="3" t="s">
        <v>45</v>
      </c>
      <c r="P105" s="3" t="s">
        <v>92</v>
      </c>
      <c r="Q105" s="3" t="s">
        <v>55</v>
      </c>
      <c r="R105" s="3" t="s">
        <v>56</v>
      </c>
      <c r="S105" s="2">
        <v>43411.565092592595</v>
      </c>
      <c r="T105" s="2">
        <v>43411.565092592595</v>
      </c>
      <c r="U105" s="2">
        <v>43411.568032407406</v>
      </c>
      <c r="V105" s="2">
        <v>43411.568055555559</v>
      </c>
      <c r="W105" s="3"/>
      <c r="X105" s="8">
        <f t="shared" si="26"/>
        <v>43411.556250000001</v>
      </c>
      <c r="Y105" s="9">
        <f t="shared" si="30"/>
        <v>6.2500000058207661E-3</v>
      </c>
      <c r="Z105" s="9">
        <f t="shared" si="31"/>
        <v>6.2500000058207661E-3</v>
      </c>
      <c r="AA105" s="10"/>
      <c r="AB105" s="10">
        <f t="shared" si="32"/>
        <v>0</v>
      </c>
      <c r="AC105" s="10">
        <f t="shared" si="33"/>
        <v>8.6342592549044639E-3</v>
      </c>
      <c r="AD105" s="10"/>
      <c r="AE105" s="10"/>
      <c r="AF105" s="73">
        <f t="shared" si="27"/>
        <v>43411.556250000001</v>
      </c>
      <c r="AG105" s="73">
        <f t="shared" si="28"/>
        <v>43411.570833333331</v>
      </c>
      <c r="AH105" s="26" t="str">
        <f t="shared" si="29"/>
        <v>43411.5562543411.5708333333</v>
      </c>
      <c r="AI105" s="26" t="e">
        <f>VLOOKUP(AH105,simple_survey!$N$1081:$O$1529,2,FALSE)</f>
        <v>#N/A</v>
      </c>
    </row>
    <row r="106" spans="1:35" s="7" customFormat="1" x14ac:dyDescent="0.4">
      <c r="A106" s="16" t="str">
        <f t="shared" si="35"/>
        <v>★</v>
      </c>
      <c r="B106" s="16" t="str">
        <f t="shared" si="34"/>
        <v>-</v>
      </c>
      <c r="C106" s="7">
        <v>13</v>
      </c>
      <c r="D106" s="2">
        <v>43411.558182870373</v>
      </c>
      <c r="E106" s="3" t="s">
        <v>803</v>
      </c>
      <c r="F106" s="3">
        <v>10674</v>
      </c>
      <c r="G106" s="3" t="s">
        <v>124</v>
      </c>
      <c r="H106" s="3">
        <v>5268</v>
      </c>
      <c r="I106" s="3">
        <v>614</v>
      </c>
      <c r="J106" s="3">
        <v>6</v>
      </c>
      <c r="K106" s="3">
        <v>1</v>
      </c>
      <c r="L106" s="3"/>
      <c r="M106" s="2">
        <v>43411.560798611114</v>
      </c>
      <c r="N106" s="2">
        <v>43411.566446759258</v>
      </c>
      <c r="O106" s="3" t="s">
        <v>45</v>
      </c>
      <c r="P106" s="3" t="s">
        <v>92</v>
      </c>
      <c r="Q106" s="3" t="s">
        <v>72</v>
      </c>
      <c r="R106" s="3" t="s">
        <v>73</v>
      </c>
      <c r="S106" s="2">
        <v>43411.565115740741</v>
      </c>
      <c r="T106" s="2">
        <v>43411.565115740741</v>
      </c>
      <c r="U106" s="2">
        <v>43411.573414351849</v>
      </c>
      <c r="V106" s="2">
        <v>43411.573414351849</v>
      </c>
      <c r="W106" s="2">
        <v>43411.565115740741</v>
      </c>
      <c r="X106" s="8">
        <f t="shared" si="26"/>
        <v>43411.565115740741</v>
      </c>
      <c r="Y106" s="9">
        <f t="shared" si="30"/>
        <v>5.648148144246079E-3</v>
      </c>
      <c r="Z106" s="9">
        <f t="shared" si="31"/>
        <v>5.648148144246079E-3</v>
      </c>
      <c r="AA106" s="10"/>
      <c r="AB106" s="10">
        <f t="shared" si="32"/>
        <v>0</v>
      </c>
      <c r="AC106" s="10">
        <f t="shared" si="33"/>
        <v>0</v>
      </c>
      <c r="AD106" s="10"/>
      <c r="AE106" s="10"/>
      <c r="AF106" s="73">
        <f t="shared" si="27"/>
        <v>43411.557638888888</v>
      </c>
      <c r="AG106" s="73">
        <f t="shared" si="28"/>
        <v>43411.565972222219</v>
      </c>
      <c r="AH106" s="26" t="str">
        <f t="shared" si="29"/>
        <v>43411.557638888943411.5659722222</v>
      </c>
      <c r="AI106" s="26" t="e">
        <f>VLOOKUP(AH106,simple_survey!$N$1081:$O$1529,2,FALSE)</f>
        <v>#N/A</v>
      </c>
    </row>
    <row r="107" spans="1:35" s="7" customFormat="1" x14ac:dyDescent="0.4">
      <c r="A107" s="16" t="str">
        <f t="shared" si="35"/>
        <v>★</v>
      </c>
      <c r="B107" s="16" t="str">
        <f t="shared" si="34"/>
        <v>-</v>
      </c>
      <c r="C107" s="7">
        <v>13</v>
      </c>
      <c r="D107" s="2">
        <v>43411.558310185188</v>
      </c>
      <c r="E107" s="3" t="s">
        <v>1031</v>
      </c>
      <c r="F107" s="3">
        <v>10675</v>
      </c>
      <c r="G107" s="3" t="s">
        <v>33</v>
      </c>
      <c r="H107" s="3">
        <v>5401</v>
      </c>
      <c r="I107" s="3">
        <v>335</v>
      </c>
      <c r="J107" s="3">
        <v>5</v>
      </c>
      <c r="K107" s="3">
        <v>4</v>
      </c>
      <c r="L107" s="3"/>
      <c r="M107" s="2">
        <v>43411.56659722222</v>
      </c>
      <c r="N107" s="2">
        <v>43411.571898148148</v>
      </c>
      <c r="O107" s="3" t="s">
        <v>46</v>
      </c>
      <c r="P107" s="3" t="s">
        <v>47</v>
      </c>
      <c r="Q107" s="3" t="s">
        <v>19</v>
      </c>
      <c r="R107" s="3" t="s">
        <v>20</v>
      </c>
      <c r="S107" s="2">
        <v>43411.565243055556</v>
      </c>
      <c r="T107" s="2">
        <v>43411.565648148149</v>
      </c>
      <c r="U107" s="2">
        <v>43411.574733796297</v>
      </c>
      <c r="V107" s="2">
        <v>43411.575138888889</v>
      </c>
      <c r="W107" s="2">
        <v>43411.565243055556</v>
      </c>
      <c r="X107" s="8">
        <f t="shared" si="26"/>
        <v>43411.565243055556</v>
      </c>
      <c r="Y107" s="9">
        <f t="shared" si="30"/>
        <v>5.3009259281679988E-3</v>
      </c>
      <c r="Z107" s="9">
        <f t="shared" si="31"/>
        <v>2.1203703712671995E-2</v>
      </c>
      <c r="AA107" s="10"/>
      <c r="AB107" s="10">
        <f t="shared" si="32"/>
        <v>1.3541666630771942E-3</v>
      </c>
      <c r="AC107" s="10">
        <f t="shared" si="33"/>
        <v>1.3541666630771942E-3</v>
      </c>
      <c r="AD107" s="10"/>
      <c r="AE107" s="10"/>
      <c r="AF107" s="73">
        <f t="shared" si="27"/>
        <v>43411.557638888888</v>
      </c>
      <c r="AG107" s="73">
        <f t="shared" si="28"/>
        <v>43411.571527777778</v>
      </c>
      <c r="AH107" s="26" t="str">
        <f t="shared" si="29"/>
        <v>43411.557638888943411.5715277778</v>
      </c>
      <c r="AI107" s="26" t="e">
        <f>VLOOKUP(AH107,simple_survey!$N$1081:$O$1529,2,FALSE)</f>
        <v>#N/A</v>
      </c>
    </row>
    <row r="108" spans="1:35" s="7" customFormat="1" x14ac:dyDescent="0.4">
      <c r="A108" s="16" t="str">
        <f t="shared" si="35"/>
        <v>-</v>
      </c>
      <c r="B108" s="16" t="str">
        <f t="shared" si="34"/>
        <v>-</v>
      </c>
      <c r="C108" s="7">
        <v>13</v>
      </c>
      <c r="D108" s="2">
        <v>43411.559548611112</v>
      </c>
      <c r="E108" s="3" t="s">
        <v>1032</v>
      </c>
      <c r="F108" s="3">
        <v>10678</v>
      </c>
      <c r="G108" s="3" t="s">
        <v>52</v>
      </c>
      <c r="H108" s="3">
        <v>5419</v>
      </c>
      <c r="I108" s="3">
        <v>160</v>
      </c>
      <c r="J108" s="3">
        <v>4</v>
      </c>
      <c r="K108" s="3">
        <v>2</v>
      </c>
      <c r="L108" s="3"/>
      <c r="M108" s="2">
        <v>43411.567025462966</v>
      </c>
      <c r="N108" s="2">
        <v>43411.573703703703</v>
      </c>
      <c r="O108" s="3" t="s">
        <v>50</v>
      </c>
      <c r="P108" s="3" t="s">
        <v>51</v>
      </c>
      <c r="Q108" s="3" t="s">
        <v>31</v>
      </c>
      <c r="R108" s="3" t="s">
        <v>32</v>
      </c>
      <c r="S108" s="2">
        <v>43411.567349537036</v>
      </c>
      <c r="T108" s="2">
        <v>43411.567523148151</v>
      </c>
      <c r="U108" s="2">
        <v>43411.577650462961</v>
      </c>
      <c r="V108" s="2">
        <v>43411.577824074076</v>
      </c>
      <c r="W108" s="3"/>
      <c r="X108" s="8">
        <f t="shared" si="26"/>
        <v>43411.559548611112</v>
      </c>
      <c r="Y108" s="9">
        <f t="shared" si="30"/>
        <v>6.6782407375285402E-3</v>
      </c>
      <c r="Z108" s="9">
        <f t="shared" si="31"/>
        <v>1.335648147505708E-2</v>
      </c>
      <c r="AA108" s="10"/>
      <c r="AB108" s="10">
        <f t="shared" si="32"/>
        <v>0</v>
      </c>
      <c r="AC108" s="10">
        <f t="shared" si="33"/>
        <v>7.4768518534256145E-3</v>
      </c>
      <c r="AD108" s="10"/>
      <c r="AE108" s="10"/>
      <c r="AF108" s="73">
        <f t="shared" si="27"/>
        <v>43411.559027777781</v>
      </c>
      <c r="AG108" s="73">
        <f t="shared" si="28"/>
        <v>43411.573611111111</v>
      </c>
      <c r="AH108" s="26" t="str">
        <f t="shared" si="29"/>
        <v>43411.559027777843411.5736111111</v>
      </c>
      <c r="AI108" s="26" t="e">
        <f>VLOOKUP(AH108,simple_survey!$N$1081:$O$1529,2,FALSE)</f>
        <v>#N/A</v>
      </c>
    </row>
    <row r="109" spans="1:35" s="7" customFormat="1" x14ac:dyDescent="0.4">
      <c r="A109" s="16" t="str">
        <f t="shared" si="35"/>
        <v>★</v>
      </c>
      <c r="B109" s="16" t="str">
        <f t="shared" si="34"/>
        <v>-</v>
      </c>
      <c r="C109" s="7">
        <v>13</v>
      </c>
      <c r="D109" s="2">
        <v>43411.560370370367</v>
      </c>
      <c r="E109" s="3" t="s">
        <v>823</v>
      </c>
      <c r="F109" s="3">
        <v>10680</v>
      </c>
      <c r="G109" s="3" t="s">
        <v>33</v>
      </c>
      <c r="H109" s="3">
        <v>4777</v>
      </c>
      <c r="I109" s="3">
        <v>62</v>
      </c>
      <c r="J109" s="3">
        <v>3</v>
      </c>
      <c r="K109" s="3">
        <v>1</v>
      </c>
      <c r="L109" s="3"/>
      <c r="M109" s="2">
        <v>43411.565833333334</v>
      </c>
      <c r="N109" s="2">
        <v>43411.570162037038</v>
      </c>
      <c r="O109" s="3" t="s">
        <v>72</v>
      </c>
      <c r="P109" s="3" t="s">
        <v>73</v>
      </c>
      <c r="Q109" s="3" t="s">
        <v>45</v>
      </c>
      <c r="R109" s="3" t="s">
        <v>92</v>
      </c>
      <c r="S109" s="2">
        <v>43411.567291666666</v>
      </c>
      <c r="T109" s="2">
        <v>43411.567291666666</v>
      </c>
      <c r="U109" s="2">
        <v>43411.573298611111</v>
      </c>
      <c r="V109" s="2">
        <v>43411.573298611111</v>
      </c>
      <c r="W109" s="2">
        <v>43411.567291666666</v>
      </c>
      <c r="X109" s="8">
        <f t="shared" si="26"/>
        <v>43411.567291666666</v>
      </c>
      <c r="Y109" s="9">
        <f t="shared" si="30"/>
        <v>4.3287037042318843E-3</v>
      </c>
      <c r="Z109" s="9">
        <f t="shared" si="31"/>
        <v>4.3287037042318843E-3</v>
      </c>
      <c r="AA109" s="10"/>
      <c r="AB109" s="10">
        <f t="shared" si="32"/>
        <v>0</v>
      </c>
      <c r="AC109" s="10">
        <f t="shared" si="33"/>
        <v>0</v>
      </c>
      <c r="AD109" s="10"/>
      <c r="AE109" s="10"/>
      <c r="AF109" s="73">
        <f t="shared" si="27"/>
        <v>43411.55972222222</v>
      </c>
      <c r="AG109" s="73">
        <f t="shared" si="28"/>
        <v>43411.570138888892</v>
      </c>
      <c r="AH109" s="26" t="str">
        <f t="shared" si="29"/>
        <v>43411.559722222243411.5701388889</v>
      </c>
      <c r="AI109" s="26" t="e">
        <f>VLOOKUP(AH109,simple_survey!$N$1081:$O$1529,2,FALSE)</f>
        <v>#N/A</v>
      </c>
    </row>
    <row r="110" spans="1:35" s="7" customFormat="1" x14ac:dyDescent="0.4">
      <c r="A110" s="16" t="str">
        <f t="shared" si="35"/>
        <v>-</v>
      </c>
      <c r="B110" s="16" t="str">
        <f t="shared" si="34"/>
        <v>-</v>
      </c>
      <c r="C110" s="7">
        <v>13</v>
      </c>
      <c r="D110" s="2">
        <v>43411.560833333337</v>
      </c>
      <c r="E110" s="3" t="s">
        <v>1021</v>
      </c>
      <c r="F110" s="3">
        <v>10681</v>
      </c>
      <c r="G110" s="3" t="s">
        <v>115</v>
      </c>
      <c r="H110" s="3">
        <v>5396</v>
      </c>
      <c r="I110" s="3">
        <v>655</v>
      </c>
      <c r="J110" s="3">
        <v>2</v>
      </c>
      <c r="K110" s="3">
        <v>2</v>
      </c>
      <c r="L110" s="3"/>
      <c r="M110" s="2">
        <v>43411.562951388885</v>
      </c>
      <c r="N110" s="2">
        <v>43411.571574074071</v>
      </c>
      <c r="O110" s="3" t="s">
        <v>21</v>
      </c>
      <c r="P110" s="3" t="s">
        <v>22</v>
      </c>
      <c r="Q110" s="3" t="s">
        <v>55</v>
      </c>
      <c r="R110" s="3" t="s">
        <v>56</v>
      </c>
      <c r="S110" s="2">
        <v>43411.564872685187</v>
      </c>
      <c r="T110" s="2">
        <v>43411.564872685187</v>
      </c>
      <c r="U110" s="2">
        <v>43411.574895833335</v>
      </c>
      <c r="V110" s="2">
        <v>43411.574895833335</v>
      </c>
      <c r="W110" s="3"/>
      <c r="X110" s="8">
        <f t="shared" si="26"/>
        <v>43411.560833333337</v>
      </c>
      <c r="Y110" s="9">
        <f t="shared" si="30"/>
        <v>8.6226851854007691E-3</v>
      </c>
      <c r="Z110" s="9">
        <f t="shared" si="31"/>
        <v>1.7245370370801538E-2</v>
      </c>
      <c r="AA110" s="10"/>
      <c r="AB110" s="10">
        <f t="shared" si="32"/>
        <v>0</v>
      </c>
      <c r="AC110" s="10">
        <f t="shared" si="33"/>
        <v>2.1180555486353114E-3</v>
      </c>
      <c r="AD110" s="10"/>
      <c r="AE110" s="10"/>
      <c r="AF110" s="73">
        <f t="shared" si="27"/>
        <v>43411.560416666667</v>
      </c>
      <c r="AG110" s="73">
        <f t="shared" si="28"/>
        <v>43411.571527777778</v>
      </c>
      <c r="AH110" s="26" t="str">
        <f t="shared" si="29"/>
        <v>43411.560416666743411.5715277778</v>
      </c>
      <c r="AI110" s="26" t="e">
        <f>VLOOKUP(AH110,simple_survey!$N$1081:$O$1529,2,FALSE)</f>
        <v>#N/A</v>
      </c>
    </row>
    <row r="111" spans="1:35" s="7" customFormat="1" x14ac:dyDescent="0.4">
      <c r="A111" s="16" t="str">
        <f>IF(W111&gt;0, "★", "-")</f>
        <v>-</v>
      </c>
      <c r="B111" s="16" t="str">
        <f>IF(L111&gt;0, "☆", "-")</f>
        <v>-</v>
      </c>
      <c r="C111" s="7">
        <v>13</v>
      </c>
      <c r="D111" s="2">
        <v>43411.56318287037</v>
      </c>
      <c r="E111" s="3" t="s">
        <v>991</v>
      </c>
      <c r="F111" s="3">
        <v>10683</v>
      </c>
      <c r="G111" s="3" t="s">
        <v>52</v>
      </c>
      <c r="H111" s="3">
        <v>5399</v>
      </c>
      <c r="I111" s="3">
        <v>828</v>
      </c>
      <c r="J111" s="3">
        <v>7</v>
      </c>
      <c r="K111" s="3">
        <v>1</v>
      </c>
      <c r="L111" s="3"/>
      <c r="M111" s="2">
        <v>43411.565740740742</v>
      </c>
      <c r="N111" s="2">
        <v>43411.574247685188</v>
      </c>
      <c r="O111" s="3" t="s">
        <v>48</v>
      </c>
      <c r="P111" s="3" t="s">
        <v>49</v>
      </c>
      <c r="Q111" s="3" t="s">
        <v>55</v>
      </c>
      <c r="R111" s="3" t="s">
        <v>56</v>
      </c>
      <c r="S111" s="2">
        <v>43411.568159722221</v>
      </c>
      <c r="T111" s="2">
        <v>43411.568159722221</v>
      </c>
      <c r="U111" s="2">
        <v>43411.579606481479</v>
      </c>
      <c r="V111" s="2">
        <v>43411.579606481479</v>
      </c>
      <c r="W111" s="3"/>
      <c r="X111" s="8">
        <f t="shared" si="26"/>
        <v>43411.56318287037</v>
      </c>
      <c r="Y111" s="9">
        <f t="shared" si="30"/>
        <v>8.5069444467080757E-3</v>
      </c>
      <c r="Z111" s="9">
        <f t="shared" si="31"/>
        <v>8.5069444467080757E-3</v>
      </c>
      <c r="AA111" s="10"/>
      <c r="AB111" s="10">
        <f t="shared" si="32"/>
        <v>0</v>
      </c>
      <c r="AC111" s="10">
        <f t="shared" si="33"/>
        <v>2.5578703716746531E-3</v>
      </c>
      <c r="AD111" s="10"/>
      <c r="AE111" s="10"/>
      <c r="AF111" s="73">
        <f t="shared" si="27"/>
        <v>43411.5625</v>
      </c>
      <c r="AG111" s="73">
        <f t="shared" si="28"/>
        <v>43411.573611111111</v>
      </c>
      <c r="AH111" s="26" t="str">
        <f t="shared" si="29"/>
        <v>43411.562543411.5736111111</v>
      </c>
      <c r="AI111" s="26" t="e">
        <f>VLOOKUP(AH111,simple_survey!$N$1081:$O$1529,2,FALSE)</f>
        <v>#N/A</v>
      </c>
    </row>
    <row r="112" spans="1:35" s="7" customFormat="1" x14ac:dyDescent="0.4">
      <c r="A112" s="16" t="str">
        <f>IF(W112&gt;0, "★", "-")</f>
        <v>-</v>
      </c>
      <c r="B112" s="16" t="str">
        <f>IF(L112&gt;0, "☆", "-")</f>
        <v>-</v>
      </c>
      <c r="C112" s="7">
        <v>13</v>
      </c>
      <c r="D112" s="2">
        <v>43411.565081018518</v>
      </c>
      <c r="E112" s="3" t="s">
        <v>1033</v>
      </c>
      <c r="F112" s="3">
        <v>10684</v>
      </c>
      <c r="G112" s="3" t="s">
        <v>114</v>
      </c>
      <c r="H112" s="3">
        <v>0</v>
      </c>
      <c r="I112" s="3">
        <v>462</v>
      </c>
      <c r="J112" s="3">
        <v>1</v>
      </c>
      <c r="K112" s="3">
        <v>2</v>
      </c>
      <c r="L112" s="3"/>
      <c r="M112" s="2">
        <v>43411.57234953704</v>
      </c>
      <c r="N112" s="2">
        <v>43411.590243055558</v>
      </c>
      <c r="O112" s="3" t="s">
        <v>55</v>
      </c>
      <c r="P112" s="3" t="s">
        <v>56</v>
      </c>
      <c r="Q112" s="3" t="s">
        <v>65</v>
      </c>
      <c r="R112" s="3" t="s">
        <v>66</v>
      </c>
      <c r="S112" s="2">
        <v>43411.568055555559</v>
      </c>
      <c r="T112" s="2">
        <v>43411.570717592593</v>
      </c>
      <c r="U112" s="2">
        <v>43411.583229166667</v>
      </c>
      <c r="V112" s="2">
        <v>43411.587812500002</v>
      </c>
      <c r="W112" s="3"/>
      <c r="X112" s="8">
        <f t="shared" si="26"/>
        <v>43411.565081018518</v>
      </c>
      <c r="Y112" s="9">
        <f t="shared" si="30"/>
        <v>1.7893518517666962E-2</v>
      </c>
      <c r="Z112" s="9">
        <f t="shared" si="31"/>
        <v>3.5787037035333924E-2</v>
      </c>
      <c r="AA112" s="10"/>
      <c r="AB112" s="10">
        <f t="shared" si="32"/>
        <v>4.2939814811688848E-3</v>
      </c>
      <c r="AC112" s="10">
        <f t="shared" si="33"/>
        <v>7.2685185223235749E-3</v>
      </c>
      <c r="AD112" s="10"/>
      <c r="AE112" s="10"/>
      <c r="AF112" s="73">
        <f t="shared" si="27"/>
        <v>43411.564583333333</v>
      </c>
      <c r="AG112" s="73">
        <f t="shared" si="28"/>
        <v>43411.589583333334</v>
      </c>
      <c r="AH112" s="26" t="str">
        <f t="shared" si="29"/>
        <v>43411.564583333343411.5895833333</v>
      </c>
      <c r="AI112" s="26" t="e">
        <f>VLOOKUP(AH112,simple_survey!$N$1081:$O$1529,2,FALSE)</f>
        <v>#N/A</v>
      </c>
    </row>
    <row r="113" spans="1:37" s="7" customFormat="1" x14ac:dyDescent="0.4">
      <c r="A113" s="16" t="str">
        <f>IF(W113&gt;0, "★", "-")</f>
        <v>-</v>
      </c>
      <c r="B113" s="16" t="str">
        <f>IF(L113&gt;0, "☆", "-")</f>
        <v>-</v>
      </c>
      <c r="C113" s="7">
        <v>13</v>
      </c>
      <c r="D113" s="2">
        <v>43411.56590277778</v>
      </c>
      <c r="E113" s="3" t="s">
        <v>1027</v>
      </c>
      <c r="F113" s="3">
        <v>10685</v>
      </c>
      <c r="G113" s="3" t="s">
        <v>33</v>
      </c>
      <c r="H113" s="3">
        <v>5416</v>
      </c>
      <c r="I113" s="3">
        <v>1000</v>
      </c>
      <c r="J113" s="3">
        <v>4</v>
      </c>
      <c r="K113" s="3">
        <v>1</v>
      </c>
      <c r="L113" s="3"/>
      <c r="M113" s="2">
        <v>43411.573912037034</v>
      </c>
      <c r="N113" s="2">
        <v>43411.579895833333</v>
      </c>
      <c r="O113" s="3" t="s">
        <v>31</v>
      </c>
      <c r="P113" s="3" t="s">
        <v>32</v>
      </c>
      <c r="Q113" s="3" t="s">
        <v>39</v>
      </c>
      <c r="R113" s="3" t="s">
        <v>40</v>
      </c>
      <c r="S113" s="2">
        <v>43411.577824074076</v>
      </c>
      <c r="T113" s="2">
        <v>43411.577824074076</v>
      </c>
      <c r="U113" s="2">
        <v>43411.585509259261</v>
      </c>
      <c r="V113" s="2">
        <v>43411.585509259261</v>
      </c>
      <c r="W113" s="3"/>
      <c r="X113" s="8">
        <f t="shared" si="26"/>
        <v>43411.56590277778</v>
      </c>
      <c r="Y113" s="9">
        <f t="shared" si="30"/>
        <v>5.9837962980964221E-3</v>
      </c>
      <c r="Z113" s="9">
        <f t="shared" si="31"/>
        <v>5.9837962980964221E-3</v>
      </c>
      <c r="AA113" s="10"/>
      <c r="AB113" s="10">
        <f t="shared" si="32"/>
        <v>0</v>
      </c>
      <c r="AC113" s="10">
        <f t="shared" si="33"/>
        <v>8.0092592543223873E-3</v>
      </c>
      <c r="AD113" s="10"/>
      <c r="AE113" s="10"/>
      <c r="AF113" s="73">
        <f t="shared" si="27"/>
        <v>43411.56527777778</v>
      </c>
      <c r="AG113" s="73">
        <f t="shared" si="28"/>
        <v>43411.579861111109</v>
      </c>
      <c r="AH113" s="26" t="str">
        <f t="shared" si="29"/>
        <v>43411.565277777843411.5798611111</v>
      </c>
      <c r="AI113" s="26" t="str">
        <f>VLOOKUP(AH113,simple_survey!$N$1081:$O$1529,2,FALSE)</f>
        <v>肯定的</v>
      </c>
    </row>
    <row r="114" spans="1:37" s="7" customFormat="1" x14ac:dyDescent="0.4">
      <c r="A114" s="16" t="str">
        <f t="shared" ref="A114:A116" si="38">IF(W114&gt;0, "★", "-")</f>
        <v>-</v>
      </c>
      <c r="B114" s="16" t="str">
        <f t="shared" ref="B114:B116" si="39">IF(L114&gt;0, "☆", "-")</f>
        <v>-</v>
      </c>
      <c r="C114" s="7">
        <v>13</v>
      </c>
      <c r="D114" s="2">
        <v>43411.566111111111</v>
      </c>
      <c r="E114" s="3" t="s">
        <v>1026</v>
      </c>
      <c r="F114" s="3">
        <v>10686</v>
      </c>
      <c r="G114" s="3" t="s">
        <v>33</v>
      </c>
      <c r="H114" s="3">
        <v>5415</v>
      </c>
      <c r="I114" s="3">
        <v>795</v>
      </c>
      <c r="J114" s="3">
        <v>2</v>
      </c>
      <c r="K114" s="3">
        <v>1</v>
      </c>
      <c r="L114" s="3"/>
      <c r="M114" s="2">
        <v>43411.580520833333</v>
      </c>
      <c r="N114" s="2">
        <v>43411.58353009259</v>
      </c>
      <c r="O114" s="3" t="s">
        <v>31</v>
      </c>
      <c r="P114" s="3" t="s">
        <v>32</v>
      </c>
      <c r="Q114" s="3" t="s">
        <v>37</v>
      </c>
      <c r="R114" s="3" t="s">
        <v>38</v>
      </c>
      <c r="S114" s="2">
        <v>43411.581759259258</v>
      </c>
      <c r="T114" s="2">
        <v>43411.581759259258</v>
      </c>
      <c r="U114" s="2">
        <v>43411.592060185183</v>
      </c>
      <c r="V114" s="2">
        <v>43411.592060185183</v>
      </c>
      <c r="W114" s="3"/>
      <c r="X114" s="8">
        <f t="shared" si="26"/>
        <v>43411.566111111111</v>
      </c>
      <c r="Y114" s="9">
        <f t="shared" si="30"/>
        <v>3.009259256941732E-3</v>
      </c>
      <c r="Z114" s="9">
        <f t="shared" si="31"/>
        <v>3.009259256941732E-3</v>
      </c>
      <c r="AA114" s="10"/>
      <c r="AB114" s="10">
        <f t="shared" si="32"/>
        <v>0</v>
      </c>
      <c r="AC114" s="10">
        <f t="shared" si="33"/>
        <v>1.4409722221898846E-2</v>
      </c>
      <c r="AD114" s="10"/>
      <c r="AE114" s="10"/>
      <c r="AF114" s="73">
        <f t="shared" si="27"/>
        <v>43411.565972222219</v>
      </c>
      <c r="AG114" s="73">
        <f t="shared" si="28"/>
        <v>43411.583333333336</v>
      </c>
      <c r="AH114" s="26" t="str">
        <f t="shared" si="29"/>
        <v>43411.565972222243411.5833333333</v>
      </c>
      <c r="AI114" s="26" t="str">
        <f>VLOOKUP(AH114,simple_survey!$N$1081:$O$1529,2,FALSE)</f>
        <v>肯定的</v>
      </c>
    </row>
    <row r="115" spans="1:37" s="7" customFormat="1" x14ac:dyDescent="0.4">
      <c r="A115" s="16" t="str">
        <f t="shared" si="38"/>
        <v>-</v>
      </c>
      <c r="B115" s="16" t="str">
        <f t="shared" si="39"/>
        <v>-</v>
      </c>
      <c r="C115" s="7">
        <v>13</v>
      </c>
      <c r="D115" s="2">
        <v>43411.566458333335</v>
      </c>
      <c r="E115" s="3" t="s">
        <v>992</v>
      </c>
      <c r="F115" s="3">
        <v>10687</v>
      </c>
      <c r="G115" s="3" t="s">
        <v>115</v>
      </c>
      <c r="H115" s="3">
        <v>5398</v>
      </c>
      <c r="I115" s="3">
        <v>837</v>
      </c>
      <c r="J115" s="3">
        <v>1</v>
      </c>
      <c r="K115" s="3">
        <v>1</v>
      </c>
      <c r="L115" s="3"/>
      <c r="M115" s="2">
        <v>43411.578368055554</v>
      </c>
      <c r="N115" s="2">
        <v>43411.596296296295</v>
      </c>
      <c r="O115" s="3" t="s">
        <v>80</v>
      </c>
      <c r="P115" s="3" t="s">
        <v>81</v>
      </c>
      <c r="Q115" s="3" t="s">
        <v>23</v>
      </c>
      <c r="R115" s="3" t="s">
        <v>24</v>
      </c>
      <c r="S115" s="2">
        <v>43411.575231481482</v>
      </c>
      <c r="T115" s="2">
        <v>43411.575231481482</v>
      </c>
      <c r="U115" s="2">
        <v>43411.591469907406</v>
      </c>
      <c r="V115" s="2">
        <v>43411.591469907406</v>
      </c>
      <c r="W115" s="3"/>
      <c r="X115" s="8">
        <f t="shared" si="26"/>
        <v>43411.566458333335</v>
      </c>
      <c r="Y115" s="9">
        <f t="shared" si="30"/>
        <v>1.7928240740729962E-2</v>
      </c>
      <c r="Z115" s="9">
        <f t="shared" si="31"/>
        <v>1.7928240740729962E-2</v>
      </c>
      <c r="AA115" s="10"/>
      <c r="AB115" s="10">
        <f t="shared" si="32"/>
        <v>3.1365740724140778E-3</v>
      </c>
      <c r="AC115" s="10">
        <f t="shared" si="33"/>
        <v>1.190972221957054E-2</v>
      </c>
      <c r="AD115" s="10"/>
      <c r="AE115" s="10"/>
      <c r="AF115" s="73">
        <f t="shared" si="27"/>
        <v>43411.565972222219</v>
      </c>
      <c r="AG115" s="73">
        <f t="shared" si="28"/>
        <v>43411.595833333333</v>
      </c>
      <c r="AH115" s="26" t="str">
        <f t="shared" si="29"/>
        <v>43411.565972222243411.5958333333</v>
      </c>
      <c r="AI115" s="26" t="str">
        <f>VLOOKUP(AH115,simple_survey!$N$1081:$O$1529,2,FALSE)</f>
        <v>肯定的</v>
      </c>
    </row>
    <row r="116" spans="1:37" s="7" customFormat="1" x14ac:dyDescent="0.4">
      <c r="A116" s="16" t="str">
        <f t="shared" si="38"/>
        <v>-</v>
      </c>
      <c r="B116" s="16" t="str">
        <f t="shared" si="39"/>
        <v>-</v>
      </c>
      <c r="C116" s="7">
        <v>13</v>
      </c>
      <c r="D116" s="2">
        <v>43411.567118055558</v>
      </c>
      <c r="E116" s="3" t="s">
        <v>1016</v>
      </c>
      <c r="F116" s="3">
        <v>10688</v>
      </c>
      <c r="G116" s="3" t="s">
        <v>113</v>
      </c>
      <c r="H116" s="3">
        <v>0</v>
      </c>
      <c r="I116" s="3">
        <v>577</v>
      </c>
      <c r="J116" s="3">
        <v>5</v>
      </c>
      <c r="K116" s="3">
        <v>1</v>
      </c>
      <c r="L116" s="3"/>
      <c r="M116" s="2">
        <v>43411.576782407406</v>
      </c>
      <c r="N116" s="2">
        <v>43411.583229166667</v>
      </c>
      <c r="O116" s="3" t="s">
        <v>65</v>
      </c>
      <c r="P116" s="3" t="s">
        <v>66</v>
      </c>
      <c r="Q116" s="3" t="s">
        <v>41</v>
      </c>
      <c r="R116" s="3" t="s">
        <v>42</v>
      </c>
      <c r="S116" s="2">
        <v>43411.581585648149</v>
      </c>
      <c r="T116" s="2">
        <v>43411.581585648149</v>
      </c>
      <c r="U116" s="2">
        <v>43411.593182870369</v>
      </c>
      <c r="V116" s="2">
        <v>43411.593182870369</v>
      </c>
      <c r="W116" s="3"/>
      <c r="X116" s="8">
        <f t="shared" si="26"/>
        <v>43411.567118055558</v>
      </c>
      <c r="Y116" s="9">
        <f t="shared" si="30"/>
        <v>6.4467592601431534E-3</v>
      </c>
      <c r="Z116" s="9">
        <f t="shared" si="31"/>
        <v>6.4467592601431534E-3</v>
      </c>
      <c r="AA116" s="10"/>
      <c r="AB116" s="10">
        <f t="shared" si="32"/>
        <v>0</v>
      </c>
      <c r="AC116" s="10">
        <f t="shared" si="33"/>
        <v>9.6643518481869251E-3</v>
      </c>
      <c r="AD116" s="10"/>
      <c r="AE116" s="10"/>
      <c r="AF116" s="73">
        <f t="shared" si="27"/>
        <v>43411.566666666666</v>
      </c>
      <c r="AG116" s="73">
        <f t="shared" si="28"/>
        <v>43411.582638888889</v>
      </c>
      <c r="AH116" s="26" t="str">
        <f t="shared" si="29"/>
        <v>43411.566666666743411.5826388889</v>
      </c>
      <c r="AI116" s="26" t="e">
        <f>VLOOKUP(AH116,simple_survey!$N$1081:$O$1529,2,FALSE)</f>
        <v>#N/A</v>
      </c>
    </row>
    <row r="117" spans="1:37" s="7" customFormat="1" x14ac:dyDescent="0.4">
      <c r="A117" s="16" t="str">
        <f t="shared" si="35"/>
        <v>-</v>
      </c>
      <c r="B117" s="16" t="str">
        <f t="shared" si="34"/>
        <v>-</v>
      </c>
      <c r="C117" s="7">
        <v>13</v>
      </c>
      <c r="D117" s="2">
        <v>43411.568749999999</v>
      </c>
      <c r="E117" s="3" t="s">
        <v>1028</v>
      </c>
      <c r="F117" s="3">
        <v>10689</v>
      </c>
      <c r="G117" s="3" t="s">
        <v>33</v>
      </c>
      <c r="H117" s="3">
        <v>5414</v>
      </c>
      <c r="I117" s="3">
        <v>70</v>
      </c>
      <c r="J117" s="3">
        <v>6</v>
      </c>
      <c r="K117" s="3">
        <v>1</v>
      </c>
      <c r="L117" s="3"/>
      <c r="M117" s="2">
        <v>43411.573113425926</v>
      </c>
      <c r="N117" s="2">
        <v>43411.576238425929</v>
      </c>
      <c r="O117" s="3" t="s">
        <v>31</v>
      </c>
      <c r="P117" s="3" t="s">
        <v>32</v>
      </c>
      <c r="Q117" s="3" t="s">
        <v>37</v>
      </c>
      <c r="R117" s="3" t="s">
        <v>38</v>
      </c>
      <c r="S117" s="2">
        <v>43411.580775462964</v>
      </c>
      <c r="T117" s="2">
        <v>43411.580775462964</v>
      </c>
      <c r="U117" s="2">
        <v>43411.59107638889</v>
      </c>
      <c r="V117" s="2">
        <v>43411.59107638889</v>
      </c>
      <c r="W117" s="3"/>
      <c r="X117" s="8">
        <f t="shared" si="26"/>
        <v>43411.568749999999</v>
      </c>
      <c r="Y117" s="9">
        <f t="shared" si="30"/>
        <v>3.125000002910383E-3</v>
      </c>
      <c r="Z117" s="9">
        <f t="shared" si="31"/>
        <v>3.125000002910383E-3</v>
      </c>
      <c r="AA117" s="10"/>
      <c r="AB117" s="10">
        <f t="shared" si="32"/>
        <v>0</v>
      </c>
      <c r="AC117" s="10">
        <f t="shared" si="33"/>
        <v>4.3634259272948839E-3</v>
      </c>
      <c r="AD117" s="10"/>
      <c r="AE117" s="10"/>
      <c r="AF117" s="73">
        <f t="shared" si="27"/>
        <v>43411.568749999999</v>
      </c>
      <c r="AG117" s="73">
        <f t="shared" si="28"/>
        <v>43411.575694444444</v>
      </c>
      <c r="AH117" s="26" t="str">
        <f t="shared" si="29"/>
        <v>43411.5687543411.5756944444</v>
      </c>
      <c r="AI117" s="26" t="str">
        <f>VLOOKUP(AH117,simple_survey!$N$1081:$O$1529,2,FALSE)</f>
        <v>肯定的</v>
      </c>
    </row>
    <row r="118" spans="1:37" s="7" customFormat="1" x14ac:dyDescent="0.4">
      <c r="A118" s="16" t="str">
        <f t="shared" si="35"/>
        <v>-</v>
      </c>
      <c r="B118" s="16" t="str">
        <f t="shared" ref="B118:B176" si="40">IF(L118&gt;0, "☆", "-")</f>
        <v>-</v>
      </c>
      <c r="C118" s="7">
        <v>13</v>
      </c>
      <c r="D118" s="2">
        <v>43411.578773148147</v>
      </c>
      <c r="E118" s="3" t="s">
        <v>1034</v>
      </c>
      <c r="F118" s="3">
        <v>10690</v>
      </c>
      <c r="G118" s="3" t="s">
        <v>115</v>
      </c>
      <c r="H118" s="3">
        <v>5420</v>
      </c>
      <c r="I118" s="3">
        <v>716</v>
      </c>
      <c r="J118" s="3">
        <v>6</v>
      </c>
      <c r="K118" s="3">
        <v>3</v>
      </c>
      <c r="L118" s="3"/>
      <c r="M118" s="2">
        <v>43411.583738425928</v>
      </c>
      <c r="N118" s="2">
        <v>43411.587916666664</v>
      </c>
      <c r="O118" s="3" t="s">
        <v>48</v>
      </c>
      <c r="P118" s="3" t="s">
        <v>49</v>
      </c>
      <c r="Q118" s="3" t="s">
        <v>65</v>
      </c>
      <c r="R118" s="3" t="s">
        <v>66</v>
      </c>
      <c r="S118" s="2">
        <v>43411.586053240739</v>
      </c>
      <c r="T118" s="2">
        <v>43411.586053240739</v>
      </c>
      <c r="U118" s="2">
        <v>43411.59270833333</v>
      </c>
      <c r="V118" s="2">
        <v>43411.59270833333</v>
      </c>
      <c r="W118" s="3"/>
      <c r="X118" s="8">
        <f t="shared" si="26"/>
        <v>43411.578773148147</v>
      </c>
      <c r="Y118" s="9">
        <f t="shared" si="30"/>
        <v>4.1782407352002338E-3</v>
      </c>
      <c r="Z118" s="9">
        <f t="shared" si="31"/>
        <v>1.2534722205600701E-2</v>
      </c>
      <c r="AA118" s="10"/>
      <c r="AB118" s="10">
        <f t="shared" si="32"/>
        <v>0</v>
      </c>
      <c r="AC118" s="10">
        <f t="shared" si="33"/>
        <v>4.9652777815936133E-3</v>
      </c>
      <c r="AD118" s="10"/>
      <c r="AE118" s="10"/>
      <c r="AF118" s="73">
        <f t="shared" si="27"/>
        <v>43411.578472222223</v>
      </c>
      <c r="AG118" s="73">
        <f t="shared" si="28"/>
        <v>43411.587500000001</v>
      </c>
      <c r="AH118" s="26" t="str">
        <f t="shared" si="29"/>
        <v>43411.578472222243411.5875</v>
      </c>
      <c r="AI118" s="26" t="e">
        <f>VLOOKUP(AH118,simple_survey!$N$1081:$O$1529,2,FALSE)</f>
        <v>#N/A</v>
      </c>
    </row>
    <row r="119" spans="1:37" s="7" customFormat="1" x14ac:dyDescent="0.4">
      <c r="A119" s="16" t="str">
        <f t="shared" ref="A119:A181" si="41">IF(W119&gt;0, "★", "-")</f>
        <v>-</v>
      </c>
      <c r="B119" s="16" t="str">
        <f t="shared" si="40"/>
        <v>-</v>
      </c>
      <c r="C119" s="7">
        <v>13</v>
      </c>
      <c r="D119" s="2">
        <v>43411.578923611109</v>
      </c>
      <c r="E119" s="3" t="s">
        <v>1021</v>
      </c>
      <c r="F119" s="3">
        <v>10691</v>
      </c>
      <c r="G119" s="3" t="s">
        <v>115</v>
      </c>
      <c r="H119" s="3">
        <v>5396</v>
      </c>
      <c r="I119" s="3">
        <v>517</v>
      </c>
      <c r="J119" s="3">
        <v>3</v>
      </c>
      <c r="K119" s="3">
        <v>2</v>
      </c>
      <c r="L119" s="3"/>
      <c r="M119" s="2">
        <v>43411.581770833334</v>
      </c>
      <c r="N119" s="2">
        <v>43411.588761574072</v>
      </c>
      <c r="O119" s="3" t="s">
        <v>61</v>
      </c>
      <c r="P119" s="3" t="s">
        <v>62</v>
      </c>
      <c r="Q119" s="3" t="s">
        <v>48</v>
      </c>
      <c r="R119" s="3" t="s">
        <v>49</v>
      </c>
      <c r="S119" s="2">
        <v>43411.581608796296</v>
      </c>
      <c r="T119" s="2">
        <v>43411.581608796296</v>
      </c>
      <c r="U119" s="2">
        <v>43411.595706018517</v>
      </c>
      <c r="V119" s="2">
        <v>43411.595706018517</v>
      </c>
      <c r="W119" s="3"/>
      <c r="X119" s="8">
        <f t="shared" si="26"/>
        <v>43411.578923611109</v>
      </c>
      <c r="Y119" s="9">
        <f t="shared" si="30"/>
        <v>6.9907407378195785E-3</v>
      </c>
      <c r="Z119" s="9">
        <f t="shared" si="31"/>
        <v>1.3981481475639157E-2</v>
      </c>
      <c r="AA119" s="10"/>
      <c r="AB119" s="10">
        <f t="shared" si="32"/>
        <v>1.6203703853534535E-4</v>
      </c>
      <c r="AC119" s="10">
        <f t="shared" si="33"/>
        <v>2.8472222256823443E-3</v>
      </c>
      <c r="AD119" s="10"/>
      <c r="AE119" s="10"/>
      <c r="AF119" s="73">
        <f t="shared" si="27"/>
        <v>43411.578472222223</v>
      </c>
      <c r="AG119" s="73">
        <f t="shared" si="28"/>
        <v>43411.588194444441</v>
      </c>
      <c r="AH119" s="26" t="str">
        <f t="shared" si="29"/>
        <v>43411.578472222243411.5881944444</v>
      </c>
      <c r="AI119" s="26" t="e">
        <f>VLOOKUP(AH119,simple_survey!$N$1081:$O$1529,2,FALSE)</f>
        <v>#N/A</v>
      </c>
    </row>
    <row r="120" spans="1:37" s="7" customFormat="1" x14ac:dyDescent="0.4">
      <c r="A120" s="16" t="str">
        <f>IF(W120&gt;0, "★", "-")</f>
        <v>★</v>
      </c>
      <c r="B120" s="16" t="str">
        <f>IF(L120&gt;0, "☆", "-")</f>
        <v>☆</v>
      </c>
      <c r="C120" s="7">
        <v>13</v>
      </c>
      <c r="D120" s="2">
        <v>43411.506203703706</v>
      </c>
      <c r="E120" s="3" t="s">
        <v>1011</v>
      </c>
      <c r="F120" s="3">
        <v>10638</v>
      </c>
      <c r="G120" s="3" t="s">
        <v>33</v>
      </c>
      <c r="H120" s="3">
        <v>5408</v>
      </c>
      <c r="I120" s="3">
        <v>769</v>
      </c>
      <c r="J120" s="3">
        <v>1</v>
      </c>
      <c r="K120" s="3">
        <v>1</v>
      </c>
      <c r="L120" s="2">
        <v>43411.506574074076</v>
      </c>
      <c r="M120" s="3"/>
      <c r="N120" s="3"/>
      <c r="O120" s="3" t="s">
        <v>65</v>
      </c>
      <c r="P120" s="3" t="s">
        <v>66</v>
      </c>
      <c r="Q120" s="3" t="s">
        <v>27</v>
      </c>
      <c r="R120" s="3" t="s">
        <v>28</v>
      </c>
      <c r="S120" s="2">
        <v>43411.547858796293</v>
      </c>
      <c r="T120" s="3"/>
      <c r="U120" s="2">
        <v>43411.55741898148</v>
      </c>
      <c r="V120" s="3"/>
      <c r="W120" s="2">
        <v>43411.547858796293</v>
      </c>
      <c r="X120" s="8">
        <f>IF(W120&gt;0,W120,D120)</f>
        <v>43411.547858796293</v>
      </c>
      <c r="Y120" s="9">
        <f>N120-M120</f>
        <v>0</v>
      </c>
      <c r="Z120" s="9">
        <f>Y120*K120</f>
        <v>0</v>
      </c>
      <c r="AA120" s="10"/>
      <c r="AB120" s="10">
        <f>IF(IF(A120="☆",L120-S120,M120-S120)&lt;0,0,IF(A120="☆",L120-S120,M120-S120))</f>
        <v>0</v>
      </c>
      <c r="AC120" s="10">
        <f>IF(IF(B120="☆",(IF(L120&gt;S120,L120-X120,S120-X120)),M120-X120)&lt;0,0,IF(B120="☆",(IF(L120&gt;S120,L120-X120,S120-X120)),M120-X120))</f>
        <v>0</v>
      </c>
      <c r="AD120" s="10"/>
      <c r="AE120" s="10"/>
      <c r="AF120" s="73">
        <f t="shared" si="27"/>
        <v>43411.505555555559</v>
      </c>
      <c r="AG120" s="73">
        <f t="shared" si="28"/>
        <v>0</v>
      </c>
      <c r="AH120" s="26" t="str">
        <f t="shared" si="29"/>
        <v>43411.50555555560</v>
      </c>
      <c r="AI120" s="26" t="e">
        <f>VLOOKUP(AH120,simple_survey!$N$1081:$O$1529,2,FALSE)</f>
        <v>#N/A</v>
      </c>
    </row>
    <row r="121" spans="1:37" s="7" customFormat="1" x14ac:dyDescent="0.4">
      <c r="A121" s="16" t="str">
        <f>IF(W121&gt;0, "★", "-")</f>
        <v>★</v>
      </c>
      <c r="B121" s="16" t="str">
        <f>IF(L121&gt;0, "☆", "-")</f>
        <v>☆</v>
      </c>
      <c r="C121" s="7">
        <v>13</v>
      </c>
      <c r="D121" s="2">
        <v>43411.558483796296</v>
      </c>
      <c r="E121" s="3" t="s">
        <v>1032</v>
      </c>
      <c r="F121" s="3">
        <v>10676</v>
      </c>
      <c r="G121" s="3" t="s">
        <v>52</v>
      </c>
      <c r="H121" s="3">
        <v>5419</v>
      </c>
      <c r="I121" s="3">
        <v>8</v>
      </c>
      <c r="J121" s="3">
        <v>4</v>
      </c>
      <c r="K121" s="3">
        <v>2</v>
      </c>
      <c r="L121" s="2">
        <v>43411.558738425927</v>
      </c>
      <c r="M121" s="3"/>
      <c r="N121" s="3"/>
      <c r="O121" s="3" t="s">
        <v>27</v>
      </c>
      <c r="P121" s="3" t="s">
        <v>28</v>
      </c>
      <c r="Q121" s="3" t="s">
        <v>31</v>
      </c>
      <c r="R121" s="3" t="s">
        <v>32</v>
      </c>
      <c r="S121" s="2">
        <v>43411.563888888886</v>
      </c>
      <c r="T121" s="3"/>
      <c r="U121" s="2">
        <v>43411.572870370372</v>
      </c>
      <c r="V121" s="3"/>
      <c r="W121" s="2">
        <v>43411.563888888886</v>
      </c>
      <c r="X121" s="8">
        <f>IF(W121&gt;0,W121,D121)</f>
        <v>43411.563888888886</v>
      </c>
      <c r="Y121" s="9">
        <f>N121-M121</f>
        <v>0</v>
      </c>
      <c r="Z121" s="9">
        <f>Y121*K121</f>
        <v>0</v>
      </c>
      <c r="AA121" s="10"/>
      <c r="AB121" s="10">
        <f>IF(IF(A121="☆",L121-S121,M121-S121)&lt;0,0,IF(A121="☆",L121-S121,M121-S121))</f>
        <v>0</v>
      </c>
      <c r="AC121" s="10">
        <f>IF(IF(B121="☆",(IF(L121&gt;S121,L121-X121,S121-X121)),M121-X121)&lt;0,0,IF(B121="☆",(IF(L121&gt;S121,L121-X121,S121-X121)),M121-X121))</f>
        <v>0</v>
      </c>
      <c r="AD121" s="10"/>
      <c r="AE121" s="10"/>
      <c r="AF121" s="73">
        <f t="shared" si="27"/>
        <v>43411.558333333334</v>
      </c>
      <c r="AG121" s="73">
        <f t="shared" si="28"/>
        <v>0</v>
      </c>
      <c r="AH121" s="26" t="str">
        <f t="shared" si="29"/>
        <v>43411.55833333330</v>
      </c>
      <c r="AI121" s="26" t="e">
        <f>VLOOKUP(AH121,simple_survey!$N$1081:$O$1529,2,FALSE)</f>
        <v>#N/A</v>
      </c>
    </row>
    <row r="122" spans="1:37" s="7" customFormat="1" x14ac:dyDescent="0.4">
      <c r="A122" s="16" t="str">
        <f>IF(W122&gt;0, "★", "-")</f>
        <v>-</v>
      </c>
      <c r="B122" s="16" t="str">
        <f>IF(L122&gt;0, "☆", "-")</f>
        <v>☆</v>
      </c>
      <c r="C122" s="7">
        <v>13</v>
      </c>
      <c r="D122" s="2">
        <v>43411.55914351852</v>
      </c>
      <c r="E122" s="3" t="s">
        <v>1021</v>
      </c>
      <c r="F122" s="3">
        <v>10677</v>
      </c>
      <c r="G122" s="3" t="s">
        <v>115</v>
      </c>
      <c r="H122" s="3">
        <v>5396</v>
      </c>
      <c r="I122" s="3">
        <v>845</v>
      </c>
      <c r="J122" s="3">
        <v>2</v>
      </c>
      <c r="K122" s="3">
        <v>1</v>
      </c>
      <c r="L122" s="2">
        <v>43411.56040509259</v>
      </c>
      <c r="M122" s="3"/>
      <c r="N122" s="3"/>
      <c r="O122" s="3" t="s">
        <v>21</v>
      </c>
      <c r="P122" s="3" t="s">
        <v>22</v>
      </c>
      <c r="Q122" s="3" t="s">
        <v>55</v>
      </c>
      <c r="R122" s="3" t="s">
        <v>56</v>
      </c>
      <c r="S122" s="2">
        <v>43411.569780092592</v>
      </c>
      <c r="T122" s="3"/>
      <c r="U122" s="2">
        <v>43411.579108796293</v>
      </c>
      <c r="V122" s="3"/>
      <c r="W122" s="3"/>
      <c r="X122" s="8">
        <f>IF(W122&gt;0,W122,D122)</f>
        <v>43411.55914351852</v>
      </c>
      <c r="Y122" s="9">
        <f>N122-M122</f>
        <v>0</v>
      </c>
      <c r="Z122" s="9">
        <f>Y122*K122</f>
        <v>0</v>
      </c>
      <c r="AA122" s="10"/>
      <c r="AB122" s="10">
        <f>IF(IF(A122="☆",L122-S122,M122-S122)&lt;0,0,IF(A122="☆",L122-S122,M122-S122))</f>
        <v>0</v>
      </c>
      <c r="AC122" s="10">
        <f>IF(IF(B122="☆",(IF(L122&gt;S122,L122-X122,S122-X122)),M122-X122)&lt;0,0,IF(B122="☆",(IF(L122&gt;S122,L122-X122,S122-X122)),M122-X122))</f>
        <v>1.063657407212304E-2</v>
      </c>
      <c r="AD122" s="10"/>
      <c r="AE122" s="10"/>
      <c r="AF122" s="73">
        <f t="shared" si="27"/>
        <v>43411.559027777781</v>
      </c>
      <c r="AG122" s="73">
        <f t="shared" si="28"/>
        <v>0</v>
      </c>
      <c r="AH122" s="26" t="str">
        <f t="shared" si="29"/>
        <v>43411.55902777780</v>
      </c>
      <c r="AI122" s="26" t="e">
        <f>VLOOKUP(AH122,simple_survey!$N$1081:$O$1529,2,FALSE)</f>
        <v>#N/A</v>
      </c>
    </row>
    <row r="123" spans="1:37" s="7" customFormat="1" x14ac:dyDescent="0.4">
      <c r="A123" s="16" t="str">
        <f>IF(W123&gt;0, "★", "-")</f>
        <v>-</v>
      </c>
      <c r="B123" s="16" t="str">
        <f>IF(L123&gt;0, "☆", "-")</f>
        <v>☆</v>
      </c>
      <c r="C123" s="7">
        <v>13</v>
      </c>
      <c r="D123" s="2">
        <v>43411.559953703705</v>
      </c>
      <c r="E123" s="3" t="s">
        <v>991</v>
      </c>
      <c r="F123" s="3">
        <v>10679</v>
      </c>
      <c r="G123" s="3" t="s">
        <v>52</v>
      </c>
      <c r="H123" s="3">
        <v>5399</v>
      </c>
      <c r="I123" s="3">
        <v>463</v>
      </c>
      <c r="J123" s="3">
        <v>5</v>
      </c>
      <c r="K123" s="3">
        <v>1</v>
      </c>
      <c r="L123" s="2">
        <v>43411.561018518521</v>
      </c>
      <c r="M123" s="3"/>
      <c r="N123" s="3"/>
      <c r="O123" s="3" t="s">
        <v>59</v>
      </c>
      <c r="P123" s="3" t="s">
        <v>60</v>
      </c>
      <c r="Q123" s="3" t="s">
        <v>55</v>
      </c>
      <c r="R123" s="3" t="s">
        <v>56</v>
      </c>
      <c r="S123" s="2">
        <v>43411.579907407409</v>
      </c>
      <c r="T123" s="3"/>
      <c r="U123" s="2">
        <v>43411.591087962966</v>
      </c>
      <c r="V123" s="3"/>
      <c r="W123" s="3"/>
      <c r="X123" s="8">
        <f>IF(W123&gt;0,W123,D123)</f>
        <v>43411.559953703705</v>
      </c>
      <c r="Y123" s="9">
        <f>N123-M123</f>
        <v>0</v>
      </c>
      <c r="Z123" s="9">
        <f>Y123*K123</f>
        <v>0</v>
      </c>
      <c r="AA123" s="10"/>
      <c r="AB123" s="10">
        <f>IF(IF(A123="☆",L123-S123,M123-S123)&lt;0,0,IF(A123="☆",L123-S123,M123-S123))</f>
        <v>0</v>
      </c>
      <c r="AC123" s="10"/>
      <c r="AD123" s="10"/>
      <c r="AE123" s="10"/>
      <c r="AF123" s="73">
        <f t="shared" si="27"/>
        <v>43411.55972222222</v>
      </c>
      <c r="AG123" s="73">
        <f t="shared" si="28"/>
        <v>0</v>
      </c>
      <c r="AH123" s="26" t="str">
        <f t="shared" si="29"/>
        <v>43411.55972222220</v>
      </c>
      <c r="AI123" s="26" t="e">
        <f>VLOOKUP(AH123,simple_survey!$N$1081:$O$1529,2,FALSE)</f>
        <v>#N/A</v>
      </c>
      <c r="AK123" s="7" t="s">
        <v>1142</v>
      </c>
    </row>
    <row r="124" spans="1:37" s="12" customFormat="1" x14ac:dyDescent="0.4">
      <c r="A124" s="17" t="str">
        <f>IF(W124&gt;0, "★", "-")</f>
        <v>-</v>
      </c>
      <c r="B124" s="17" t="str">
        <f>IF(L124&gt;0, "☆", "-")</f>
        <v>☆</v>
      </c>
      <c r="C124" s="12">
        <v>13</v>
      </c>
      <c r="D124" s="4">
        <v>43411.561550925922</v>
      </c>
      <c r="E124" s="5" t="s">
        <v>991</v>
      </c>
      <c r="F124" s="5">
        <v>10682</v>
      </c>
      <c r="G124" s="5" t="s">
        <v>52</v>
      </c>
      <c r="H124" s="5">
        <v>5399</v>
      </c>
      <c r="I124" s="5">
        <v>920</v>
      </c>
      <c r="J124" s="5">
        <v>5</v>
      </c>
      <c r="K124" s="5">
        <v>1</v>
      </c>
      <c r="L124" s="4">
        <v>43411.561956018515</v>
      </c>
      <c r="M124" s="5"/>
      <c r="N124" s="5"/>
      <c r="O124" s="5" t="s">
        <v>59</v>
      </c>
      <c r="P124" s="5" t="s">
        <v>60</v>
      </c>
      <c r="Q124" s="5" t="s">
        <v>45</v>
      </c>
      <c r="R124" s="5" t="s">
        <v>92</v>
      </c>
      <c r="S124" s="4">
        <v>43411.580312500002</v>
      </c>
      <c r="T124" s="5"/>
      <c r="U124" s="4">
        <v>43411.589872685188</v>
      </c>
      <c r="V124" s="5"/>
      <c r="W124" s="5"/>
      <c r="X124" s="13">
        <f>IF(W124&gt;0,W124,D124)</f>
        <v>43411.561550925922</v>
      </c>
      <c r="Y124" s="18">
        <f>N124-M124</f>
        <v>0</v>
      </c>
      <c r="Z124" s="18">
        <f>Y124*K124</f>
        <v>0</v>
      </c>
      <c r="AA124" s="19"/>
      <c r="AB124" s="19">
        <f>IF(IF(A124="☆",L124-S124,M124-S124)&lt;0,0,IF(A124="☆",L124-S124,M124-S124))</f>
        <v>0</v>
      </c>
      <c r="AC124" s="19">
        <f>IF(IF(B124="☆",(IF(L124&gt;S124,L124-X124,S124-X124)),M124-X124)&lt;0,0,IF(B124="☆",(IF(L124&gt;S124,L124-X124,S124-X124)),M124-X124))</f>
        <v>1.8761574079690035E-2</v>
      </c>
      <c r="AD124" s="19"/>
      <c r="AE124" s="19"/>
      <c r="AF124" s="73">
        <f t="shared" si="27"/>
        <v>43411.561111111114</v>
      </c>
      <c r="AG124" s="73">
        <f t="shared" si="28"/>
        <v>0</v>
      </c>
      <c r="AH124" s="26" t="str">
        <f t="shared" si="29"/>
        <v>43411.56111111110</v>
      </c>
      <c r="AI124" s="26" t="e">
        <f>VLOOKUP(AH124,simple_survey!$N$1081:$O$1529,2,FALSE)</f>
        <v>#N/A</v>
      </c>
      <c r="AK124" s="7" t="s">
        <v>1141</v>
      </c>
    </row>
    <row r="125" spans="1:37" s="23" customFormat="1" x14ac:dyDescent="0.4">
      <c r="A125" s="20" t="str">
        <f t="shared" si="41"/>
        <v>-</v>
      </c>
      <c r="B125" s="20" t="str">
        <f t="shared" si="40"/>
        <v>-</v>
      </c>
      <c r="C125" s="23">
        <v>14</v>
      </c>
      <c r="D125" s="22">
        <v>43411.585960648146</v>
      </c>
      <c r="E125" s="21" t="s">
        <v>1035</v>
      </c>
      <c r="F125" s="21">
        <v>10692</v>
      </c>
      <c r="G125" s="21" t="s">
        <v>113</v>
      </c>
      <c r="H125" s="21">
        <v>0</v>
      </c>
      <c r="I125" s="21">
        <v>963</v>
      </c>
      <c r="J125" s="21">
        <v>7</v>
      </c>
      <c r="K125" s="21">
        <v>3</v>
      </c>
      <c r="L125" s="21"/>
      <c r="M125" s="22">
        <v>43411.586886574078</v>
      </c>
      <c r="N125" s="22">
        <v>43411.592141203706</v>
      </c>
      <c r="O125" s="21" t="s">
        <v>74</v>
      </c>
      <c r="P125" s="21" t="s">
        <v>75</v>
      </c>
      <c r="Q125" s="21" t="s">
        <v>41</v>
      </c>
      <c r="R125" s="21" t="s">
        <v>42</v>
      </c>
      <c r="S125" s="22">
        <v>43411.587766203702</v>
      </c>
      <c r="T125" s="22">
        <v>43411.587766203702</v>
      </c>
      <c r="U125" s="22">
        <v>43411.595659722225</v>
      </c>
      <c r="V125" s="22">
        <v>43411.595659722225</v>
      </c>
      <c r="W125" s="21"/>
      <c r="X125" s="24">
        <f t="shared" si="26"/>
        <v>43411.585960648146</v>
      </c>
      <c r="Y125" s="25">
        <f t="shared" si="30"/>
        <v>5.2546296283253469E-3</v>
      </c>
      <c r="Z125" s="25">
        <f t="shared" si="31"/>
        <v>1.5763888884976041E-2</v>
      </c>
      <c r="AA125" s="26">
        <f>SUM(Z125:Z154)</f>
        <v>0.21106481483002426</v>
      </c>
      <c r="AB125" s="26">
        <f t="shared" si="32"/>
        <v>0</v>
      </c>
      <c r="AC125" s="26">
        <f t="shared" si="33"/>
        <v>9.2592593136942014E-4</v>
      </c>
      <c r="AD125" s="26">
        <f>AVERAGE(AC125:AC154)</f>
        <v>3.3213601528931857E-3</v>
      </c>
      <c r="AE125" s="26">
        <f>MEDIAN(AC125:AC154)</f>
        <v>3.2986111109494232E-3</v>
      </c>
      <c r="AF125" s="73">
        <f t="shared" si="27"/>
        <v>43411.585416666669</v>
      </c>
      <c r="AG125" s="73">
        <f t="shared" si="28"/>
        <v>43411.591666666667</v>
      </c>
      <c r="AH125" s="26" t="str">
        <f t="shared" si="29"/>
        <v>43411.585416666743411.5916666667</v>
      </c>
      <c r="AI125" s="26" t="e">
        <f>VLOOKUP(AH125,simple_survey!$N$1081:$O$1529,2,FALSE)</f>
        <v>#N/A</v>
      </c>
    </row>
    <row r="126" spans="1:37" s="7" customFormat="1" x14ac:dyDescent="0.4">
      <c r="A126" s="16" t="str">
        <f>IF(W126&gt;0, "★", "-")</f>
        <v>-</v>
      </c>
      <c r="B126" s="16" t="str">
        <f>IF(L126&gt;0, "☆", "-")</f>
        <v>-</v>
      </c>
      <c r="C126" s="7">
        <v>14</v>
      </c>
      <c r="D126" s="2">
        <v>43411.586157407408</v>
      </c>
      <c r="E126" s="3" t="s">
        <v>1024</v>
      </c>
      <c r="F126" s="3">
        <v>10693</v>
      </c>
      <c r="G126" s="3" t="s">
        <v>33</v>
      </c>
      <c r="H126" s="3">
        <v>5387</v>
      </c>
      <c r="I126" s="3">
        <v>357</v>
      </c>
      <c r="J126" s="3">
        <v>5</v>
      </c>
      <c r="K126" s="3">
        <v>1</v>
      </c>
      <c r="L126" s="3"/>
      <c r="M126" s="2">
        <v>43411.587152777778</v>
      </c>
      <c r="N126" s="2">
        <v>43411.598564814813</v>
      </c>
      <c r="O126" s="3" t="s">
        <v>70</v>
      </c>
      <c r="P126" s="3" t="s">
        <v>71</v>
      </c>
      <c r="Q126" s="3" t="s">
        <v>23</v>
      </c>
      <c r="R126" s="3" t="s">
        <v>24</v>
      </c>
      <c r="S126" s="2">
        <v>43411.587280092594</v>
      </c>
      <c r="T126" s="2">
        <v>43411.587280092594</v>
      </c>
      <c r="U126" s="2">
        <v>43411.601898148147</v>
      </c>
      <c r="V126" s="2">
        <v>43411.601898148147</v>
      </c>
      <c r="W126" s="3"/>
      <c r="X126" s="8">
        <f t="shared" si="26"/>
        <v>43411.586157407408</v>
      </c>
      <c r="Y126" s="9">
        <f t="shared" si="30"/>
        <v>1.1412037034460809E-2</v>
      </c>
      <c r="Z126" s="9">
        <f t="shared" si="31"/>
        <v>1.1412037034460809E-2</v>
      </c>
      <c r="AA126" s="10"/>
      <c r="AB126" s="10">
        <f t="shared" si="32"/>
        <v>0</v>
      </c>
      <c r="AC126" s="10">
        <f t="shared" si="33"/>
        <v>9.9537037021946162E-4</v>
      </c>
      <c r="AD126" s="10"/>
      <c r="AE126" s="10"/>
      <c r="AF126" s="73">
        <f t="shared" si="27"/>
        <v>43411.586111111108</v>
      </c>
      <c r="AG126" s="73">
        <f t="shared" si="28"/>
        <v>43411.597916666666</v>
      </c>
      <c r="AH126" s="26" t="str">
        <f t="shared" si="29"/>
        <v>43411.586111111143411.5979166667</v>
      </c>
      <c r="AI126" s="26" t="str">
        <f>VLOOKUP(AH126,simple_survey!$N$1081:$O$1529,2,FALSE)</f>
        <v>肯定的</v>
      </c>
    </row>
    <row r="127" spans="1:37" s="7" customFormat="1" x14ac:dyDescent="0.4">
      <c r="A127" s="16" t="str">
        <f t="shared" si="41"/>
        <v>-</v>
      </c>
      <c r="B127" s="16" t="str">
        <f t="shared" si="40"/>
        <v>-</v>
      </c>
      <c r="C127" s="7">
        <v>14</v>
      </c>
      <c r="D127" s="2">
        <v>43411.586736111109</v>
      </c>
      <c r="E127" s="3" t="s">
        <v>1023</v>
      </c>
      <c r="F127" s="3">
        <v>10694</v>
      </c>
      <c r="G127" s="3" t="s">
        <v>113</v>
      </c>
      <c r="H127" s="3">
        <v>0</v>
      </c>
      <c r="I127" s="3">
        <v>324</v>
      </c>
      <c r="J127" s="3">
        <v>9</v>
      </c>
      <c r="K127" s="3">
        <v>2</v>
      </c>
      <c r="L127" s="3"/>
      <c r="M127" s="2">
        <v>43411.591423611113</v>
      </c>
      <c r="N127" s="2">
        <v>43411.601840277777</v>
      </c>
      <c r="O127" s="3" t="s">
        <v>61</v>
      </c>
      <c r="P127" s="3" t="s">
        <v>62</v>
      </c>
      <c r="Q127" s="3" t="s">
        <v>19</v>
      </c>
      <c r="R127" s="3" t="s">
        <v>20</v>
      </c>
      <c r="S127" s="2">
        <v>43411.590532407405</v>
      </c>
      <c r="T127" s="2">
        <v>43411.590532407405</v>
      </c>
      <c r="U127" s="2">
        <v>43411.600844907407</v>
      </c>
      <c r="V127" s="2">
        <v>43411.607997685183</v>
      </c>
      <c r="W127" s="3"/>
      <c r="X127" s="8">
        <f t="shared" si="26"/>
        <v>43411.586736111109</v>
      </c>
      <c r="Y127" s="9">
        <f t="shared" si="30"/>
        <v>1.0416666664241347E-2</v>
      </c>
      <c r="Z127" s="9">
        <f t="shared" si="31"/>
        <v>2.0833333328482695E-2</v>
      </c>
      <c r="AA127" s="10"/>
      <c r="AB127" s="10">
        <f t="shared" si="32"/>
        <v>8.9120370830642059E-4</v>
      </c>
      <c r="AC127" s="10">
        <f t="shared" si="33"/>
        <v>4.6875000043655746E-3</v>
      </c>
      <c r="AD127" s="10"/>
      <c r="AE127" s="10"/>
      <c r="AF127" s="73">
        <f t="shared" si="27"/>
        <v>43411.586111111108</v>
      </c>
      <c r="AG127" s="73">
        <f t="shared" si="28"/>
        <v>43411.601388888892</v>
      </c>
      <c r="AH127" s="26" t="str">
        <f t="shared" si="29"/>
        <v>43411.586111111143411.6013888889</v>
      </c>
      <c r="AI127" s="26" t="e">
        <f>VLOOKUP(AH127,simple_survey!$N$1081:$O$1529,2,FALSE)</f>
        <v>#N/A</v>
      </c>
    </row>
    <row r="128" spans="1:37" s="7" customFormat="1" x14ac:dyDescent="0.4">
      <c r="A128" s="16" t="str">
        <f t="shared" si="41"/>
        <v>★</v>
      </c>
      <c r="B128" s="16" t="str">
        <f t="shared" si="40"/>
        <v>-</v>
      </c>
      <c r="C128" s="7">
        <v>14</v>
      </c>
      <c r="D128" s="2">
        <v>43411.587118055555</v>
      </c>
      <c r="E128" s="3" t="s">
        <v>1006</v>
      </c>
      <c r="F128" s="3">
        <v>10695</v>
      </c>
      <c r="G128" s="3" t="s">
        <v>18</v>
      </c>
      <c r="H128" s="3">
        <v>3123</v>
      </c>
      <c r="I128" s="3">
        <v>62</v>
      </c>
      <c r="J128" s="3">
        <v>8</v>
      </c>
      <c r="K128" s="3">
        <v>2</v>
      </c>
      <c r="L128" s="3"/>
      <c r="M128" s="2">
        <v>43411.595231481479</v>
      </c>
      <c r="N128" s="2">
        <v>43411.600069444445</v>
      </c>
      <c r="O128" s="3" t="s">
        <v>31</v>
      </c>
      <c r="P128" s="3" t="s">
        <v>32</v>
      </c>
      <c r="Q128" s="3" t="s">
        <v>45</v>
      </c>
      <c r="R128" s="3" t="s">
        <v>92</v>
      </c>
      <c r="S128" s="2">
        <v>43411.5940625</v>
      </c>
      <c r="T128" s="2">
        <v>43411.5940625</v>
      </c>
      <c r="U128" s="2">
        <v>43411.601689814815</v>
      </c>
      <c r="V128" s="2">
        <v>43411.601689814815</v>
      </c>
      <c r="W128" s="2">
        <v>43411.5940625</v>
      </c>
      <c r="X128" s="8">
        <f t="shared" si="26"/>
        <v>43411.5940625</v>
      </c>
      <c r="Y128" s="9">
        <f t="shared" si="30"/>
        <v>4.8379629661212675E-3</v>
      </c>
      <c r="Z128" s="9">
        <f t="shared" si="31"/>
        <v>9.6759259322425351E-3</v>
      </c>
      <c r="AA128" s="10"/>
      <c r="AB128" s="10">
        <f t="shared" si="32"/>
        <v>1.1689814782585017E-3</v>
      </c>
      <c r="AC128" s="10">
        <f t="shared" si="33"/>
        <v>1.1689814782585017E-3</v>
      </c>
      <c r="AD128" s="10"/>
      <c r="AE128" s="10"/>
      <c r="AF128" s="73">
        <f t="shared" si="27"/>
        <v>43411.586805555555</v>
      </c>
      <c r="AG128" s="73">
        <f t="shared" si="28"/>
        <v>43411.6</v>
      </c>
      <c r="AH128" s="26" t="str">
        <f t="shared" si="29"/>
        <v>43411.586805555643411.6</v>
      </c>
      <c r="AI128" s="26" t="e">
        <f>VLOOKUP(AH128,simple_survey!$N$1081:$O$1529,2,FALSE)</f>
        <v>#N/A</v>
      </c>
    </row>
    <row r="129" spans="1:35" s="7" customFormat="1" x14ac:dyDescent="0.4">
      <c r="A129" s="16" t="str">
        <f t="shared" si="41"/>
        <v>-</v>
      </c>
      <c r="B129" s="16" t="str">
        <f t="shared" si="40"/>
        <v>-</v>
      </c>
      <c r="C129" s="7">
        <v>14</v>
      </c>
      <c r="D129" s="2">
        <v>43411.588842592595</v>
      </c>
      <c r="E129" s="3" t="s">
        <v>1036</v>
      </c>
      <c r="F129" s="3">
        <v>10696</v>
      </c>
      <c r="G129" s="3" t="s">
        <v>113</v>
      </c>
      <c r="H129" s="3">
        <v>0</v>
      </c>
      <c r="I129" s="3">
        <v>557</v>
      </c>
      <c r="J129" s="3">
        <v>4</v>
      </c>
      <c r="K129" s="3">
        <v>2</v>
      </c>
      <c r="L129" s="3"/>
      <c r="M129" s="2">
        <v>43411.593611111108</v>
      </c>
      <c r="N129" s="2">
        <v>43411.597685185188</v>
      </c>
      <c r="O129" s="3" t="s">
        <v>45</v>
      </c>
      <c r="P129" s="3" t="s">
        <v>92</v>
      </c>
      <c r="Q129" s="3" t="s">
        <v>31</v>
      </c>
      <c r="R129" s="3" t="s">
        <v>32</v>
      </c>
      <c r="S129" s="2">
        <v>43411.593668981484</v>
      </c>
      <c r="T129" s="2">
        <v>43411.593668981484</v>
      </c>
      <c r="U129" s="2">
        <v>43411.603773148148</v>
      </c>
      <c r="V129" s="2">
        <v>43411.603773148148</v>
      </c>
      <c r="W129" s="3"/>
      <c r="X129" s="8">
        <f t="shared" si="26"/>
        <v>43411.588842592595</v>
      </c>
      <c r="Y129" s="9">
        <f t="shared" si="30"/>
        <v>4.0740740805631503E-3</v>
      </c>
      <c r="Z129" s="9">
        <f t="shared" si="31"/>
        <v>8.1481481611263007E-3</v>
      </c>
      <c r="AA129" s="10"/>
      <c r="AB129" s="10">
        <f t="shared" si="32"/>
        <v>0</v>
      </c>
      <c r="AC129" s="10">
        <f t="shared" si="33"/>
        <v>4.7685185127193108E-3</v>
      </c>
      <c r="AD129" s="10"/>
      <c r="AE129" s="10"/>
      <c r="AF129" s="73">
        <f t="shared" si="27"/>
        <v>43411.588194444441</v>
      </c>
      <c r="AG129" s="73">
        <f t="shared" si="28"/>
        <v>43411.597222222219</v>
      </c>
      <c r="AH129" s="26" t="str">
        <f t="shared" si="29"/>
        <v>43411.588194444443411.5972222222</v>
      </c>
      <c r="AI129" s="26" t="e">
        <f>VLOOKUP(AH129,simple_survey!$N$1081:$O$1529,2,FALSE)</f>
        <v>#N/A</v>
      </c>
    </row>
    <row r="130" spans="1:35" s="7" customFormat="1" x14ac:dyDescent="0.4">
      <c r="A130" s="16" t="str">
        <f t="shared" si="41"/>
        <v>★</v>
      </c>
      <c r="B130" s="16" t="str">
        <f t="shared" si="40"/>
        <v>-</v>
      </c>
      <c r="C130" s="7">
        <v>14</v>
      </c>
      <c r="D130" s="2">
        <v>43411.590405092589</v>
      </c>
      <c r="E130" s="3" t="s">
        <v>989</v>
      </c>
      <c r="F130" s="3">
        <v>10697</v>
      </c>
      <c r="G130" s="3" t="s">
        <v>113</v>
      </c>
      <c r="H130" s="3">
        <v>0</v>
      </c>
      <c r="I130" s="3">
        <v>267</v>
      </c>
      <c r="J130" s="3">
        <v>9</v>
      </c>
      <c r="K130" s="3">
        <v>2</v>
      </c>
      <c r="L130" s="3"/>
      <c r="M130" s="2">
        <v>43411.594976851855</v>
      </c>
      <c r="N130" s="2">
        <v>43411.597858796296</v>
      </c>
      <c r="O130" s="3" t="s">
        <v>53</v>
      </c>
      <c r="P130" s="3" t="s">
        <v>54</v>
      </c>
      <c r="Q130" s="3" t="s">
        <v>45</v>
      </c>
      <c r="R130" s="3" t="s">
        <v>92</v>
      </c>
      <c r="S130" s="2">
        <v>43411.596250000002</v>
      </c>
      <c r="T130" s="2">
        <v>43411.596250000002</v>
      </c>
      <c r="U130" s="2">
        <v>43411.599976851852</v>
      </c>
      <c r="V130" s="2">
        <v>43411.599976851852</v>
      </c>
      <c r="W130" s="2">
        <v>43411.596250000002</v>
      </c>
      <c r="X130" s="8">
        <f t="shared" ref="X130:X183" si="42">IF(W130&gt;0,W130,D130)</f>
        <v>43411.596250000002</v>
      </c>
      <c r="Y130" s="9">
        <f t="shared" si="30"/>
        <v>2.8819444414693862E-3</v>
      </c>
      <c r="Z130" s="9">
        <f t="shared" si="31"/>
        <v>5.7638888829387724E-3</v>
      </c>
      <c r="AA130" s="10"/>
      <c r="AB130" s="10">
        <f t="shared" si="32"/>
        <v>0</v>
      </c>
      <c r="AC130" s="10">
        <f t="shared" si="33"/>
        <v>0</v>
      </c>
      <c r="AD130" s="10"/>
      <c r="AE130" s="10"/>
      <c r="AF130" s="73">
        <f t="shared" si="27"/>
        <v>43411.590277777781</v>
      </c>
      <c r="AG130" s="73">
        <f t="shared" si="28"/>
        <v>43411.597222222219</v>
      </c>
      <c r="AH130" s="26" t="str">
        <f t="shared" si="29"/>
        <v>43411.590277777843411.5972222222</v>
      </c>
      <c r="AI130" s="26" t="e">
        <f>VLOOKUP(AH130,simple_survey!$N$1081:$O$1529,2,FALSE)</f>
        <v>#N/A</v>
      </c>
    </row>
    <row r="131" spans="1:35" s="7" customFormat="1" x14ac:dyDescent="0.4">
      <c r="A131" s="16" t="str">
        <f t="shared" si="41"/>
        <v>-</v>
      </c>
      <c r="B131" s="16" t="str">
        <f t="shared" si="40"/>
        <v>-</v>
      </c>
      <c r="C131" s="7">
        <v>14</v>
      </c>
      <c r="D131" s="2">
        <v>43411.590520833335</v>
      </c>
      <c r="E131" s="3" t="s">
        <v>1037</v>
      </c>
      <c r="F131" s="3">
        <v>10698</v>
      </c>
      <c r="G131" s="3" t="s">
        <v>18</v>
      </c>
      <c r="H131" s="3">
        <v>2335</v>
      </c>
      <c r="I131" s="3">
        <v>345</v>
      </c>
      <c r="J131" s="3">
        <v>3</v>
      </c>
      <c r="K131" s="3">
        <v>1</v>
      </c>
      <c r="L131" s="3"/>
      <c r="M131" s="2">
        <v>43411.596365740741</v>
      </c>
      <c r="N131" s="2">
        <v>43411.607754629629</v>
      </c>
      <c r="O131" s="3" t="s">
        <v>65</v>
      </c>
      <c r="P131" s="3" t="s">
        <v>66</v>
      </c>
      <c r="Q131" s="3" t="s">
        <v>45</v>
      </c>
      <c r="R131" s="3" t="s">
        <v>92</v>
      </c>
      <c r="S131" s="2">
        <v>43411.594826388886</v>
      </c>
      <c r="T131" s="2">
        <v>43411.594826388886</v>
      </c>
      <c r="U131" s="2">
        <v>43411.606307870374</v>
      </c>
      <c r="V131" s="2">
        <v>43411.606307870374</v>
      </c>
      <c r="W131" s="3"/>
      <c r="X131" s="8">
        <f t="shared" si="42"/>
        <v>43411.590520833335</v>
      </c>
      <c r="Y131" s="9">
        <f t="shared" si="30"/>
        <v>1.1388888888177462E-2</v>
      </c>
      <c r="Z131" s="9">
        <f t="shared" si="31"/>
        <v>1.1388888888177462E-2</v>
      </c>
      <c r="AA131" s="10"/>
      <c r="AB131" s="10">
        <f t="shared" si="32"/>
        <v>1.5393518551718444E-3</v>
      </c>
      <c r="AC131" s="10">
        <f t="shared" si="33"/>
        <v>5.8449074058444239E-3</v>
      </c>
      <c r="AD131" s="10"/>
      <c r="AE131" s="10"/>
      <c r="AF131" s="73">
        <f t="shared" ref="AF131:AF194" si="43">INT(D131*1440)/1440</f>
        <v>43411.590277777781</v>
      </c>
      <c r="AG131" s="73">
        <f t="shared" ref="AG131:AG194" si="44">INT(N131*1440)/1440</f>
        <v>43411.607638888891</v>
      </c>
      <c r="AH131" s="26" t="str">
        <f t="shared" ref="AH131:AH194" si="45">CONCATENATE(AF131,AG131)</f>
        <v>43411.590277777843411.6076388889</v>
      </c>
      <c r="AI131" s="26" t="str">
        <f>VLOOKUP(AH131,simple_survey!$N$1081:$O$1529,2,FALSE)</f>
        <v>肯定的</v>
      </c>
    </row>
    <row r="132" spans="1:35" s="7" customFormat="1" x14ac:dyDescent="0.4">
      <c r="A132" s="16" t="str">
        <f t="shared" si="41"/>
        <v>-</v>
      </c>
      <c r="B132" s="16" t="str">
        <f t="shared" si="40"/>
        <v>-</v>
      </c>
      <c r="C132" s="7">
        <v>14</v>
      </c>
      <c r="D132" s="2">
        <v>43411.59107638889</v>
      </c>
      <c r="E132" s="3" t="s">
        <v>1038</v>
      </c>
      <c r="F132" s="3">
        <v>10699</v>
      </c>
      <c r="G132" s="3" t="s">
        <v>18</v>
      </c>
      <c r="H132" s="3">
        <v>5169</v>
      </c>
      <c r="I132" s="3">
        <v>564</v>
      </c>
      <c r="J132" s="3">
        <v>2</v>
      </c>
      <c r="K132" s="3">
        <v>1</v>
      </c>
      <c r="L132" s="3"/>
      <c r="M132" s="2">
        <v>43411.595543981479</v>
      </c>
      <c r="N132" s="2">
        <v>43411.601087962961</v>
      </c>
      <c r="O132" s="3" t="s">
        <v>65</v>
      </c>
      <c r="P132" s="3" t="s">
        <v>66</v>
      </c>
      <c r="Q132" s="3" t="s">
        <v>41</v>
      </c>
      <c r="R132" s="3" t="s">
        <v>42</v>
      </c>
      <c r="S132" s="2">
        <v>43411.597812499997</v>
      </c>
      <c r="T132" s="2">
        <v>43411.597812499997</v>
      </c>
      <c r="U132" s="2">
        <v>43411.609409722223</v>
      </c>
      <c r="V132" s="2">
        <v>43411.609409722223</v>
      </c>
      <c r="W132" s="3"/>
      <c r="X132" s="8">
        <f t="shared" si="42"/>
        <v>43411.59107638889</v>
      </c>
      <c r="Y132" s="9">
        <f t="shared" ref="Y132:Y193" si="46">N132-M132</f>
        <v>5.543981482333038E-3</v>
      </c>
      <c r="Z132" s="9">
        <f t="shared" ref="Z132:Z193" si="47">Y132*K132</f>
        <v>5.543981482333038E-3</v>
      </c>
      <c r="AA132" s="10"/>
      <c r="AB132" s="10">
        <f t="shared" si="32"/>
        <v>0</v>
      </c>
      <c r="AC132" s="10">
        <f t="shared" si="33"/>
        <v>4.4675925892079249E-3</v>
      </c>
      <c r="AD132" s="10"/>
      <c r="AE132" s="10"/>
      <c r="AF132" s="73">
        <f t="shared" si="43"/>
        <v>43411.59097222222</v>
      </c>
      <c r="AG132" s="73">
        <f t="shared" si="44"/>
        <v>43411.600694444445</v>
      </c>
      <c r="AH132" s="26" t="str">
        <f t="shared" si="45"/>
        <v>43411.590972222243411.6006944444</v>
      </c>
      <c r="AI132" s="26" t="e">
        <f>VLOOKUP(AH132,simple_survey!$N$1081:$O$1529,2,FALSE)</f>
        <v>#N/A</v>
      </c>
    </row>
    <row r="133" spans="1:35" s="7" customFormat="1" x14ac:dyDescent="0.4">
      <c r="A133" s="16" t="str">
        <f t="shared" ref="A133:A135" si="48">IF(W133&gt;0, "★", "-")</f>
        <v>-</v>
      </c>
      <c r="B133" s="16" t="str">
        <f t="shared" ref="B133:B135" si="49">IF(L133&gt;0, "☆", "-")</f>
        <v>-</v>
      </c>
      <c r="C133" s="7">
        <v>14</v>
      </c>
      <c r="D133" s="2">
        <v>43411.597662037035</v>
      </c>
      <c r="E133" s="3" t="s">
        <v>1020</v>
      </c>
      <c r="F133" s="3">
        <v>10701</v>
      </c>
      <c r="G133" s="3" t="s">
        <v>124</v>
      </c>
      <c r="H133" s="3">
        <v>5312</v>
      </c>
      <c r="I133" s="3">
        <v>91</v>
      </c>
      <c r="J133" s="3">
        <v>6</v>
      </c>
      <c r="K133" s="3">
        <v>1</v>
      </c>
      <c r="L133" s="3"/>
      <c r="M133" s="2">
        <v>43411.603993055556</v>
      </c>
      <c r="N133" s="2">
        <v>43411.613749999997</v>
      </c>
      <c r="O133" s="3" t="s">
        <v>55</v>
      </c>
      <c r="P133" s="3" t="s">
        <v>56</v>
      </c>
      <c r="Q133" s="3" t="s">
        <v>23</v>
      </c>
      <c r="R133" s="3" t="s">
        <v>24</v>
      </c>
      <c r="S133" s="2">
        <v>43411.602546296293</v>
      </c>
      <c r="T133" s="2">
        <v>43411.602546296293</v>
      </c>
      <c r="U133" s="2">
        <v>43411.618252314816</v>
      </c>
      <c r="V133" s="2">
        <v>43411.618252314816</v>
      </c>
      <c r="W133" s="3"/>
      <c r="X133" s="8">
        <f t="shared" si="42"/>
        <v>43411.597662037035</v>
      </c>
      <c r="Y133" s="9">
        <f t="shared" si="46"/>
        <v>9.7569444405962713E-3</v>
      </c>
      <c r="Z133" s="9">
        <f t="shared" si="47"/>
        <v>9.7569444405962713E-3</v>
      </c>
      <c r="AA133" s="10"/>
      <c r="AB133" s="10">
        <f t="shared" ref="AB133:AB194" si="50">IF(IF(A133="☆",L133-S133,M133-S133)&lt;0,0,IF(A133="☆",L133-S133,M133-S133))</f>
        <v>1.4467592627624981E-3</v>
      </c>
      <c r="AC133" s="10">
        <f t="shared" ref="AC133:AC194" si="51">IF(IF(B133="☆",(IF(L133&gt;S133,L133-X133,S133-X133)),M133-X133)&lt;0,0,IF(B133="☆",(IF(L133&gt;S133,L133-X133,S133-X133)),M133-X133))</f>
        <v>6.33101852145046E-3</v>
      </c>
      <c r="AD133" s="10"/>
      <c r="AE133" s="10"/>
      <c r="AF133" s="73">
        <f t="shared" si="43"/>
        <v>43411.597222222219</v>
      </c>
      <c r="AG133" s="73">
        <f t="shared" si="44"/>
        <v>43411.613194444442</v>
      </c>
      <c r="AH133" s="26" t="str">
        <f t="shared" si="45"/>
        <v>43411.597222222243411.6131944444</v>
      </c>
      <c r="AI133" s="26" t="e">
        <f>VLOOKUP(AH133,simple_survey!$N$1081:$O$1529,2,FALSE)</f>
        <v>#N/A</v>
      </c>
    </row>
    <row r="134" spans="1:35" s="7" customFormat="1" x14ac:dyDescent="0.4">
      <c r="A134" s="16" t="str">
        <f t="shared" si="48"/>
        <v>-</v>
      </c>
      <c r="B134" s="16" t="str">
        <f t="shared" si="49"/>
        <v>-</v>
      </c>
      <c r="C134" s="7">
        <v>14</v>
      </c>
      <c r="D134" s="2">
        <v>43411.600081018521</v>
      </c>
      <c r="E134" s="3" t="s">
        <v>992</v>
      </c>
      <c r="F134" s="3">
        <v>10702</v>
      </c>
      <c r="G134" s="3" t="s">
        <v>115</v>
      </c>
      <c r="H134" s="3">
        <v>5398</v>
      </c>
      <c r="I134" s="3">
        <v>511</v>
      </c>
      <c r="J134" s="3">
        <v>5</v>
      </c>
      <c r="K134" s="3">
        <v>1</v>
      </c>
      <c r="L134" s="3"/>
      <c r="M134" s="2">
        <v>43411.602743055555</v>
      </c>
      <c r="N134" s="2">
        <v>43411.616226851853</v>
      </c>
      <c r="O134" s="3" t="s">
        <v>23</v>
      </c>
      <c r="P134" s="3" t="s">
        <v>24</v>
      </c>
      <c r="Q134" s="3" t="s">
        <v>27</v>
      </c>
      <c r="R134" s="3" t="s">
        <v>28</v>
      </c>
      <c r="S134" s="2">
        <v>43411.601863425924</v>
      </c>
      <c r="T134" s="2">
        <v>43411.602476851855</v>
      </c>
      <c r="U134" s="2">
        <v>43411.61414351852</v>
      </c>
      <c r="V134" s="2">
        <v>43411.619456018518</v>
      </c>
      <c r="W134" s="3"/>
      <c r="X134" s="8">
        <f t="shared" si="42"/>
        <v>43411.600081018521</v>
      </c>
      <c r="Y134" s="9">
        <f t="shared" si="46"/>
        <v>1.3483796297805384E-2</v>
      </c>
      <c r="Z134" s="9">
        <f t="shared" si="47"/>
        <v>1.3483796297805384E-2</v>
      </c>
      <c r="AA134" s="10"/>
      <c r="AB134" s="10">
        <f t="shared" si="50"/>
        <v>8.7962963152676821E-4</v>
      </c>
      <c r="AC134" s="10">
        <f t="shared" si="51"/>
        <v>2.6620370335876942E-3</v>
      </c>
      <c r="AD134" s="10"/>
      <c r="AE134" s="10"/>
      <c r="AF134" s="73">
        <f t="shared" si="43"/>
        <v>43411.6</v>
      </c>
      <c r="AG134" s="73">
        <f t="shared" si="44"/>
        <v>43411.615972222222</v>
      </c>
      <c r="AH134" s="26" t="str">
        <f t="shared" si="45"/>
        <v>43411.643411.6159722222</v>
      </c>
      <c r="AI134" s="26" t="str">
        <f>VLOOKUP(AH134,simple_survey!$N$1081:$O$1529,2,FALSE)</f>
        <v>肯定的</v>
      </c>
    </row>
    <row r="135" spans="1:35" s="7" customFormat="1" x14ac:dyDescent="0.4">
      <c r="A135" s="16" t="str">
        <f t="shared" si="48"/>
        <v>★</v>
      </c>
      <c r="B135" s="16" t="str">
        <f t="shared" si="49"/>
        <v>-</v>
      </c>
      <c r="C135" s="7">
        <v>14</v>
      </c>
      <c r="D135" s="2">
        <v>43411.600138888891</v>
      </c>
      <c r="E135" s="3" t="s">
        <v>1039</v>
      </c>
      <c r="F135" s="3">
        <v>10703</v>
      </c>
      <c r="G135" s="3" t="s">
        <v>33</v>
      </c>
      <c r="H135" s="3">
        <v>2801</v>
      </c>
      <c r="I135" s="3">
        <v>396</v>
      </c>
      <c r="J135" s="3">
        <v>3</v>
      </c>
      <c r="K135" s="3">
        <v>2</v>
      </c>
      <c r="L135" s="3"/>
      <c r="M135" s="2">
        <v>43411.605879629627</v>
      </c>
      <c r="N135" s="2">
        <v>43411.612280092595</v>
      </c>
      <c r="O135" s="3" t="s">
        <v>50</v>
      </c>
      <c r="P135" s="3" t="s">
        <v>51</v>
      </c>
      <c r="Q135" s="3" t="s">
        <v>68</v>
      </c>
      <c r="R135" s="3" t="s">
        <v>69</v>
      </c>
      <c r="S135" s="2">
        <v>43411.607071759259</v>
      </c>
      <c r="T135" s="2">
        <v>43411.607071759259</v>
      </c>
      <c r="U135" s="2">
        <v>43411.61613425926</v>
      </c>
      <c r="V135" s="2">
        <v>43411.61613425926</v>
      </c>
      <c r="W135" s="2">
        <v>43411.607071759259</v>
      </c>
      <c r="X135" s="8">
        <f t="shared" si="42"/>
        <v>43411.607071759259</v>
      </c>
      <c r="Y135" s="9">
        <f t="shared" si="46"/>
        <v>6.4004629675764591E-3</v>
      </c>
      <c r="Z135" s="9">
        <f t="shared" si="47"/>
        <v>1.2800925935152918E-2</v>
      </c>
      <c r="AA135" s="10"/>
      <c r="AB135" s="10">
        <f t="shared" si="50"/>
        <v>0</v>
      </c>
      <c r="AC135" s="10">
        <f t="shared" si="51"/>
        <v>0</v>
      </c>
      <c r="AD135" s="10"/>
      <c r="AE135" s="10"/>
      <c r="AF135" s="73">
        <f t="shared" si="43"/>
        <v>43411.6</v>
      </c>
      <c r="AG135" s="73">
        <f t="shared" si="44"/>
        <v>43411.611805555556</v>
      </c>
      <c r="AH135" s="26" t="str">
        <f t="shared" si="45"/>
        <v>43411.643411.6118055556</v>
      </c>
      <c r="AI135" s="26" t="e">
        <f>VLOOKUP(AH135,simple_survey!$N$1081:$O$1529,2,FALSE)</f>
        <v>#N/A</v>
      </c>
    </row>
    <row r="136" spans="1:35" s="7" customFormat="1" x14ac:dyDescent="0.4">
      <c r="A136" s="16" t="str">
        <f t="shared" si="41"/>
        <v>-</v>
      </c>
      <c r="B136" s="16" t="str">
        <f t="shared" si="40"/>
        <v>-</v>
      </c>
      <c r="C136" s="7">
        <v>14</v>
      </c>
      <c r="D136" s="2">
        <v>43411.600624999999</v>
      </c>
      <c r="E136" s="3" t="s">
        <v>1040</v>
      </c>
      <c r="F136" s="3">
        <v>10704</v>
      </c>
      <c r="G136" s="3" t="s">
        <v>114</v>
      </c>
      <c r="H136" s="3">
        <v>0</v>
      </c>
      <c r="I136" s="3">
        <v>670</v>
      </c>
      <c r="J136" s="3">
        <v>5</v>
      </c>
      <c r="K136" s="3">
        <v>1</v>
      </c>
      <c r="L136" s="3"/>
      <c r="M136" s="2">
        <v>43411.606736111113</v>
      </c>
      <c r="N136" s="2">
        <v>43411.616284722222</v>
      </c>
      <c r="O136" s="3" t="s">
        <v>65</v>
      </c>
      <c r="P136" s="3" t="s">
        <v>66</v>
      </c>
      <c r="Q136" s="3" t="s">
        <v>27</v>
      </c>
      <c r="R136" s="3" t="s">
        <v>28</v>
      </c>
      <c r="S136" s="2">
        <v>43411.606134259258</v>
      </c>
      <c r="T136" s="2">
        <v>43411.60628472222</v>
      </c>
      <c r="U136" s="2">
        <v>43411.615694444445</v>
      </c>
      <c r="V136" s="2">
        <v>43411.619108796294</v>
      </c>
      <c r="W136" s="3"/>
      <c r="X136" s="8">
        <f t="shared" si="42"/>
        <v>43411.600624999999</v>
      </c>
      <c r="Y136" s="9">
        <f t="shared" si="46"/>
        <v>9.5486111094942316E-3</v>
      </c>
      <c r="Z136" s="9">
        <f t="shared" si="47"/>
        <v>9.5486111094942316E-3</v>
      </c>
      <c r="AA136" s="10"/>
      <c r="AB136" s="10">
        <f t="shared" si="50"/>
        <v>6.0185185429872945E-4</v>
      </c>
      <c r="AC136" s="10">
        <f t="shared" si="51"/>
        <v>6.1111111135687679E-3</v>
      </c>
      <c r="AD136" s="10"/>
      <c r="AE136" s="10"/>
      <c r="AF136" s="73">
        <f t="shared" si="43"/>
        <v>43411.6</v>
      </c>
      <c r="AG136" s="73">
        <f t="shared" si="44"/>
        <v>43411.615972222222</v>
      </c>
      <c r="AH136" s="26" t="str">
        <f t="shared" si="45"/>
        <v>43411.643411.6159722222</v>
      </c>
      <c r="AI136" s="26" t="s">
        <v>1174</v>
      </c>
    </row>
    <row r="137" spans="1:35" s="7" customFormat="1" x14ac:dyDescent="0.4">
      <c r="A137" s="16" t="str">
        <f t="shared" ref="A137:A142" si="52">IF(W137&gt;0, "★", "-")</f>
        <v>-</v>
      </c>
      <c r="B137" s="16" t="str">
        <f t="shared" ref="B137:B142" si="53">IF(L137&gt;0, "☆", "-")</f>
        <v>-</v>
      </c>
      <c r="C137" s="7">
        <v>14</v>
      </c>
      <c r="D137" s="2">
        <v>43411.6012962963</v>
      </c>
      <c r="E137" s="3" t="s">
        <v>905</v>
      </c>
      <c r="F137" s="3">
        <v>10707</v>
      </c>
      <c r="G137" s="3" t="s">
        <v>33</v>
      </c>
      <c r="H137" s="3">
        <v>4324</v>
      </c>
      <c r="I137" s="3">
        <v>224</v>
      </c>
      <c r="J137" s="3">
        <v>7</v>
      </c>
      <c r="K137" s="3">
        <v>1</v>
      </c>
      <c r="L137" s="3"/>
      <c r="M137" s="2">
        <v>43411.606111111112</v>
      </c>
      <c r="N137" s="2">
        <v>43411.609305555554</v>
      </c>
      <c r="O137" s="3" t="s">
        <v>65</v>
      </c>
      <c r="P137" s="3" t="s">
        <v>66</v>
      </c>
      <c r="Q137" s="3" t="s">
        <v>29</v>
      </c>
      <c r="R137" s="3" t="s">
        <v>30</v>
      </c>
      <c r="S137" s="2">
        <v>43411.608946759261</v>
      </c>
      <c r="T137" s="2">
        <v>43411.608946759261</v>
      </c>
      <c r="U137" s="2">
        <v>43411.613206018519</v>
      </c>
      <c r="V137" s="2">
        <v>43411.613206018519</v>
      </c>
      <c r="W137" s="3"/>
      <c r="X137" s="8">
        <f t="shared" si="42"/>
        <v>43411.6012962963</v>
      </c>
      <c r="Y137" s="9">
        <f t="shared" si="46"/>
        <v>3.1944444417604245E-3</v>
      </c>
      <c r="Z137" s="9">
        <f t="shared" si="47"/>
        <v>3.1944444417604245E-3</v>
      </c>
      <c r="AA137" s="10"/>
      <c r="AB137" s="10">
        <f t="shared" si="50"/>
        <v>0</v>
      </c>
      <c r="AC137" s="10">
        <f t="shared" si="51"/>
        <v>4.8148148125619628E-3</v>
      </c>
      <c r="AD137" s="10"/>
      <c r="AE137" s="10"/>
      <c r="AF137" s="73">
        <f t="shared" si="43"/>
        <v>43411.600694444445</v>
      </c>
      <c r="AG137" s="73">
        <f t="shared" si="44"/>
        <v>43411.609027777777</v>
      </c>
      <c r="AH137" s="26" t="str">
        <f t="shared" si="45"/>
        <v>43411.600694444443411.6090277778</v>
      </c>
      <c r="AI137" s="26" t="e">
        <f>VLOOKUP(AH137,simple_survey!$N$1081:$O$1529,2,FALSE)</f>
        <v>#N/A</v>
      </c>
    </row>
    <row r="138" spans="1:35" s="7" customFormat="1" x14ac:dyDescent="0.4">
      <c r="A138" s="16" t="str">
        <f t="shared" si="52"/>
        <v>-</v>
      </c>
      <c r="B138" s="16" t="str">
        <f t="shared" si="53"/>
        <v>-</v>
      </c>
      <c r="C138" s="7">
        <v>14</v>
      </c>
      <c r="D138" s="2">
        <v>43411.601944444446</v>
      </c>
      <c r="E138" s="3" t="s">
        <v>1041</v>
      </c>
      <c r="F138" s="3">
        <v>10708</v>
      </c>
      <c r="G138" s="3" t="s">
        <v>33</v>
      </c>
      <c r="H138" s="3">
        <v>2968</v>
      </c>
      <c r="I138" s="3">
        <v>15</v>
      </c>
      <c r="J138" s="3">
        <v>9</v>
      </c>
      <c r="K138" s="3">
        <v>2</v>
      </c>
      <c r="L138" s="3"/>
      <c r="M138" s="2">
        <v>43411.605902777781</v>
      </c>
      <c r="N138" s="2">
        <v>43411.610289351855</v>
      </c>
      <c r="O138" s="3" t="s">
        <v>63</v>
      </c>
      <c r="P138" s="3" t="s">
        <v>64</v>
      </c>
      <c r="Q138" s="3" t="s">
        <v>25</v>
      </c>
      <c r="R138" s="3" t="s">
        <v>26</v>
      </c>
      <c r="S138" s="2">
        <v>43411.608472222222</v>
      </c>
      <c r="T138" s="2">
        <v>43411.608472222222</v>
      </c>
      <c r="U138" s="2">
        <v>43411.619050925925</v>
      </c>
      <c r="V138" s="2">
        <v>43411.619050925925</v>
      </c>
      <c r="W138" s="3"/>
      <c r="X138" s="8">
        <f t="shared" si="42"/>
        <v>43411.601944444446</v>
      </c>
      <c r="Y138" s="9">
        <f t="shared" si="46"/>
        <v>4.386574073578231E-3</v>
      </c>
      <c r="Z138" s="9">
        <f t="shared" si="47"/>
        <v>8.7731481471564621E-3</v>
      </c>
      <c r="AA138" s="10"/>
      <c r="AB138" s="10">
        <f t="shared" si="50"/>
        <v>0</v>
      </c>
      <c r="AC138" s="10">
        <f t="shared" si="51"/>
        <v>3.9583333345944993E-3</v>
      </c>
      <c r="AD138" s="10"/>
      <c r="AE138" s="10"/>
      <c r="AF138" s="73">
        <f t="shared" si="43"/>
        <v>43411.601388888892</v>
      </c>
      <c r="AG138" s="73">
        <f t="shared" si="44"/>
        <v>43411.609722222223</v>
      </c>
      <c r="AH138" s="26" t="str">
        <f t="shared" si="45"/>
        <v>43411.601388888943411.6097222222</v>
      </c>
      <c r="AI138" s="26" t="e">
        <f>VLOOKUP(AH138,simple_survey!$N$1081:$O$1529,2,FALSE)</f>
        <v>#N/A</v>
      </c>
    </row>
    <row r="139" spans="1:35" s="7" customFormat="1" x14ac:dyDescent="0.4">
      <c r="A139" s="16" t="str">
        <f t="shared" si="52"/>
        <v>-</v>
      </c>
      <c r="B139" s="16" t="str">
        <f t="shared" si="53"/>
        <v>-</v>
      </c>
      <c r="C139" s="7">
        <v>14</v>
      </c>
      <c r="D139" s="2">
        <v>43411.602314814816</v>
      </c>
      <c r="E139" s="3" t="s">
        <v>1016</v>
      </c>
      <c r="F139" s="3">
        <v>10709</v>
      </c>
      <c r="G139" s="3" t="s">
        <v>113</v>
      </c>
      <c r="H139" s="3">
        <v>0</v>
      </c>
      <c r="I139" s="3">
        <v>776</v>
      </c>
      <c r="J139" s="3">
        <v>10</v>
      </c>
      <c r="K139" s="3">
        <v>1</v>
      </c>
      <c r="L139" s="3"/>
      <c r="M139" s="2">
        <v>43411.603020833332</v>
      </c>
      <c r="N139" s="2">
        <v>43411.606550925928</v>
      </c>
      <c r="O139" s="3" t="s">
        <v>41</v>
      </c>
      <c r="P139" s="3" t="s">
        <v>42</v>
      </c>
      <c r="Q139" s="3" t="s">
        <v>31</v>
      </c>
      <c r="R139" s="3" t="s">
        <v>32</v>
      </c>
      <c r="S139" s="2">
        <v>43411.603356481479</v>
      </c>
      <c r="T139" s="2">
        <v>43411.603356481479</v>
      </c>
      <c r="U139" s="2">
        <v>43411.612476851849</v>
      </c>
      <c r="V139" s="2">
        <v>43411.612476851849</v>
      </c>
      <c r="W139" s="3"/>
      <c r="X139" s="8">
        <f t="shared" si="42"/>
        <v>43411.602314814816</v>
      </c>
      <c r="Y139" s="9">
        <f t="shared" si="46"/>
        <v>3.5300925956107676E-3</v>
      </c>
      <c r="Z139" s="9">
        <f t="shared" si="47"/>
        <v>3.5300925956107676E-3</v>
      </c>
      <c r="AA139" s="10"/>
      <c r="AB139" s="10">
        <f t="shared" si="50"/>
        <v>0</v>
      </c>
      <c r="AC139" s="10">
        <f t="shared" si="51"/>
        <v>7.0601851621177047E-4</v>
      </c>
      <c r="AD139" s="10"/>
      <c r="AE139" s="10"/>
      <c r="AF139" s="73">
        <f t="shared" si="43"/>
        <v>43411.602083333331</v>
      </c>
      <c r="AG139" s="73">
        <f t="shared" si="44"/>
        <v>43411.606249999997</v>
      </c>
      <c r="AH139" s="26" t="str">
        <f t="shared" si="45"/>
        <v>43411.602083333343411.60625</v>
      </c>
      <c r="AI139" s="26" t="e">
        <f>VLOOKUP(AH139,simple_survey!$N$1081:$O$1529,2,FALSE)</f>
        <v>#N/A</v>
      </c>
    </row>
    <row r="140" spans="1:35" s="7" customFormat="1" x14ac:dyDescent="0.4">
      <c r="A140" s="16" t="str">
        <f t="shared" si="52"/>
        <v>-</v>
      </c>
      <c r="B140" s="16" t="str">
        <f t="shared" si="53"/>
        <v>-</v>
      </c>
      <c r="C140" s="7">
        <v>14</v>
      </c>
      <c r="D140" s="2">
        <v>43411.60328703704</v>
      </c>
      <c r="E140" s="3" t="s">
        <v>1042</v>
      </c>
      <c r="F140" s="3">
        <v>10710</v>
      </c>
      <c r="G140" s="3" t="s">
        <v>33</v>
      </c>
      <c r="H140" s="3">
        <v>3175</v>
      </c>
      <c r="I140" s="3">
        <v>164</v>
      </c>
      <c r="J140" s="3">
        <v>4</v>
      </c>
      <c r="K140" s="3">
        <v>1</v>
      </c>
      <c r="L140" s="3"/>
      <c r="M140" s="2">
        <v>43411.605740740742</v>
      </c>
      <c r="N140" s="2">
        <v>43411.612500000003</v>
      </c>
      <c r="O140" s="3" t="s">
        <v>19</v>
      </c>
      <c r="P140" s="3" t="s">
        <v>20</v>
      </c>
      <c r="Q140" s="3" t="s">
        <v>23</v>
      </c>
      <c r="R140" s="3" t="s">
        <v>24</v>
      </c>
      <c r="S140" s="2">
        <v>43411.606828703705</v>
      </c>
      <c r="T140" s="2">
        <v>43411.606828703705</v>
      </c>
      <c r="U140" s="2">
        <v>43411.615856481483</v>
      </c>
      <c r="V140" s="2">
        <v>43411.615856481483</v>
      </c>
      <c r="W140" s="3"/>
      <c r="X140" s="8">
        <f t="shared" si="42"/>
        <v>43411.60328703704</v>
      </c>
      <c r="Y140" s="9">
        <f t="shared" si="46"/>
        <v>6.7592592604341917E-3</v>
      </c>
      <c r="Z140" s="9">
        <f t="shared" si="47"/>
        <v>6.7592592604341917E-3</v>
      </c>
      <c r="AB140" s="10">
        <f t="shared" si="50"/>
        <v>0</v>
      </c>
      <c r="AC140" s="10">
        <f t="shared" si="51"/>
        <v>2.4537037024856545E-3</v>
      </c>
      <c r="AF140" s="73">
        <f t="shared" si="43"/>
        <v>43411.602777777778</v>
      </c>
      <c r="AG140" s="73">
        <f t="shared" si="44"/>
        <v>43411.612500000003</v>
      </c>
      <c r="AH140" s="26" t="str">
        <f t="shared" si="45"/>
        <v>43411.602777777843411.6125</v>
      </c>
      <c r="AI140" s="26" t="e">
        <f>VLOOKUP(AH140,simple_survey!$N$1081:$O$1529,2,FALSE)</f>
        <v>#N/A</v>
      </c>
    </row>
    <row r="141" spans="1:35" s="7" customFormat="1" x14ac:dyDescent="0.4">
      <c r="A141" s="16" t="str">
        <f t="shared" si="52"/>
        <v>-</v>
      </c>
      <c r="B141" s="16" t="str">
        <f t="shared" si="53"/>
        <v>-</v>
      </c>
      <c r="C141" s="7">
        <v>14</v>
      </c>
      <c r="D141" s="2">
        <v>43411.608414351853</v>
      </c>
      <c r="E141" s="3" t="s">
        <v>1043</v>
      </c>
      <c r="F141" s="3">
        <v>10711</v>
      </c>
      <c r="G141" s="3" t="s">
        <v>52</v>
      </c>
      <c r="H141" s="3">
        <v>5429</v>
      </c>
      <c r="I141" s="3">
        <v>433</v>
      </c>
      <c r="J141" s="3">
        <v>8</v>
      </c>
      <c r="K141" s="3">
        <v>1</v>
      </c>
      <c r="L141" s="3"/>
      <c r="M141" s="2">
        <v>43411.611712962964</v>
      </c>
      <c r="N141" s="2">
        <v>43411.616087962961</v>
      </c>
      <c r="O141" s="3" t="s">
        <v>19</v>
      </c>
      <c r="P141" s="3" t="s">
        <v>20</v>
      </c>
      <c r="Q141" s="3" t="s">
        <v>27</v>
      </c>
      <c r="R141" s="3" t="s">
        <v>28</v>
      </c>
      <c r="S141" s="2">
        <v>43411.614606481482</v>
      </c>
      <c r="T141" s="2">
        <v>43411.614606481482</v>
      </c>
      <c r="U141" s="2">
        <v>43411.620995370373</v>
      </c>
      <c r="V141" s="2">
        <v>43411.620995370373</v>
      </c>
      <c r="W141" s="3"/>
      <c r="X141" s="8">
        <f t="shared" si="42"/>
        <v>43411.608414351853</v>
      </c>
      <c r="Y141" s="9">
        <f t="shared" si="46"/>
        <v>4.3749999967985786E-3</v>
      </c>
      <c r="Z141" s="9">
        <f t="shared" si="47"/>
        <v>4.3749999967985786E-3</v>
      </c>
      <c r="AA141" s="10"/>
      <c r="AB141" s="10">
        <f t="shared" si="50"/>
        <v>0</v>
      </c>
      <c r="AC141" s="10">
        <f t="shared" si="51"/>
        <v>3.2986111109494232E-3</v>
      </c>
      <c r="AD141" s="10"/>
      <c r="AE141" s="10"/>
      <c r="AF141" s="73">
        <f t="shared" si="43"/>
        <v>43411.60833333333</v>
      </c>
      <c r="AG141" s="73">
        <f t="shared" si="44"/>
        <v>43411.615972222222</v>
      </c>
      <c r="AH141" s="26" t="str">
        <f t="shared" si="45"/>
        <v>43411.608333333343411.6159722222</v>
      </c>
      <c r="AI141" s="26" t="e">
        <f>VLOOKUP(AH141,simple_survey!$N$1081:$O$1529,2,FALSE)</f>
        <v>#N/A</v>
      </c>
    </row>
    <row r="142" spans="1:35" s="7" customFormat="1" x14ac:dyDescent="0.4">
      <c r="A142" s="16" t="str">
        <f t="shared" si="52"/>
        <v>-</v>
      </c>
      <c r="B142" s="16" t="str">
        <f t="shared" si="53"/>
        <v>-</v>
      </c>
      <c r="C142" s="7">
        <v>14</v>
      </c>
      <c r="D142" s="2">
        <v>43411.6096412037</v>
      </c>
      <c r="E142" s="3" t="s">
        <v>1044</v>
      </c>
      <c r="F142" s="3">
        <v>10712</v>
      </c>
      <c r="G142" s="3" t="s">
        <v>113</v>
      </c>
      <c r="H142" s="3">
        <v>0</v>
      </c>
      <c r="I142" s="3">
        <v>989</v>
      </c>
      <c r="J142" s="3">
        <v>10</v>
      </c>
      <c r="K142" s="3">
        <v>1</v>
      </c>
      <c r="L142" s="3"/>
      <c r="M142" s="2">
        <v>43411.612986111111</v>
      </c>
      <c r="N142" s="2">
        <v>43411.620173611111</v>
      </c>
      <c r="O142" s="3" t="s">
        <v>45</v>
      </c>
      <c r="P142" s="3" t="s">
        <v>92</v>
      </c>
      <c r="Q142" s="3" t="s">
        <v>27</v>
      </c>
      <c r="R142" s="3" t="s">
        <v>28</v>
      </c>
      <c r="S142" s="2">
        <v>43411.612858796296</v>
      </c>
      <c r="T142" s="2">
        <v>43411.61346064815</v>
      </c>
      <c r="U142" s="2">
        <v>43411.619432870371</v>
      </c>
      <c r="V142" s="2">
        <v>43411.625104166669</v>
      </c>
      <c r="W142" s="3"/>
      <c r="X142" s="8">
        <f t="shared" si="42"/>
        <v>43411.6096412037</v>
      </c>
      <c r="Y142" s="9">
        <f t="shared" si="46"/>
        <v>7.1874999994179234E-3</v>
      </c>
      <c r="Z142" s="9">
        <f t="shared" si="47"/>
        <v>7.1874999994179234E-3</v>
      </c>
      <c r="AA142" s="10"/>
      <c r="AB142" s="10">
        <f t="shared" si="50"/>
        <v>1.273148154723458E-4</v>
      </c>
      <c r="AC142" s="10">
        <f t="shared" si="51"/>
        <v>3.3449074107920751E-3</v>
      </c>
      <c r="AD142" s="10"/>
      <c r="AE142" s="10"/>
      <c r="AF142" s="73">
        <f t="shared" si="43"/>
        <v>43411.609027777777</v>
      </c>
      <c r="AG142" s="73">
        <f t="shared" si="44"/>
        <v>43411.620138888888</v>
      </c>
      <c r="AH142" s="26" t="str">
        <f t="shared" si="45"/>
        <v>43411.609027777843411.6201388889</v>
      </c>
      <c r="AI142" s="26" t="e">
        <f>VLOOKUP(AH142,simple_survey!$N$1081:$O$1529,2,FALSE)</f>
        <v>#N/A</v>
      </c>
    </row>
    <row r="143" spans="1:35" s="7" customFormat="1" x14ac:dyDescent="0.4">
      <c r="A143" s="16" t="str">
        <f t="shared" si="41"/>
        <v>-</v>
      </c>
      <c r="B143" s="16" t="str">
        <f t="shared" si="40"/>
        <v>-</v>
      </c>
      <c r="C143" s="7">
        <v>14</v>
      </c>
      <c r="D143" s="2">
        <v>43411.611122685186</v>
      </c>
      <c r="E143" s="3" t="s">
        <v>970</v>
      </c>
      <c r="F143" s="3">
        <v>10714</v>
      </c>
      <c r="G143" s="3" t="s">
        <v>18</v>
      </c>
      <c r="H143" s="3">
        <v>3945</v>
      </c>
      <c r="I143" s="3">
        <v>442</v>
      </c>
      <c r="J143" s="3">
        <v>10</v>
      </c>
      <c r="K143" s="3">
        <v>1</v>
      </c>
      <c r="L143" s="3"/>
      <c r="M143" s="2">
        <v>43411.613692129627</v>
      </c>
      <c r="N143" s="2">
        <v>43411.616157407407</v>
      </c>
      <c r="O143" s="3" t="s">
        <v>45</v>
      </c>
      <c r="P143" s="3" t="s">
        <v>92</v>
      </c>
      <c r="Q143" s="3" t="s">
        <v>41</v>
      </c>
      <c r="R143" s="3" t="s">
        <v>42</v>
      </c>
      <c r="S143" s="2">
        <v>43411.613807870373</v>
      </c>
      <c r="T143" s="2">
        <v>43411.613807870373</v>
      </c>
      <c r="U143" s="2">
        <v>43411.618344907409</v>
      </c>
      <c r="V143" s="2">
        <v>43411.618344907409</v>
      </c>
      <c r="W143" s="3"/>
      <c r="X143" s="8">
        <f t="shared" si="42"/>
        <v>43411.611122685186</v>
      </c>
      <c r="Y143" s="9">
        <f t="shared" si="46"/>
        <v>2.4652777792653069E-3</v>
      </c>
      <c r="Z143" s="9">
        <f t="shared" si="47"/>
        <v>2.4652777792653069E-3</v>
      </c>
      <c r="AA143" s="10"/>
      <c r="AB143" s="10">
        <f t="shared" si="50"/>
        <v>0</v>
      </c>
      <c r="AC143" s="10">
        <f t="shared" si="51"/>
        <v>2.5694444411783479E-3</v>
      </c>
      <c r="AD143" s="10"/>
      <c r="AE143" s="10"/>
      <c r="AF143" s="73">
        <f t="shared" si="43"/>
        <v>43411.611111111109</v>
      </c>
      <c r="AG143" s="73">
        <f t="shared" si="44"/>
        <v>43411.615972222222</v>
      </c>
      <c r="AH143" s="26" t="str">
        <f t="shared" si="45"/>
        <v>43411.611111111143411.6159722222</v>
      </c>
      <c r="AI143" s="26" t="e">
        <f>VLOOKUP(AH143,simple_survey!$N$1081:$O$1529,2,FALSE)</f>
        <v>#N/A</v>
      </c>
    </row>
    <row r="144" spans="1:35" s="7" customFormat="1" x14ac:dyDescent="0.4">
      <c r="A144" s="16" t="str">
        <f t="shared" ref="A144:A162" si="54">IF(W144&gt;0, "★", "-")</f>
        <v>-</v>
      </c>
      <c r="B144" s="16" t="str">
        <f t="shared" ref="B144:B162" si="55">IF(L144&gt;0, "☆", "-")</f>
        <v>-</v>
      </c>
      <c r="C144" s="7">
        <v>14</v>
      </c>
      <c r="D144" s="2">
        <v>43411.61414351852</v>
      </c>
      <c r="E144" s="3" t="s">
        <v>1045</v>
      </c>
      <c r="F144" s="3">
        <v>10715</v>
      </c>
      <c r="G144" s="3" t="s">
        <v>33</v>
      </c>
      <c r="H144" s="3">
        <v>5408</v>
      </c>
      <c r="I144" s="3">
        <v>187</v>
      </c>
      <c r="J144" s="3">
        <v>7</v>
      </c>
      <c r="K144" s="3">
        <v>2</v>
      </c>
      <c r="L144" s="3"/>
      <c r="M144" s="2">
        <v>43411.614386574074</v>
      </c>
      <c r="N144" s="2">
        <v>43411.617789351854</v>
      </c>
      <c r="O144" s="3" t="s">
        <v>65</v>
      </c>
      <c r="P144" s="3" t="s">
        <v>66</v>
      </c>
      <c r="Q144" s="3" t="s">
        <v>19</v>
      </c>
      <c r="R144" s="3" t="s">
        <v>20</v>
      </c>
      <c r="S144" s="2">
        <v>43411.615601851852</v>
      </c>
      <c r="T144" s="2">
        <v>43411.615601851852</v>
      </c>
      <c r="U144" s="2">
        <v>43411.621631944443</v>
      </c>
      <c r="V144" s="2">
        <v>43411.621631944443</v>
      </c>
      <c r="W144" s="3"/>
      <c r="X144" s="8">
        <f t="shared" si="42"/>
        <v>43411.61414351852</v>
      </c>
      <c r="Y144" s="9">
        <f t="shared" si="46"/>
        <v>3.4027777801384218E-3</v>
      </c>
      <c r="Z144" s="9">
        <f t="shared" si="47"/>
        <v>6.8055555602768436E-3</v>
      </c>
      <c r="AA144" s="10"/>
      <c r="AB144" s="10">
        <f t="shared" si="50"/>
        <v>0</v>
      </c>
      <c r="AC144" s="10">
        <f t="shared" si="51"/>
        <v>2.4305555416503921E-4</v>
      </c>
      <c r="AD144" s="10"/>
      <c r="AE144" s="10"/>
      <c r="AF144" s="73">
        <f t="shared" si="43"/>
        <v>43411.613888888889</v>
      </c>
      <c r="AG144" s="73">
        <f t="shared" si="44"/>
        <v>43411.617361111108</v>
      </c>
      <c r="AH144" s="26" t="str">
        <f t="shared" si="45"/>
        <v>43411.613888888943411.6173611111</v>
      </c>
      <c r="AI144" s="26" t="e">
        <f>VLOOKUP(AH144,simple_survey!$N$1081:$O$1529,2,FALSE)</f>
        <v>#N/A</v>
      </c>
    </row>
    <row r="145" spans="1:37" s="7" customFormat="1" x14ac:dyDescent="0.4">
      <c r="A145" s="16" t="str">
        <f t="shared" si="54"/>
        <v>-</v>
      </c>
      <c r="B145" s="16" t="str">
        <f t="shared" si="55"/>
        <v>-</v>
      </c>
      <c r="C145" s="7">
        <v>14</v>
      </c>
      <c r="D145" s="2">
        <v>43411.618391203701</v>
      </c>
      <c r="E145" s="3" t="s">
        <v>1038</v>
      </c>
      <c r="F145" s="3">
        <v>10716</v>
      </c>
      <c r="G145" s="3" t="s">
        <v>18</v>
      </c>
      <c r="H145" s="3">
        <v>5169</v>
      </c>
      <c r="I145" s="3">
        <v>126</v>
      </c>
      <c r="J145" s="3">
        <v>9</v>
      </c>
      <c r="K145" s="3">
        <v>1</v>
      </c>
      <c r="L145" s="3"/>
      <c r="M145" s="2">
        <v>43411.620729166665</v>
      </c>
      <c r="N145" s="2">
        <v>43411.625057870369</v>
      </c>
      <c r="O145" s="3" t="s">
        <v>41</v>
      </c>
      <c r="P145" s="3" t="s">
        <v>42</v>
      </c>
      <c r="Q145" s="3" t="s">
        <v>45</v>
      </c>
      <c r="R145" s="3" t="s">
        <v>92</v>
      </c>
      <c r="S145" s="2">
        <v>43411.620798611111</v>
      </c>
      <c r="T145" s="2">
        <v>43411.620798611111</v>
      </c>
      <c r="U145" s="2">
        <v>43411.625451388885</v>
      </c>
      <c r="V145" s="2">
        <v>43411.625451388885</v>
      </c>
      <c r="W145" s="3"/>
      <c r="X145" s="8">
        <f t="shared" si="42"/>
        <v>43411.618391203701</v>
      </c>
      <c r="Y145" s="9">
        <f t="shared" si="46"/>
        <v>4.3287037042318843E-3</v>
      </c>
      <c r="Z145" s="9">
        <f t="shared" si="47"/>
        <v>4.3287037042318843E-3</v>
      </c>
      <c r="AA145" s="10"/>
      <c r="AB145" s="10">
        <f t="shared" si="50"/>
        <v>0</v>
      </c>
      <c r="AC145" s="10">
        <f t="shared" si="51"/>
        <v>2.3379629637929611E-3</v>
      </c>
      <c r="AD145" s="10"/>
      <c r="AE145" s="10"/>
      <c r="AF145" s="73">
        <f t="shared" si="43"/>
        <v>43411.618055555555</v>
      </c>
      <c r="AG145" s="73">
        <f t="shared" si="44"/>
        <v>43411.625</v>
      </c>
      <c r="AH145" s="26" t="str">
        <f t="shared" si="45"/>
        <v>43411.618055555643411.625</v>
      </c>
      <c r="AI145" s="26" t="e">
        <f>VLOOKUP(AH145,simple_survey!$N$1081:$O$1529,2,FALSE)</f>
        <v>#N/A</v>
      </c>
    </row>
    <row r="146" spans="1:37" s="7" customFormat="1" x14ac:dyDescent="0.4">
      <c r="A146" s="16" t="str">
        <f t="shared" si="54"/>
        <v>-</v>
      </c>
      <c r="B146" s="16" t="str">
        <f t="shared" si="55"/>
        <v>-</v>
      </c>
      <c r="C146" s="7">
        <v>14</v>
      </c>
      <c r="D146" s="2">
        <v>43411.62054398148</v>
      </c>
      <c r="E146" s="3" t="s">
        <v>1046</v>
      </c>
      <c r="F146" s="3">
        <v>10718</v>
      </c>
      <c r="G146" s="3" t="s">
        <v>33</v>
      </c>
      <c r="H146" s="3">
        <v>2051</v>
      </c>
      <c r="I146" s="3">
        <v>175</v>
      </c>
      <c r="J146" s="3">
        <v>10</v>
      </c>
      <c r="K146" s="3">
        <v>1</v>
      </c>
      <c r="L146" s="3"/>
      <c r="M146" s="2">
        <v>43411.625011574077</v>
      </c>
      <c r="N146" s="2">
        <v>43411.631516203706</v>
      </c>
      <c r="O146" s="3" t="s">
        <v>27</v>
      </c>
      <c r="P146" s="3" t="s">
        <v>28</v>
      </c>
      <c r="Q146" s="3" t="s">
        <v>48</v>
      </c>
      <c r="R146" s="3" t="s">
        <v>49</v>
      </c>
      <c r="S146" s="2">
        <v>43411.62159722222</v>
      </c>
      <c r="T146" s="2">
        <v>43411.62159722222</v>
      </c>
      <c r="U146" s="2">
        <v>43411.630937499998</v>
      </c>
      <c r="V146" s="2">
        <v>43411.630937499998</v>
      </c>
      <c r="W146" s="3"/>
      <c r="X146" s="8">
        <f t="shared" si="42"/>
        <v>43411.62054398148</v>
      </c>
      <c r="Y146" s="9">
        <f t="shared" si="46"/>
        <v>6.5046296294895001E-3</v>
      </c>
      <c r="Z146" s="9">
        <f t="shared" si="47"/>
        <v>6.5046296294895001E-3</v>
      </c>
      <c r="AA146" s="10"/>
      <c r="AB146" s="10">
        <f t="shared" si="50"/>
        <v>3.4143518569180742E-3</v>
      </c>
      <c r="AC146" s="10">
        <f t="shared" si="51"/>
        <v>4.4675925964838825E-3</v>
      </c>
      <c r="AD146" s="10"/>
      <c r="AE146" s="10"/>
      <c r="AF146" s="73">
        <f t="shared" si="43"/>
        <v>43411.620138888888</v>
      </c>
      <c r="AG146" s="73">
        <f t="shared" si="44"/>
        <v>43411.631249999999</v>
      </c>
      <c r="AH146" s="26" t="str">
        <f t="shared" si="45"/>
        <v>43411.620138888943411.63125</v>
      </c>
      <c r="AI146" s="26" t="str">
        <f>VLOOKUP(AH146,simple_survey!$N$1081:$O$1529,2,FALSE)</f>
        <v>肯定的</v>
      </c>
    </row>
    <row r="147" spans="1:37" s="7" customFormat="1" x14ac:dyDescent="0.4">
      <c r="A147" s="16" t="str">
        <f t="shared" si="54"/>
        <v>-</v>
      </c>
      <c r="B147" s="16" t="str">
        <f t="shared" si="55"/>
        <v>-</v>
      </c>
      <c r="C147" s="7">
        <v>14</v>
      </c>
      <c r="D147" s="2">
        <v>43411.620578703703</v>
      </c>
      <c r="E147" s="3" t="s">
        <v>1047</v>
      </c>
      <c r="F147" s="3">
        <v>10719</v>
      </c>
      <c r="G147" s="3" t="s">
        <v>52</v>
      </c>
      <c r="H147" s="3">
        <v>5432</v>
      </c>
      <c r="I147" s="3">
        <v>309</v>
      </c>
      <c r="J147" s="3">
        <v>5</v>
      </c>
      <c r="K147" s="3">
        <v>2</v>
      </c>
      <c r="L147" s="3"/>
      <c r="M147" s="2">
        <v>43411.624247685184</v>
      </c>
      <c r="N147" s="2">
        <v>43411.627442129633</v>
      </c>
      <c r="O147" s="3" t="s">
        <v>19</v>
      </c>
      <c r="P147" s="3" t="s">
        <v>20</v>
      </c>
      <c r="Q147" s="3" t="s">
        <v>31</v>
      </c>
      <c r="R147" s="3" t="s">
        <v>32</v>
      </c>
      <c r="S147" s="2">
        <v>43411.621620370373</v>
      </c>
      <c r="T147" s="2">
        <v>43411.621620370373</v>
      </c>
      <c r="U147" s="2">
        <v>43411.629976851851</v>
      </c>
      <c r="V147" s="2">
        <v>43411.629976851851</v>
      </c>
      <c r="W147" s="3"/>
      <c r="X147" s="8">
        <f t="shared" si="42"/>
        <v>43411.620578703703</v>
      </c>
      <c r="Y147" s="9">
        <f t="shared" si="46"/>
        <v>3.1944444490363821E-3</v>
      </c>
      <c r="Z147" s="9">
        <f t="shared" si="47"/>
        <v>6.3888888980727643E-3</v>
      </c>
      <c r="AA147" s="10"/>
      <c r="AB147" s="10">
        <f t="shared" si="50"/>
        <v>2.6273148105246946E-3</v>
      </c>
      <c r="AC147" s="10">
        <f t="shared" si="51"/>
        <v>3.6689814805868082E-3</v>
      </c>
      <c r="AD147" s="10"/>
      <c r="AE147" s="10"/>
      <c r="AF147" s="73">
        <f t="shared" si="43"/>
        <v>43411.620138888888</v>
      </c>
      <c r="AG147" s="73">
        <f t="shared" si="44"/>
        <v>43411.627083333333</v>
      </c>
      <c r="AH147" s="26" t="str">
        <f t="shared" si="45"/>
        <v>43411.620138888943411.6270833333</v>
      </c>
      <c r="AI147" s="26" t="e">
        <f>VLOOKUP(AH147,simple_survey!$N$1081:$O$1529,2,FALSE)</f>
        <v>#N/A</v>
      </c>
    </row>
    <row r="148" spans="1:37" s="7" customFormat="1" x14ac:dyDescent="0.4">
      <c r="A148" s="16" t="str">
        <f t="shared" si="54"/>
        <v>-</v>
      </c>
      <c r="B148" s="16" t="str">
        <f t="shared" si="55"/>
        <v>-</v>
      </c>
      <c r="C148" s="7">
        <v>14</v>
      </c>
      <c r="D148" s="2">
        <v>43411.620856481481</v>
      </c>
      <c r="E148" s="3" t="s">
        <v>1039</v>
      </c>
      <c r="F148" s="3">
        <v>10720</v>
      </c>
      <c r="G148" s="3" t="s">
        <v>33</v>
      </c>
      <c r="H148" s="3">
        <v>2801</v>
      </c>
      <c r="I148" s="3">
        <v>933</v>
      </c>
      <c r="J148" s="3">
        <v>7</v>
      </c>
      <c r="K148" s="3">
        <v>2</v>
      </c>
      <c r="L148" s="3"/>
      <c r="M148" s="2">
        <v>43411.622453703705</v>
      </c>
      <c r="N148" s="2">
        <v>43411.627175925925</v>
      </c>
      <c r="O148" s="3" t="s">
        <v>72</v>
      </c>
      <c r="P148" s="3" t="s">
        <v>73</v>
      </c>
      <c r="Q148" s="3" t="s">
        <v>37</v>
      </c>
      <c r="R148" s="3" t="s">
        <v>38</v>
      </c>
      <c r="S148" s="2">
        <v>43411.623333333337</v>
      </c>
      <c r="T148" s="2">
        <v>43411.623333333337</v>
      </c>
      <c r="U148" s="2">
        <v>43411.633703703701</v>
      </c>
      <c r="V148" s="2">
        <v>43411.633703703701</v>
      </c>
      <c r="W148" s="3"/>
      <c r="X148" s="8">
        <f t="shared" si="42"/>
        <v>43411.620856481481</v>
      </c>
      <c r="Y148" s="9">
        <f t="shared" si="46"/>
        <v>4.7222222201526165E-3</v>
      </c>
      <c r="Z148" s="9">
        <f t="shared" si="47"/>
        <v>9.444444440305233E-3</v>
      </c>
      <c r="AA148" s="10"/>
      <c r="AB148" s="10">
        <f t="shared" si="50"/>
        <v>0</v>
      </c>
      <c r="AC148" s="10">
        <f t="shared" si="51"/>
        <v>1.5972222245181911E-3</v>
      </c>
      <c r="AD148" s="10"/>
      <c r="AE148" s="10"/>
      <c r="AF148" s="73">
        <f t="shared" si="43"/>
        <v>43411.620833333334</v>
      </c>
      <c r="AG148" s="73">
        <f t="shared" si="44"/>
        <v>43411.627083333333</v>
      </c>
      <c r="AH148" s="26" t="str">
        <f t="shared" si="45"/>
        <v>43411.620833333343411.6270833333</v>
      </c>
      <c r="AI148" s="26" t="e">
        <f>VLOOKUP(AH148,simple_survey!$N$1081:$O$1529,2,FALSE)</f>
        <v>#N/A</v>
      </c>
    </row>
    <row r="149" spans="1:37" s="7" customFormat="1" x14ac:dyDescent="0.4">
      <c r="A149" s="16" t="str">
        <f t="shared" si="54"/>
        <v>-</v>
      </c>
      <c r="B149" s="16" t="str">
        <f t="shared" si="55"/>
        <v>-</v>
      </c>
      <c r="C149" s="7">
        <v>14</v>
      </c>
      <c r="D149" s="2">
        <v>43411.624513888892</v>
      </c>
      <c r="E149" s="3" t="s">
        <v>1020</v>
      </c>
      <c r="F149" s="3">
        <v>10721</v>
      </c>
      <c r="G149" s="3" t="s">
        <v>124</v>
      </c>
      <c r="H149" s="3">
        <v>5312</v>
      </c>
      <c r="I149" s="3">
        <v>531</v>
      </c>
      <c r="J149" s="3">
        <v>1</v>
      </c>
      <c r="K149" s="3">
        <v>1</v>
      </c>
      <c r="L149" s="3"/>
      <c r="M149" s="2">
        <v>43411.632939814815</v>
      </c>
      <c r="N149" s="2">
        <v>43411.640127314815</v>
      </c>
      <c r="O149" s="3" t="s">
        <v>23</v>
      </c>
      <c r="P149" s="3" t="s">
        <v>24</v>
      </c>
      <c r="Q149" s="3" t="s">
        <v>41</v>
      </c>
      <c r="R149" s="3" t="s">
        <v>42</v>
      </c>
      <c r="S149" s="2">
        <v>43411.627847222226</v>
      </c>
      <c r="T149" s="2">
        <v>43411.627847222226</v>
      </c>
      <c r="U149" s="2">
        <v>43411.639432870368</v>
      </c>
      <c r="V149" s="2">
        <v>43411.639432870368</v>
      </c>
      <c r="W149" s="3"/>
      <c r="X149" s="8">
        <f t="shared" si="42"/>
        <v>43411.624513888892</v>
      </c>
      <c r="Y149" s="9">
        <f t="shared" si="46"/>
        <v>7.1874999994179234E-3</v>
      </c>
      <c r="Z149" s="9">
        <f t="shared" si="47"/>
        <v>7.1874999994179234E-3</v>
      </c>
      <c r="AA149" s="10"/>
      <c r="AB149" s="10">
        <f t="shared" si="50"/>
        <v>5.0925925897900015E-3</v>
      </c>
      <c r="AC149" s="10">
        <f t="shared" si="51"/>
        <v>8.4259259238024242E-3</v>
      </c>
      <c r="AD149" s="10"/>
      <c r="AE149" s="10"/>
      <c r="AF149" s="73">
        <f t="shared" si="43"/>
        <v>43411.624305555553</v>
      </c>
      <c r="AG149" s="73">
        <f t="shared" si="44"/>
        <v>43411.63958333333</v>
      </c>
      <c r="AH149" s="26" t="str">
        <f t="shared" si="45"/>
        <v>43411.624305555643411.6395833333</v>
      </c>
      <c r="AI149" s="26" t="str">
        <f>VLOOKUP(AH149,simple_survey!$N$1081:$O$1529,2,FALSE)</f>
        <v>肯定的</v>
      </c>
    </row>
    <row r="150" spans="1:37" s="7" customFormat="1" x14ac:dyDescent="0.4">
      <c r="A150" s="16" t="str">
        <f>IF(W150&gt;0, "★", "-")</f>
        <v>-</v>
      </c>
      <c r="B150" s="16" t="str">
        <f>IF(L150&gt;0, "☆", "-")</f>
        <v>☆</v>
      </c>
      <c r="C150" s="7">
        <v>14</v>
      </c>
      <c r="D150" s="2">
        <v>43411.594942129632</v>
      </c>
      <c r="E150" s="3" t="s">
        <v>1039</v>
      </c>
      <c r="F150" s="3">
        <v>10700</v>
      </c>
      <c r="G150" s="3" t="s">
        <v>33</v>
      </c>
      <c r="H150" s="3">
        <v>2801</v>
      </c>
      <c r="I150" s="3">
        <v>359</v>
      </c>
      <c r="J150" s="3">
        <v>7</v>
      </c>
      <c r="K150" s="3">
        <v>2</v>
      </c>
      <c r="L150" s="2">
        <v>43411.595092592594</v>
      </c>
      <c r="M150" s="3"/>
      <c r="N150" s="3"/>
      <c r="O150" s="3" t="s">
        <v>50</v>
      </c>
      <c r="P150" s="3" t="s">
        <v>51</v>
      </c>
      <c r="Q150" s="3" t="s">
        <v>68</v>
      </c>
      <c r="R150" s="3" t="s">
        <v>69</v>
      </c>
      <c r="S150" s="2">
        <v>43411.59784722222</v>
      </c>
      <c r="T150" s="3"/>
      <c r="U150" s="2">
        <v>43411.604456018518</v>
      </c>
      <c r="V150" s="3"/>
      <c r="W150" s="3"/>
      <c r="X150" s="8">
        <f>IF(W150&gt;0,W150,D150)</f>
        <v>43411.594942129632</v>
      </c>
      <c r="Y150" s="9">
        <f>N150-M150</f>
        <v>0</v>
      </c>
      <c r="Z150" s="9">
        <f>Y150*K150</f>
        <v>0</v>
      </c>
      <c r="AA150" s="10"/>
      <c r="AB150" s="10">
        <f>IF(IF(A150="☆",L150-S150,M150-S150)&lt;0,0,IF(A150="☆",L150-S150,M150-S150))</f>
        <v>0</v>
      </c>
      <c r="AC150" s="10">
        <f>IF(IF(B150="☆",(IF(L150&gt;S150,L150-X150,S150-X150)),M150-X150)&lt;0,0,IF(B150="☆",(IF(L150&gt;S150,L150-X150,S150-X150)),M150-X150))</f>
        <v>2.9050925877527334E-3</v>
      </c>
      <c r="AD150" s="10"/>
      <c r="AE150" s="10"/>
      <c r="AF150" s="73">
        <f t="shared" si="43"/>
        <v>43411.594444444447</v>
      </c>
      <c r="AG150" s="73">
        <f t="shared" si="44"/>
        <v>0</v>
      </c>
      <c r="AH150" s="26" t="str">
        <f t="shared" si="45"/>
        <v>43411.59444444440</v>
      </c>
      <c r="AI150" s="26" t="e">
        <f>VLOOKUP(AH150,simple_survey!$N$1081:$O$1529,2,FALSE)</f>
        <v>#N/A</v>
      </c>
    </row>
    <row r="151" spans="1:37" s="7" customFormat="1" x14ac:dyDescent="0.4">
      <c r="A151" s="16" t="str">
        <f>IF(W151&gt;0, "★", "-")</f>
        <v>-</v>
      </c>
      <c r="B151" s="16" t="str">
        <f>IF(L151&gt;0, "☆", "-")</f>
        <v>☆</v>
      </c>
      <c r="C151" s="7">
        <v>14</v>
      </c>
      <c r="D151" s="2">
        <v>43411.600636574076</v>
      </c>
      <c r="E151" s="3" t="s">
        <v>905</v>
      </c>
      <c r="F151" s="3">
        <v>10705</v>
      </c>
      <c r="G151" s="3" t="s">
        <v>33</v>
      </c>
      <c r="H151" s="3">
        <v>4324</v>
      </c>
      <c r="I151" s="3">
        <v>361</v>
      </c>
      <c r="J151" s="3">
        <v>4</v>
      </c>
      <c r="K151" s="3">
        <v>1</v>
      </c>
      <c r="L151" s="2">
        <v>43411.600902777776</v>
      </c>
      <c r="M151" s="3"/>
      <c r="N151" s="3"/>
      <c r="O151" s="3" t="s">
        <v>65</v>
      </c>
      <c r="P151" s="3" t="s">
        <v>66</v>
      </c>
      <c r="Q151" s="3" t="s">
        <v>29</v>
      </c>
      <c r="R151" s="3" t="s">
        <v>30</v>
      </c>
      <c r="S151" s="2">
        <v>43411.607916666668</v>
      </c>
      <c r="T151" s="3"/>
      <c r="U151" s="2">
        <v>43411.612175925926</v>
      </c>
      <c r="V151" s="3"/>
      <c r="W151" s="3"/>
      <c r="X151" s="8">
        <f>IF(W151&gt;0,W151,D151)</f>
        <v>43411.600636574076</v>
      </c>
      <c r="Y151" s="9">
        <f>N151-M151</f>
        <v>0</v>
      </c>
      <c r="Z151" s="9">
        <f>Y151*K151</f>
        <v>0</v>
      </c>
      <c r="AA151" s="10"/>
      <c r="AB151" s="10">
        <f>IF(IF(A151="☆",L151-S151,M151-S151)&lt;0,0,IF(A151="☆",L151-S151,M151-S151))</f>
        <v>0</v>
      </c>
      <c r="AC151" s="10">
        <f>IF(IF(B151="☆",(IF(L151&gt;S151,L151-X151,S151-X151)),M151-X151)&lt;0,0,IF(B151="☆",(IF(L151&gt;S151,L151-X151,S151-X151)),M151-X151))</f>
        <v>7.2800925918272696E-3</v>
      </c>
      <c r="AD151" s="10"/>
      <c r="AE151" s="10"/>
      <c r="AF151" s="73">
        <f t="shared" si="43"/>
        <v>43411.6</v>
      </c>
      <c r="AG151" s="73">
        <f t="shared" si="44"/>
        <v>0</v>
      </c>
      <c r="AH151" s="26" t="str">
        <f t="shared" si="45"/>
        <v>43411.60</v>
      </c>
      <c r="AI151" s="26" t="e">
        <f>VLOOKUP(AH151,simple_survey!$N$1081:$O$1529,2,FALSE)</f>
        <v>#N/A</v>
      </c>
    </row>
    <row r="152" spans="1:37" s="7" customFormat="1" x14ac:dyDescent="0.4">
      <c r="A152" s="16" t="str">
        <f>IF(W152&gt;0, "★", "-")</f>
        <v>★</v>
      </c>
      <c r="B152" s="16" t="str">
        <f>IF(L152&gt;0, "☆", "-")</f>
        <v>☆</v>
      </c>
      <c r="C152" s="7">
        <v>14</v>
      </c>
      <c r="D152" s="2">
        <v>43411.600798611114</v>
      </c>
      <c r="E152" s="3" t="s">
        <v>1011</v>
      </c>
      <c r="F152" s="3">
        <v>10706</v>
      </c>
      <c r="G152" s="3" t="s">
        <v>33</v>
      </c>
      <c r="H152" s="3">
        <v>5408</v>
      </c>
      <c r="I152" s="3">
        <v>716</v>
      </c>
      <c r="J152" s="3">
        <v>5</v>
      </c>
      <c r="K152" s="3">
        <v>1</v>
      </c>
      <c r="L152" s="2">
        <v>43411.609409722223</v>
      </c>
      <c r="M152" s="3"/>
      <c r="N152" s="3"/>
      <c r="O152" s="3" t="s">
        <v>65</v>
      </c>
      <c r="P152" s="3" t="s">
        <v>66</v>
      </c>
      <c r="Q152" s="3" t="s">
        <v>19</v>
      </c>
      <c r="R152" s="3" t="s">
        <v>20</v>
      </c>
      <c r="S152" s="2">
        <v>43411.607731481483</v>
      </c>
      <c r="T152" s="3"/>
      <c r="U152" s="2">
        <v>43411.613067129627</v>
      </c>
      <c r="V152" s="3"/>
      <c r="W152" s="2">
        <v>43411.607731481483</v>
      </c>
      <c r="X152" s="8">
        <f>IF(W152&gt;0,W152,D152)</f>
        <v>43411.607731481483</v>
      </c>
      <c r="Y152" s="9">
        <f>N152-M152</f>
        <v>0</v>
      </c>
      <c r="Z152" s="9">
        <f>Y152*K152</f>
        <v>0</v>
      </c>
      <c r="AB152" s="10">
        <f>IF(IF(A152="☆",L152-S152,M152-S152)&lt;0,0,IF(A152="☆",L152-S152,M152-S152))</f>
        <v>0</v>
      </c>
      <c r="AC152" s="10">
        <f>IF(IF(B152="☆",(IF(L152&gt;S152,L152-X152,S152-X152)),M152-X152)&lt;0,0,IF(B152="☆",(IF(L152&gt;S152,L152-X152,S152-X152)),M152-X152))</f>
        <v>1.6782407401478849E-3</v>
      </c>
      <c r="AF152" s="73">
        <f t="shared" si="43"/>
        <v>43411.600694444445</v>
      </c>
      <c r="AG152" s="73">
        <f t="shared" si="44"/>
        <v>0</v>
      </c>
      <c r="AH152" s="26" t="str">
        <f t="shared" si="45"/>
        <v>43411.60069444440</v>
      </c>
      <c r="AI152" s="26" t="e">
        <f>VLOOKUP(AH152,simple_survey!$N$1081:$O$1529,2,FALSE)</f>
        <v>#N/A</v>
      </c>
      <c r="AK152" s="7" t="s">
        <v>1143</v>
      </c>
    </row>
    <row r="153" spans="1:37" s="7" customFormat="1" x14ac:dyDescent="0.4">
      <c r="A153" s="16" t="str">
        <f>IF(W153&gt;0, "★", "-")</f>
        <v>-</v>
      </c>
      <c r="B153" s="16" t="str">
        <f>IF(L153&gt;0, "☆", "-")</f>
        <v>☆</v>
      </c>
      <c r="C153" s="7">
        <v>14</v>
      </c>
      <c r="D153" s="2">
        <v>43411.609756944446</v>
      </c>
      <c r="E153" s="3" t="s">
        <v>1011</v>
      </c>
      <c r="F153" s="3">
        <v>10713</v>
      </c>
      <c r="G153" s="3" t="s">
        <v>33</v>
      </c>
      <c r="H153" s="3">
        <v>5408</v>
      </c>
      <c r="I153" s="3">
        <v>448</v>
      </c>
      <c r="J153" s="3">
        <v>7</v>
      </c>
      <c r="K153" s="3">
        <v>1</v>
      </c>
      <c r="L153" s="2">
        <v>43411.61309027778</v>
      </c>
      <c r="M153" s="3"/>
      <c r="N153" s="3"/>
      <c r="O153" s="3" t="s">
        <v>65</v>
      </c>
      <c r="P153" s="3" t="s">
        <v>66</v>
      </c>
      <c r="Q153" s="3" t="s">
        <v>19</v>
      </c>
      <c r="R153" s="3" t="s">
        <v>20</v>
      </c>
      <c r="S153" s="2">
        <v>43411.613240740742</v>
      </c>
      <c r="T153" s="3"/>
      <c r="U153" s="2">
        <v>43411.618576388886</v>
      </c>
      <c r="V153" s="3"/>
      <c r="W153" s="3"/>
      <c r="X153" s="8">
        <f>IF(W153&gt;0,W153,D153)</f>
        <v>43411.609756944446</v>
      </c>
      <c r="Y153" s="9">
        <f>N153-M153</f>
        <v>0</v>
      </c>
      <c r="Z153" s="9">
        <f>Y153*K153</f>
        <v>0</v>
      </c>
      <c r="AA153" s="10"/>
      <c r="AB153" s="10">
        <f>IF(IF(A153="☆",L153-S153,M153-S153)&lt;0,0,IF(A153="☆",L153-S153,M153-S153))</f>
        <v>0</v>
      </c>
      <c r="AC153" s="10"/>
      <c r="AD153" s="10"/>
      <c r="AE153" s="10"/>
      <c r="AF153" s="73">
        <f t="shared" si="43"/>
        <v>43411.609722222223</v>
      </c>
      <c r="AG153" s="73">
        <f t="shared" si="44"/>
        <v>0</v>
      </c>
      <c r="AH153" s="26" t="str">
        <f t="shared" si="45"/>
        <v>43411.60972222220</v>
      </c>
      <c r="AI153" s="26" t="e">
        <f>VLOOKUP(AH153,simple_survey!$N$1081:$O$1529,2,FALSE)</f>
        <v>#N/A</v>
      </c>
      <c r="AK153" s="7" t="s">
        <v>1144</v>
      </c>
    </row>
    <row r="154" spans="1:37" s="12" customFormat="1" x14ac:dyDescent="0.4">
      <c r="A154" s="17" t="str">
        <f>IF(W154&gt;0, "★", "-")</f>
        <v>-</v>
      </c>
      <c r="B154" s="17" t="str">
        <f>IF(L154&gt;0, "☆", "-")</f>
        <v>☆</v>
      </c>
      <c r="C154" s="12">
        <v>14</v>
      </c>
      <c r="D154" s="4">
        <v>43411.618506944447</v>
      </c>
      <c r="E154" s="5" t="s">
        <v>905</v>
      </c>
      <c r="F154" s="5">
        <v>10717</v>
      </c>
      <c r="G154" s="5" t="s">
        <v>33</v>
      </c>
      <c r="H154" s="5">
        <v>4324</v>
      </c>
      <c r="I154" s="5">
        <v>977</v>
      </c>
      <c r="J154" s="5">
        <v>6</v>
      </c>
      <c r="K154" s="5">
        <v>1</v>
      </c>
      <c r="L154" s="4">
        <v>43411.621168981481</v>
      </c>
      <c r="M154" s="5"/>
      <c r="N154" s="5"/>
      <c r="O154" s="5" t="s">
        <v>29</v>
      </c>
      <c r="P154" s="5" t="s">
        <v>30</v>
      </c>
      <c r="Q154" s="5" t="s">
        <v>65</v>
      </c>
      <c r="R154" s="5" t="s">
        <v>66</v>
      </c>
      <c r="S154" s="4">
        <v>43411.623113425929</v>
      </c>
      <c r="T154" s="5"/>
      <c r="U154" s="4">
        <v>43411.628125000003</v>
      </c>
      <c r="V154" s="5"/>
      <c r="W154" s="5"/>
      <c r="X154" s="13">
        <f>IF(W154&gt;0,W154,D154)</f>
        <v>43411.618506944447</v>
      </c>
      <c r="Y154" s="18">
        <f>N154-M154</f>
        <v>0</v>
      </c>
      <c r="Z154" s="18">
        <f>Y154*K154</f>
        <v>0</v>
      </c>
      <c r="AA154" s="19"/>
      <c r="AB154" s="19">
        <f>IF(IF(A154="☆",L154-S154,M154-S154)&lt;0,0,IF(A154="☆",L154-S154,M154-S154))</f>
        <v>0</v>
      </c>
      <c r="AC154" s="19">
        <f>IF(IF(B154="☆",(IF(L154&gt;S154,L154-X154,S154-X154)),M154-X154)&lt;0,0,IF(B154="☆",(IF(L154&gt;S154,L154-X154,S154-X154)),M154-X154))</f>
        <v>4.6064814814599231E-3</v>
      </c>
      <c r="AD154" s="19"/>
      <c r="AE154" s="19"/>
      <c r="AF154" s="73">
        <f t="shared" si="43"/>
        <v>43411.618055555555</v>
      </c>
      <c r="AG154" s="73">
        <f t="shared" si="44"/>
        <v>0</v>
      </c>
      <c r="AH154" s="26" t="str">
        <f t="shared" si="45"/>
        <v>43411.61805555560</v>
      </c>
      <c r="AI154" s="26" t="e">
        <f>VLOOKUP(AH154,simple_survey!$N$1081:$O$1529,2,FALSE)</f>
        <v>#N/A</v>
      </c>
    </row>
    <row r="155" spans="1:37" s="23" customFormat="1" x14ac:dyDescent="0.4">
      <c r="A155" s="20" t="str">
        <f t="shared" si="54"/>
        <v>-</v>
      </c>
      <c r="B155" s="20" t="str">
        <f t="shared" si="55"/>
        <v>-</v>
      </c>
      <c r="C155" s="23">
        <v>15</v>
      </c>
      <c r="D155" s="22">
        <v>43411.626655092594</v>
      </c>
      <c r="E155" s="21" t="s">
        <v>982</v>
      </c>
      <c r="F155" s="21">
        <v>10722</v>
      </c>
      <c r="G155" s="21" t="s">
        <v>33</v>
      </c>
      <c r="H155" s="21">
        <v>1751</v>
      </c>
      <c r="I155" s="21">
        <v>893</v>
      </c>
      <c r="J155" s="21">
        <v>9</v>
      </c>
      <c r="K155" s="21">
        <v>1</v>
      </c>
      <c r="L155" s="21"/>
      <c r="M155" s="22">
        <v>43411.627615740741</v>
      </c>
      <c r="N155" s="22">
        <v>43411.631828703707</v>
      </c>
      <c r="O155" s="21" t="s">
        <v>70</v>
      </c>
      <c r="P155" s="21" t="s">
        <v>71</v>
      </c>
      <c r="Q155" s="21" t="s">
        <v>68</v>
      </c>
      <c r="R155" s="21" t="s">
        <v>69</v>
      </c>
      <c r="S155" s="22">
        <v>43411.628055555557</v>
      </c>
      <c r="T155" s="22">
        <v>43411.628055555557</v>
      </c>
      <c r="U155" s="22">
        <v>43411.63453703704</v>
      </c>
      <c r="V155" s="22">
        <v>43411.63453703704</v>
      </c>
      <c r="W155" s="21"/>
      <c r="X155" s="24">
        <f t="shared" si="42"/>
        <v>43411.626655092594</v>
      </c>
      <c r="Y155" s="25">
        <f t="shared" si="46"/>
        <v>4.2129629655391909E-3</v>
      </c>
      <c r="Z155" s="25">
        <f t="shared" si="47"/>
        <v>4.2129629655391909E-3</v>
      </c>
      <c r="AA155" s="26">
        <f>SUM(Z155:Z190)</f>
        <v>0.28484953704901272</v>
      </c>
      <c r="AB155" s="26">
        <f t="shared" si="50"/>
        <v>0</v>
      </c>
      <c r="AC155" s="26">
        <f t="shared" si="51"/>
        <v>9.6064814715646207E-4</v>
      </c>
      <c r="AD155" s="26">
        <f>AVERAGE(AC155:AC190)</f>
        <v>5.7712834364388576E-3</v>
      </c>
      <c r="AE155" s="26">
        <f>MEDIAN(AC155:AC190)</f>
        <v>5.6192129632108845E-3</v>
      </c>
      <c r="AF155" s="73">
        <f t="shared" si="43"/>
        <v>43411.626388888886</v>
      </c>
      <c r="AG155" s="73">
        <f t="shared" si="44"/>
        <v>43411.631249999999</v>
      </c>
      <c r="AH155" s="26" t="str">
        <f t="shared" si="45"/>
        <v>43411.626388888943411.63125</v>
      </c>
      <c r="AI155" s="26" t="e">
        <f>VLOOKUP(AH155,simple_survey!$N$1081:$O$1529,2,FALSE)</f>
        <v>#N/A</v>
      </c>
    </row>
    <row r="156" spans="1:37" s="7" customFormat="1" x14ac:dyDescent="0.4">
      <c r="A156" s="16" t="str">
        <f t="shared" si="54"/>
        <v>-</v>
      </c>
      <c r="B156" s="16" t="str">
        <f t="shared" si="55"/>
        <v>-</v>
      </c>
      <c r="C156" s="7">
        <v>15</v>
      </c>
      <c r="D156" s="2">
        <v>43411.627708333333</v>
      </c>
      <c r="E156" s="3" t="s">
        <v>1042</v>
      </c>
      <c r="F156" s="3">
        <v>10723</v>
      </c>
      <c r="G156" s="3" t="s">
        <v>33</v>
      </c>
      <c r="H156" s="3">
        <v>3175</v>
      </c>
      <c r="I156" s="3">
        <v>790</v>
      </c>
      <c r="J156" s="3">
        <v>7</v>
      </c>
      <c r="K156" s="3">
        <v>1</v>
      </c>
      <c r="L156" s="3"/>
      <c r="M156" s="2">
        <v>43411.6328125</v>
      </c>
      <c r="N156" s="2">
        <v>43411.636990740742</v>
      </c>
      <c r="O156" s="3" t="s">
        <v>23</v>
      </c>
      <c r="P156" s="3" t="s">
        <v>24</v>
      </c>
      <c r="Q156" s="3" t="s">
        <v>34</v>
      </c>
      <c r="R156" s="3" t="s">
        <v>35</v>
      </c>
      <c r="S156" s="2">
        <v>43411.631481481483</v>
      </c>
      <c r="T156" s="2">
        <v>43411.631481481483</v>
      </c>
      <c r="U156" s="2">
        <v>43411.638935185183</v>
      </c>
      <c r="V156" s="2">
        <v>43411.638935185183</v>
      </c>
      <c r="W156" s="3"/>
      <c r="X156" s="8">
        <f t="shared" si="42"/>
        <v>43411.627708333333</v>
      </c>
      <c r="Y156" s="9">
        <f t="shared" si="46"/>
        <v>4.1782407424761914E-3</v>
      </c>
      <c r="Z156" s="9">
        <f t="shared" si="47"/>
        <v>4.1782407424761914E-3</v>
      </c>
      <c r="AA156" s="10"/>
      <c r="AB156" s="10">
        <f t="shared" si="50"/>
        <v>1.3310185167938471E-3</v>
      </c>
      <c r="AC156" s="10">
        <f t="shared" si="51"/>
        <v>5.1041666665696539E-3</v>
      </c>
      <c r="AD156" s="10"/>
      <c r="AE156" s="10"/>
      <c r="AF156" s="73">
        <f t="shared" si="43"/>
        <v>43411.627083333333</v>
      </c>
      <c r="AG156" s="73">
        <f t="shared" si="44"/>
        <v>43411.636805555558</v>
      </c>
      <c r="AH156" s="26" t="str">
        <f t="shared" si="45"/>
        <v>43411.627083333343411.6368055556</v>
      </c>
      <c r="AI156" s="26" t="e">
        <f>VLOOKUP(AH156,simple_survey!$N$1081:$O$1529,2,FALSE)</f>
        <v>#N/A</v>
      </c>
    </row>
    <row r="157" spans="1:37" s="7" customFormat="1" x14ac:dyDescent="0.4">
      <c r="A157" s="16" t="str">
        <f t="shared" si="54"/>
        <v>-</v>
      </c>
      <c r="B157" s="16" t="str">
        <f t="shared" si="55"/>
        <v>-</v>
      </c>
      <c r="C157" s="7">
        <v>15</v>
      </c>
      <c r="D157" s="2">
        <v>43411.629861111112</v>
      </c>
      <c r="E157" s="3" t="s">
        <v>1048</v>
      </c>
      <c r="F157" s="3">
        <v>10724</v>
      </c>
      <c r="G157" s="3" t="s">
        <v>18</v>
      </c>
      <c r="H157" s="3">
        <v>4746</v>
      </c>
      <c r="I157" s="3">
        <v>854</v>
      </c>
      <c r="J157" s="3">
        <v>8</v>
      </c>
      <c r="K157" s="3">
        <v>1</v>
      </c>
      <c r="L157" s="3"/>
      <c r="M157" s="2">
        <v>43411.633842592593</v>
      </c>
      <c r="N157" s="2">
        <v>43411.640868055554</v>
      </c>
      <c r="O157" s="3" t="s">
        <v>19</v>
      </c>
      <c r="P157" s="3" t="s">
        <v>20</v>
      </c>
      <c r="Q157" s="3" t="s">
        <v>55</v>
      </c>
      <c r="R157" s="3" t="s">
        <v>56</v>
      </c>
      <c r="S157" s="2">
        <v>43411.633634259262</v>
      </c>
      <c r="T157" s="2">
        <v>43411.633634259262</v>
      </c>
      <c r="U157" s="2">
        <v>43411.643171296295</v>
      </c>
      <c r="V157" s="2">
        <v>43411.643171296295</v>
      </c>
      <c r="W157" s="3"/>
      <c r="X157" s="8">
        <f t="shared" si="42"/>
        <v>43411.629861111112</v>
      </c>
      <c r="Y157" s="9">
        <f t="shared" si="46"/>
        <v>7.025462960882578E-3</v>
      </c>
      <c r="Z157" s="9">
        <f t="shared" si="47"/>
        <v>7.025462960882578E-3</v>
      </c>
      <c r="AA157" s="10"/>
      <c r="AB157" s="10">
        <f t="shared" si="50"/>
        <v>2.0833333110203966E-4</v>
      </c>
      <c r="AC157" s="10">
        <f t="shared" si="51"/>
        <v>3.9814814808778465E-3</v>
      </c>
      <c r="AD157" s="10"/>
      <c r="AE157" s="10"/>
      <c r="AF157" s="73">
        <f t="shared" si="43"/>
        <v>43411.629861111112</v>
      </c>
      <c r="AG157" s="73">
        <f t="shared" si="44"/>
        <v>43411.640277777777</v>
      </c>
      <c r="AH157" s="26" t="str">
        <f t="shared" si="45"/>
        <v>43411.629861111143411.6402777778</v>
      </c>
      <c r="AI157" s="26" t="e">
        <f>VLOOKUP(AH157,simple_survey!$N$1081:$O$1529,2,FALSE)</f>
        <v>#N/A</v>
      </c>
    </row>
    <row r="158" spans="1:37" s="7" customFormat="1" x14ac:dyDescent="0.4">
      <c r="A158" s="16" t="str">
        <f t="shared" si="54"/>
        <v>-</v>
      </c>
      <c r="B158" s="16" t="str">
        <f t="shared" si="55"/>
        <v>-</v>
      </c>
      <c r="C158" s="7">
        <v>15</v>
      </c>
      <c r="D158" s="2">
        <v>43411.630706018521</v>
      </c>
      <c r="E158" s="3" t="s">
        <v>992</v>
      </c>
      <c r="F158" s="3">
        <v>10725</v>
      </c>
      <c r="G158" s="3" t="s">
        <v>115</v>
      </c>
      <c r="H158" s="3">
        <v>5398</v>
      </c>
      <c r="I158" s="3">
        <v>179</v>
      </c>
      <c r="J158" s="3">
        <v>6</v>
      </c>
      <c r="K158" s="3">
        <v>1</v>
      </c>
      <c r="L158" s="3"/>
      <c r="M158" s="2">
        <v>43411.634340277778</v>
      </c>
      <c r="N158" s="2">
        <v>43411.638969907406</v>
      </c>
      <c r="O158" s="3" t="s">
        <v>27</v>
      </c>
      <c r="P158" s="3" t="s">
        <v>28</v>
      </c>
      <c r="Q158" s="3" t="s">
        <v>45</v>
      </c>
      <c r="R158" s="3" t="s">
        <v>92</v>
      </c>
      <c r="S158" s="2">
        <v>43411.633553240739</v>
      </c>
      <c r="T158" s="2">
        <v>43411.633553240739</v>
      </c>
      <c r="U158" s="2">
        <v>43411.639618055553</v>
      </c>
      <c r="V158" s="2">
        <v>43411.639618055553</v>
      </c>
      <c r="W158" s="3"/>
      <c r="X158" s="8">
        <f t="shared" si="42"/>
        <v>43411.630706018521</v>
      </c>
      <c r="Y158" s="9">
        <f t="shared" si="46"/>
        <v>4.6296296277432702E-3</v>
      </c>
      <c r="Z158" s="9">
        <f t="shared" si="47"/>
        <v>4.6296296277432702E-3</v>
      </c>
      <c r="AA158" s="10"/>
      <c r="AB158" s="10">
        <f t="shared" si="50"/>
        <v>7.8703703911742195E-4</v>
      </c>
      <c r="AC158" s="10">
        <f t="shared" si="51"/>
        <v>3.6342592575238086E-3</v>
      </c>
      <c r="AD158" s="10"/>
      <c r="AE158" s="10"/>
      <c r="AF158" s="73">
        <f t="shared" si="43"/>
        <v>43411.630555555559</v>
      </c>
      <c r="AG158" s="73">
        <f t="shared" si="44"/>
        <v>43411.638888888891</v>
      </c>
      <c r="AH158" s="26" t="str">
        <f t="shared" si="45"/>
        <v>43411.630555555643411.6388888889</v>
      </c>
      <c r="AI158" s="26" t="str">
        <f>VLOOKUP(AH158,simple_survey!$N$1081:$O$1529,2,FALSE)</f>
        <v>肯定的</v>
      </c>
    </row>
    <row r="159" spans="1:37" s="7" customFormat="1" x14ac:dyDescent="0.4">
      <c r="A159" s="16" t="str">
        <f t="shared" si="54"/>
        <v>-</v>
      </c>
      <c r="B159" s="16" t="str">
        <f t="shared" si="55"/>
        <v>-</v>
      </c>
      <c r="C159" s="7">
        <v>15</v>
      </c>
      <c r="D159" s="2">
        <v>43411.631493055553</v>
      </c>
      <c r="E159" s="3" t="s">
        <v>905</v>
      </c>
      <c r="F159" s="3">
        <v>10726</v>
      </c>
      <c r="G159" s="3" t="s">
        <v>33</v>
      </c>
      <c r="H159" s="3">
        <v>4324</v>
      </c>
      <c r="I159" s="3">
        <v>825</v>
      </c>
      <c r="J159" s="3">
        <v>10</v>
      </c>
      <c r="K159" s="3">
        <v>1</v>
      </c>
      <c r="L159" s="3"/>
      <c r="M159" s="2">
        <v>43411.635798611111</v>
      </c>
      <c r="N159" s="2">
        <v>43411.638425925928</v>
      </c>
      <c r="O159" s="3" t="s">
        <v>29</v>
      </c>
      <c r="P159" s="3" t="s">
        <v>30</v>
      </c>
      <c r="Q159" s="3" t="s">
        <v>65</v>
      </c>
      <c r="R159" s="3" t="s">
        <v>66</v>
      </c>
      <c r="S159" s="2">
        <v>43411.637013888889</v>
      </c>
      <c r="T159" s="2">
        <v>43411.637013888889</v>
      </c>
      <c r="U159" s="2">
        <v>43411.642025462963</v>
      </c>
      <c r="V159" s="2">
        <v>43411.642025462963</v>
      </c>
      <c r="W159" s="3"/>
      <c r="X159" s="8">
        <f t="shared" si="42"/>
        <v>43411.631493055553</v>
      </c>
      <c r="Y159" s="9">
        <f t="shared" si="46"/>
        <v>2.6273148178006522E-3</v>
      </c>
      <c r="Z159" s="9">
        <f t="shared" si="47"/>
        <v>2.6273148178006522E-3</v>
      </c>
      <c r="AA159" s="10"/>
      <c r="AB159" s="10">
        <f t="shared" si="50"/>
        <v>0</v>
      </c>
      <c r="AC159" s="10">
        <f t="shared" si="51"/>
        <v>4.3055555579485372E-3</v>
      </c>
      <c r="AD159" s="10"/>
      <c r="AE159" s="10"/>
      <c r="AF159" s="73">
        <f t="shared" si="43"/>
        <v>43411.631249999999</v>
      </c>
      <c r="AG159" s="73">
        <f t="shared" si="44"/>
        <v>43411.638194444444</v>
      </c>
      <c r="AH159" s="26" t="str">
        <f t="shared" si="45"/>
        <v>43411.6312543411.6381944444</v>
      </c>
      <c r="AI159" s="26" t="e">
        <f>VLOOKUP(AH159,simple_survey!$N$1081:$O$1529,2,FALSE)</f>
        <v>#N/A</v>
      </c>
    </row>
    <row r="160" spans="1:37" s="7" customFormat="1" x14ac:dyDescent="0.4">
      <c r="A160" s="16" t="str">
        <f t="shared" si="54"/>
        <v>-</v>
      </c>
      <c r="B160" s="16" t="str">
        <f t="shared" si="55"/>
        <v>-</v>
      </c>
      <c r="C160" s="7">
        <v>15</v>
      </c>
      <c r="D160" s="2">
        <v>43411.63553240741</v>
      </c>
      <c r="E160" s="3" t="s">
        <v>862</v>
      </c>
      <c r="F160" s="3">
        <v>10728</v>
      </c>
      <c r="G160" s="3" t="s">
        <v>52</v>
      </c>
      <c r="H160" s="3">
        <v>5325</v>
      </c>
      <c r="I160" s="3">
        <v>905</v>
      </c>
      <c r="J160" s="3">
        <v>2</v>
      </c>
      <c r="K160" s="3">
        <v>1</v>
      </c>
      <c r="L160" s="3"/>
      <c r="M160" s="2">
        <v>43411.639664351853</v>
      </c>
      <c r="N160" s="2">
        <v>43411.651689814818</v>
      </c>
      <c r="O160" s="3" t="s">
        <v>50</v>
      </c>
      <c r="P160" s="3" t="s">
        <v>51</v>
      </c>
      <c r="Q160" s="3" t="s">
        <v>65</v>
      </c>
      <c r="R160" s="3" t="s">
        <v>66</v>
      </c>
      <c r="S160" s="2">
        <v>43411.640509259261</v>
      </c>
      <c r="T160" s="2">
        <v>43411.640509259261</v>
      </c>
      <c r="U160" s="2">
        <v>43411.652858796297</v>
      </c>
      <c r="V160" s="2">
        <v>43411.652858796297</v>
      </c>
      <c r="W160" s="3"/>
      <c r="X160" s="8">
        <f t="shared" si="42"/>
        <v>43411.63553240741</v>
      </c>
      <c r="Y160" s="9">
        <f t="shared" si="46"/>
        <v>1.2025462965539191E-2</v>
      </c>
      <c r="Z160" s="9">
        <f t="shared" si="47"/>
        <v>1.2025462965539191E-2</v>
      </c>
      <c r="AA160" s="10"/>
      <c r="AB160" s="10">
        <f t="shared" si="50"/>
        <v>0</v>
      </c>
      <c r="AC160" s="10">
        <f t="shared" si="51"/>
        <v>4.1319444426335394E-3</v>
      </c>
      <c r="AD160" s="10"/>
      <c r="AE160" s="10"/>
      <c r="AF160" s="73">
        <f t="shared" si="43"/>
        <v>43411.635416666664</v>
      </c>
      <c r="AG160" s="73">
        <f t="shared" si="44"/>
        <v>43411.651388888888</v>
      </c>
      <c r="AH160" s="26" t="str">
        <f t="shared" si="45"/>
        <v>43411.635416666743411.6513888889</v>
      </c>
      <c r="AI160" s="26" t="e">
        <f>VLOOKUP(AH160,simple_survey!$N$1081:$O$1529,2,FALSE)</f>
        <v>#N/A</v>
      </c>
    </row>
    <row r="161" spans="1:35" s="7" customFormat="1" x14ac:dyDescent="0.4">
      <c r="A161" s="16" t="str">
        <f t="shared" si="54"/>
        <v>-</v>
      </c>
      <c r="B161" s="16" t="str">
        <f t="shared" si="55"/>
        <v>-</v>
      </c>
      <c r="C161" s="7">
        <v>15</v>
      </c>
      <c r="D161" s="2">
        <v>43411.635972222219</v>
      </c>
      <c r="E161" s="3" t="s">
        <v>1049</v>
      </c>
      <c r="F161" s="3">
        <v>10729</v>
      </c>
      <c r="G161" s="3" t="s">
        <v>113</v>
      </c>
      <c r="H161" s="3">
        <v>0</v>
      </c>
      <c r="I161" s="3">
        <v>242</v>
      </c>
      <c r="J161" s="3">
        <v>1</v>
      </c>
      <c r="K161" s="3">
        <v>3</v>
      </c>
      <c r="L161" s="3"/>
      <c r="M161" s="2">
        <v>43411.643194444441</v>
      </c>
      <c r="N161" s="2">
        <v>43411.650173611109</v>
      </c>
      <c r="O161" s="3" t="s">
        <v>41</v>
      </c>
      <c r="P161" s="3" t="s">
        <v>42</v>
      </c>
      <c r="Q161" s="3" t="s">
        <v>37</v>
      </c>
      <c r="R161" s="3" t="s">
        <v>38</v>
      </c>
      <c r="S161" s="2">
        <v>43411.64335648148</v>
      </c>
      <c r="T161" s="2">
        <v>43411.64335648148</v>
      </c>
      <c r="U161" s="2">
        <v>43411.658495370371</v>
      </c>
      <c r="V161" s="2">
        <v>43411.658495370371</v>
      </c>
      <c r="W161" s="3"/>
      <c r="X161" s="8">
        <f t="shared" si="42"/>
        <v>43411.635972222219</v>
      </c>
      <c r="Y161" s="9">
        <f t="shared" si="46"/>
        <v>6.9791666683158837E-3</v>
      </c>
      <c r="Z161" s="9">
        <f t="shared" si="47"/>
        <v>2.0937500004947651E-2</v>
      </c>
      <c r="AA161" s="10"/>
      <c r="AB161" s="10">
        <f t="shared" si="50"/>
        <v>0</v>
      </c>
      <c r="AC161" s="10">
        <f t="shared" si="51"/>
        <v>7.2222222224809229E-3</v>
      </c>
      <c r="AD161" s="10"/>
      <c r="AE161" s="10"/>
      <c r="AF161" s="73">
        <f t="shared" si="43"/>
        <v>43411.635416666664</v>
      </c>
      <c r="AG161" s="73">
        <f t="shared" si="44"/>
        <v>43411.65</v>
      </c>
      <c r="AH161" s="26" t="str">
        <f t="shared" si="45"/>
        <v>43411.635416666743411.65</v>
      </c>
      <c r="AI161" s="26" t="e">
        <f>VLOOKUP(AH161,simple_survey!$N$1081:$O$1529,2,FALSE)</f>
        <v>#N/A</v>
      </c>
    </row>
    <row r="162" spans="1:35" s="7" customFormat="1" x14ac:dyDescent="0.4">
      <c r="A162" s="16" t="str">
        <f t="shared" si="54"/>
        <v>-</v>
      </c>
      <c r="B162" s="16" t="str">
        <f t="shared" si="55"/>
        <v>-</v>
      </c>
      <c r="C162" s="7">
        <v>15</v>
      </c>
      <c r="D162" s="2">
        <v>43411.63721064815</v>
      </c>
      <c r="E162" s="3" t="s">
        <v>1035</v>
      </c>
      <c r="F162" s="3">
        <v>10730</v>
      </c>
      <c r="G162" s="3" t="s">
        <v>113</v>
      </c>
      <c r="H162" s="3">
        <v>0</v>
      </c>
      <c r="I162" s="3">
        <v>136</v>
      </c>
      <c r="J162" s="3">
        <v>3</v>
      </c>
      <c r="K162" s="3">
        <v>3</v>
      </c>
      <c r="L162" s="3"/>
      <c r="M162" s="2">
        <v>43411.641111111108</v>
      </c>
      <c r="N162" s="2">
        <v>43411.646006944444</v>
      </c>
      <c r="O162" s="3" t="s">
        <v>41</v>
      </c>
      <c r="P162" s="3" t="s">
        <v>42</v>
      </c>
      <c r="Q162" s="3" t="s">
        <v>21</v>
      </c>
      <c r="R162" s="3" t="s">
        <v>22</v>
      </c>
      <c r="S162" s="2">
        <v>43411.644189814811</v>
      </c>
      <c r="T162" s="2">
        <v>43411.644189814811</v>
      </c>
      <c r="U162" s="2">
        <v>43411.65452546296</v>
      </c>
      <c r="V162" s="2">
        <v>43411.65452546296</v>
      </c>
      <c r="W162" s="3"/>
      <c r="X162" s="8">
        <f t="shared" si="42"/>
        <v>43411.63721064815</v>
      </c>
      <c r="Y162" s="9">
        <f t="shared" si="46"/>
        <v>4.8958333354676142E-3</v>
      </c>
      <c r="Z162" s="9">
        <f t="shared" si="47"/>
        <v>1.4687500006402843E-2</v>
      </c>
      <c r="AA162" s="10"/>
      <c r="AB162" s="10">
        <f t="shared" si="50"/>
        <v>0</v>
      </c>
      <c r="AC162" s="10">
        <f t="shared" si="51"/>
        <v>3.900462957972195E-3</v>
      </c>
      <c r="AD162" s="10"/>
      <c r="AE162" s="10"/>
      <c r="AF162" s="73">
        <f t="shared" si="43"/>
        <v>43411.636805555558</v>
      </c>
      <c r="AG162" s="73">
        <f t="shared" si="44"/>
        <v>43411.645833333336</v>
      </c>
      <c r="AH162" s="26" t="str">
        <f t="shared" si="45"/>
        <v>43411.636805555643411.6458333333</v>
      </c>
      <c r="AI162" s="26" t="e">
        <f>VLOOKUP(AH162,simple_survey!$N$1081:$O$1529,2,FALSE)</f>
        <v>#N/A</v>
      </c>
    </row>
    <row r="163" spans="1:35" s="7" customFormat="1" x14ac:dyDescent="0.4">
      <c r="A163" s="16" t="str">
        <f t="shared" si="41"/>
        <v>-</v>
      </c>
      <c r="B163" s="16" t="str">
        <f t="shared" si="40"/>
        <v>-</v>
      </c>
      <c r="C163" s="7">
        <v>15</v>
      </c>
      <c r="D163" s="2">
        <v>43411.639155092591</v>
      </c>
      <c r="E163" s="3" t="s">
        <v>1009</v>
      </c>
      <c r="F163" s="3">
        <v>10731</v>
      </c>
      <c r="G163" s="3" t="s">
        <v>33</v>
      </c>
      <c r="H163" s="3">
        <v>5394</v>
      </c>
      <c r="I163" s="3">
        <v>249</v>
      </c>
      <c r="J163" s="3">
        <v>10</v>
      </c>
      <c r="K163" s="3">
        <v>4</v>
      </c>
      <c r="L163" s="3"/>
      <c r="M163" s="2">
        <v>43411.641793981478</v>
      </c>
      <c r="N163" s="2">
        <v>43411.648032407407</v>
      </c>
      <c r="O163" s="3" t="s">
        <v>63</v>
      </c>
      <c r="P163" s="3" t="s">
        <v>64</v>
      </c>
      <c r="Q163" s="3" t="s">
        <v>27</v>
      </c>
      <c r="R163" s="3" t="s">
        <v>28</v>
      </c>
      <c r="S163" s="2">
        <v>43411.642256944448</v>
      </c>
      <c r="T163" s="2">
        <v>43411.642256944448</v>
      </c>
      <c r="U163" s="2">
        <v>43411.654745370368</v>
      </c>
      <c r="V163" s="2">
        <v>43411.654745370368</v>
      </c>
      <c r="W163" s="3"/>
      <c r="X163" s="8">
        <f t="shared" si="42"/>
        <v>43411.639155092591</v>
      </c>
      <c r="Y163" s="9">
        <f t="shared" si="46"/>
        <v>6.2384259290411137E-3</v>
      </c>
      <c r="Z163" s="9">
        <f t="shared" si="47"/>
        <v>2.4953703716164455E-2</v>
      </c>
      <c r="AA163" s="10"/>
      <c r="AB163" s="10">
        <f t="shared" si="50"/>
        <v>0</v>
      </c>
      <c r="AC163" s="10">
        <f t="shared" si="51"/>
        <v>2.638888887304347E-3</v>
      </c>
      <c r="AD163" s="10"/>
      <c r="AE163" s="10"/>
      <c r="AF163" s="73">
        <f t="shared" si="43"/>
        <v>43411.638888888891</v>
      </c>
      <c r="AG163" s="73">
        <f t="shared" si="44"/>
        <v>43411.647916666669</v>
      </c>
      <c r="AH163" s="26" t="str">
        <f t="shared" si="45"/>
        <v>43411.638888888943411.6479166667</v>
      </c>
      <c r="AI163" s="26" t="e">
        <f>VLOOKUP(AH163,simple_survey!$N$1081:$O$1529,2,FALSE)</f>
        <v>#N/A</v>
      </c>
    </row>
    <row r="164" spans="1:35" s="7" customFormat="1" x14ac:dyDescent="0.4">
      <c r="A164" s="16" t="str">
        <f t="shared" si="41"/>
        <v>-</v>
      </c>
      <c r="B164" s="16" t="str">
        <f t="shared" si="40"/>
        <v>-</v>
      </c>
      <c r="C164" s="7">
        <v>15</v>
      </c>
      <c r="D164" s="2">
        <v>43411.639340277776</v>
      </c>
      <c r="E164" s="3" t="s">
        <v>1047</v>
      </c>
      <c r="F164" s="3">
        <v>10732</v>
      </c>
      <c r="G164" s="3" t="s">
        <v>52</v>
      </c>
      <c r="H164" s="3">
        <v>5432</v>
      </c>
      <c r="I164" s="3">
        <v>908</v>
      </c>
      <c r="J164" s="3">
        <v>7</v>
      </c>
      <c r="K164" s="3">
        <v>2</v>
      </c>
      <c r="L164" s="3"/>
      <c r="M164" s="2">
        <v>43411.64576388889</v>
      </c>
      <c r="N164" s="2">
        <v>43411.648622685185</v>
      </c>
      <c r="O164" s="3" t="s">
        <v>31</v>
      </c>
      <c r="P164" s="3" t="s">
        <v>32</v>
      </c>
      <c r="Q164" s="3" t="s">
        <v>41</v>
      </c>
      <c r="R164" s="3" t="s">
        <v>42</v>
      </c>
      <c r="S164" s="2">
        <v>43411.646643518521</v>
      </c>
      <c r="T164" s="2">
        <v>43411.646643518521</v>
      </c>
      <c r="U164" s="2">
        <v>43411.653402777774</v>
      </c>
      <c r="V164" s="2">
        <v>43411.653402777774</v>
      </c>
      <c r="W164" s="3"/>
      <c r="X164" s="8">
        <f t="shared" si="42"/>
        <v>43411.639340277776</v>
      </c>
      <c r="Y164" s="9">
        <f t="shared" si="46"/>
        <v>2.8587962951860391E-3</v>
      </c>
      <c r="Z164" s="9">
        <f t="shared" si="47"/>
        <v>5.7175925903720781E-3</v>
      </c>
      <c r="AA164" s="10"/>
      <c r="AB164" s="10">
        <f t="shared" si="50"/>
        <v>0</v>
      </c>
      <c r="AC164" s="10">
        <f t="shared" si="51"/>
        <v>6.4236111138598062E-3</v>
      </c>
      <c r="AD164" s="10"/>
      <c r="AE164" s="10"/>
      <c r="AF164" s="73">
        <f t="shared" si="43"/>
        <v>43411.638888888891</v>
      </c>
      <c r="AG164" s="73">
        <f t="shared" si="44"/>
        <v>43411.648611111108</v>
      </c>
      <c r="AH164" s="26" t="str">
        <f t="shared" si="45"/>
        <v>43411.638888888943411.6486111111</v>
      </c>
      <c r="AI164" s="26" t="e">
        <f>VLOOKUP(AH164,simple_survey!$N$1081:$O$1529,2,FALSE)</f>
        <v>#N/A</v>
      </c>
    </row>
    <row r="165" spans="1:35" s="7" customFormat="1" x14ac:dyDescent="0.4">
      <c r="A165" s="16" t="str">
        <f t="shared" si="41"/>
        <v>-</v>
      </c>
      <c r="B165" s="16" t="str">
        <f t="shared" si="40"/>
        <v>-</v>
      </c>
      <c r="C165" s="7">
        <v>15</v>
      </c>
      <c r="D165" s="2">
        <v>43411.641631944447</v>
      </c>
      <c r="E165" s="3" t="s">
        <v>985</v>
      </c>
      <c r="F165" s="3">
        <v>10733</v>
      </c>
      <c r="G165" s="3" t="s">
        <v>33</v>
      </c>
      <c r="H165" s="3">
        <v>5119</v>
      </c>
      <c r="I165" s="3">
        <v>806</v>
      </c>
      <c r="J165" s="3">
        <v>9</v>
      </c>
      <c r="K165" s="3">
        <v>1</v>
      </c>
      <c r="L165" s="3"/>
      <c r="M165" s="2">
        <v>43411.647048611114</v>
      </c>
      <c r="N165" s="2">
        <v>43411.653680555559</v>
      </c>
      <c r="O165" s="3" t="s">
        <v>48</v>
      </c>
      <c r="P165" s="3" t="s">
        <v>49</v>
      </c>
      <c r="Q165" s="3" t="s">
        <v>70</v>
      </c>
      <c r="R165" s="3" t="s">
        <v>71</v>
      </c>
      <c r="S165" s="2">
        <v>43411.650196759256</v>
      </c>
      <c r="T165" s="2">
        <v>43411.650196759256</v>
      </c>
      <c r="U165" s="2">
        <v>43411.661064814813</v>
      </c>
      <c r="V165" s="2">
        <v>43411.661064814813</v>
      </c>
      <c r="W165" s="3"/>
      <c r="X165" s="8">
        <f t="shared" si="42"/>
        <v>43411.641631944447</v>
      </c>
      <c r="Y165" s="9">
        <f t="shared" si="46"/>
        <v>6.6319444449618459E-3</v>
      </c>
      <c r="Z165" s="9">
        <f t="shared" si="47"/>
        <v>6.6319444449618459E-3</v>
      </c>
      <c r="AA165" s="10"/>
      <c r="AB165" s="10">
        <f t="shared" si="50"/>
        <v>0</v>
      </c>
      <c r="AC165" s="10">
        <f t="shared" si="51"/>
        <v>5.4166666668606922E-3</v>
      </c>
      <c r="AD165" s="10"/>
      <c r="AE165" s="10"/>
      <c r="AF165" s="73">
        <f t="shared" si="43"/>
        <v>43411.640972222223</v>
      </c>
      <c r="AG165" s="73">
        <f t="shared" si="44"/>
        <v>43411.65347222222</v>
      </c>
      <c r="AH165" s="26" t="str">
        <f t="shared" si="45"/>
        <v>43411.640972222243411.6534722222</v>
      </c>
      <c r="AI165" s="26" t="str">
        <f>VLOOKUP(AH165,simple_survey!$N$1081:$O$1529,2,FALSE)</f>
        <v>肯定的</v>
      </c>
    </row>
    <row r="166" spans="1:35" s="7" customFormat="1" x14ac:dyDescent="0.4">
      <c r="A166" s="16" t="str">
        <f t="shared" si="41"/>
        <v>-</v>
      </c>
      <c r="B166" s="16" t="str">
        <f t="shared" si="40"/>
        <v>-</v>
      </c>
      <c r="C166" s="7">
        <v>15</v>
      </c>
      <c r="D166" s="2">
        <v>43411.642245370371</v>
      </c>
      <c r="E166" s="3" t="s">
        <v>992</v>
      </c>
      <c r="F166" s="3">
        <v>10734</v>
      </c>
      <c r="G166" s="3" t="s">
        <v>52</v>
      </c>
      <c r="H166" s="3">
        <v>5398</v>
      </c>
      <c r="I166" s="3">
        <v>718</v>
      </c>
      <c r="J166" s="3">
        <v>8</v>
      </c>
      <c r="K166" s="3">
        <v>1</v>
      </c>
      <c r="L166" s="3"/>
      <c r="M166" s="2">
        <v>43411.645127314812</v>
      </c>
      <c r="N166" s="2">
        <v>43411.652083333334</v>
      </c>
      <c r="O166" s="3" t="s">
        <v>45</v>
      </c>
      <c r="P166" s="3" t="s">
        <v>92</v>
      </c>
      <c r="Q166" s="3" t="s">
        <v>63</v>
      </c>
      <c r="R166" s="3" t="s">
        <v>64</v>
      </c>
      <c r="S166" s="2">
        <v>43411.645532407405</v>
      </c>
      <c r="T166" s="2">
        <v>43411.645532407405</v>
      </c>
      <c r="U166" s="2">
        <v>43411.658807870372</v>
      </c>
      <c r="V166" s="2">
        <v>43411.658807870372</v>
      </c>
      <c r="W166" s="3"/>
      <c r="X166" s="8">
        <f t="shared" si="42"/>
        <v>43411.642245370371</v>
      </c>
      <c r="Y166" s="9">
        <f t="shared" si="46"/>
        <v>6.9560185220325366E-3</v>
      </c>
      <c r="Z166" s="9">
        <f t="shared" si="47"/>
        <v>6.9560185220325366E-3</v>
      </c>
      <c r="AA166" s="10"/>
      <c r="AB166" s="10">
        <f t="shared" si="50"/>
        <v>0</v>
      </c>
      <c r="AC166" s="10">
        <f t="shared" si="51"/>
        <v>2.8819444414693862E-3</v>
      </c>
      <c r="AD166" s="10"/>
      <c r="AE166" s="10"/>
      <c r="AF166" s="73">
        <f t="shared" si="43"/>
        <v>43411.64166666667</v>
      </c>
      <c r="AG166" s="73">
        <f t="shared" si="44"/>
        <v>43411.652083333334</v>
      </c>
      <c r="AH166" s="26" t="str">
        <f t="shared" si="45"/>
        <v>43411.641666666743411.6520833333</v>
      </c>
      <c r="AI166" s="26" t="str">
        <f>VLOOKUP(AH166,simple_survey!$N$1081:$O$1529,2,FALSE)</f>
        <v>肯定的</v>
      </c>
    </row>
    <row r="167" spans="1:35" s="7" customFormat="1" x14ac:dyDescent="0.4">
      <c r="A167" s="16" t="str">
        <f t="shared" ref="A167:A170" si="56">IF(W167&gt;0, "★", "-")</f>
        <v>★</v>
      </c>
      <c r="B167" s="16" t="str">
        <f t="shared" ref="B167:B170" si="57">IF(L167&gt;0, "☆", "-")</f>
        <v>-</v>
      </c>
      <c r="C167" s="7">
        <v>15</v>
      </c>
      <c r="D167" s="2">
        <v>43411.642754629633</v>
      </c>
      <c r="E167" s="3" t="s">
        <v>1050</v>
      </c>
      <c r="F167" s="3">
        <v>10735</v>
      </c>
      <c r="G167" s="3" t="s">
        <v>33</v>
      </c>
      <c r="H167" s="3">
        <v>5408</v>
      </c>
      <c r="I167" s="3">
        <v>670</v>
      </c>
      <c r="J167" s="3">
        <v>2</v>
      </c>
      <c r="K167" s="3">
        <v>3</v>
      </c>
      <c r="L167" s="3"/>
      <c r="M167" s="2">
        <v>43411.64634259259</v>
      </c>
      <c r="N167" s="2">
        <v>43411.651805555557</v>
      </c>
      <c r="O167" s="3" t="s">
        <v>19</v>
      </c>
      <c r="P167" s="3" t="s">
        <v>20</v>
      </c>
      <c r="Q167" s="3" t="s">
        <v>65</v>
      </c>
      <c r="R167" s="3" t="s">
        <v>66</v>
      </c>
      <c r="S167" s="2">
        <v>43411.649699074071</v>
      </c>
      <c r="T167" s="2">
        <v>43411.649699074071</v>
      </c>
      <c r="U167" s="2">
        <v>43411.658530092594</v>
      </c>
      <c r="V167" s="2">
        <v>43411.658530092594</v>
      </c>
      <c r="W167" s="2">
        <v>43411.649699074071</v>
      </c>
      <c r="X167" s="8">
        <f t="shared" si="42"/>
        <v>43411.649699074071</v>
      </c>
      <c r="Y167" s="9">
        <f t="shared" si="46"/>
        <v>5.4629629667033441E-3</v>
      </c>
      <c r="Z167" s="9">
        <f t="shared" si="47"/>
        <v>1.6388888900110032E-2</v>
      </c>
      <c r="AA167" s="10"/>
      <c r="AB167" s="10">
        <f t="shared" si="50"/>
        <v>0</v>
      </c>
      <c r="AC167" s="10">
        <f t="shared" si="51"/>
        <v>0</v>
      </c>
      <c r="AD167" s="10"/>
      <c r="AE167" s="10"/>
      <c r="AF167" s="73">
        <f t="shared" si="43"/>
        <v>43411.642361111109</v>
      </c>
      <c r="AG167" s="73">
        <f t="shared" si="44"/>
        <v>43411.651388888888</v>
      </c>
      <c r="AH167" s="26" t="str">
        <f t="shared" si="45"/>
        <v>43411.642361111143411.6513888889</v>
      </c>
      <c r="AI167" s="26" t="e">
        <f>VLOOKUP(AH167,simple_survey!$N$1081:$O$1529,2,FALSE)</f>
        <v>#N/A</v>
      </c>
    </row>
    <row r="168" spans="1:35" s="7" customFormat="1" x14ac:dyDescent="0.4">
      <c r="A168" s="16" t="str">
        <f t="shared" si="56"/>
        <v>-</v>
      </c>
      <c r="B168" s="16" t="str">
        <f t="shared" si="57"/>
        <v>-</v>
      </c>
      <c r="C168" s="7">
        <v>15</v>
      </c>
      <c r="D168" s="2">
        <v>43411.64366898148</v>
      </c>
      <c r="E168" s="3" t="s">
        <v>1051</v>
      </c>
      <c r="F168" s="3">
        <v>10736</v>
      </c>
      <c r="G168" s="3" t="s">
        <v>113</v>
      </c>
      <c r="H168" s="3">
        <v>0</v>
      </c>
      <c r="I168" s="3">
        <v>37</v>
      </c>
      <c r="J168" s="3">
        <v>8</v>
      </c>
      <c r="K168" s="3">
        <v>2</v>
      </c>
      <c r="L168" s="3"/>
      <c r="M168" s="2">
        <v>43411.652615740742</v>
      </c>
      <c r="N168" s="2">
        <v>43411.656608796293</v>
      </c>
      <c r="O168" s="3" t="s">
        <v>63</v>
      </c>
      <c r="P168" s="3" t="s">
        <v>64</v>
      </c>
      <c r="Q168" s="3" t="s">
        <v>29</v>
      </c>
      <c r="R168" s="3" t="s">
        <v>30</v>
      </c>
      <c r="S168" s="2">
        <v>43411.658807870372</v>
      </c>
      <c r="T168" s="2">
        <v>43411.658807870372</v>
      </c>
      <c r="U168" s="2">
        <v>43411.665289351855</v>
      </c>
      <c r="V168" s="2">
        <v>43411.665289351855</v>
      </c>
      <c r="W168" s="3"/>
      <c r="X168" s="8">
        <f t="shared" si="42"/>
        <v>43411.64366898148</v>
      </c>
      <c r="Y168" s="9">
        <f t="shared" si="46"/>
        <v>3.9930555503815413E-3</v>
      </c>
      <c r="Z168" s="9">
        <f t="shared" si="47"/>
        <v>7.9861111007630825E-3</v>
      </c>
      <c r="AA168" s="10"/>
      <c r="AB168" s="10">
        <f t="shared" si="50"/>
        <v>0</v>
      </c>
      <c r="AC168" s="10">
        <f t="shared" si="51"/>
        <v>8.9467592624714598E-3</v>
      </c>
      <c r="AD168" s="10"/>
      <c r="AE168" s="10"/>
      <c r="AF168" s="73">
        <f t="shared" si="43"/>
        <v>43411.643055555556</v>
      </c>
      <c r="AG168" s="73">
        <f t="shared" si="44"/>
        <v>43411.65625</v>
      </c>
      <c r="AH168" s="26" t="str">
        <f t="shared" si="45"/>
        <v>43411.643055555643411.65625</v>
      </c>
      <c r="AI168" s="26" t="e">
        <f>VLOOKUP(AH168,simple_survey!$N$1081:$O$1529,2,FALSE)</f>
        <v>#N/A</v>
      </c>
    </row>
    <row r="169" spans="1:35" s="7" customFormat="1" x14ac:dyDescent="0.4">
      <c r="A169" s="16" t="str">
        <f t="shared" si="56"/>
        <v>-</v>
      </c>
      <c r="B169" s="16" t="str">
        <f t="shared" si="57"/>
        <v>-</v>
      </c>
      <c r="C169" s="7">
        <v>15</v>
      </c>
      <c r="D169" s="2">
        <v>43411.644004629627</v>
      </c>
      <c r="E169" s="3" t="s">
        <v>1052</v>
      </c>
      <c r="F169" s="3">
        <v>10737</v>
      </c>
      <c r="G169" s="3" t="s">
        <v>114</v>
      </c>
      <c r="H169" s="3">
        <v>0</v>
      </c>
      <c r="I169" s="3">
        <v>27</v>
      </c>
      <c r="J169" s="3">
        <v>3</v>
      </c>
      <c r="K169" s="3">
        <v>2</v>
      </c>
      <c r="L169" s="3"/>
      <c r="M169" s="2">
        <v>43411.647256944445</v>
      </c>
      <c r="N169" s="2">
        <v>43411.651597222219</v>
      </c>
      <c r="O169" s="3" t="s">
        <v>31</v>
      </c>
      <c r="P169" s="3" t="s">
        <v>32</v>
      </c>
      <c r="Q169" s="3" t="s">
        <v>34</v>
      </c>
      <c r="R169" s="3" t="s">
        <v>35</v>
      </c>
      <c r="S169" s="2">
        <v>43411.650370370371</v>
      </c>
      <c r="T169" s="2">
        <v>43411.650370370371</v>
      </c>
      <c r="U169" s="2">
        <v>43411.660300925927</v>
      </c>
      <c r="V169" s="2">
        <v>43411.660300925927</v>
      </c>
      <c r="W169" s="3"/>
      <c r="X169" s="8">
        <f t="shared" si="42"/>
        <v>43411.644004629627</v>
      </c>
      <c r="Y169" s="9">
        <f t="shared" si="46"/>
        <v>4.3402777737355791E-3</v>
      </c>
      <c r="Z169" s="9">
        <f t="shared" si="47"/>
        <v>8.6805555474711582E-3</v>
      </c>
      <c r="AA169" s="10"/>
      <c r="AB169" s="10">
        <f t="shared" si="50"/>
        <v>0</v>
      </c>
      <c r="AC169" s="10">
        <f t="shared" si="51"/>
        <v>3.2523148183827288E-3</v>
      </c>
      <c r="AD169" s="10"/>
      <c r="AE169" s="10"/>
      <c r="AF169" s="73">
        <f t="shared" si="43"/>
        <v>43411.643750000003</v>
      </c>
      <c r="AG169" s="73">
        <f t="shared" si="44"/>
        <v>43411.651388888888</v>
      </c>
      <c r="AH169" s="26" t="str">
        <f t="shared" si="45"/>
        <v>43411.6437543411.6513888889</v>
      </c>
      <c r="AI169" s="26" t="e">
        <f>VLOOKUP(AH169,simple_survey!$N$1081:$O$1529,2,FALSE)</f>
        <v>#N/A</v>
      </c>
    </row>
    <row r="170" spans="1:35" s="7" customFormat="1" x14ac:dyDescent="0.4">
      <c r="A170" s="16" t="str">
        <f t="shared" si="56"/>
        <v>-</v>
      </c>
      <c r="B170" s="16" t="str">
        <f t="shared" si="57"/>
        <v>-</v>
      </c>
      <c r="C170" s="7">
        <v>15</v>
      </c>
      <c r="D170" s="2">
        <v>43411.644849537035</v>
      </c>
      <c r="E170" s="3" t="s">
        <v>1020</v>
      </c>
      <c r="F170" s="3">
        <v>10738</v>
      </c>
      <c r="G170" s="3" t="s">
        <v>124</v>
      </c>
      <c r="H170" s="3">
        <v>5312</v>
      </c>
      <c r="I170" s="3">
        <v>127</v>
      </c>
      <c r="J170" s="3">
        <v>10</v>
      </c>
      <c r="K170" s="3">
        <v>1</v>
      </c>
      <c r="L170" s="3"/>
      <c r="M170" s="2">
        <v>43411.655393518522</v>
      </c>
      <c r="N170" s="2">
        <v>43411.664675925924</v>
      </c>
      <c r="O170" s="3" t="s">
        <v>41</v>
      </c>
      <c r="P170" s="3" t="s">
        <v>42</v>
      </c>
      <c r="Q170" s="3" t="s">
        <v>63</v>
      </c>
      <c r="R170" s="3" t="s">
        <v>64</v>
      </c>
      <c r="S170" s="2">
        <v>43411.657037037039</v>
      </c>
      <c r="T170" s="2">
        <v>43411.657037037039</v>
      </c>
      <c r="U170" s="2">
        <v>43411.670740740738</v>
      </c>
      <c r="V170" s="2">
        <v>43411.671446759261</v>
      </c>
      <c r="W170" s="3"/>
      <c r="X170" s="8">
        <f t="shared" si="42"/>
        <v>43411.644849537035</v>
      </c>
      <c r="Y170" s="9">
        <f t="shared" si="46"/>
        <v>9.2824074017698877E-3</v>
      </c>
      <c r="Z170" s="9">
        <f t="shared" si="47"/>
        <v>9.2824074017698877E-3</v>
      </c>
      <c r="AA170" s="10"/>
      <c r="AB170" s="10">
        <f t="shared" si="50"/>
        <v>0</v>
      </c>
      <c r="AC170" s="10">
        <f t="shared" si="51"/>
        <v>1.0543981486989651E-2</v>
      </c>
      <c r="AD170" s="10"/>
      <c r="AE170" s="10"/>
      <c r="AF170" s="73">
        <f t="shared" si="43"/>
        <v>43411.644444444442</v>
      </c>
      <c r="AG170" s="73">
        <f t="shared" si="44"/>
        <v>43411.664583333331</v>
      </c>
      <c r="AH170" s="26" t="str">
        <f t="shared" si="45"/>
        <v>43411.644444444443411.6645833333</v>
      </c>
      <c r="AI170" s="26" t="e">
        <f>VLOOKUP(AH170,simple_survey!$N$1081:$O$1529,2,FALSE)</f>
        <v>#N/A</v>
      </c>
    </row>
    <row r="171" spans="1:35" s="7" customFormat="1" x14ac:dyDescent="0.4">
      <c r="A171" s="16" t="str">
        <f t="shared" si="41"/>
        <v>-</v>
      </c>
      <c r="B171" s="16" t="str">
        <f t="shared" si="40"/>
        <v>-</v>
      </c>
      <c r="C171" s="7">
        <v>15</v>
      </c>
      <c r="D171" s="2">
        <v>43411.646851851852</v>
      </c>
      <c r="E171" s="3" t="s">
        <v>1041</v>
      </c>
      <c r="F171" s="3">
        <v>10742</v>
      </c>
      <c r="G171" s="3" t="s">
        <v>33</v>
      </c>
      <c r="H171" s="3">
        <v>2968</v>
      </c>
      <c r="I171" s="3">
        <v>183</v>
      </c>
      <c r="J171" s="3">
        <v>7</v>
      </c>
      <c r="K171" s="3">
        <v>2</v>
      </c>
      <c r="L171" s="3"/>
      <c r="M171" s="2">
        <v>43411.652881944443</v>
      </c>
      <c r="N171" s="2">
        <v>43411.656898148147</v>
      </c>
      <c r="O171" s="3" t="s">
        <v>25</v>
      </c>
      <c r="P171" s="3" t="s">
        <v>26</v>
      </c>
      <c r="Q171" s="3" t="s">
        <v>23</v>
      </c>
      <c r="R171" s="3" t="s">
        <v>24</v>
      </c>
      <c r="S171" s="2">
        <v>43411.657094907408</v>
      </c>
      <c r="T171" s="2">
        <v>43411.657094907408</v>
      </c>
      <c r="U171" s="2">
        <v>43411.664236111108</v>
      </c>
      <c r="V171" s="2">
        <v>43411.664236111108</v>
      </c>
      <c r="W171" s="3"/>
      <c r="X171" s="8">
        <f t="shared" si="42"/>
        <v>43411.646851851852</v>
      </c>
      <c r="Y171" s="9">
        <f t="shared" si="46"/>
        <v>4.016203703940846E-3</v>
      </c>
      <c r="Z171" s="9">
        <f t="shared" si="47"/>
        <v>8.0324074078816921E-3</v>
      </c>
      <c r="AA171" s="10"/>
      <c r="AB171" s="10">
        <f t="shared" si="50"/>
        <v>0</v>
      </c>
      <c r="AC171" s="10">
        <f t="shared" si="51"/>
        <v>6.0300925906631164E-3</v>
      </c>
      <c r="AD171" s="10"/>
      <c r="AE171" s="10"/>
      <c r="AF171" s="73">
        <f t="shared" si="43"/>
        <v>43411.646527777775</v>
      </c>
      <c r="AG171" s="73">
        <f t="shared" si="44"/>
        <v>43411.65625</v>
      </c>
      <c r="AH171" s="26" t="str">
        <f t="shared" si="45"/>
        <v>43411.646527777843411.65625</v>
      </c>
      <c r="AI171" s="26" t="e">
        <f>VLOOKUP(AH171,simple_survey!$N$1081:$O$1529,2,FALSE)</f>
        <v>#N/A</v>
      </c>
    </row>
    <row r="172" spans="1:35" s="7" customFormat="1" x14ac:dyDescent="0.4">
      <c r="A172" s="16" t="str">
        <f t="shared" si="41"/>
        <v>-</v>
      </c>
      <c r="B172" s="16" t="str">
        <f>IF(L172&gt;0, "☆", "-")</f>
        <v>-</v>
      </c>
      <c r="C172" s="7">
        <v>15</v>
      </c>
      <c r="D172" s="2">
        <v>43411.647245370368</v>
      </c>
      <c r="E172" s="3" t="s">
        <v>1054</v>
      </c>
      <c r="F172" s="3">
        <v>10743</v>
      </c>
      <c r="G172" s="3" t="s">
        <v>113</v>
      </c>
      <c r="H172" s="3">
        <v>0</v>
      </c>
      <c r="I172" s="3">
        <v>656</v>
      </c>
      <c r="J172" s="3">
        <v>9</v>
      </c>
      <c r="K172" s="3">
        <v>1</v>
      </c>
      <c r="L172" s="3"/>
      <c r="M172" s="2">
        <v>43411.655023148145</v>
      </c>
      <c r="N172" s="2">
        <v>43411.663541666669</v>
      </c>
      <c r="O172" s="3" t="s">
        <v>55</v>
      </c>
      <c r="P172" s="3" t="s">
        <v>56</v>
      </c>
      <c r="Q172" s="3" t="s">
        <v>19</v>
      </c>
      <c r="R172" s="3" t="s">
        <v>20</v>
      </c>
      <c r="S172" s="2">
        <v>43411.659594907411</v>
      </c>
      <c r="T172" s="2">
        <v>43411.659594907411</v>
      </c>
      <c r="U172" s="2">
        <v>43411.669895833336</v>
      </c>
      <c r="V172" s="2">
        <v>43411.672199074077</v>
      </c>
      <c r="W172" s="3"/>
      <c r="X172" s="8">
        <f t="shared" si="42"/>
        <v>43411.647245370368</v>
      </c>
      <c r="Y172" s="9">
        <f t="shared" si="46"/>
        <v>8.5185185234877281E-3</v>
      </c>
      <c r="Z172" s="9">
        <f t="shared" si="47"/>
        <v>8.5185185234877281E-3</v>
      </c>
      <c r="AA172" s="10"/>
      <c r="AB172" s="10">
        <f t="shared" si="50"/>
        <v>0</v>
      </c>
      <c r="AC172" s="10">
        <f t="shared" si="51"/>
        <v>7.7777777769370005E-3</v>
      </c>
      <c r="AD172" s="10"/>
      <c r="AE172" s="10"/>
      <c r="AF172" s="73">
        <f t="shared" si="43"/>
        <v>43411.647222222222</v>
      </c>
      <c r="AG172" s="73">
        <f t="shared" si="44"/>
        <v>43411.663194444445</v>
      </c>
      <c r="AH172" s="26" t="str">
        <f t="shared" si="45"/>
        <v>43411.647222222243411.6631944444</v>
      </c>
      <c r="AI172" s="26" t="e">
        <f>VLOOKUP(AH172,simple_survey!$N$1081:$O$1529,2,FALSE)</f>
        <v>#N/A</v>
      </c>
    </row>
    <row r="173" spans="1:35" s="7" customFormat="1" x14ac:dyDescent="0.4">
      <c r="A173" s="16" t="str">
        <f t="shared" si="41"/>
        <v>-</v>
      </c>
      <c r="B173" s="16" t="str">
        <f t="shared" si="40"/>
        <v>-</v>
      </c>
      <c r="C173" s="7">
        <v>15</v>
      </c>
      <c r="D173" s="2">
        <v>43411.649675925924</v>
      </c>
      <c r="E173" s="3" t="s">
        <v>982</v>
      </c>
      <c r="F173" s="3">
        <v>10745</v>
      </c>
      <c r="G173" s="3" t="s">
        <v>33</v>
      </c>
      <c r="H173" s="3">
        <v>1751</v>
      </c>
      <c r="I173" s="3">
        <v>775</v>
      </c>
      <c r="J173" s="3">
        <v>2</v>
      </c>
      <c r="K173" s="3">
        <v>1</v>
      </c>
      <c r="L173" s="3"/>
      <c r="M173" s="2">
        <v>43411.656076388892</v>
      </c>
      <c r="N173" s="2">
        <v>43411.660474537035</v>
      </c>
      <c r="O173" s="3" t="s">
        <v>68</v>
      </c>
      <c r="P173" s="3" t="s">
        <v>69</v>
      </c>
      <c r="Q173" s="3" t="s">
        <v>50</v>
      </c>
      <c r="R173" s="3" t="s">
        <v>51</v>
      </c>
      <c r="S173" s="2">
        <v>43411.65996527778</v>
      </c>
      <c r="T173" s="2">
        <v>43411.65996527778</v>
      </c>
      <c r="U173" s="2">
        <v>43411.663935185185</v>
      </c>
      <c r="V173" s="2">
        <v>43411.663935185185</v>
      </c>
      <c r="W173" s="3"/>
      <c r="X173" s="8">
        <f t="shared" si="42"/>
        <v>43411.649675925924</v>
      </c>
      <c r="Y173" s="9">
        <f t="shared" si="46"/>
        <v>4.3981481430819258E-3</v>
      </c>
      <c r="Z173" s="9">
        <f t="shared" si="47"/>
        <v>4.3981481430819258E-3</v>
      </c>
      <c r="AA173" s="10"/>
      <c r="AB173" s="10">
        <f t="shared" si="50"/>
        <v>0</v>
      </c>
      <c r="AC173" s="10">
        <f t="shared" si="51"/>
        <v>6.4004629675764591E-3</v>
      </c>
      <c r="AD173" s="10"/>
      <c r="AE173" s="10"/>
      <c r="AF173" s="73">
        <f t="shared" si="43"/>
        <v>43411.649305555555</v>
      </c>
      <c r="AG173" s="73">
        <f t="shared" si="44"/>
        <v>43411.660416666666</v>
      </c>
      <c r="AH173" s="26" t="str">
        <f t="shared" si="45"/>
        <v>43411.649305555643411.6604166667</v>
      </c>
      <c r="AI173" s="26" t="e">
        <f>VLOOKUP(AH173,simple_survey!$N$1081:$O$1529,2,FALSE)</f>
        <v>#N/A</v>
      </c>
    </row>
    <row r="174" spans="1:35" s="7" customFormat="1" x14ac:dyDescent="0.4">
      <c r="A174" s="16" t="str">
        <f t="shared" si="41"/>
        <v>★</v>
      </c>
      <c r="B174" s="16" t="str">
        <f t="shared" si="40"/>
        <v>-</v>
      </c>
      <c r="C174" s="7">
        <v>15</v>
      </c>
      <c r="D174" s="2">
        <v>43411.649861111109</v>
      </c>
      <c r="E174" s="3" t="s">
        <v>1039</v>
      </c>
      <c r="F174" s="3">
        <v>10746</v>
      </c>
      <c r="G174" s="3" t="s">
        <v>18</v>
      </c>
      <c r="H174" s="3">
        <v>2801</v>
      </c>
      <c r="I174" s="3">
        <v>591</v>
      </c>
      <c r="J174" s="3">
        <v>1</v>
      </c>
      <c r="K174" s="3">
        <v>2</v>
      </c>
      <c r="L174" s="3"/>
      <c r="M174" s="2">
        <v>43411.653773148151</v>
      </c>
      <c r="N174" s="2">
        <v>43411.660127314812</v>
      </c>
      <c r="O174" s="3" t="s">
        <v>37</v>
      </c>
      <c r="P174" s="3" t="s">
        <v>38</v>
      </c>
      <c r="Q174" s="3" t="s">
        <v>50</v>
      </c>
      <c r="R174" s="3" t="s">
        <v>51</v>
      </c>
      <c r="S174" s="2">
        <v>43411.656805555554</v>
      </c>
      <c r="T174" s="2">
        <v>43411.656805555554</v>
      </c>
      <c r="U174" s="2">
        <v>43411.666886574072</v>
      </c>
      <c r="V174" s="2">
        <v>43411.666886574072</v>
      </c>
      <c r="W174" s="2">
        <v>43411.656805555554</v>
      </c>
      <c r="X174" s="8">
        <f t="shared" si="42"/>
        <v>43411.656805555554</v>
      </c>
      <c r="Y174" s="9">
        <f t="shared" si="46"/>
        <v>6.3541666604578495E-3</v>
      </c>
      <c r="Z174" s="9">
        <f t="shared" si="47"/>
        <v>1.2708333320915699E-2</v>
      </c>
      <c r="AA174" s="10"/>
      <c r="AB174" s="10">
        <f t="shared" si="50"/>
        <v>0</v>
      </c>
      <c r="AC174" s="10">
        <f t="shared" si="51"/>
        <v>0</v>
      </c>
      <c r="AD174" s="10"/>
      <c r="AE174" s="10"/>
      <c r="AF174" s="73">
        <f t="shared" si="43"/>
        <v>43411.649305555555</v>
      </c>
      <c r="AG174" s="73">
        <f t="shared" si="44"/>
        <v>43411.659722222219</v>
      </c>
      <c r="AH174" s="26" t="str">
        <f t="shared" si="45"/>
        <v>43411.649305555643411.6597222222</v>
      </c>
      <c r="AI174" s="26" t="e">
        <f>VLOOKUP(AH174,simple_survey!$N$1081:$O$1529,2,FALSE)</f>
        <v>#N/A</v>
      </c>
    </row>
    <row r="175" spans="1:35" s="7" customFormat="1" x14ac:dyDescent="0.4">
      <c r="A175" s="16" t="str">
        <f t="shared" si="41"/>
        <v>-</v>
      </c>
      <c r="B175" s="16" t="str">
        <f t="shared" si="40"/>
        <v>-</v>
      </c>
      <c r="C175" s="7">
        <v>15</v>
      </c>
      <c r="D175" s="2">
        <v>43411.649895833332</v>
      </c>
      <c r="E175" s="3" t="s">
        <v>1015</v>
      </c>
      <c r="F175" s="3">
        <v>10747</v>
      </c>
      <c r="G175" s="3" t="s">
        <v>33</v>
      </c>
      <c r="H175" s="3">
        <v>4418</v>
      </c>
      <c r="I175" s="3">
        <v>833</v>
      </c>
      <c r="J175" s="3">
        <v>3</v>
      </c>
      <c r="K175" s="3">
        <v>1</v>
      </c>
      <c r="L175" s="3"/>
      <c r="M175" s="2">
        <v>43411.656666666669</v>
      </c>
      <c r="N175" s="2">
        <v>43411.662222222221</v>
      </c>
      <c r="O175" s="3" t="s">
        <v>57</v>
      </c>
      <c r="P175" s="3" t="s">
        <v>58</v>
      </c>
      <c r="Q175" s="3" t="s">
        <v>48</v>
      </c>
      <c r="R175" s="3" t="s">
        <v>49</v>
      </c>
      <c r="S175" s="2">
        <v>43411.662291666667</v>
      </c>
      <c r="T175" s="2">
        <v>43411.662291666667</v>
      </c>
      <c r="U175" s="2">
        <v>43411.673460648148</v>
      </c>
      <c r="V175" s="2">
        <v>43411.673460648148</v>
      </c>
      <c r="W175" s="3"/>
      <c r="X175" s="8">
        <f t="shared" si="42"/>
        <v>43411.649895833332</v>
      </c>
      <c r="Y175" s="9">
        <f t="shared" si="46"/>
        <v>5.5555555518367328E-3</v>
      </c>
      <c r="Z175" s="9">
        <f t="shared" si="47"/>
        <v>5.5555555518367328E-3</v>
      </c>
      <c r="AA175" s="10"/>
      <c r="AB175" s="10">
        <f t="shared" si="50"/>
        <v>0</v>
      </c>
      <c r="AC175" s="10">
        <f t="shared" si="51"/>
        <v>6.7708333372138441E-3</v>
      </c>
      <c r="AD175" s="10"/>
      <c r="AE175" s="10"/>
      <c r="AF175" s="73">
        <f t="shared" si="43"/>
        <v>43411.649305555555</v>
      </c>
      <c r="AG175" s="73">
        <f t="shared" si="44"/>
        <v>43411.661805555559</v>
      </c>
      <c r="AH175" s="26" t="str">
        <f t="shared" si="45"/>
        <v>43411.649305555643411.6618055556</v>
      </c>
      <c r="AI175" s="26" t="e">
        <f>VLOOKUP(AH175,simple_survey!$N$1081:$O$1529,2,FALSE)</f>
        <v>#N/A</v>
      </c>
    </row>
    <row r="176" spans="1:35" s="7" customFormat="1" x14ac:dyDescent="0.4">
      <c r="A176" s="16" t="str">
        <f t="shared" si="41"/>
        <v>-</v>
      </c>
      <c r="B176" s="16" t="str">
        <f t="shared" si="40"/>
        <v>-</v>
      </c>
      <c r="C176" s="7">
        <v>15</v>
      </c>
      <c r="D176" s="2">
        <v>43411.650439814817</v>
      </c>
      <c r="E176" s="3" t="s">
        <v>966</v>
      </c>
      <c r="F176" s="3">
        <v>10748</v>
      </c>
      <c r="G176" s="3" t="s">
        <v>33</v>
      </c>
      <c r="H176" s="3">
        <v>4073</v>
      </c>
      <c r="I176" s="3">
        <v>628</v>
      </c>
      <c r="J176" s="3">
        <v>9</v>
      </c>
      <c r="K176" s="3">
        <v>1</v>
      </c>
      <c r="L176" s="3"/>
      <c r="M176" s="2">
        <v>43411.65960648148</v>
      </c>
      <c r="N176" s="2">
        <v>43411.66337962963</v>
      </c>
      <c r="O176" s="3" t="s">
        <v>57</v>
      </c>
      <c r="P176" s="3" t="s">
        <v>58</v>
      </c>
      <c r="Q176" s="3" t="s">
        <v>19</v>
      </c>
      <c r="R176" s="3" t="s">
        <v>20</v>
      </c>
      <c r="S176" s="2">
        <v>43411.664722222224</v>
      </c>
      <c r="T176" s="2">
        <v>43411.664722222224</v>
      </c>
      <c r="U176" s="2">
        <v>43411.671851851854</v>
      </c>
      <c r="V176" s="2">
        <v>43411.671851851854</v>
      </c>
      <c r="W176" s="3"/>
      <c r="X176" s="8">
        <f t="shared" si="42"/>
        <v>43411.650439814817</v>
      </c>
      <c r="Y176" s="9">
        <f t="shared" si="46"/>
        <v>3.7731481497758068E-3</v>
      </c>
      <c r="Z176" s="9">
        <f t="shared" si="47"/>
        <v>3.7731481497758068E-3</v>
      </c>
      <c r="AA176" s="10"/>
      <c r="AB176" s="10">
        <f t="shared" si="50"/>
        <v>0</v>
      </c>
      <c r="AC176" s="10">
        <f t="shared" si="51"/>
        <v>9.1666666630771942E-3</v>
      </c>
      <c r="AD176" s="10"/>
      <c r="AE176" s="10"/>
      <c r="AF176" s="73">
        <f t="shared" si="43"/>
        <v>43411.65</v>
      </c>
      <c r="AG176" s="73">
        <f t="shared" si="44"/>
        <v>43411.663194444445</v>
      </c>
      <c r="AH176" s="26" t="str">
        <f t="shared" si="45"/>
        <v>43411.6543411.6631944444</v>
      </c>
      <c r="AI176" s="26" t="e">
        <f>VLOOKUP(AH176,simple_survey!$N$1081:$O$1529,2,FALSE)</f>
        <v>#N/A</v>
      </c>
    </row>
    <row r="177" spans="1:35" s="7" customFormat="1" x14ac:dyDescent="0.4">
      <c r="A177" s="16" t="str">
        <f>IF(W177&gt;0, "★", "-")</f>
        <v>-</v>
      </c>
      <c r="B177" s="16" t="str">
        <f>IF(L177&gt;0, "☆", "-")</f>
        <v>-</v>
      </c>
      <c r="C177" s="7">
        <v>15</v>
      </c>
      <c r="D177" s="2">
        <v>43411.650740740741</v>
      </c>
      <c r="E177" s="3" t="s">
        <v>1046</v>
      </c>
      <c r="F177" s="3">
        <v>10749</v>
      </c>
      <c r="G177" s="3" t="s">
        <v>33</v>
      </c>
      <c r="H177" s="3">
        <v>2051</v>
      </c>
      <c r="I177" s="3">
        <v>531</v>
      </c>
      <c r="J177" s="3">
        <v>1</v>
      </c>
      <c r="K177" s="3">
        <v>1</v>
      </c>
      <c r="L177" s="3"/>
      <c r="M177" s="2">
        <v>43411.653703703705</v>
      </c>
      <c r="N177" s="2">
        <v>43411.662858796299</v>
      </c>
      <c r="O177" s="3" t="s">
        <v>37</v>
      </c>
      <c r="P177" s="3" t="s">
        <v>38</v>
      </c>
      <c r="Q177" s="3" t="s">
        <v>27</v>
      </c>
      <c r="R177" s="3" t="s">
        <v>28</v>
      </c>
      <c r="S177" s="2">
        <v>43411.655682870369</v>
      </c>
      <c r="T177" s="2">
        <v>43411.655682870369</v>
      </c>
      <c r="U177" s="2">
        <v>43411.670555555553</v>
      </c>
      <c r="V177" s="2">
        <v>43411.670555555553</v>
      </c>
      <c r="W177" s="3"/>
      <c r="X177" s="8">
        <f t="shared" si="42"/>
        <v>43411.650740740741</v>
      </c>
      <c r="Y177" s="9">
        <f t="shared" si="46"/>
        <v>9.1550925935734995E-3</v>
      </c>
      <c r="Z177" s="9">
        <f t="shared" si="47"/>
        <v>9.1550925935734995E-3</v>
      </c>
      <c r="AA177" s="10"/>
      <c r="AB177" s="10">
        <f t="shared" si="50"/>
        <v>0</v>
      </c>
      <c r="AC177" s="10">
        <f t="shared" si="51"/>
        <v>2.9629629643750377E-3</v>
      </c>
      <c r="AD177" s="10"/>
      <c r="AE177" s="10"/>
      <c r="AF177" s="73">
        <f t="shared" si="43"/>
        <v>43411.650694444441</v>
      </c>
      <c r="AG177" s="73">
        <f t="shared" si="44"/>
        <v>43411.662499999999</v>
      </c>
      <c r="AH177" s="26" t="str">
        <f t="shared" si="45"/>
        <v>43411.650694444443411.6625</v>
      </c>
      <c r="AI177" s="26" t="str">
        <f>VLOOKUP(AH177,simple_survey!$N$1081:$O$1529,2,FALSE)</f>
        <v>肯定的</v>
      </c>
    </row>
    <row r="178" spans="1:35" s="7" customFormat="1" x14ac:dyDescent="0.4">
      <c r="A178" s="16" t="str">
        <f t="shared" si="41"/>
        <v>-</v>
      </c>
      <c r="B178" s="16" t="str">
        <f>IF(L178&gt;0, "☆", "-")</f>
        <v>-</v>
      </c>
      <c r="C178" s="7">
        <v>15</v>
      </c>
      <c r="D178" s="2">
        <v>43411.653611111113</v>
      </c>
      <c r="E178" s="3" t="s">
        <v>1038</v>
      </c>
      <c r="F178" s="3">
        <v>10751</v>
      </c>
      <c r="G178" s="3" t="s">
        <v>18</v>
      </c>
      <c r="H178" s="3">
        <v>5169</v>
      </c>
      <c r="I178" s="3">
        <v>68</v>
      </c>
      <c r="J178" s="3">
        <v>4</v>
      </c>
      <c r="K178" s="3">
        <v>1</v>
      </c>
      <c r="L178" s="3"/>
      <c r="M178" s="2">
        <v>43411.660856481481</v>
      </c>
      <c r="N178" s="2">
        <v>43411.672013888892</v>
      </c>
      <c r="O178" s="3" t="s">
        <v>78</v>
      </c>
      <c r="P178" s="3" t="s">
        <v>79</v>
      </c>
      <c r="Q178" s="3" t="s">
        <v>41</v>
      </c>
      <c r="R178" s="3" t="s">
        <v>42</v>
      </c>
      <c r="S178" s="2">
        <v>43411.664097222223</v>
      </c>
      <c r="T178" s="2">
        <v>43411.664097222223</v>
      </c>
      <c r="U178" s="2">
        <v>43411.669895833336</v>
      </c>
      <c r="V178" s="2">
        <v>43411.669895833336</v>
      </c>
      <c r="W178" s="3"/>
      <c r="X178" s="8">
        <f t="shared" si="42"/>
        <v>43411.653611111113</v>
      </c>
      <c r="Y178" s="9">
        <f t="shared" si="46"/>
        <v>1.1157407410792075E-2</v>
      </c>
      <c r="Z178" s="9">
        <f t="shared" si="47"/>
        <v>1.1157407410792075E-2</v>
      </c>
      <c r="AA178" s="10"/>
      <c r="AB178" s="10">
        <f t="shared" si="50"/>
        <v>0</v>
      </c>
      <c r="AC178" s="10">
        <f t="shared" si="51"/>
        <v>7.2453703687642701E-3</v>
      </c>
      <c r="AD178" s="10"/>
      <c r="AE178" s="10"/>
      <c r="AF178" s="73">
        <f t="shared" si="43"/>
        <v>43411.65347222222</v>
      </c>
      <c r="AG178" s="73">
        <f t="shared" si="44"/>
        <v>43411.671527777777</v>
      </c>
      <c r="AH178" s="26" t="str">
        <f t="shared" si="45"/>
        <v>43411.653472222243411.6715277778</v>
      </c>
      <c r="AI178" s="26" t="str">
        <f>VLOOKUP(AH178,simple_survey!$N$1081:$O$1529,2,FALSE)</f>
        <v>肯定的</v>
      </c>
    </row>
    <row r="179" spans="1:35" s="7" customFormat="1" x14ac:dyDescent="0.4">
      <c r="A179" s="16" t="str">
        <f t="shared" si="41"/>
        <v>-</v>
      </c>
      <c r="B179" s="16" t="str">
        <f t="shared" ref="B179:B244" si="58">IF(L179&gt;0, "☆", "-")</f>
        <v>-</v>
      </c>
      <c r="C179" s="7">
        <v>15</v>
      </c>
      <c r="D179" s="2">
        <v>43411.654224537036</v>
      </c>
      <c r="E179" s="3" t="s">
        <v>1053</v>
      </c>
      <c r="F179" s="3">
        <v>10753</v>
      </c>
      <c r="G179" s="3" t="s">
        <v>18</v>
      </c>
      <c r="H179" s="3">
        <v>4342</v>
      </c>
      <c r="I179" s="3">
        <v>155</v>
      </c>
      <c r="J179" s="3">
        <v>2</v>
      </c>
      <c r="K179" s="3">
        <v>1</v>
      </c>
      <c r="L179" s="3"/>
      <c r="M179" s="2">
        <v>43411.660624999997</v>
      </c>
      <c r="N179" s="2">
        <v>43411.66609953704</v>
      </c>
      <c r="O179" s="3" t="s">
        <v>50</v>
      </c>
      <c r="P179" s="3" t="s">
        <v>51</v>
      </c>
      <c r="Q179" s="3" t="s">
        <v>55</v>
      </c>
      <c r="R179" s="3" t="s">
        <v>56</v>
      </c>
      <c r="S179" s="2">
        <v>43411.663935185185</v>
      </c>
      <c r="T179" s="2">
        <v>43411.663935185185</v>
      </c>
      <c r="U179" s="2">
        <v>43411.668611111112</v>
      </c>
      <c r="V179" s="2">
        <v>43411.668611111112</v>
      </c>
      <c r="W179" s="3"/>
      <c r="X179" s="8">
        <f t="shared" si="42"/>
        <v>43411.654224537036</v>
      </c>
      <c r="Y179" s="9">
        <f t="shared" si="46"/>
        <v>5.4745370434829965E-3</v>
      </c>
      <c r="Z179" s="9">
        <f t="shared" si="47"/>
        <v>5.4745370434829965E-3</v>
      </c>
      <c r="AA179" s="10"/>
      <c r="AB179" s="10">
        <f t="shared" si="50"/>
        <v>0</v>
      </c>
      <c r="AC179" s="10">
        <f t="shared" si="51"/>
        <v>6.4004629603005014E-3</v>
      </c>
      <c r="AD179" s="10"/>
      <c r="AE179" s="10"/>
      <c r="AF179" s="73">
        <f t="shared" si="43"/>
        <v>43411.654166666667</v>
      </c>
      <c r="AG179" s="73">
        <f t="shared" si="44"/>
        <v>43411.665972222225</v>
      </c>
      <c r="AH179" s="26" t="str">
        <f t="shared" si="45"/>
        <v>43411.654166666743411.6659722222</v>
      </c>
      <c r="AI179" s="26" t="e">
        <f>VLOOKUP(AH179,simple_survey!$N$1081:$O$1529,2,FALSE)</f>
        <v>#N/A</v>
      </c>
    </row>
    <row r="180" spans="1:35" s="7" customFormat="1" x14ac:dyDescent="0.4">
      <c r="A180" s="16" t="str">
        <f t="shared" si="41"/>
        <v>-</v>
      </c>
      <c r="B180" s="16" t="str">
        <f t="shared" si="58"/>
        <v>-</v>
      </c>
      <c r="C180" s="7">
        <v>15</v>
      </c>
      <c r="D180" s="2">
        <v>43411.655486111114</v>
      </c>
      <c r="E180" s="3" t="s">
        <v>977</v>
      </c>
      <c r="F180" s="3">
        <v>10754</v>
      </c>
      <c r="G180" s="3" t="s">
        <v>33</v>
      </c>
      <c r="H180" s="3">
        <v>5393</v>
      </c>
      <c r="I180" s="3">
        <v>599</v>
      </c>
      <c r="J180" s="3">
        <v>4</v>
      </c>
      <c r="K180" s="3">
        <v>2</v>
      </c>
      <c r="L180" s="3"/>
      <c r="M180" s="2">
        <v>43411.661423611113</v>
      </c>
      <c r="N180" s="2">
        <v>43411.677453703705</v>
      </c>
      <c r="O180" s="3" t="s">
        <v>61</v>
      </c>
      <c r="P180" s="3" t="s">
        <v>62</v>
      </c>
      <c r="Q180" s="3" t="s">
        <v>19</v>
      </c>
      <c r="R180" s="3" t="s">
        <v>20</v>
      </c>
      <c r="S180" s="2">
        <v>43411.664641203701</v>
      </c>
      <c r="T180" s="2">
        <v>43411.664641203701</v>
      </c>
      <c r="U180" s="2">
        <v>43411.678344907406</v>
      </c>
      <c r="V180" s="2">
        <v>43411.683993055558</v>
      </c>
      <c r="W180" s="3"/>
      <c r="X180" s="8">
        <f t="shared" si="42"/>
        <v>43411.655486111114</v>
      </c>
      <c r="Y180" s="9">
        <f t="shared" si="46"/>
        <v>1.6030092592700385E-2</v>
      </c>
      <c r="Z180" s="9">
        <f t="shared" si="47"/>
        <v>3.2060185185400769E-2</v>
      </c>
      <c r="AA180" s="10"/>
      <c r="AB180" s="10">
        <f t="shared" si="50"/>
        <v>0</v>
      </c>
      <c r="AC180" s="10">
        <f t="shared" si="51"/>
        <v>5.9374999982537702E-3</v>
      </c>
      <c r="AD180" s="10"/>
      <c r="AE180" s="10"/>
      <c r="AF180" s="73">
        <f t="shared" si="43"/>
        <v>43411.654861111114</v>
      </c>
      <c r="AG180" s="73">
        <f t="shared" si="44"/>
        <v>43411.677083333336</v>
      </c>
      <c r="AH180" s="26" t="str">
        <f t="shared" si="45"/>
        <v>43411.654861111143411.6770833333</v>
      </c>
      <c r="AI180" s="26" t="e">
        <f>VLOOKUP(AH180,simple_survey!$N$1081:$O$1529,2,FALSE)</f>
        <v>#N/A</v>
      </c>
    </row>
    <row r="181" spans="1:35" s="7" customFormat="1" x14ac:dyDescent="0.4">
      <c r="A181" s="16" t="str">
        <f t="shared" si="41"/>
        <v>-</v>
      </c>
      <c r="B181" s="16" t="str">
        <f t="shared" si="58"/>
        <v>-</v>
      </c>
      <c r="C181" s="7">
        <v>15</v>
      </c>
      <c r="D181" s="2">
        <v>43411.661215277774</v>
      </c>
      <c r="E181" s="3" t="s">
        <v>1055</v>
      </c>
      <c r="F181" s="3">
        <v>10756</v>
      </c>
      <c r="G181" s="3" t="s">
        <v>33</v>
      </c>
      <c r="H181" s="3">
        <v>4034</v>
      </c>
      <c r="I181" s="3">
        <v>594</v>
      </c>
      <c r="J181" s="3">
        <v>3</v>
      </c>
      <c r="K181" s="3">
        <v>2</v>
      </c>
      <c r="L181" s="3"/>
      <c r="M181" s="2">
        <v>43411.662789351853</v>
      </c>
      <c r="N181" s="2">
        <v>43411.668564814812</v>
      </c>
      <c r="O181" s="3" t="s">
        <v>48</v>
      </c>
      <c r="P181" s="3" t="s">
        <v>49</v>
      </c>
      <c r="Q181" s="3" t="s">
        <v>80</v>
      </c>
      <c r="R181" s="3" t="s">
        <v>81</v>
      </c>
      <c r="S181" s="2">
        <v>43411.664895833332</v>
      </c>
      <c r="T181" s="2">
        <v>43411.664895833332</v>
      </c>
      <c r="U181" s="2">
        <v>43411.675416666665</v>
      </c>
      <c r="V181" s="2">
        <v>43411.675416666665</v>
      </c>
      <c r="W181" s="3"/>
      <c r="X181" s="8">
        <f t="shared" si="42"/>
        <v>43411.661215277774</v>
      </c>
      <c r="Y181" s="9">
        <f t="shared" si="46"/>
        <v>5.7754629597184248E-3</v>
      </c>
      <c r="Z181" s="9">
        <f t="shared" si="47"/>
        <v>1.155092591943685E-2</v>
      </c>
      <c r="AA181" s="10"/>
      <c r="AB181" s="10">
        <f t="shared" si="50"/>
        <v>0</v>
      </c>
      <c r="AC181" s="10">
        <f t="shared" si="51"/>
        <v>1.5740740782348439E-3</v>
      </c>
      <c r="AD181" s="10"/>
      <c r="AE181" s="10"/>
      <c r="AF181" s="73">
        <f t="shared" si="43"/>
        <v>43411.661111111112</v>
      </c>
      <c r="AG181" s="73">
        <f t="shared" si="44"/>
        <v>43411.668055555558</v>
      </c>
      <c r="AH181" s="26" t="str">
        <f t="shared" si="45"/>
        <v>43411.661111111143411.6680555556</v>
      </c>
      <c r="AI181" s="26" t="e">
        <f>VLOOKUP(AH181,simple_survey!$N$1081:$O$1529,2,FALSE)</f>
        <v>#N/A</v>
      </c>
    </row>
    <row r="182" spans="1:35" s="7" customFormat="1" x14ac:dyDescent="0.4">
      <c r="A182" s="16" t="str">
        <f t="shared" ref="A182:A245" si="59">IF(W182&gt;0, "★", "-")</f>
        <v>-</v>
      </c>
      <c r="B182" s="16" t="str">
        <f t="shared" si="58"/>
        <v>-</v>
      </c>
      <c r="C182" s="7">
        <v>15</v>
      </c>
      <c r="D182" s="2">
        <v>43411.664363425924</v>
      </c>
      <c r="E182" s="3" t="s">
        <v>1047</v>
      </c>
      <c r="F182" s="3">
        <v>10758</v>
      </c>
      <c r="G182" s="3" t="s">
        <v>52</v>
      </c>
      <c r="H182" s="3">
        <v>5432</v>
      </c>
      <c r="I182" s="3">
        <v>166</v>
      </c>
      <c r="J182" s="3">
        <v>5</v>
      </c>
      <c r="K182" s="3">
        <v>2</v>
      </c>
      <c r="L182" s="3"/>
      <c r="M182" s="2">
        <v>43411.668113425927</v>
      </c>
      <c r="N182" s="2">
        <v>43411.672835648147</v>
      </c>
      <c r="O182" s="3" t="s">
        <v>41</v>
      </c>
      <c r="P182" s="3" t="s">
        <v>42</v>
      </c>
      <c r="Q182" s="3" t="s">
        <v>37</v>
      </c>
      <c r="R182" s="3" t="s">
        <v>38</v>
      </c>
      <c r="S182" s="2">
        <v>43411.670486111114</v>
      </c>
      <c r="T182" s="2">
        <v>43411.670486111114</v>
      </c>
      <c r="U182" s="2">
        <v>43411.684930555559</v>
      </c>
      <c r="V182" s="2">
        <v>43411.684930555559</v>
      </c>
      <c r="W182" s="3"/>
      <c r="X182" s="8">
        <f t="shared" si="42"/>
        <v>43411.664363425924</v>
      </c>
      <c r="Y182" s="9">
        <f t="shared" si="46"/>
        <v>4.7222222201526165E-3</v>
      </c>
      <c r="Z182" s="9">
        <f t="shared" si="47"/>
        <v>9.444444440305233E-3</v>
      </c>
      <c r="AA182" s="10"/>
      <c r="AB182" s="10">
        <f t="shared" si="50"/>
        <v>0</v>
      </c>
      <c r="AC182" s="10">
        <f t="shared" si="51"/>
        <v>3.7500000034924597E-3</v>
      </c>
      <c r="AD182" s="10"/>
      <c r="AE182" s="10"/>
      <c r="AF182" s="73">
        <f t="shared" si="43"/>
        <v>43411.663888888892</v>
      </c>
      <c r="AG182" s="73">
        <f t="shared" si="44"/>
        <v>43411.672222222223</v>
      </c>
      <c r="AH182" s="26" t="str">
        <f t="shared" si="45"/>
        <v>43411.663888888943411.6722222222</v>
      </c>
      <c r="AI182" s="26" t="e">
        <f>VLOOKUP(AH182,simple_survey!$N$1081:$O$1529,2,FALSE)</f>
        <v>#N/A</v>
      </c>
    </row>
    <row r="183" spans="1:35" s="7" customFormat="1" x14ac:dyDescent="0.4">
      <c r="A183" s="16" t="str">
        <f t="shared" si="59"/>
        <v>-</v>
      </c>
      <c r="B183" s="16" t="str">
        <f t="shared" si="58"/>
        <v>-</v>
      </c>
      <c r="C183" s="7">
        <v>15</v>
      </c>
      <c r="D183" s="2">
        <v>43411.665486111109</v>
      </c>
      <c r="E183" s="3" t="s">
        <v>1058</v>
      </c>
      <c r="F183" s="3">
        <v>10760</v>
      </c>
      <c r="G183" s="3" t="s">
        <v>18</v>
      </c>
      <c r="H183" s="3">
        <v>4746</v>
      </c>
      <c r="I183" s="3">
        <v>925</v>
      </c>
      <c r="J183" s="3">
        <v>2</v>
      </c>
      <c r="K183" s="3">
        <v>1</v>
      </c>
      <c r="L183" s="3"/>
      <c r="M183" s="2">
        <v>43411.666319444441</v>
      </c>
      <c r="N183" s="2">
        <v>43411.672418981485</v>
      </c>
      <c r="O183" s="3" t="s">
        <v>55</v>
      </c>
      <c r="P183" s="3" t="s">
        <v>56</v>
      </c>
      <c r="Q183" s="3" t="s">
        <v>27</v>
      </c>
      <c r="R183" s="3" t="s">
        <v>28</v>
      </c>
      <c r="S183" s="2">
        <v>43411.666527777779</v>
      </c>
      <c r="T183" s="2">
        <v>43411.666527777779</v>
      </c>
      <c r="U183" s="2">
        <v>43411.673935185187</v>
      </c>
      <c r="V183" s="2">
        <v>43411.673935185187</v>
      </c>
      <c r="W183" s="3"/>
      <c r="X183" s="8">
        <f t="shared" si="42"/>
        <v>43411.665486111109</v>
      </c>
      <c r="Y183" s="9">
        <f t="shared" si="46"/>
        <v>6.0995370440650731E-3</v>
      </c>
      <c r="Z183" s="9">
        <f t="shared" si="47"/>
        <v>6.0995370440650731E-3</v>
      </c>
      <c r="AA183" s="10"/>
      <c r="AB183" s="10">
        <f t="shared" si="50"/>
        <v>0</v>
      </c>
      <c r="AC183" s="10">
        <f t="shared" si="51"/>
        <v>8.3333333168411627E-4</v>
      </c>
      <c r="AD183" s="10"/>
      <c r="AE183" s="10"/>
      <c r="AF183" s="73">
        <f t="shared" si="43"/>
        <v>43411.665277777778</v>
      </c>
      <c r="AG183" s="73">
        <f t="shared" si="44"/>
        <v>43411.672222222223</v>
      </c>
      <c r="AH183" s="26" t="str">
        <f t="shared" si="45"/>
        <v>43411.665277777843411.6722222222</v>
      </c>
      <c r="AI183" s="26" t="str">
        <f>VLOOKUP(AH183,simple_survey!$N$1081:$O$1529,2,FALSE)</f>
        <v>肯定的</v>
      </c>
    </row>
    <row r="184" spans="1:35" s="7" customFormat="1" x14ac:dyDescent="0.4">
      <c r="A184" s="16" t="str">
        <f t="shared" ref="A184:A191" si="60">IF(W184&gt;0, "★", "-")</f>
        <v>-</v>
      </c>
      <c r="B184" s="16" t="str">
        <f t="shared" ref="B184:B191" si="61">IF(L184&gt;0, "☆", "-")</f>
        <v>☆</v>
      </c>
      <c r="C184" s="7">
        <v>15</v>
      </c>
      <c r="D184" s="2">
        <v>43411.63490740741</v>
      </c>
      <c r="E184" s="3" t="s">
        <v>1009</v>
      </c>
      <c r="F184" s="3">
        <v>10727</v>
      </c>
      <c r="G184" s="3" t="s">
        <v>33</v>
      </c>
      <c r="H184" s="3">
        <v>5394</v>
      </c>
      <c r="I184" s="3">
        <v>919</v>
      </c>
      <c r="J184" s="3">
        <v>9</v>
      </c>
      <c r="K184" s="3">
        <v>4</v>
      </c>
      <c r="L184" s="2">
        <v>43411.638749999998</v>
      </c>
      <c r="M184" s="3"/>
      <c r="N184" s="3"/>
      <c r="O184" s="3" t="s">
        <v>27</v>
      </c>
      <c r="P184" s="3" t="s">
        <v>28</v>
      </c>
      <c r="Q184" s="3" t="s">
        <v>63</v>
      </c>
      <c r="R184" s="3" t="s">
        <v>64</v>
      </c>
      <c r="S184" s="2">
        <v>43411.637291666666</v>
      </c>
      <c r="T184" s="3"/>
      <c r="U184" s="2">
        <v>43411.650185185186</v>
      </c>
      <c r="V184" s="3"/>
      <c r="W184" s="3"/>
      <c r="X184" s="8">
        <f t="shared" ref="X184:X191" si="62">IF(W184&gt;0,W184,D184)</f>
        <v>43411.63490740741</v>
      </c>
      <c r="Y184" s="9">
        <f t="shared" ref="Y184:Y191" si="63">N184-M184</f>
        <v>0</v>
      </c>
      <c r="Z184" s="9">
        <f t="shared" ref="Z184:Z191" si="64">Y184*K184</f>
        <v>0</v>
      </c>
      <c r="AA184" s="10"/>
      <c r="AB184" s="10">
        <f t="shared" ref="AB184:AB191" si="65">IF(IF(A184="☆",L184-S184,M184-S184)&lt;0,0,IF(A184="☆",L184-S184,M184-S184))</f>
        <v>0</v>
      </c>
      <c r="AC184" s="10">
        <f t="shared" ref="AC184:AC191" si="66">IF(IF(B184="☆",(IF(L184&gt;S184,L184-X184,S184-X184)),M184-X184)&lt;0,0,IF(B184="☆",(IF(L184&gt;S184,L184-X184,S184-X184)),M184-X184))</f>
        <v>3.8425925886258483E-3</v>
      </c>
      <c r="AD184" s="10"/>
      <c r="AE184" s="10"/>
      <c r="AF184" s="73">
        <f t="shared" si="43"/>
        <v>43411.634722222225</v>
      </c>
      <c r="AG184" s="73">
        <f t="shared" si="44"/>
        <v>0</v>
      </c>
      <c r="AH184" s="26" t="str">
        <f t="shared" si="45"/>
        <v>43411.63472222220</v>
      </c>
      <c r="AI184" s="26" t="e">
        <f>VLOOKUP(AH184,simple_survey!$N$1081:$O$1529,2,FALSE)</f>
        <v>#N/A</v>
      </c>
    </row>
    <row r="185" spans="1:35" s="7" customFormat="1" x14ac:dyDescent="0.4">
      <c r="A185" s="16" t="str">
        <f t="shared" si="60"/>
        <v>-</v>
      </c>
      <c r="B185" s="16" t="str">
        <f t="shared" si="61"/>
        <v>☆</v>
      </c>
      <c r="C185" s="7">
        <v>15</v>
      </c>
      <c r="D185" s="2">
        <v>43411.644849537035</v>
      </c>
      <c r="E185" s="3" t="s">
        <v>1020</v>
      </c>
      <c r="F185" s="3">
        <v>10739</v>
      </c>
      <c r="G185" s="3" t="s">
        <v>124</v>
      </c>
      <c r="H185" s="3">
        <v>5312</v>
      </c>
      <c r="I185" s="3">
        <v>673</v>
      </c>
      <c r="J185" s="3">
        <v>10</v>
      </c>
      <c r="K185" s="3">
        <v>1</v>
      </c>
      <c r="L185" s="2">
        <v>43411.657962962963</v>
      </c>
      <c r="M185" s="3"/>
      <c r="N185" s="3"/>
      <c r="O185" s="3" t="s">
        <v>41</v>
      </c>
      <c r="P185" s="3" t="s">
        <v>42</v>
      </c>
      <c r="Q185" s="3" t="s">
        <v>63</v>
      </c>
      <c r="R185" s="3" t="s">
        <v>64</v>
      </c>
      <c r="S185" s="2">
        <v>43411.657395833332</v>
      </c>
      <c r="T185" s="3"/>
      <c r="U185" s="2">
        <v>43411.671099537038</v>
      </c>
      <c r="V185" s="3"/>
      <c r="W185" s="3"/>
      <c r="X185" s="8">
        <f t="shared" si="62"/>
        <v>43411.644849537035</v>
      </c>
      <c r="Y185" s="9">
        <f t="shared" si="63"/>
        <v>0</v>
      </c>
      <c r="Z185" s="9">
        <f t="shared" si="64"/>
        <v>0</v>
      </c>
      <c r="AA185" s="10"/>
      <c r="AB185" s="10">
        <f t="shared" si="65"/>
        <v>0</v>
      </c>
      <c r="AC185" s="10">
        <f t="shared" si="66"/>
        <v>1.3113425928167999E-2</v>
      </c>
      <c r="AD185" s="10"/>
      <c r="AE185" s="10"/>
      <c r="AF185" s="73">
        <f t="shared" si="43"/>
        <v>43411.644444444442</v>
      </c>
      <c r="AG185" s="73">
        <f t="shared" si="44"/>
        <v>0</v>
      </c>
      <c r="AH185" s="26" t="str">
        <f t="shared" si="45"/>
        <v>43411.64444444440</v>
      </c>
      <c r="AI185" s="26" t="e">
        <f>VLOOKUP(AH185,simple_survey!$N$1081:$O$1529,2,FALSE)</f>
        <v>#N/A</v>
      </c>
    </row>
    <row r="186" spans="1:35" s="7" customFormat="1" x14ac:dyDescent="0.4">
      <c r="A186" s="16" t="str">
        <f t="shared" si="60"/>
        <v>-</v>
      </c>
      <c r="B186" s="16" t="str">
        <f t="shared" si="61"/>
        <v>☆</v>
      </c>
      <c r="C186" s="7">
        <v>15</v>
      </c>
      <c r="D186" s="2">
        <v>43411.64570601852</v>
      </c>
      <c r="E186" s="3" t="s">
        <v>1053</v>
      </c>
      <c r="F186" s="3">
        <v>10740</v>
      </c>
      <c r="G186" s="3" t="s">
        <v>18</v>
      </c>
      <c r="H186" s="3">
        <v>4342</v>
      </c>
      <c r="I186" s="3">
        <v>19</v>
      </c>
      <c r="J186" s="3">
        <v>6</v>
      </c>
      <c r="K186" s="3">
        <v>1</v>
      </c>
      <c r="L186" s="2">
        <v>43411.65152777778</v>
      </c>
      <c r="M186" s="3"/>
      <c r="N186" s="3"/>
      <c r="O186" s="3" t="s">
        <v>50</v>
      </c>
      <c r="P186" s="3" t="s">
        <v>51</v>
      </c>
      <c r="Q186" s="3" t="s">
        <v>55</v>
      </c>
      <c r="R186" s="3" t="s">
        <v>56</v>
      </c>
      <c r="S186" s="2">
        <v>43411.648877314816</v>
      </c>
      <c r="T186" s="3"/>
      <c r="U186" s="2">
        <v>43411.653553240743</v>
      </c>
      <c r="V186" s="3"/>
      <c r="W186" s="3"/>
      <c r="X186" s="8">
        <f t="shared" si="62"/>
        <v>43411.64570601852</v>
      </c>
      <c r="Y186" s="9">
        <f t="shared" si="63"/>
        <v>0</v>
      </c>
      <c r="Z186" s="9">
        <f t="shared" si="64"/>
        <v>0</v>
      </c>
      <c r="AA186" s="10"/>
      <c r="AB186" s="10">
        <f t="shared" si="65"/>
        <v>0</v>
      </c>
      <c r="AC186" s="10">
        <f t="shared" si="66"/>
        <v>5.8217592595610768E-3</v>
      </c>
      <c r="AD186" s="10"/>
      <c r="AE186" s="10"/>
      <c r="AF186" s="73">
        <f t="shared" si="43"/>
        <v>43411.645138888889</v>
      </c>
      <c r="AG186" s="73">
        <f t="shared" si="44"/>
        <v>0</v>
      </c>
      <c r="AH186" s="26" t="str">
        <f t="shared" si="45"/>
        <v>43411.64513888890</v>
      </c>
      <c r="AI186" s="26" t="e">
        <f>VLOOKUP(AH186,simple_survey!$N$1081:$O$1529,2,FALSE)</f>
        <v>#N/A</v>
      </c>
    </row>
    <row r="187" spans="1:35" s="7" customFormat="1" x14ac:dyDescent="0.4">
      <c r="A187" s="16" t="str">
        <f t="shared" si="60"/>
        <v>-</v>
      </c>
      <c r="B187" s="16" t="str">
        <f t="shared" si="61"/>
        <v>☆</v>
      </c>
      <c r="C187" s="7">
        <v>15</v>
      </c>
      <c r="D187" s="2">
        <v>43411.646574074075</v>
      </c>
      <c r="E187" s="3" t="s">
        <v>977</v>
      </c>
      <c r="F187" s="3">
        <v>10741</v>
      </c>
      <c r="G187" s="3" t="s">
        <v>33</v>
      </c>
      <c r="H187" s="3">
        <v>5393</v>
      </c>
      <c r="I187" s="3">
        <v>483</v>
      </c>
      <c r="J187" s="3">
        <v>4</v>
      </c>
      <c r="K187" s="3">
        <v>2</v>
      </c>
      <c r="L187" s="2">
        <v>43411.654988425929</v>
      </c>
      <c r="M187" s="3"/>
      <c r="N187" s="3"/>
      <c r="O187" s="3" t="s">
        <v>19</v>
      </c>
      <c r="P187" s="3" t="s">
        <v>20</v>
      </c>
      <c r="Q187" s="3" t="s">
        <v>61</v>
      </c>
      <c r="R187" s="3" t="s">
        <v>62</v>
      </c>
      <c r="S187" s="2">
        <v>43411.653622685182</v>
      </c>
      <c r="T187" s="3"/>
      <c r="U187" s="2">
        <v>43411.663402777776</v>
      </c>
      <c r="V187" s="3"/>
      <c r="W187" s="3"/>
      <c r="X187" s="8">
        <f t="shared" si="62"/>
        <v>43411.646574074075</v>
      </c>
      <c r="Y187" s="9">
        <f t="shared" si="63"/>
        <v>0</v>
      </c>
      <c r="Z187" s="9">
        <f t="shared" si="64"/>
        <v>0</v>
      </c>
      <c r="AA187" s="10"/>
      <c r="AB187" s="10">
        <f t="shared" si="65"/>
        <v>0</v>
      </c>
      <c r="AC187" s="10">
        <f t="shared" si="66"/>
        <v>8.4143518542987294E-3</v>
      </c>
      <c r="AD187" s="10"/>
      <c r="AE187" s="10"/>
      <c r="AF187" s="73">
        <f t="shared" si="43"/>
        <v>43411.646527777775</v>
      </c>
      <c r="AG187" s="73">
        <f t="shared" si="44"/>
        <v>0</v>
      </c>
      <c r="AH187" s="26" t="str">
        <f t="shared" si="45"/>
        <v>43411.64652777780</v>
      </c>
      <c r="AI187" s="26" t="e">
        <f>VLOOKUP(AH187,simple_survey!$N$1081:$O$1529,2,FALSE)</f>
        <v>#N/A</v>
      </c>
    </row>
    <row r="188" spans="1:35" s="7" customFormat="1" x14ac:dyDescent="0.4">
      <c r="A188" s="16" t="str">
        <f t="shared" si="60"/>
        <v>-</v>
      </c>
      <c r="B188" s="16" t="str">
        <f t="shared" si="61"/>
        <v>☆</v>
      </c>
      <c r="C188" s="7">
        <v>15</v>
      </c>
      <c r="D188" s="2">
        <v>43411.648055555554</v>
      </c>
      <c r="E188" s="3" t="s">
        <v>1015</v>
      </c>
      <c r="F188" s="3">
        <v>10744</v>
      </c>
      <c r="G188" s="3" t="s">
        <v>67</v>
      </c>
      <c r="H188" s="3">
        <v>4418</v>
      </c>
      <c r="I188" s="3">
        <v>11</v>
      </c>
      <c r="J188" s="3">
        <v>3</v>
      </c>
      <c r="K188" s="3">
        <v>1</v>
      </c>
      <c r="L188" s="2">
        <v>43411.648506944446</v>
      </c>
      <c r="M188" s="3"/>
      <c r="N188" s="3"/>
      <c r="O188" s="3" t="s">
        <v>50</v>
      </c>
      <c r="P188" s="3" t="s">
        <v>51</v>
      </c>
      <c r="Q188" s="3" t="s">
        <v>48</v>
      </c>
      <c r="R188" s="3" t="s">
        <v>49</v>
      </c>
      <c r="S188" s="2">
        <v>43411.663958333331</v>
      </c>
      <c r="T188" s="3"/>
      <c r="U188" s="2">
        <v>43411.675902777781</v>
      </c>
      <c r="V188" s="3"/>
      <c r="W188" s="3"/>
      <c r="X188" s="8">
        <f t="shared" si="62"/>
        <v>43411.648055555554</v>
      </c>
      <c r="Y188" s="9">
        <f t="shared" si="63"/>
        <v>0</v>
      </c>
      <c r="Z188" s="9">
        <f t="shared" si="64"/>
        <v>0</v>
      </c>
      <c r="AA188" s="10"/>
      <c r="AB188" s="10">
        <f t="shared" si="65"/>
        <v>0</v>
      </c>
      <c r="AC188" s="10">
        <f t="shared" si="66"/>
        <v>1.5902777777228039E-2</v>
      </c>
      <c r="AD188" s="10"/>
      <c r="AE188" s="10"/>
      <c r="AF188" s="73">
        <f t="shared" si="43"/>
        <v>43411.647916666669</v>
      </c>
      <c r="AG188" s="73">
        <f t="shared" si="44"/>
        <v>0</v>
      </c>
      <c r="AH188" s="26" t="str">
        <f t="shared" si="45"/>
        <v>43411.64791666670</v>
      </c>
      <c r="AI188" s="26" t="e">
        <f>VLOOKUP(AH188,simple_survey!$N$1081:$O$1529,2,FALSE)</f>
        <v>#N/A</v>
      </c>
    </row>
    <row r="189" spans="1:35" s="7" customFormat="1" x14ac:dyDescent="0.4">
      <c r="A189" s="16" t="str">
        <f t="shared" si="60"/>
        <v>-</v>
      </c>
      <c r="B189" s="16" t="str">
        <f t="shared" si="61"/>
        <v>☆</v>
      </c>
      <c r="C189" s="7">
        <v>15</v>
      </c>
      <c r="D189" s="2">
        <v>43411.653796296298</v>
      </c>
      <c r="E189" s="3" t="s">
        <v>991</v>
      </c>
      <c r="F189" s="3">
        <v>10752</v>
      </c>
      <c r="G189" s="3" t="s">
        <v>52</v>
      </c>
      <c r="H189" s="3">
        <v>5399</v>
      </c>
      <c r="I189" s="3">
        <v>506</v>
      </c>
      <c r="J189" s="3">
        <v>2</v>
      </c>
      <c r="K189" s="3">
        <v>1</v>
      </c>
      <c r="L189" s="2">
        <v>43411.653946759259</v>
      </c>
      <c r="M189" s="3"/>
      <c r="N189" s="3"/>
      <c r="O189" s="3" t="s">
        <v>70</v>
      </c>
      <c r="P189" s="3" t="s">
        <v>71</v>
      </c>
      <c r="Q189" s="3" t="s">
        <v>19</v>
      </c>
      <c r="R189" s="3" t="s">
        <v>20</v>
      </c>
      <c r="S189" s="2">
        <v>43411.666909722226</v>
      </c>
      <c r="T189" s="3"/>
      <c r="U189" s="2">
        <v>43411.676122685189</v>
      </c>
      <c r="V189" s="3"/>
      <c r="W189" s="3"/>
      <c r="X189" s="8">
        <f t="shared" si="62"/>
        <v>43411.653796296298</v>
      </c>
      <c r="Y189" s="9">
        <f t="shared" si="63"/>
        <v>0</v>
      </c>
      <c r="Z189" s="9">
        <f t="shared" si="64"/>
        <v>0</v>
      </c>
      <c r="AA189" s="10"/>
      <c r="AB189" s="10">
        <f t="shared" si="65"/>
        <v>0</v>
      </c>
      <c r="AC189" s="10">
        <f t="shared" si="66"/>
        <v>1.3113425928167999E-2</v>
      </c>
      <c r="AD189" s="10"/>
      <c r="AE189" s="10"/>
      <c r="AF189" s="73">
        <f t="shared" si="43"/>
        <v>43411.65347222222</v>
      </c>
      <c r="AG189" s="73">
        <f t="shared" si="44"/>
        <v>0</v>
      </c>
      <c r="AH189" s="26" t="str">
        <f t="shared" si="45"/>
        <v>43411.65347222220</v>
      </c>
      <c r="AI189" s="26" t="e">
        <f>VLOOKUP(AH189,simple_survey!$N$1081:$O$1529,2,FALSE)</f>
        <v>#N/A</v>
      </c>
    </row>
    <row r="190" spans="1:35" s="12" customFormat="1" x14ac:dyDescent="0.4">
      <c r="A190" s="17" t="str">
        <f t="shared" si="60"/>
        <v>-</v>
      </c>
      <c r="B190" s="17" t="str">
        <f t="shared" si="61"/>
        <v>☆</v>
      </c>
      <c r="C190" s="12">
        <v>15</v>
      </c>
      <c r="D190" s="4">
        <v>43411.659212962964</v>
      </c>
      <c r="E190" s="5" t="s">
        <v>1055</v>
      </c>
      <c r="F190" s="5">
        <v>10755</v>
      </c>
      <c r="G190" s="5" t="s">
        <v>33</v>
      </c>
      <c r="H190" s="5">
        <v>4034</v>
      </c>
      <c r="I190" s="5">
        <v>946</v>
      </c>
      <c r="J190" s="5">
        <v>5</v>
      </c>
      <c r="K190" s="5">
        <v>2</v>
      </c>
      <c r="L190" s="4">
        <v>43411.660798611112</v>
      </c>
      <c r="M190" s="5"/>
      <c r="N190" s="5"/>
      <c r="O190" s="5" t="s">
        <v>80</v>
      </c>
      <c r="P190" s="5" t="s">
        <v>81</v>
      </c>
      <c r="Q190" s="5" t="s">
        <v>48</v>
      </c>
      <c r="R190" s="5" t="s">
        <v>49</v>
      </c>
      <c r="S190" s="4">
        <v>43411.668576388889</v>
      </c>
      <c r="T190" s="5"/>
      <c r="U190" s="4">
        <v>43411.68109953704</v>
      </c>
      <c r="V190" s="5"/>
      <c r="W190" s="5"/>
      <c r="X190" s="13">
        <f t="shared" si="62"/>
        <v>43411.659212962964</v>
      </c>
      <c r="Y190" s="18">
        <f t="shared" si="63"/>
        <v>0</v>
      </c>
      <c r="Z190" s="18">
        <f t="shared" si="64"/>
        <v>0</v>
      </c>
      <c r="AA190" s="19"/>
      <c r="AB190" s="19">
        <f t="shared" si="65"/>
        <v>0</v>
      </c>
      <c r="AC190" s="19">
        <f t="shared" si="66"/>
        <v>9.3634259246755391E-3</v>
      </c>
      <c r="AD190" s="19"/>
      <c r="AE190" s="19"/>
      <c r="AF190" s="73">
        <f t="shared" si="43"/>
        <v>43411.65902777778</v>
      </c>
      <c r="AG190" s="73">
        <f t="shared" si="44"/>
        <v>0</v>
      </c>
      <c r="AH190" s="26" t="str">
        <f t="shared" si="45"/>
        <v>43411.65902777780</v>
      </c>
      <c r="AI190" s="26" t="e">
        <f>VLOOKUP(AH190,simple_survey!$N$1081:$O$1529,2,FALSE)</f>
        <v>#N/A</v>
      </c>
    </row>
    <row r="191" spans="1:35" s="23" customFormat="1" x14ac:dyDescent="0.4">
      <c r="A191" s="20" t="str">
        <f t="shared" si="60"/>
        <v>★</v>
      </c>
      <c r="B191" s="20" t="str">
        <f t="shared" si="61"/>
        <v>-</v>
      </c>
      <c r="C191" s="23">
        <v>16</v>
      </c>
      <c r="D191" s="22">
        <v>43411.664641203701</v>
      </c>
      <c r="E191" s="21" t="s">
        <v>1057</v>
      </c>
      <c r="F191" s="21">
        <v>10759</v>
      </c>
      <c r="G191" s="21" t="s">
        <v>114</v>
      </c>
      <c r="H191" s="21">
        <v>0</v>
      </c>
      <c r="I191" s="21">
        <v>630</v>
      </c>
      <c r="J191" s="21">
        <v>8</v>
      </c>
      <c r="K191" s="21">
        <v>1</v>
      </c>
      <c r="L191" s="21"/>
      <c r="M191" s="22">
        <v>43411.702743055554</v>
      </c>
      <c r="N191" s="22">
        <v>43411.711446759262</v>
      </c>
      <c r="O191" s="21" t="s">
        <v>65</v>
      </c>
      <c r="P191" s="21" t="s">
        <v>66</v>
      </c>
      <c r="Q191" s="21" t="s">
        <v>55</v>
      </c>
      <c r="R191" s="21" t="s">
        <v>56</v>
      </c>
      <c r="S191" s="22">
        <v>43411.70621527778</v>
      </c>
      <c r="T191" s="22">
        <v>43411.70621527778</v>
      </c>
      <c r="U191" s="22">
        <v>43411.719317129631</v>
      </c>
      <c r="V191" s="22">
        <v>43411.719317129631</v>
      </c>
      <c r="W191" s="22">
        <v>43411.70621527778</v>
      </c>
      <c r="X191" s="24">
        <f t="shared" si="62"/>
        <v>43411.70621527778</v>
      </c>
      <c r="Y191" s="25">
        <f t="shared" si="63"/>
        <v>8.7037037083064206E-3</v>
      </c>
      <c r="Z191" s="25">
        <f t="shared" si="64"/>
        <v>8.7037037083064206E-3</v>
      </c>
      <c r="AA191" s="26">
        <f>SUM(Z191:Z230)</f>
        <v>0.31333333333168412</v>
      </c>
      <c r="AB191" s="26">
        <f t="shared" si="65"/>
        <v>0</v>
      </c>
      <c r="AC191" s="26">
        <f t="shared" si="66"/>
        <v>0</v>
      </c>
      <c r="AD191" s="26">
        <f>AVERAGE(AC191:AC230)</f>
        <v>3.7595486106511088E-3</v>
      </c>
      <c r="AE191" s="26">
        <f>MEDIAN(AC191:AC230)</f>
        <v>2.9456018528435379E-3</v>
      </c>
      <c r="AF191" s="73">
        <f t="shared" si="43"/>
        <v>43411.664583333331</v>
      </c>
      <c r="AG191" s="73">
        <f t="shared" si="44"/>
        <v>43411.711111111108</v>
      </c>
      <c r="AH191" s="26" t="str">
        <f t="shared" si="45"/>
        <v>43411.664583333343411.7111111111</v>
      </c>
      <c r="AI191" s="26" t="e">
        <f>VLOOKUP(AH191,simple_survey!$N$1081:$O$1529,2,FALSE)</f>
        <v>#N/A</v>
      </c>
    </row>
    <row r="192" spans="1:35" s="7" customFormat="1" x14ac:dyDescent="0.4">
      <c r="A192" s="16" t="str">
        <f t="shared" si="59"/>
        <v>-</v>
      </c>
      <c r="B192" s="16" t="str">
        <f t="shared" si="58"/>
        <v>-</v>
      </c>
      <c r="C192" s="7">
        <v>16</v>
      </c>
      <c r="D192" s="2">
        <v>43411.668310185189</v>
      </c>
      <c r="E192" s="3" t="s">
        <v>1059</v>
      </c>
      <c r="F192" s="3">
        <v>10761</v>
      </c>
      <c r="G192" s="3" t="s">
        <v>33</v>
      </c>
      <c r="H192" s="3">
        <v>5404</v>
      </c>
      <c r="I192" s="3">
        <v>131</v>
      </c>
      <c r="J192" s="3">
        <v>3</v>
      </c>
      <c r="K192" s="3">
        <v>2</v>
      </c>
      <c r="L192" s="3"/>
      <c r="M192" s="2">
        <v>43411.669444444444</v>
      </c>
      <c r="N192" s="2">
        <v>43411.675370370373</v>
      </c>
      <c r="O192" s="3" t="s">
        <v>80</v>
      </c>
      <c r="P192" s="3" t="s">
        <v>81</v>
      </c>
      <c r="Q192" s="3" t="s">
        <v>27</v>
      </c>
      <c r="R192" s="3" t="s">
        <v>28</v>
      </c>
      <c r="S192" s="2">
        <v>43411.669479166667</v>
      </c>
      <c r="T192" s="2">
        <v>43411.669479166667</v>
      </c>
      <c r="U192" s="2">
        <v>43411.676770833335</v>
      </c>
      <c r="V192" s="2">
        <v>43411.676770833335</v>
      </c>
      <c r="W192" s="3"/>
      <c r="X192" s="8">
        <f t="shared" ref="X192:X254" si="67">IF(W192&gt;0,W192,D192)</f>
        <v>43411.668310185189</v>
      </c>
      <c r="Y192" s="9">
        <f t="shared" si="46"/>
        <v>5.9259259287500754E-3</v>
      </c>
      <c r="Z192" s="9">
        <f t="shared" si="47"/>
        <v>1.1851851857500151E-2</v>
      </c>
      <c r="AA192" s="10"/>
      <c r="AB192" s="10">
        <f t="shared" si="50"/>
        <v>0</v>
      </c>
      <c r="AC192" s="10">
        <f t="shared" si="51"/>
        <v>1.1342592551955022E-3</v>
      </c>
      <c r="AD192" s="10"/>
      <c r="AE192" s="10"/>
      <c r="AF192" s="73">
        <f t="shared" si="43"/>
        <v>43411.668055555558</v>
      </c>
      <c r="AG192" s="73">
        <f t="shared" si="44"/>
        <v>43411.675000000003</v>
      </c>
      <c r="AH192" s="26" t="str">
        <f t="shared" si="45"/>
        <v>43411.668055555643411.675</v>
      </c>
      <c r="AI192" s="26" t="e">
        <f>VLOOKUP(AH192,simple_survey!$N$1081:$O$1529,2,FALSE)</f>
        <v>#N/A</v>
      </c>
    </row>
    <row r="193" spans="1:35" s="7" customFormat="1" x14ac:dyDescent="0.4">
      <c r="A193" s="16" t="str">
        <f t="shared" si="59"/>
        <v>-</v>
      </c>
      <c r="B193" s="16" t="str">
        <f t="shared" si="58"/>
        <v>-</v>
      </c>
      <c r="C193" s="7">
        <v>16</v>
      </c>
      <c r="D193" s="2">
        <v>43411.668344907404</v>
      </c>
      <c r="E193" s="3" t="s">
        <v>992</v>
      </c>
      <c r="F193" s="3">
        <v>10762</v>
      </c>
      <c r="G193" s="3" t="s">
        <v>115</v>
      </c>
      <c r="H193" s="3">
        <v>5398</v>
      </c>
      <c r="I193" s="3">
        <v>763</v>
      </c>
      <c r="J193" s="3">
        <v>9</v>
      </c>
      <c r="K193" s="3">
        <v>1</v>
      </c>
      <c r="L193" s="3"/>
      <c r="M193" s="2">
        <v>43411.668912037036</v>
      </c>
      <c r="N193" s="2">
        <v>43411.677349537036</v>
      </c>
      <c r="O193" s="3" t="s">
        <v>63</v>
      </c>
      <c r="P193" s="3" t="s">
        <v>64</v>
      </c>
      <c r="Q193" s="3" t="s">
        <v>43</v>
      </c>
      <c r="R193" s="3" t="s">
        <v>44</v>
      </c>
      <c r="S193" s="2">
        <v>43411.669386574074</v>
      </c>
      <c r="T193" s="2">
        <v>43411.669386574074</v>
      </c>
      <c r="U193" s="2">
        <v>43411.683078703703</v>
      </c>
      <c r="V193" s="2">
        <v>43411.683078703703</v>
      </c>
      <c r="W193" s="3"/>
      <c r="X193" s="8">
        <f t="shared" si="67"/>
        <v>43411.668344907404</v>
      </c>
      <c r="Y193" s="9">
        <f t="shared" si="46"/>
        <v>8.4375000005820766E-3</v>
      </c>
      <c r="Z193" s="9">
        <f t="shared" si="47"/>
        <v>8.4375000005820766E-3</v>
      </c>
      <c r="AA193" s="10"/>
      <c r="AB193" s="10">
        <f t="shared" si="50"/>
        <v>0</v>
      </c>
      <c r="AC193" s="10">
        <f t="shared" si="51"/>
        <v>5.671296312357299E-4</v>
      </c>
      <c r="AD193" s="10"/>
      <c r="AE193" s="10"/>
      <c r="AF193" s="73">
        <f t="shared" si="43"/>
        <v>43411.668055555558</v>
      </c>
      <c r="AG193" s="73">
        <f t="shared" si="44"/>
        <v>43411.677083333336</v>
      </c>
      <c r="AH193" s="26" t="str">
        <f t="shared" si="45"/>
        <v>43411.668055555643411.6770833333</v>
      </c>
      <c r="AI193" s="26" t="e">
        <f>VLOOKUP(AH193,simple_survey!$N$1081:$O$1529,2,FALSE)</f>
        <v>#N/A</v>
      </c>
    </row>
    <row r="194" spans="1:35" s="7" customFormat="1" x14ac:dyDescent="0.4">
      <c r="A194" s="16" t="str">
        <f>IF(W194&gt;0, "★", "-")</f>
        <v>-</v>
      </c>
      <c r="B194" s="16" t="str">
        <f>IF(L194&gt;0, "☆", "-")</f>
        <v>-</v>
      </c>
      <c r="C194" s="7">
        <v>16</v>
      </c>
      <c r="D194" s="2">
        <v>43411.669247685182</v>
      </c>
      <c r="E194" s="3" t="s">
        <v>978</v>
      </c>
      <c r="F194" s="3">
        <v>10763</v>
      </c>
      <c r="G194" s="3" t="s">
        <v>124</v>
      </c>
      <c r="H194" s="3">
        <v>5391</v>
      </c>
      <c r="I194" s="3">
        <v>677</v>
      </c>
      <c r="J194" s="3">
        <v>6</v>
      </c>
      <c r="K194" s="3">
        <v>2</v>
      </c>
      <c r="L194" s="3"/>
      <c r="M194" s="2">
        <v>43411.670682870368</v>
      </c>
      <c r="N194" s="2">
        <v>43411.678032407406</v>
      </c>
      <c r="O194" s="3" t="s">
        <v>53</v>
      </c>
      <c r="P194" s="3" t="s">
        <v>54</v>
      </c>
      <c r="Q194" s="3" t="s">
        <v>27</v>
      </c>
      <c r="R194" s="3" t="s">
        <v>28</v>
      </c>
      <c r="S194" s="2">
        <v>43411.670312499999</v>
      </c>
      <c r="T194" s="2">
        <v>43411.670312499999</v>
      </c>
      <c r="U194" s="2">
        <v>43411.67664351852</v>
      </c>
      <c r="V194" s="2">
        <v>43411.680555555555</v>
      </c>
      <c r="W194" s="3"/>
      <c r="X194" s="8">
        <f t="shared" si="67"/>
        <v>43411.669247685182</v>
      </c>
      <c r="Y194" s="9">
        <f t="shared" ref="Y194:Y256" si="68">N194-M194</f>
        <v>7.3495370379532687E-3</v>
      </c>
      <c r="Z194" s="9">
        <f t="shared" ref="Z194:Z256" si="69">Y194*K194</f>
        <v>1.4699074075906537E-2</v>
      </c>
      <c r="AA194" s="10"/>
      <c r="AB194" s="10">
        <f t="shared" si="50"/>
        <v>3.7037036963738501E-4</v>
      </c>
      <c r="AC194" s="10">
        <f t="shared" si="51"/>
        <v>1.4351851859828457E-3</v>
      </c>
      <c r="AD194" s="10"/>
      <c r="AE194" s="10"/>
      <c r="AF194" s="73">
        <f t="shared" si="43"/>
        <v>43411.668749999997</v>
      </c>
      <c r="AG194" s="73">
        <f t="shared" si="44"/>
        <v>43411.677777777775</v>
      </c>
      <c r="AH194" s="26" t="str">
        <f t="shared" si="45"/>
        <v>43411.6687543411.6777777778</v>
      </c>
      <c r="AI194" s="26" t="e">
        <f>VLOOKUP(AH194,simple_survey!$N$1081:$O$1529,2,FALSE)</f>
        <v>#N/A</v>
      </c>
    </row>
    <row r="195" spans="1:35" s="7" customFormat="1" x14ac:dyDescent="0.4">
      <c r="A195" s="16" t="str">
        <f>IF(W195&gt;0, "★", "-")</f>
        <v>★</v>
      </c>
      <c r="B195" s="16" t="str">
        <f>IF(L195&gt;0, "☆", "-")</f>
        <v>-</v>
      </c>
      <c r="C195" s="7">
        <v>16</v>
      </c>
      <c r="D195" s="2">
        <v>43411.66982638889</v>
      </c>
      <c r="E195" s="3" t="s">
        <v>1060</v>
      </c>
      <c r="F195" s="3">
        <v>10764</v>
      </c>
      <c r="G195" s="3" t="s">
        <v>18</v>
      </c>
      <c r="H195" s="3">
        <v>5436</v>
      </c>
      <c r="I195" s="3">
        <v>785</v>
      </c>
      <c r="J195" s="3">
        <v>1</v>
      </c>
      <c r="K195" s="3">
        <v>3</v>
      </c>
      <c r="L195" s="3"/>
      <c r="M195" s="2">
        <v>43411.677766203706</v>
      </c>
      <c r="N195" s="2">
        <v>43411.683506944442</v>
      </c>
      <c r="O195" s="3" t="s">
        <v>25</v>
      </c>
      <c r="P195" s="3" t="s">
        <v>26</v>
      </c>
      <c r="Q195" s="3" t="s">
        <v>45</v>
      </c>
      <c r="R195" s="3" t="s">
        <v>92</v>
      </c>
      <c r="S195" s="2">
        <v>43411.678425925929</v>
      </c>
      <c r="T195" s="2">
        <v>43411.678425925929</v>
      </c>
      <c r="U195" s="2">
        <v>43411.689479166664</v>
      </c>
      <c r="V195" s="2">
        <v>43411.689479166664</v>
      </c>
      <c r="W195" s="2">
        <v>43411.676759259259</v>
      </c>
      <c r="X195" s="8">
        <f t="shared" si="67"/>
        <v>43411.676759259259</v>
      </c>
      <c r="Y195" s="9">
        <f t="shared" si="68"/>
        <v>5.7407407366554253E-3</v>
      </c>
      <c r="Z195" s="9">
        <f t="shared" si="69"/>
        <v>1.7222222209966276E-2</v>
      </c>
      <c r="AA195" s="10"/>
      <c r="AB195" s="10">
        <f t="shared" ref="AB195:AB257" si="70">IF(IF(A195="☆",L195-S195,M195-S195)&lt;0,0,IF(A195="☆",L195-S195,M195-S195))</f>
        <v>0</v>
      </c>
      <c r="AC195" s="10">
        <f t="shared" ref="AC195:AC257" si="71">IF(IF(B195="☆",(IF(L195&gt;S195,L195-X195,S195-X195)),M195-X195)&lt;0,0,IF(B195="☆",(IF(L195&gt;S195,L195-X195,S195-X195)),M195-X195))</f>
        <v>1.006944446999114E-3</v>
      </c>
      <c r="AD195" s="10"/>
      <c r="AE195" s="10"/>
      <c r="AF195" s="73">
        <f t="shared" ref="AF195:AF258" si="72">INT(D195*1440)/1440</f>
        <v>43411.669444444444</v>
      </c>
      <c r="AG195" s="73">
        <f t="shared" ref="AG195:AG258" si="73">INT(N195*1440)/1440</f>
        <v>43411.683333333334</v>
      </c>
      <c r="AH195" s="26" t="str">
        <f t="shared" ref="AH195:AH258" si="74">CONCATENATE(AF195,AG195)</f>
        <v>43411.669444444443411.6833333333</v>
      </c>
      <c r="AI195" s="26" t="e">
        <f>VLOOKUP(AH195,simple_survey!$N$1081:$O$1529,2,FALSE)</f>
        <v>#N/A</v>
      </c>
    </row>
    <row r="196" spans="1:35" s="7" customFormat="1" x14ac:dyDescent="0.4">
      <c r="A196" s="16" t="str">
        <f t="shared" si="59"/>
        <v>-</v>
      </c>
      <c r="B196" s="16" t="str">
        <f t="shared" si="58"/>
        <v>-</v>
      </c>
      <c r="C196" s="7">
        <v>16</v>
      </c>
      <c r="D196" s="2">
        <v>43411.670254629629</v>
      </c>
      <c r="E196" s="3" t="s">
        <v>1061</v>
      </c>
      <c r="F196" s="3">
        <v>10765</v>
      </c>
      <c r="G196" s="3" t="s">
        <v>113</v>
      </c>
      <c r="H196" s="3">
        <v>0</v>
      </c>
      <c r="I196" s="3">
        <v>370</v>
      </c>
      <c r="J196" s="3">
        <v>6</v>
      </c>
      <c r="K196" s="3">
        <v>3</v>
      </c>
      <c r="L196" s="3"/>
      <c r="M196" s="2">
        <v>43411.672719907408</v>
      </c>
      <c r="N196" s="2">
        <v>43411.678344907406</v>
      </c>
      <c r="O196" s="3" t="s">
        <v>80</v>
      </c>
      <c r="P196" s="3" t="s">
        <v>81</v>
      </c>
      <c r="Q196" s="3" t="s">
        <v>27</v>
      </c>
      <c r="R196" s="3" t="s">
        <v>28</v>
      </c>
      <c r="S196" s="2">
        <v>43411.67291666667</v>
      </c>
      <c r="T196" s="2">
        <v>43411.67291666667</v>
      </c>
      <c r="U196" s="2">
        <v>43411.681597222225</v>
      </c>
      <c r="V196" s="2">
        <v>43411.681597222225</v>
      </c>
      <c r="W196" s="3"/>
      <c r="X196" s="8">
        <f t="shared" si="67"/>
        <v>43411.670254629629</v>
      </c>
      <c r="Y196" s="9">
        <f t="shared" si="68"/>
        <v>5.6249999979627319E-3</v>
      </c>
      <c r="Z196" s="9">
        <f t="shared" si="69"/>
        <v>1.6874999993888196E-2</v>
      </c>
      <c r="AA196" s="10"/>
      <c r="AB196" s="10">
        <f t="shared" si="70"/>
        <v>0</v>
      </c>
      <c r="AC196" s="10">
        <f t="shared" si="71"/>
        <v>2.4652777792653069E-3</v>
      </c>
      <c r="AD196" s="10"/>
      <c r="AE196" s="10"/>
      <c r="AF196" s="73">
        <f t="shared" si="72"/>
        <v>43411.670138888891</v>
      </c>
      <c r="AG196" s="73">
        <f t="shared" si="73"/>
        <v>43411.677777777775</v>
      </c>
      <c r="AH196" s="26" t="str">
        <f t="shared" si="74"/>
        <v>43411.670138888943411.6777777778</v>
      </c>
      <c r="AI196" s="26" t="e">
        <f>VLOOKUP(AH196,simple_survey!$N$1081:$O$1529,2,FALSE)</f>
        <v>#N/A</v>
      </c>
    </row>
    <row r="197" spans="1:35" s="7" customFormat="1" x14ac:dyDescent="0.4">
      <c r="A197" s="16" t="str">
        <f t="shared" si="59"/>
        <v>-</v>
      </c>
      <c r="B197" s="16" t="str">
        <f t="shared" si="58"/>
        <v>-</v>
      </c>
      <c r="C197" s="7">
        <v>16</v>
      </c>
      <c r="D197" s="2">
        <v>43411.670752314814</v>
      </c>
      <c r="E197" s="3" t="s">
        <v>1017</v>
      </c>
      <c r="F197" s="3">
        <v>10766</v>
      </c>
      <c r="G197" s="3" t="s">
        <v>33</v>
      </c>
      <c r="H197" s="3">
        <v>1103</v>
      </c>
      <c r="I197" s="3">
        <v>113</v>
      </c>
      <c r="J197" s="3">
        <v>2</v>
      </c>
      <c r="K197" s="3">
        <v>1</v>
      </c>
      <c r="L197" s="3"/>
      <c r="M197" s="2">
        <v>43411.680520833332</v>
      </c>
      <c r="N197" s="2">
        <v>43411.699699074074</v>
      </c>
      <c r="O197" s="3" t="s">
        <v>65</v>
      </c>
      <c r="P197" s="3" t="s">
        <v>66</v>
      </c>
      <c r="Q197" s="3" t="s">
        <v>61</v>
      </c>
      <c r="R197" s="3" t="s">
        <v>62</v>
      </c>
      <c r="S197" s="2">
        <v>43411.681817129633</v>
      </c>
      <c r="T197" s="2">
        <v>43411.681817129633</v>
      </c>
      <c r="U197" s="2">
        <v>43411.694467592592</v>
      </c>
      <c r="V197" s="2">
        <v>43411.698229166665</v>
      </c>
      <c r="W197" s="3"/>
      <c r="X197" s="8">
        <f t="shared" si="67"/>
        <v>43411.670752314814</v>
      </c>
      <c r="Y197" s="9">
        <f t="shared" si="68"/>
        <v>1.9178240741894115E-2</v>
      </c>
      <c r="Z197" s="9">
        <f t="shared" si="69"/>
        <v>1.9178240741894115E-2</v>
      </c>
      <c r="AA197" s="10"/>
      <c r="AB197" s="10">
        <f t="shared" si="70"/>
        <v>0</v>
      </c>
      <c r="AC197" s="10">
        <f t="shared" si="71"/>
        <v>9.7685185173759237E-3</v>
      </c>
      <c r="AD197" s="10"/>
      <c r="AE197" s="10"/>
      <c r="AF197" s="73">
        <f t="shared" si="72"/>
        <v>43411.670138888891</v>
      </c>
      <c r="AG197" s="73">
        <f t="shared" si="73"/>
        <v>43411.699305555558</v>
      </c>
      <c r="AH197" s="26" t="str">
        <f t="shared" si="74"/>
        <v>43411.670138888943411.6993055556</v>
      </c>
      <c r="AI197" s="26" t="e">
        <f>VLOOKUP(AH197,simple_survey!$N$1081:$O$1529,2,FALSE)</f>
        <v>#N/A</v>
      </c>
    </row>
    <row r="198" spans="1:35" s="7" customFormat="1" x14ac:dyDescent="0.4">
      <c r="A198" s="16" t="str">
        <f t="shared" si="59"/>
        <v>-</v>
      </c>
      <c r="B198" s="16" t="str">
        <f t="shared" si="58"/>
        <v>-</v>
      </c>
      <c r="C198" s="7">
        <v>16</v>
      </c>
      <c r="D198" s="2">
        <v>43411.671423611115</v>
      </c>
      <c r="E198" s="3" t="s">
        <v>970</v>
      </c>
      <c r="F198" s="3">
        <v>10767</v>
      </c>
      <c r="G198" s="3" t="s">
        <v>18</v>
      </c>
      <c r="H198" s="3">
        <v>3945</v>
      </c>
      <c r="I198" s="3">
        <v>420</v>
      </c>
      <c r="J198" s="3">
        <v>4</v>
      </c>
      <c r="K198" s="3">
        <v>1</v>
      </c>
      <c r="L198" s="3"/>
      <c r="M198" s="2">
        <v>43411.672210648147</v>
      </c>
      <c r="N198" s="2">
        <v>43411.680451388886</v>
      </c>
      <c r="O198" s="3" t="s">
        <v>41</v>
      </c>
      <c r="P198" s="3" t="s">
        <v>42</v>
      </c>
      <c r="Q198" s="3" t="s">
        <v>37</v>
      </c>
      <c r="R198" s="3" t="s">
        <v>38</v>
      </c>
      <c r="S198" s="2">
        <v>43411.672893518517</v>
      </c>
      <c r="T198" s="2">
        <v>43411.672893518517</v>
      </c>
      <c r="U198" s="2">
        <v>43411.689097222225</v>
      </c>
      <c r="V198" s="2">
        <v>43411.689097222225</v>
      </c>
      <c r="W198" s="3"/>
      <c r="X198" s="8">
        <f t="shared" si="67"/>
        <v>43411.671423611115</v>
      </c>
      <c r="Y198" s="9">
        <f t="shared" si="68"/>
        <v>8.2407407389837317E-3</v>
      </c>
      <c r="Z198" s="9">
        <f t="shared" si="69"/>
        <v>8.2407407389837317E-3</v>
      </c>
      <c r="AA198" s="10"/>
      <c r="AB198" s="10">
        <f t="shared" si="70"/>
        <v>0</v>
      </c>
      <c r="AC198" s="10">
        <f t="shared" si="71"/>
        <v>7.8703703184146434E-4</v>
      </c>
      <c r="AF198" s="73">
        <f t="shared" si="72"/>
        <v>43411.67083333333</v>
      </c>
      <c r="AG198" s="73">
        <f t="shared" si="73"/>
        <v>43411.679861111108</v>
      </c>
      <c r="AH198" s="26" t="str">
        <f t="shared" si="74"/>
        <v>43411.670833333343411.6798611111</v>
      </c>
      <c r="AI198" s="26" t="e">
        <f>VLOOKUP(AH198,simple_survey!$N$1081:$O$1529,2,FALSE)</f>
        <v>#N/A</v>
      </c>
    </row>
    <row r="199" spans="1:35" s="7" customFormat="1" x14ac:dyDescent="0.4">
      <c r="A199" s="16" t="str">
        <f t="shared" si="59"/>
        <v>-</v>
      </c>
      <c r="B199" s="16" t="str">
        <f t="shared" si="58"/>
        <v>-</v>
      </c>
      <c r="C199" s="7">
        <v>16</v>
      </c>
      <c r="D199" s="2">
        <v>43411.672372685185</v>
      </c>
      <c r="E199" s="3" t="s">
        <v>862</v>
      </c>
      <c r="F199" s="3">
        <v>10768</v>
      </c>
      <c r="G199" s="3" t="s">
        <v>52</v>
      </c>
      <c r="H199" s="3">
        <v>5325</v>
      </c>
      <c r="I199" s="3">
        <v>409</v>
      </c>
      <c r="J199" s="3">
        <v>5</v>
      </c>
      <c r="K199" s="3">
        <v>1</v>
      </c>
      <c r="L199" s="3"/>
      <c r="M199" s="2">
        <v>43411.680902777778</v>
      </c>
      <c r="N199" s="2">
        <v>43411.691412037035</v>
      </c>
      <c r="O199" s="3" t="s">
        <v>65</v>
      </c>
      <c r="P199" s="3" t="s">
        <v>66</v>
      </c>
      <c r="Q199" s="3" t="s">
        <v>39</v>
      </c>
      <c r="R199" s="3" t="s">
        <v>40</v>
      </c>
      <c r="S199" s="2">
        <v>43411.682557870372</v>
      </c>
      <c r="T199" s="2">
        <v>43411.682557870372</v>
      </c>
      <c r="U199" s="2">
        <v>43411.694780092592</v>
      </c>
      <c r="V199" s="2">
        <v>43411.698761574073</v>
      </c>
      <c r="W199" s="3"/>
      <c r="X199" s="8">
        <f t="shared" si="67"/>
        <v>43411.672372685185</v>
      </c>
      <c r="Y199" s="9">
        <f t="shared" si="68"/>
        <v>1.0509259256650694E-2</v>
      </c>
      <c r="Z199" s="9">
        <f t="shared" si="69"/>
        <v>1.0509259256650694E-2</v>
      </c>
      <c r="AA199" s="10"/>
      <c r="AB199" s="10">
        <f t="shared" si="70"/>
        <v>0</v>
      </c>
      <c r="AC199" s="10">
        <f t="shared" si="71"/>
        <v>8.5300925929914229E-3</v>
      </c>
      <c r="AD199" s="10"/>
      <c r="AE199" s="10"/>
      <c r="AF199" s="73">
        <f t="shared" si="72"/>
        <v>43411.672222222223</v>
      </c>
      <c r="AG199" s="73">
        <f t="shared" si="73"/>
        <v>43411.690972222219</v>
      </c>
      <c r="AH199" s="26" t="str">
        <f t="shared" si="74"/>
        <v>43411.672222222243411.6909722222</v>
      </c>
      <c r="AI199" s="26" t="e">
        <f>VLOOKUP(AH199,simple_survey!$N$1081:$O$1529,2,FALSE)</f>
        <v>#N/A</v>
      </c>
    </row>
    <row r="200" spans="1:35" s="7" customFormat="1" x14ac:dyDescent="0.4">
      <c r="A200" s="16" t="str">
        <f t="shared" ref="A200:A206" si="75">IF(W200&gt;0, "★", "-")</f>
        <v>-</v>
      </c>
      <c r="B200" s="16" t="str">
        <f t="shared" ref="B200:B206" si="76">IF(L200&gt;0, "☆", "-")</f>
        <v>-</v>
      </c>
      <c r="C200" s="7">
        <v>16</v>
      </c>
      <c r="D200" s="2">
        <v>43411.673217592594</v>
      </c>
      <c r="E200" s="3" t="s">
        <v>976</v>
      </c>
      <c r="F200" s="3">
        <v>10770</v>
      </c>
      <c r="G200" s="3" t="s">
        <v>114</v>
      </c>
      <c r="H200" s="3">
        <v>0</v>
      </c>
      <c r="I200" s="3">
        <v>698</v>
      </c>
      <c r="J200" s="3">
        <v>3</v>
      </c>
      <c r="K200" s="3">
        <v>1</v>
      </c>
      <c r="L200" s="3"/>
      <c r="M200" s="2">
        <v>43411.683749999997</v>
      </c>
      <c r="N200" s="2">
        <v>43411.692106481481</v>
      </c>
      <c r="O200" s="3" t="s">
        <v>39</v>
      </c>
      <c r="P200" s="3" t="s">
        <v>40</v>
      </c>
      <c r="Q200" s="3" t="s">
        <v>37</v>
      </c>
      <c r="R200" s="3" t="s">
        <v>38</v>
      </c>
      <c r="S200" s="2">
        <v>43411.683483796296</v>
      </c>
      <c r="T200" s="2">
        <v>43411.685115740744</v>
      </c>
      <c r="U200" s="2">
        <v>43411.697847222225</v>
      </c>
      <c r="V200" s="2">
        <v>43411.7034375</v>
      </c>
      <c r="W200" s="3"/>
      <c r="X200" s="8">
        <f t="shared" si="67"/>
        <v>43411.673217592594</v>
      </c>
      <c r="Y200" s="9">
        <f t="shared" si="68"/>
        <v>8.3564814849523827E-3</v>
      </c>
      <c r="Z200" s="9">
        <f t="shared" si="69"/>
        <v>8.3564814849523827E-3</v>
      </c>
      <c r="AA200" s="10"/>
      <c r="AB200" s="10">
        <f t="shared" si="70"/>
        <v>2.6620370044838637E-4</v>
      </c>
      <c r="AC200" s="10">
        <f t="shared" si="71"/>
        <v>1.0532407402934041E-2</v>
      </c>
      <c r="AD200" s="10"/>
      <c r="AE200" s="10"/>
      <c r="AF200" s="73">
        <f t="shared" si="72"/>
        <v>43411.67291666667</v>
      </c>
      <c r="AG200" s="73">
        <f t="shared" si="73"/>
        <v>43411.691666666666</v>
      </c>
      <c r="AH200" s="26" t="str">
        <f t="shared" si="74"/>
        <v>43411.672916666743411.6916666667</v>
      </c>
      <c r="AI200" s="26" t="e">
        <f>VLOOKUP(AH200,simple_survey!$N$1081:$O$1529,2,FALSE)</f>
        <v>#N/A</v>
      </c>
    </row>
    <row r="201" spans="1:35" s="7" customFormat="1" x14ac:dyDescent="0.4">
      <c r="A201" s="16" t="str">
        <f t="shared" si="75"/>
        <v>-</v>
      </c>
      <c r="B201" s="16" t="str">
        <f t="shared" si="76"/>
        <v>-</v>
      </c>
      <c r="C201" s="7">
        <v>16</v>
      </c>
      <c r="D201" s="2">
        <v>43411.677025462966</v>
      </c>
      <c r="E201" s="3" t="s">
        <v>1062</v>
      </c>
      <c r="F201" s="3">
        <v>10771</v>
      </c>
      <c r="G201" s="3" t="s">
        <v>18</v>
      </c>
      <c r="H201" s="3">
        <v>5024</v>
      </c>
      <c r="I201" s="3">
        <v>751</v>
      </c>
      <c r="J201" s="3">
        <v>5</v>
      </c>
      <c r="K201" s="3">
        <v>2</v>
      </c>
      <c r="L201" s="3"/>
      <c r="M201" s="2">
        <v>43411.683171296296</v>
      </c>
      <c r="N201" s="2">
        <v>43411.689525462964</v>
      </c>
      <c r="O201" s="3" t="s">
        <v>48</v>
      </c>
      <c r="P201" s="3" t="s">
        <v>49</v>
      </c>
      <c r="Q201" s="3" t="s">
        <v>45</v>
      </c>
      <c r="R201" s="3" t="s">
        <v>92</v>
      </c>
      <c r="S201" s="2">
        <v>43411.685300925928</v>
      </c>
      <c r="T201" s="2">
        <v>43411.685300925928</v>
      </c>
      <c r="U201" s="2">
        <v>43411.695821759262</v>
      </c>
      <c r="V201" s="2">
        <v>43411.695821759262</v>
      </c>
      <c r="W201" s="3"/>
      <c r="X201" s="8">
        <f t="shared" si="67"/>
        <v>43411.677025462966</v>
      </c>
      <c r="Y201" s="9">
        <f t="shared" si="68"/>
        <v>6.3541666677338071E-3</v>
      </c>
      <c r="Z201" s="9">
        <f t="shared" si="69"/>
        <v>1.2708333335467614E-2</v>
      </c>
      <c r="AA201" s="10"/>
      <c r="AB201" s="10">
        <f t="shared" si="70"/>
        <v>0</v>
      </c>
      <c r="AC201" s="10">
        <f t="shared" si="71"/>
        <v>6.1458333293558098E-3</v>
      </c>
      <c r="AD201" s="10"/>
      <c r="AE201" s="10"/>
      <c r="AF201" s="73">
        <f t="shared" si="72"/>
        <v>43411.676388888889</v>
      </c>
      <c r="AG201" s="73">
        <f t="shared" si="73"/>
        <v>43411.688888888886</v>
      </c>
      <c r="AH201" s="26" t="str">
        <f t="shared" si="74"/>
        <v>43411.676388888943411.6888888889</v>
      </c>
      <c r="AI201" s="26" t="e">
        <f>VLOOKUP(AH201,simple_survey!$N$1081:$O$1529,2,FALSE)</f>
        <v>#N/A</v>
      </c>
    </row>
    <row r="202" spans="1:35" s="7" customFormat="1" x14ac:dyDescent="0.4">
      <c r="A202" s="16" t="str">
        <f t="shared" si="75"/>
        <v>-</v>
      </c>
      <c r="B202" s="16" t="str">
        <f t="shared" si="76"/>
        <v>-</v>
      </c>
      <c r="C202" s="7">
        <v>16</v>
      </c>
      <c r="D202" s="2">
        <v>43411.680185185185</v>
      </c>
      <c r="E202" s="3" t="s">
        <v>1065</v>
      </c>
      <c r="F202" s="3">
        <v>10774</v>
      </c>
      <c r="G202" s="3" t="s">
        <v>33</v>
      </c>
      <c r="H202" s="3">
        <v>2911</v>
      </c>
      <c r="I202" s="3">
        <v>395</v>
      </c>
      <c r="J202" s="3">
        <v>7</v>
      </c>
      <c r="K202" s="3">
        <v>1</v>
      </c>
      <c r="L202" s="3"/>
      <c r="M202" s="2">
        <v>43411.683587962965</v>
      </c>
      <c r="N202" s="2">
        <v>43411.68855324074</v>
      </c>
      <c r="O202" s="3" t="s">
        <v>19</v>
      </c>
      <c r="P202" s="3" t="s">
        <v>20</v>
      </c>
      <c r="Q202" s="3" t="s">
        <v>29</v>
      </c>
      <c r="R202" s="3" t="s">
        <v>30</v>
      </c>
      <c r="S202" s="2">
        <v>43411.68681712963</v>
      </c>
      <c r="T202" s="2">
        <v>43411.68681712963</v>
      </c>
      <c r="U202" s="2">
        <v>43411.694849537038</v>
      </c>
      <c r="V202" s="2">
        <v>43411.694849537038</v>
      </c>
      <c r="W202" s="3"/>
      <c r="X202" s="8">
        <f t="shared" si="67"/>
        <v>43411.680185185185</v>
      </c>
      <c r="Y202" s="9">
        <f t="shared" si="68"/>
        <v>4.9652777743176557E-3</v>
      </c>
      <c r="Z202" s="9">
        <f t="shared" si="69"/>
        <v>4.9652777743176557E-3</v>
      </c>
      <c r="AA202" s="10"/>
      <c r="AB202" s="10">
        <f t="shared" si="70"/>
        <v>0</v>
      </c>
      <c r="AC202" s="10">
        <f t="shared" si="71"/>
        <v>3.4027777801384218E-3</v>
      </c>
      <c r="AD202" s="10"/>
      <c r="AE202" s="10"/>
      <c r="AF202" s="73">
        <f t="shared" si="72"/>
        <v>43411.679861111108</v>
      </c>
      <c r="AG202" s="73">
        <f t="shared" si="73"/>
        <v>43411.688194444447</v>
      </c>
      <c r="AH202" s="26" t="str">
        <f t="shared" si="74"/>
        <v>43411.679861111143411.6881944444</v>
      </c>
      <c r="AI202" s="26" t="e">
        <f>VLOOKUP(AH202,simple_survey!$N$1081:$O$1529,2,FALSE)</f>
        <v>#N/A</v>
      </c>
    </row>
    <row r="203" spans="1:35" s="7" customFormat="1" x14ac:dyDescent="0.4">
      <c r="A203" s="16" t="str">
        <f t="shared" si="75"/>
        <v>-</v>
      </c>
      <c r="B203" s="16" t="str">
        <f t="shared" si="76"/>
        <v>-</v>
      </c>
      <c r="C203" s="7">
        <v>16</v>
      </c>
      <c r="D203" s="2">
        <v>43411.68037037037</v>
      </c>
      <c r="E203" s="3" t="s">
        <v>1066</v>
      </c>
      <c r="F203" s="3">
        <v>10775</v>
      </c>
      <c r="G203" s="3" t="s">
        <v>33</v>
      </c>
      <c r="H203" s="3">
        <v>5386</v>
      </c>
      <c r="I203" s="3">
        <v>878</v>
      </c>
      <c r="J203" s="3">
        <v>2</v>
      </c>
      <c r="K203" s="3">
        <v>1</v>
      </c>
      <c r="L203" s="3"/>
      <c r="M203" s="2">
        <v>43411.680891203701</v>
      </c>
      <c r="N203" s="2">
        <v>43411.684293981481</v>
      </c>
      <c r="O203" s="3" t="s">
        <v>65</v>
      </c>
      <c r="P203" s="3" t="s">
        <v>66</v>
      </c>
      <c r="Q203" s="3" t="s">
        <v>37</v>
      </c>
      <c r="R203" s="3" t="s">
        <v>38</v>
      </c>
      <c r="S203" s="2">
        <v>43411.682164351849</v>
      </c>
      <c r="T203" s="2">
        <v>43411.682164351849</v>
      </c>
      <c r="U203" s="2">
        <v>43411.688032407408</v>
      </c>
      <c r="V203" s="2">
        <v>43411.688032407408</v>
      </c>
      <c r="W203" s="3"/>
      <c r="X203" s="8">
        <f t="shared" si="67"/>
        <v>43411.68037037037</v>
      </c>
      <c r="Y203" s="9">
        <f t="shared" si="68"/>
        <v>3.4027777801384218E-3</v>
      </c>
      <c r="Z203" s="9">
        <f t="shared" si="69"/>
        <v>3.4027777801384218E-3</v>
      </c>
      <c r="AA203" s="10"/>
      <c r="AB203" s="10">
        <f t="shared" si="70"/>
        <v>0</v>
      </c>
      <c r="AC203" s="10">
        <f t="shared" si="71"/>
        <v>5.2083333139307797E-4</v>
      </c>
      <c r="AD203" s="10"/>
      <c r="AE203" s="10"/>
      <c r="AF203" s="73">
        <f t="shared" si="72"/>
        <v>43411.679861111108</v>
      </c>
      <c r="AG203" s="73">
        <f t="shared" si="73"/>
        <v>43411.684027777781</v>
      </c>
      <c r="AH203" s="26" t="str">
        <f t="shared" si="74"/>
        <v>43411.679861111143411.6840277778</v>
      </c>
      <c r="AI203" s="26" t="e">
        <f>VLOOKUP(AH203,simple_survey!$N$1081:$O$1529,2,FALSE)</f>
        <v>#N/A</v>
      </c>
    </row>
    <row r="204" spans="1:35" s="7" customFormat="1" x14ac:dyDescent="0.4">
      <c r="A204" s="16" t="str">
        <f t="shared" si="75"/>
        <v>★</v>
      </c>
      <c r="B204" s="16" t="str">
        <f t="shared" si="76"/>
        <v>-</v>
      </c>
      <c r="C204" s="7">
        <v>16</v>
      </c>
      <c r="D204" s="2">
        <v>43411.681770833333</v>
      </c>
      <c r="E204" s="3" t="s">
        <v>1067</v>
      </c>
      <c r="F204" s="3">
        <v>10776</v>
      </c>
      <c r="G204" s="3" t="s">
        <v>18</v>
      </c>
      <c r="H204" s="3">
        <v>3765</v>
      </c>
      <c r="I204" s="3">
        <v>928</v>
      </c>
      <c r="J204" s="3">
        <v>3</v>
      </c>
      <c r="K204" s="3">
        <v>2</v>
      </c>
      <c r="L204" s="3"/>
      <c r="M204" s="2">
        <v>43411.68608796296</v>
      </c>
      <c r="N204" s="2">
        <v>43411.690949074073</v>
      </c>
      <c r="O204" s="3" t="s">
        <v>80</v>
      </c>
      <c r="P204" s="3" t="s">
        <v>81</v>
      </c>
      <c r="Q204" s="3" t="s">
        <v>59</v>
      </c>
      <c r="R204" s="3" t="s">
        <v>60</v>
      </c>
      <c r="S204" s="2">
        <v>43411.688703703701</v>
      </c>
      <c r="T204" s="2">
        <v>43411.688703703701</v>
      </c>
      <c r="U204" s="2">
        <v>43411.700868055559</v>
      </c>
      <c r="V204" s="2">
        <v>43411.700868055559</v>
      </c>
      <c r="W204" s="2">
        <v>43411.688703703701</v>
      </c>
      <c r="X204" s="8">
        <f t="shared" si="67"/>
        <v>43411.688703703701</v>
      </c>
      <c r="Y204" s="9">
        <f t="shared" si="68"/>
        <v>4.8611111124046147E-3</v>
      </c>
      <c r="Z204" s="9">
        <f t="shared" si="69"/>
        <v>9.7222222248092294E-3</v>
      </c>
      <c r="AA204" s="10"/>
      <c r="AB204" s="10">
        <f t="shared" si="70"/>
        <v>0</v>
      </c>
      <c r="AC204" s="10">
        <f t="shared" si="71"/>
        <v>0</v>
      </c>
      <c r="AD204" s="10"/>
      <c r="AE204" s="10"/>
      <c r="AF204" s="73">
        <f t="shared" si="72"/>
        <v>43411.681250000001</v>
      </c>
      <c r="AG204" s="73">
        <f t="shared" si="73"/>
        <v>43411.69027777778</v>
      </c>
      <c r="AH204" s="26" t="str">
        <f t="shared" si="74"/>
        <v>43411.6812543411.6902777778</v>
      </c>
      <c r="AI204" s="26" t="e">
        <f>VLOOKUP(AH204,simple_survey!$N$1081:$O$1529,2,FALSE)</f>
        <v>#N/A</v>
      </c>
    </row>
    <row r="205" spans="1:35" s="7" customFormat="1" x14ac:dyDescent="0.4">
      <c r="A205" s="16" t="str">
        <f t="shared" si="75"/>
        <v>-</v>
      </c>
      <c r="B205" s="16" t="str">
        <f t="shared" si="76"/>
        <v>-</v>
      </c>
      <c r="C205" s="7">
        <v>16</v>
      </c>
      <c r="D205" s="2">
        <v>43411.68178240741</v>
      </c>
      <c r="E205" s="3" t="s">
        <v>1068</v>
      </c>
      <c r="F205" s="3">
        <v>10777</v>
      </c>
      <c r="G205" s="3" t="s">
        <v>52</v>
      </c>
      <c r="H205" s="3">
        <v>5037</v>
      </c>
      <c r="I205" s="3">
        <v>460</v>
      </c>
      <c r="J205" s="3">
        <v>6</v>
      </c>
      <c r="K205" s="3">
        <v>1</v>
      </c>
      <c r="L205" s="3"/>
      <c r="M205" s="2">
        <v>43411.68482638889</v>
      </c>
      <c r="N205" s="2">
        <v>43411.689143518517</v>
      </c>
      <c r="O205" s="3" t="s">
        <v>27</v>
      </c>
      <c r="P205" s="3" t="s">
        <v>28</v>
      </c>
      <c r="Q205" s="3" t="s">
        <v>34</v>
      </c>
      <c r="R205" s="3" t="s">
        <v>35</v>
      </c>
      <c r="S205" s="2">
        <v>43411.686192129629</v>
      </c>
      <c r="T205" s="2">
        <v>43411.686192129629</v>
      </c>
      <c r="U205" s="2">
        <v>43411.692071759258</v>
      </c>
      <c r="V205" s="2">
        <v>43411.692071759258</v>
      </c>
      <c r="W205" s="3"/>
      <c r="X205" s="8">
        <f t="shared" si="67"/>
        <v>43411.68178240741</v>
      </c>
      <c r="Y205" s="9">
        <f t="shared" si="68"/>
        <v>4.3171296274522319E-3</v>
      </c>
      <c r="Z205" s="9">
        <f t="shared" si="69"/>
        <v>4.3171296274522319E-3</v>
      </c>
      <c r="AA205" s="10"/>
      <c r="AB205" s="10">
        <f t="shared" si="70"/>
        <v>0</v>
      </c>
      <c r="AC205" s="10">
        <f t="shared" si="71"/>
        <v>3.0439814800047316E-3</v>
      </c>
      <c r="AD205" s="10"/>
      <c r="AE205" s="10"/>
      <c r="AF205" s="73">
        <f t="shared" si="72"/>
        <v>43411.681250000001</v>
      </c>
      <c r="AG205" s="73">
        <f t="shared" si="73"/>
        <v>43411.688888888886</v>
      </c>
      <c r="AH205" s="26" t="str">
        <f t="shared" si="74"/>
        <v>43411.6812543411.6888888889</v>
      </c>
      <c r="AI205" s="26" t="e">
        <f>VLOOKUP(AH205,simple_survey!$N$1081:$O$1529,2,FALSE)</f>
        <v>#N/A</v>
      </c>
    </row>
    <row r="206" spans="1:35" s="7" customFormat="1" x14ac:dyDescent="0.4">
      <c r="A206" s="16" t="str">
        <f t="shared" si="75"/>
        <v>-</v>
      </c>
      <c r="B206" s="16" t="str">
        <f t="shared" si="76"/>
        <v>-</v>
      </c>
      <c r="C206" s="7">
        <v>16</v>
      </c>
      <c r="D206" s="2">
        <v>43411.681863425925</v>
      </c>
      <c r="E206" s="3" t="s">
        <v>994</v>
      </c>
      <c r="F206" s="3">
        <v>10778</v>
      </c>
      <c r="G206" s="3" t="s">
        <v>33</v>
      </c>
      <c r="H206" s="3">
        <v>3394</v>
      </c>
      <c r="I206" s="3">
        <v>731</v>
      </c>
      <c r="J206" s="3">
        <v>4</v>
      </c>
      <c r="K206" s="3">
        <v>1</v>
      </c>
      <c r="L206" s="3"/>
      <c r="M206" s="2">
        <v>43411.687268518515</v>
      </c>
      <c r="N206" s="2">
        <v>43411.693981481483</v>
      </c>
      <c r="O206" s="3" t="s">
        <v>25</v>
      </c>
      <c r="P206" s="3" t="s">
        <v>26</v>
      </c>
      <c r="Q206" s="3" t="s">
        <v>55</v>
      </c>
      <c r="R206" s="3" t="s">
        <v>56</v>
      </c>
      <c r="S206" s="2">
        <v>43411.68787037037</v>
      </c>
      <c r="T206" s="2">
        <v>43411.68787037037</v>
      </c>
      <c r="U206" s="2">
        <v>43411.699166666665</v>
      </c>
      <c r="V206" s="2">
        <v>43411.699166666665</v>
      </c>
      <c r="W206" s="3"/>
      <c r="X206" s="8">
        <f t="shared" si="67"/>
        <v>43411.681863425925</v>
      </c>
      <c r="Y206" s="9">
        <f t="shared" si="68"/>
        <v>6.7129629678674974E-3</v>
      </c>
      <c r="Z206" s="9">
        <f t="shared" si="69"/>
        <v>6.7129629678674974E-3</v>
      </c>
      <c r="AA206" s="10"/>
      <c r="AB206" s="10">
        <f t="shared" si="70"/>
        <v>0</v>
      </c>
      <c r="AC206" s="10">
        <f t="shared" si="71"/>
        <v>5.4050925900810398E-3</v>
      </c>
      <c r="AD206" s="10"/>
      <c r="AE206" s="10"/>
      <c r="AF206" s="73">
        <f t="shared" si="72"/>
        <v>43411.681250000001</v>
      </c>
      <c r="AG206" s="73">
        <f t="shared" si="73"/>
        <v>43411.693749999999</v>
      </c>
      <c r="AH206" s="26" t="str">
        <f t="shared" si="74"/>
        <v>43411.6812543411.69375</v>
      </c>
      <c r="AI206" s="26" t="e">
        <f>VLOOKUP(AH206,simple_survey!$N$1081:$O$1529,2,FALSE)</f>
        <v>#N/A</v>
      </c>
    </row>
    <row r="207" spans="1:35" s="7" customFormat="1" x14ac:dyDescent="0.4">
      <c r="A207" s="16" t="str">
        <f t="shared" si="59"/>
        <v>-</v>
      </c>
      <c r="B207" s="16" t="str">
        <f t="shared" si="58"/>
        <v>-</v>
      </c>
      <c r="C207" s="7">
        <v>16</v>
      </c>
      <c r="D207" s="2">
        <v>43411.683032407411</v>
      </c>
      <c r="E207" s="3" t="s">
        <v>1069</v>
      </c>
      <c r="F207" s="3">
        <v>10779</v>
      </c>
      <c r="G207" s="3" t="s">
        <v>113</v>
      </c>
      <c r="H207" s="3">
        <v>0</v>
      </c>
      <c r="I207" s="3">
        <v>290</v>
      </c>
      <c r="J207" s="3">
        <v>1</v>
      </c>
      <c r="K207" s="3">
        <v>2</v>
      </c>
      <c r="L207" s="3"/>
      <c r="M207" s="2">
        <v>43411.689247685186</v>
      </c>
      <c r="N207" s="2">
        <v>43411.692604166667</v>
      </c>
      <c r="O207" s="3" t="s">
        <v>41</v>
      </c>
      <c r="P207" s="3" t="s">
        <v>42</v>
      </c>
      <c r="Q207" s="3" t="s">
        <v>78</v>
      </c>
      <c r="R207" s="3" t="s">
        <v>79</v>
      </c>
      <c r="S207" s="2">
        <v>43411.689895833333</v>
      </c>
      <c r="T207" s="2">
        <v>43411.689895833333</v>
      </c>
      <c r="U207" s="2">
        <v>43411.695509259262</v>
      </c>
      <c r="V207" s="2">
        <v>43411.695509259262</v>
      </c>
      <c r="W207" s="3"/>
      <c r="X207" s="8">
        <f t="shared" si="67"/>
        <v>43411.683032407411</v>
      </c>
      <c r="Y207" s="9">
        <f t="shared" si="68"/>
        <v>3.3564814802957699E-3</v>
      </c>
      <c r="Z207" s="9">
        <f t="shared" si="69"/>
        <v>6.7129629605915397E-3</v>
      </c>
      <c r="AA207" s="10"/>
      <c r="AB207" s="10">
        <f t="shared" si="70"/>
        <v>0</v>
      </c>
      <c r="AC207" s="10">
        <f t="shared" si="71"/>
        <v>6.2152777754818089E-3</v>
      </c>
      <c r="AD207" s="10"/>
      <c r="AE207" s="10"/>
      <c r="AF207" s="73">
        <f t="shared" si="72"/>
        <v>43411.682638888888</v>
      </c>
      <c r="AG207" s="73">
        <f t="shared" si="73"/>
        <v>43411.692361111112</v>
      </c>
      <c r="AH207" s="26" t="str">
        <f t="shared" si="74"/>
        <v>43411.682638888943411.6923611111</v>
      </c>
      <c r="AI207" s="26" t="e">
        <f>VLOOKUP(AH207,simple_survey!$N$1081:$O$1529,2,FALSE)</f>
        <v>#N/A</v>
      </c>
    </row>
    <row r="208" spans="1:35" s="7" customFormat="1" x14ac:dyDescent="0.4">
      <c r="A208" s="16" t="str">
        <f t="shared" si="59"/>
        <v>★</v>
      </c>
      <c r="B208" s="16" t="str">
        <f t="shared" si="58"/>
        <v>-</v>
      </c>
      <c r="C208" s="7">
        <v>16</v>
      </c>
      <c r="D208" s="2">
        <v>43411.683668981481</v>
      </c>
      <c r="E208" s="3" t="s">
        <v>1070</v>
      </c>
      <c r="F208" s="3">
        <v>10780</v>
      </c>
      <c r="G208" s="3" t="s">
        <v>33</v>
      </c>
      <c r="H208" s="3">
        <v>5131</v>
      </c>
      <c r="I208" s="3">
        <v>840</v>
      </c>
      <c r="J208" s="3">
        <v>2</v>
      </c>
      <c r="K208" s="3">
        <v>1</v>
      </c>
      <c r="L208" s="3"/>
      <c r="M208" s="2">
        <v>43411.6871875</v>
      </c>
      <c r="N208" s="2">
        <v>43411.692326388889</v>
      </c>
      <c r="O208" s="3" t="s">
        <v>37</v>
      </c>
      <c r="P208" s="3" t="s">
        <v>38</v>
      </c>
      <c r="Q208" s="3" t="s">
        <v>74</v>
      </c>
      <c r="R208" s="3" t="s">
        <v>75</v>
      </c>
      <c r="S208" s="2">
        <v>43411.690601851849</v>
      </c>
      <c r="T208" s="2">
        <v>43411.690601851849</v>
      </c>
      <c r="U208" s="2">
        <v>43411.698136574072</v>
      </c>
      <c r="V208" s="2">
        <v>43411.698136574072</v>
      </c>
      <c r="W208" s="2">
        <v>43411.690601851849</v>
      </c>
      <c r="X208" s="8">
        <f t="shared" si="67"/>
        <v>43411.690601851849</v>
      </c>
      <c r="Y208" s="9">
        <f t="shared" si="68"/>
        <v>5.1388888896326534E-3</v>
      </c>
      <c r="Z208" s="9">
        <f t="shared" si="69"/>
        <v>5.1388888896326534E-3</v>
      </c>
      <c r="AA208" s="10"/>
      <c r="AB208" s="10">
        <f t="shared" si="70"/>
        <v>0</v>
      </c>
      <c r="AC208" s="10">
        <f t="shared" si="71"/>
        <v>0</v>
      </c>
      <c r="AD208" s="10"/>
      <c r="AE208" s="10"/>
      <c r="AF208" s="73">
        <f t="shared" si="72"/>
        <v>43411.683333333334</v>
      </c>
      <c r="AG208" s="73">
        <f t="shared" si="73"/>
        <v>43411.691666666666</v>
      </c>
      <c r="AH208" s="26" t="str">
        <f t="shared" si="74"/>
        <v>43411.683333333343411.6916666667</v>
      </c>
      <c r="AI208" s="26" t="str">
        <f>VLOOKUP(AH208,simple_survey!$N$1081:$O$1529,2,FALSE)</f>
        <v>肯定的</v>
      </c>
    </row>
    <row r="209" spans="1:35" s="7" customFormat="1" x14ac:dyDescent="0.4">
      <c r="A209" s="16" t="str">
        <f t="shared" si="59"/>
        <v>-</v>
      </c>
      <c r="B209" s="16" t="str">
        <f t="shared" si="58"/>
        <v>-</v>
      </c>
      <c r="C209" s="7">
        <v>16</v>
      </c>
      <c r="D209" s="2">
        <v>43411.684178240743</v>
      </c>
      <c r="E209" s="3" t="s">
        <v>992</v>
      </c>
      <c r="F209" s="3">
        <v>10782</v>
      </c>
      <c r="G209" s="3" t="s">
        <v>115</v>
      </c>
      <c r="H209" s="3">
        <v>5398</v>
      </c>
      <c r="I209" s="3">
        <v>297</v>
      </c>
      <c r="J209" s="3">
        <v>1</v>
      </c>
      <c r="K209" s="3">
        <v>1</v>
      </c>
      <c r="L209" s="3"/>
      <c r="M209" s="2">
        <v>43411.69866898148</v>
      </c>
      <c r="N209" s="2">
        <v>43411.7030787037</v>
      </c>
      <c r="O209" s="3" t="s">
        <v>43</v>
      </c>
      <c r="P209" s="3" t="s">
        <v>44</v>
      </c>
      <c r="Q209" s="3" t="s">
        <v>41</v>
      </c>
      <c r="R209" s="3" t="s">
        <v>42</v>
      </c>
      <c r="S209" s="2">
        <v>43411.695914351854</v>
      </c>
      <c r="T209" s="2">
        <v>43411.695914351854</v>
      </c>
      <c r="U209" s="2">
        <v>43411.701678240737</v>
      </c>
      <c r="V209" s="2">
        <v>43411.701678240737</v>
      </c>
      <c r="W209" s="3"/>
      <c r="X209" s="8">
        <f t="shared" si="67"/>
        <v>43411.684178240743</v>
      </c>
      <c r="Y209" s="9">
        <f t="shared" si="68"/>
        <v>4.4097222198615782E-3</v>
      </c>
      <c r="Z209" s="9">
        <f t="shared" si="69"/>
        <v>4.4097222198615782E-3</v>
      </c>
      <c r="AA209" s="10"/>
      <c r="AB209" s="10">
        <f t="shared" si="70"/>
        <v>2.7546296259970404E-3</v>
      </c>
      <c r="AC209" s="10">
        <f t="shared" si="71"/>
        <v>1.449074073752854E-2</v>
      </c>
      <c r="AD209" s="10"/>
      <c r="AE209" s="10"/>
      <c r="AF209" s="73">
        <f t="shared" si="72"/>
        <v>43411.684027777781</v>
      </c>
      <c r="AG209" s="73">
        <f t="shared" si="73"/>
        <v>43411.702777777777</v>
      </c>
      <c r="AH209" s="26" t="str">
        <f t="shared" si="74"/>
        <v>43411.684027777843411.7027777778</v>
      </c>
      <c r="AI209" s="26" t="str">
        <f>VLOOKUP(AH209,simple_survey!$N$1081:$O$1529,2,FALSE)</f>
        <v>肯定的</v>
      </c>
    </row>
    <row r="210" spans="1:35" s="7" customFormat="1" x14ac:dyDescent="0.4">
      <c r="A210" s="16" t="str">
        <f t="shared" si="59"/>
        <v>-</v>
      </c>
      <c r="B210" s="16" t="str">
        <f t="shared" si="58"/>
        <v>-</v>
      </c>
      <c r="C210" s="7">
        <v>16</v>
      </c>
      <c r="D210" s="2">
        <v>43411.689710648148</v>
      </c>
      <c r="E210" s="3" t="s">
        <v>1073</v>
      </c>
      <c r="F210" s="3">
        <v>10784</v>
      </c>
      <c r="G210" s="3" t="s">
        <v>113</v>
      </c>
      <c r="H210" s="3">
        <v>0</v>
      </c>
      <c r="I210" s="3">
        <v>491</v>
      </c>
      <c r="J210" s="3">
        <v>6</v>
      </c>
      <c r="K210" s="3">
        <v>2</v>
      </c>
      <c r="L210" s="3"/>
      <c r="M210" s="2">
        <v>43411.692719907405</v>
      </c>
      <c r="N210" s="2">
        <v>43411.695798611108</v>
      </c>
      <c r="O210" s="3" t="s">
        <v>59</v>
      </c>
      <c r="P210" s="3" t="s">
        <v>60</v>
      </c>
      <c r="Q210" s="3" t="s">
        <v>31</v>
      </c>
      <c r="R210" s="3" t="s">
        <v>32</v>
      </c>
      <c r="S210" s="2">
        <v>43411.692407407405</v>
      </c>
      <c r="T210" s="2">
        <v>43411.692407407405</v>
      </c>
      <c r="U210" s="2">
        <v>43411.70040509259</v>
      </c>
      <c r="V210" s="2">
        <v>43411.70040509259</v>
      </c>
      <c r="W210" s="3"/>
      <c r="X210" s="8">
        <f t="shared" si="67"/>
        <v>43411.689710648148</v>
      </c>
      <c r="Y210" s="9">
        <f t="shared" si="68"/>
        <v>3.0787037030677311E-3</v>
      </c>
      <c r="Z210" s="9">
        <f t="shared" si="69"/>
        <v>6.1574074061354622E-3</v>
      </c>
      <c r="AA210" s="10"/>
      <c r="AB210" s="10">
        <f t="shared" si="70"/>
        <v>3.125000002910383E-4</v>
      </c>
      <c r="AC210" s="10">
        <f t="shared" si="71"/>
        <v>3.009259256941732E-3</v>
      </c>
      <c r="AD210" s="10"/>
      <c r="AE210" s="10"/>
      <c r="AF210" s="73">
        <f t="shared" si="72"/>
        <v>43411.689583333333</v>
      </c>
      <c r="AG210" s="73">
        <f t="shared" si="73"/>
        <v>43411.695138888892</v>
      </c>
      <c r="AH210" s="26" t="str">
        <f t="shared" si="74"/>
        <v>43411.689583333343411.6951388889</v>
      </c>
      <c r="AI210" s="26" t="e">
        <f>VLOOKUP(AH210,simple_survey!$N$1081:$O$1529,2,FALSE)</f>
        <v>#N/A</v>
      </c>
    </row>
    <row r="211" spans="1:35" s="7" customFormat="1" x14ac:dyDescent="0.4">
      <c r="A211" s="16" t="str">
        <f t="shared" si="59"/>
        <v>-</v>
      </c>
      <c r="B211" s="16" t="str">
        <f t="shared" si="58"/>
        <v>-</v>
      </c>
      <c r="C211" s="7">
        <v>16</v>
      </c>
      <c r="D211" s="2">
        <v>43411.69222222222</v>
      </c>
      <c r="E211" s="3" t="s">
        <v>1043</v>
      </c>
      <c r="F211" s="3">
        <v>10785</v>
      </c>
      <c r="G211" s="3" t="s">
        <v>33</v>
      </c>
      <c r="H211" s="3">
        <v>5429</v>
      </c>
      <c r="I211" s="3">
        <v>167</v>
      </c>
      <c r="J211" s="3">
        <v>3</v>
      </c>
      <c r="K211" s="3">
        <v>1</v>
      </c>
      <c r="L211" s="3"/>
      <c r="M211" s="2">
        <v>43411.694745370369</v>
      </c>
      <c r="N211" s="2">
        <v>43411.69902777778</v>
      </c>
      <c r="O211" s="3" t="s">
        <v>34</v>
      </c>
      <c r="P211" s="3" t="s">
        <v>35</v>
      </c>
      <c r="Q211" s="3" t="s">
        <v>65</v>
      </c>
      <c r="R211" s="3" t="s">
        <v>66</v>
      </c>
      <c r="S211" s="2">
        <v>43411.697939814818</v>
      </c>
      <c r="T211" s="2">
        <v>43411.697939814818</v>
      </c>
      <c r="U211" s="2">
        <v>43411.704305555555</v>
      </c>
      <c r="V211" s="2">
        <v>43411.704305555555</v>
      </c>
      <c r="W211" s="3"/>
      <c r="X211" s="8">
        <f t="shared" si="67"/>
        <v>43411.69222222222</v>
      </c>
      <c r="Y211" s="9">
        <f t="shared" si="68"/>
        <v>4.28240741166519E-3</v>
      </c>
      <c r="Z211" s="9">
        <f t="shared" si="69"/>
        <v>4.28240741166519E-3</v>
      </c>
      <c r="AA211" s="10"/>
      <c r="AB211" s="10">
        <f t="shared" si="70"/>
        <v>0</v>
      </c>
      <c r="AC211" s="10">
        <f t="shared" si="71"/>
        <v>2.5231481486116536E-3</v>
      </c>
      <c r="AD211" s="10"/>
      <c r="AE211" s="10"/>
      <c r="AF211" s="73">
        <f t="shared" si="72"/>
        <v>43411.691666666666</v>
      </c>
      <c r="AG211" s="73">
        <f t="shared" si="73"/>
        <v>43411.698611111111</v>
      </c>
      <c r="AH211" s="26" t="str">
        <f t="shared" si="74"/>
        <v>43411.691666666743411.6986111111</v>
      </c>
      <c r="AI211" s="26" t="str">
        <f>VLOOKUP(AH211,simple_survey!$N$1081:$O$1529,2,FALSE)</f>
        <v>肯定的</v>
      </c>
    </row>
    <row r="212" spans="1:35" s="7" customFormat="1" x14ac:dyDescent="0.4">
      <c r="A212" s="16" t="str">
        <f t="shared" si="59"/>
        <v>-</v>
      </c>
      <c r="B212" s="16" t="str">
        <f t="shared" si="58"/>
        <v>-</v>
      </c>
      <c r="C212" s="7">
        <v>16</v>
      </c>
      <c r="D212" s="2">
        <v>43411.693807870368</v>
      </c>
      <c r="E212" s="3" t="s">
        <v>1074</v>
      </c>
      <c r="F212" s="3">
        <v>10786</v>
      </c>
      <c r="G212" s="3" t="s">
        <v>113</v>
      </c>
      <c r="H212" s="3">
        <v>0</v>
      </c>
      <c r="I212" s="3">
        <v>690</v>
      </c>
      <c r="J212" s="3">
        <v>7</v>
      </c>
      <c r="K212" s="3">
        <v>1</v>
      </c>
      <c r="L212" s="3"/>
      <c r="M212" s="2">
        <v>43411.696168981478</v>
      </c>
      <c r="N212" s="2">
        <v>43411.701724537037</v>
      </c>
      <c r="O212" s="3" t="s">
        <v>63</v>
      </c>
      <c r="P212" s="3" t="s">
        <v>64</v>
      </c>
      <c r="Q212" s="3" t="s">
        <v>25</v>
      </c>
      <c r="R212" s="3" t="s">
        <v>26</v>
      </c>
      <c r="S212" s="2">
        <v>43411.696423611109</v>
      </c>
      <c r="T212" s="2">
        <v>43411.696423611109</v>
      </c>
      <c r="U212" s="2">
        <v>43411.706307870372</v>
      </c>
      <c r="V212" s="2">
        <v>43411.706307870372</v>
      </c>
      <c r="W212" s="3"/>
      <c r="X212" s="8">
        <f t="shared" si="67"/>
        <v>43411.693807870368</v>
      </c>
      <c r="Y212" s="9">
        <f t="shared" si="68"/>
        <v>5.5555555591126904E-3</v>
      </c>
      <c r="Z212" s="9">
        <f t="shared" si="69"/>
        <v>5.5555555591126904E-3</v>
      </c>
      <c r="AA212" s="10"/>
      <c r="AB212" s="10">
        <f t="shared" si="70"/>
        <v>0</v>
      </c>
      <c r="AC212" s="10">
        <f t="shared" si="71"/>
        <v>2.3611111100763083E-3</v>
      </c>
      <c r="AD212" s="10"/>
      <c r="AE212" s="10"/>
      <c r="AF212" s="73">
        <f t="shared" si="72"/>
        <v>43411.693749999999</v>
      </c>
      <c r="AG212" s="73">
        <f t="shared" si="73"/>
        <v>43411.701388888891</v>
      </c>
      <c r="AH212" s="26" t="str">
        <f t="shared" si="74"/>
        <v>43411.6937543411.7013888889</v>
      </c>
      <c r="AI212" s="26" t="e">
        <f>VLOOKUP(AH212,simple_survey!$N$1081:$O$1529,2,FALSE)</f>
        <v>#N/A</v>
      </c>
    </row>
    <row r="213" spans="1:35" s="7" customFormat="1" x14ac:dyDescent="0.4">
      <c r="A213" s="16" t="str">
        <f t="shared" si="59"/>
        <v>-</v>
      </c>
      <c r="B213" s="16" t="str">
        <f t="shared" si="58"/>
        <v>-</v>
      </c>
      <c r="C213" s="7">
        <v>16</v>
      </c>
      <c r="D213" s="2">
        <v>43411.695775462962</v>
      </c>
      <c r="E213" s="3" t="s">
        <v>1075</v>
      </c>
      <c r="F213" s="3">
        <v>10788</v>
      </c>
      <c r="G213" s="3" t="s">
        <v>33</v>
      </c>
      <c r="H213" s="3">
        <v>1724</v>
      </c>
      <c r="I213" s="3">
        <v>778</v>
      </c>
      <c r="J213" s="3">
        <v>6</v>
      </c>
      <c r="K213" s="3">
        <v>3</v>
      </c>
      <c r="L213" s="3"/>
      <c r="M213" s="2">
        <v>43411.698611111111</v>
      </c>
      <c r="N213" s="2">
        <v>43411.702511574076</v>
      </c>
      <c r="O213" s="3" t="s">
        <v>25</v>
      </c>
      <c r="P213" s="3" t="s">
        <v>26</v>
      </c>
      <c r="Q213" s="3" t="s">
        <v>80</v>
      </c>
      <c r="R213" s="3" t="s">
        <v>81</v>
      </c>
      <c r="S213" s="2">
        <v>43411.699849537035</v>
      </c>
      <c r="T213" s="2">
        <v>43411.699849537035</v>
      </c>
      <c r="U213" s="2">
        <v>43411.709918981483</v>
      </c>
      <c r="V213" s="2">
        <v>43411.709918981483</v>
      </c>
      <c r="W213" s="3"/>
      <c r="X213" s="8">
        <f t="shared" si="67"/>
        <v>43411.695775462962</v>
      </c>
      <c r="Y213" s="9">
        <f t="shared" si="68"/>
        <v>3.9004629652481526E-3</v>
      </c>
      <c r="Z213" s="9">
        <f t="shared" si="69"/>
        <v>1.1701388895744458E-2</v>
      </c>
      <c r="AA213" s="10"/>
      <c r="AB213" s="10">
        <f t="shared" si="70"/>
        <v>0</v>
      </c>
      <c r="AC213" s="10">
        <f t="shared" si="71"/>
        <v>2.8356481489026919E-3</v>
      </c>
      <c r="AD213" s="10"/>
      <c r="AE213" s="10"/>
      <c r="AF213" s="73">
        <f t="shared" si="72"/>
        <v>43411.695138888892</v>
      </c>
      <c r="AG213" s="73">
        <f t="shared" si="73"/>
        <v>43411.70208333333</v>
      </c>
      <c r="AH213" s="26" t="str">
        <f t="shared" si="74"/>
        <v>43411.695138888943411.7020833333</v>
      </c>
      <c r="AI213" s="26" t="str">
        <f>VLOOKUP(AH213,simple_survey!$N$1081:$O$1529,2,FALSE)</f>
        <v>肯定的</v>
      </c>
    </row>
    <row r="214" spans="1:35" s="7" customFormat="1" x14ac:dyDescent="0.4">
      <c r="A214" s="16" t="str">
        <f t="shared" si="59"/>
        <v>-</v>
      </c>
      <c r="B214" s="16" t="str">
        <f t="shared" si="58"/>
        <v>-</v>
      </c>
      <c r="C214" s="7">
        <v>16</v>
      </c>
      <c r="D214" s="2">
        <v>43411.696620370371</v>
      </c>
      <c r="E214" s="3" t="s">
        <v>1076</v>
      </c>
      <c r="F214" s="3">
        <v>10790</v>
      </c>
      <c r="G214" s="3" t="s">
        <v>113</v>
      </c>
      <c r="H214" s="3">
        <v>0</v>
      </c>
      <c r="I214" s="3">
        <v>709</v>
      </c>
      <c r="J214" s="3">
        <v>5</v>
      </c>
      <c r="K214" s="3">
        <v>2</v>
      </c>
      <c r="L214" s="3"/>
      <c r="M214" s="2">
        <v>43411.698680555557</v>
      </c>
      <c r="N214" s="2">
        <v>43411.714965277781</v>
      </c>
      <c r="O214" s="3" t="s">
        <v>41</v>
      </c>
      <c r="P214" s="3" t="s">
        <v>42</v>
      </c>
      <c r="Q214" s="3" t="s">
        <v>55</v>
      </c>
      <c r="R214" s="3" t="s">
        <v>56</v>
      </c>
      <c r="S214" s="2">
        <v>43411.699791666666</v>
      </c>
      <c r="T214" s="2">
        <v>43411.699791666666</v>
      </c>
      <c r="U214" s="2">
        <v>43411.706701388888</v>
      </c>
      <c r="V214" s="2">
        <v>43411.706701388888</v>
      </c>
      <c r="W214" s="3"/>
      <c r="X214" s="8">
        <f t="shared" si="67"/>
        <v>43411.696620370371</v>
      </c>
      <c r="Y214" s="9">
        <f t="shared" si="68"/>
        <v>1.6284722223645076E-2</v>
      </c>
      <c r="Z214" s="9">
        <f t="shared" si="69"/>
        <v>3.2569444447290152E-2</v>
      </c>
      <c r="AA214" s="10"/>
      <c r="AB214" s="10">
        <f t="shared" si="70"/>
        <v>0</v>
      </c>
      <c r="AC214" s="10">
        <f t="shared" si="71"/>
        <v>2.0601851865649223E-3</v>
      </c>
      <c r="AD214" s="10"/>
      <c r="AE214" s="10"/>
      <c r="AF214" s="73">
        <f t="shared" si="72"/>
        <v>43411.696527777778</v>
      </c>
      <c r="AG214" s="73">
        <f t="shared" si="73"/>
        <v>43411.714583333334</v>
      </c>
      <c r="AH214" s="26" t="str">
        <f t="shared" si="74"/>
        <v>43411.696527777843411.7145833333</v>
      </c>
      <c r="AI214" s="26" t="e">
        <f>VLOOKUP(AH214,simple_survey!$N$1081:$O$1529,2,FALSE)</f>
        <v>#N/A</v>
      </c>
    </row>
    <row r="215" spans="1:35" s="7" customFormat="1" x14ac:dyDescent="0.4">
      <c r="A215" s="16" t="str">
        <f t="shared" si="59"/>
        <v>-</v>
      </c>
      <c r="B215" s="16" t="str">
        <f t="shared" si="58"/>
        <v>-</v>
      </c>
      <c r="C215" s="7">
        <v>16</v>
      </c>
      <c r="D215" s="2">
        <v>43411.697384259256</v>
      </c>
      <c r="E215" s="3" t="s">
        <v>1077</v>
      </c>
      <c r="F215" s="3">
        <v>10791</v>
      </c>
      <c r="G215" s="3" t="s">
        <v>33</v>
      </c>
      <c r="H215" s="3">
        <v>5168</v>
      </c>
      <c r="I215" s="3">
        <v>105</v>
      </c>
      <c r="J215" s="3">
        <v>3</v>
      </c>
      <c r="K215" s="3">
        <v>1</v>
      </c>
      <c r="L215" s="3"/>
      <c r="M215" s="2">
        <v>43411.700266203705</v>
      </c>
      <c r="N215" s="2">
        <v>43411.709861111114</v>
      </c>
      <c r="O215" s="3" t="s">
        <v>65</v>
      </c>
      <c r="P215" s="3" t="s">
        <v>66</v>
      </c>
      <c r="Q215" s="3" t="s">
        <v>74</v>
      </c>
      <c r="R215" s="3" t="s">
        <v>75</v>
      </c>
      <c r="S215" s="2">
        <v>43411.700243055559</v>
      </c>
      <c r="T215" s="2">
        <v>43411.700243055559</v>
      </c>
      <c r="U215" s="2">
        <v>43411.708287037036</v>
      </c>
      <c r="V215" s="2">
        <v>43411.710810185185</v>
      </c>
      <c r="W215" s="3"/>
      <c r="X215" s="8">
        <f t="shared" si="67"/>
        <v>43411.697384259256</v>
      </c>
      <c r="Y215" s="9">
        <f t="shared" si="68"/>
        <v>9.5949074093368836E-3</v>
      </c>
      <c r="Z215" s="9">
        <f t="shared" si="69"/>
        <v>9.5949074093368836E-3</v>
      </c>
      <c r="AA215" s="10"/>
      <c r="AB215" s="10">
        <f t="shared" si="70"/>
        <v>2.314814628334716E-5</v>
      </c>
      <c r="AC215" s="10">
        <f t="shared" si="71"/>
        <v>2.8819444487453438E-3</v>
      </c>
      <c r="AD215" s="10"/>
      <c r="AE215" s="10"/>
      <c r="AF215" s="73">
        <f t="shared" si="72"/>
        <v>43411.697222222225</v>
      </c>
      <c r="AG215" s="73">
        <f t="shared" si="73"/>
        <v>43411.709722222222</v>
      </c>
      <c r="AH215" s="26" t="str">
        <f t="shared" si="74"/>
        <v>43411.697222222243411.7097222222</v>
      </c>
      <c r="AI215" s="26" t="str">
        <f>VLOOKUP(AH215,simple_survey!$N$1081:$O$1529,2,FALSE)</f>
        <v>肯定的</v>
      </c>
    </row>
    <row r="216" spans="1:35" s="7" customFormat="1" x14ac:dyDescent="0.4">
      <c r="A216" s="16" t="str">
        <f t="shared" ref="A216:A219" si="77">IF(W216&gt;0, "★", "-")</f>
        <v>-</v>
      </c>
      <c r="B216" s="16" t="str">
        <f t="shared" ref="B216:B219" si="78">IF(L216&gt;0, "☆", "-")</f>
        <v>-</v>
      </c>
      <c r="C216" s="7">
        <v>16</v>
      </c>
      <c r="D216" s="2">
        <v>43411.698240740741</v>
      </c>
      <c r="E216" s="3" t="s">
        <v>1078</v>
      </c>
      <c r="F216" s="3">
        <v>10792</v>
      </c>
      <c r="G216" s="3" t="s">
        <v>67</v>
      </c>
      <c r="H216" s="3">
        <v>2978</v>
      </c>
      <c r="I216" s="3">
        <v>278</v>
      </c>
      <c r="J216" s="3">
        <v>3</v>
      </c>
      <c r="K216" s="3">
        <v>1</v>
      </c>
      <c r="L216" s="3"/>
      <c r="M216" s="2">
        <v>43411.699733796297</v>
      </c>
      <c r="N216" s="2">
        <v>43411.705717592595</v>
      </c>
      <c r="O216" s="3" t="s">
        <v>65</v>
      </c>
      <c r="P216" s="3" t="s">
        <v>66</v>
      </c>
      <c r="Q216" s="3" t="s">
        <v>34</v>
      </c>
      <c r="R216" s="3" t="s">
        <v>35</v>
      </c>
      <c r="S216" s="2">
        <v>43411.700590277775</v>
      </c>
      <c r="T216" s="2">
        <v>43411.700590277775</v>
      </c>
      <c r="U216" s="2">
        <v>43411.705324074072</v>
      </c>
      <c r="V216" s="2">
        <v>43411.705324074072</v>
      </c>
      <c r="W216" s="3"/>
      <c r="X216" s="8">
        <f t="shared" si="67"/>
        <v>43411.698240740741</v>
      </c>
      <c r="Y216" s="9">
        <f t="shared" si="68"/>
        <v>5.9837962980964221E-3</v>
      </c>
      <c r="Z216" s="9">
        <f t="shared" si="69"/>
        <v>5.9837962980964221E-3</v>
      </c>
      <c r="AA216" s="10"/>
      <c r="AB216" s="10">
        <f t="shared" si="70"/>
        <v>0</v>
      </c>
      <c r="AC216" s="10">
        <f t="shared" si="71"/>
        <v>1.4930555553291924E-3</v>
      </c>
      <c r="AD216" s="10"/>
      <c r="AE216" s="10"/>
      <c r="AF216" s="73">
        <f t="shared" si="72"/>
        <v>43411.697916666664</v>
      </c>
      <c r="AG216" s="73">
        <f t="shared" si="73"/>
        <v>43411.705555555556</v>
      </c>
      <c r="AH216" s="26" t="str">
        <f t="shared" si="74"/>
        <v>43411.697916666743411.7055555556</v>
      </c>
      <c r="AI216" s="26" t="str">
        <f>VLOOKUP(AH216,simple_survey!$N$1081:$O$1529,2,FALSE)</f>
        <v>肯定的</v>
      </c>
    </row>
    <row r="217" spans="1:35" s="7" customFormat="1" x14ac:dyDescent="0.4">
      <c r="A217" s="16" t="str">
        <f t="shared" si="77"/>
        <v>-</v>
      </c>
      <c r="B217" s="16" t="str">
        <f t="shared" si="78"/>
        <v>-</v>
      </c>
      <c r="C217" s="7">
        <v>16</v>
      </c>
      <c r="D217" s="2">
        <v>43411.699571759258</v>
      </c>
      <c r="E217" s="3" t="s">
        <v>1079</v>
      </c>
      <c r="F217" s="3">
        <v>10793</v>
      </c>
      <c r="G217" s="3" t="s">
        <v>33</v>
      </c>
      <c r="H217" s="3">
        <v>5359</v>
      </c>
      <c r="I217" s="3">
        <v>927</v>
      </c>
      <c r="J217" s="3">
        <v>7</v>
      </c>
      <c r="K217" s="3">
        <v>1</v>
      </c>
      <c r="L217" s="3"/>
      <c r="M217" s="2">
        <v>43411.703333333331</v>
      </c>
      <c r="N217" s="2">
        <v>43411.70826388889</v>
      </c>
      <c r="O217" s="3" t="s">
        <v>25</v>
      </c>
      <c r="P217" s="3" t="s">
        <v>26</v>
      </c>
      <c r="Q217" s="3" t="s">
        <v>39</v>
      </c>
      <c r="R217" s="3" t="s">
        <v>40</v>
      </c>
      <c r="S217" s="2">
        <v>43411.703715277778</v>
      </c>
      <c r="T217" s="2">
        <v>43411.703715277778</v>
      </c>
      <c r="U217" s="2">
        <v>43411.714120370372</v>
      </c>
      <c r="V217" s="2">
        <v>43411.714120370372</v>
      </c>
      <c r="W217" s="3"/>
      <c r="X217" s="8">
        <f t="shared" si="67"/>
        <v>43411.699571759258</v>
      </c>
      <c r="Y217" s="9">
        <f t="shared" si="68"/>
        <v>4.9305555585306138E-3</v>
      </c>
      <c r="Z217" s="9">
        <f t="shared" si="69"/>
        <v>4.9305555585306138E-3</v>
      </c>
      <c r="AA217" s="10"/>
      <c r="AB217" s="10">
        <f t="shared" si="70"/>
        <v>0</v>
      </c>
      <c r="AC217" s="10">
        <f t="shared" si="71"/>
        <v>3.7615740729961544E-3</v>
      </c>
      <c r="AD217" s="10"/>
      <c r="AE217" s="10"/>
      <c r="AF217" s="73">
        <f t="shared" si="72"/>
        <v>43411.699305555558</v>
      </c>
      <c r="AG217" s="73">
        <f t="shared" si="73"/>
        <v>43411.707638888889</v>
      </c>
      <c r="AH217" s="26" t="str">
        <f t="shared" si="74"/>
        <v>43411.699305555643411.7076388889</v>
      </c>
      <c r="AI217" s="26" t="e">
        <f>VLOOKUP(AH217,simple_survey!$N$1081:$O$1529,2,FALSE)</f>
        <v>#N/A</v>
      </c>
    </row>
    <row r="218" spans="1:35" s="7" customFormat="1" x14ac:dyDescent="0.4">
      <c r="A218" s="16" t="str">
        <f t="shared" si="77"/>
        <v>-</v>
      </c>
      <c r="B218" s="16" t="str">
        <f t="shared" si="78"/>
        <v>-</v>
      </c>
      <c r="C218" s="7">
        <v>16</v>
      </c>
      <c r="D218" s="2">
        <v>43411.702627314815</v>
      </c>
      <c r="E218" s="3" t="s">
        <v>1055</v>
      </c>
      <c r="F218" s="3">
        <v>10795</v>
      </c>
      <c r="G218" s="3" t="s">
        <v>33</v>
      </c>
      <c r="H218" s="3">
        <v>4034</v>
      </c>
      <c r="I218" s="3">
        <v>923</v>
      </c>
      <c r="J218" s="3">
        <v>9</v>
      </c>
      <c r="K218" s="3">
        <v>2</v>
      </c>
      <c r="L218" s="3"/>
      <c r="M218" s="2">
        <v>43411.705810185187</v>
      </c>
      <c r="N218" s="2">
        <v>43411.710925925923</v>
      </c>
      <c r="O218" s="3" t="s">
        <v>61</v>
      </c>
      <c r="P218" s="3" t="s">
        <v>62</v>
      </c>
      <c r="Q218" s="3" t="s">
        <v>55</v>
      </c>
      <c r="R218" s="3" t="s">
        <v>56</v>
      </c>
      <c r="S218" s="2">
        <v>43411.705578703702</v>
      </c>
      <c r="T218" s="2">
        <v>43411.705578703702</v>
      </c>
      <c r="U218" s="2">
        <v>43411.709155092591</v>
      </c>
      <c r="V218" s="2">
        <v>43411.709155092591</v>
      </c>
      <c r="W218" s="3"/>
      <c r="X218" s="8">
        <f t="shared" si="67"/>
        <v>43411.702627314815</v>
      </c>
      <c r="Y218" s="9">
        <f t="shared" si="68"/>
        <v>5.1157407360733487E-3</v>
      </c>
      <c r="Z218" s="9">
        <f t="shared" si="69"/>
        <v>1.0231481472146697E-2</v>
      </c>
      <c r="AA218" s="10"/>
      <c r="AB218" s="10">
        <f t="shared" si="70"/>
        <v>2.3148148466134444E-4</v>
      </c>
      <c r="AC218" s="10">
        <f t="shared" si="71"/>
        <v>3.1828703722567298E-3</v>
      </c>
      <c r="AD218" s="10"/>
      <c r="AE218" s="10"/>
      <c r="AF218" s="73">
        <f t="shared" si="72"/>
        <v>43411.70208333333</v>
      </c>
      <c r="AG218" s="73">
        <f t="shared" si="73"/>
        <v>43411.710416666669</v>
      </c>
      <c r="AH218" s="26" t="str">
        <f t="shared" si="74"/>
        <v>43411.702083333343411.7104166667</v>
      </c>
      <c r="AI218" s="26" t="e">
        <f>VLOOKUP(AH218,simple_survey!$N$1081:$O$1529,2,FALSE)</f>
        <v>#N/A</v>
      </c>
    </row>
    <row r="219" spans="1:35" s="7" customFormat="1" x14ac:dyDescent="0.4">
      <c r="A219" s="16" t="str">
        <f t="shared" si="77"/>
        <v>-</v>
      </c>
      <c r="B219" s="16" t="str">
        <f t="shared" si="78"/>
        <v>-</v>
      </c>
      <c r="C219" s="7">
        <v>16</v>
      </c>
      <c r="D219" s="2">
        <v>43411.7031712963</v>
      </c>
      <c r="E219" s="3" t="s">
        <v>1043</v>
      </c>
      <c r="F219" s="3">
        <v>10796</v>
      </c>
      <c r="G219" s="3" t="s">
        <v>33</v>
      </c>
      <c r="H219" s="3">
        <v>5429</v>
      </c>
      <c r="I219" s="3">
        <v>334</v>
      </c>
      <c r="J219" s="3">
        <v>4</v>
      </c>
      <c r="K219" s="3">
        <v>3</v>
      </c>
      <c r="L219" s="3"/>
      <c r="M219" s="2">
        <v>43411.710173611114</v>
      </c>
      <c r="N219" s="2">
        <v>43411.717569444445</v>
      </c>
      <c r="O219" s="3" t="s">
        <v>65</v>
      </c>
      <c r="P219" s="3" t="s">
        <v>66</v>
      </c>
      <c r="Q219" s="3" t="s">
        <v>80</v>
      </c>
      <c r="R219" s="3" t="s">
        <v>81</v>
      </c>
      <c r="S219" s="2">
        <v>43411.712488425925</v>
      </c>
      <c r="T219" s="2">
        <v>43411.712488425925</v>
      </c>
      <c r="U219" s="2">
        <v>43411.725358796299</v>
      </c>
      <c r="V219" s="2">
        <v>43411.725358796299</v>
      </c>
      <c r="W219" s="3"/>
      <c r="X219" s="8">
        <f t="shared" si="67"/>
        <v>43411.7031712963</v>
      </c>
      <c r="Y219" s="9">
        <f t="shared" si="68"/>
        <v>7.3958333305199631E-3</v>
      </c>
      <c r="Z219" s="9">
        <f t="shared" si="69"/>
        <v>2.2187499991559889E-2</v>
      </c>
      <c r="AA219" s="10"/>
      <c r="AB219" s="10">
        <f t="shared" si="70"/>
        <v>0</v>
      </c>
      <c r="AC219" s="10">
        <f t="shared" si="71"/>
        <v>7.0023148145992309E-3</v>
      </c>
      <c r="AD219" s="10"/>
      <c r="AE219" s="10"/>
      <c r="AF219" s="73">
        <f t="shared" si="72"/>
        <v>43411.702777777777</v>
      </c>
      <c r="AG219" s="73">
        <f t="shared" si="73"/>
        <v>43411.717361111114</v>
      </c>
      <c r="AH219" s="26" t="str">
        <f t="shared" si="74"/>
        <v>43411.702777777843411.7173611111</v>
      </c>
      <c r="AI219" s="26" t="e">
        <f>VLOOKUP(AH219,simple_survey!$N$1081:$O$1529,2,FALSE)</f>
        <v>#N/A</v>
      </c>
    </row>
    <row r="220" spans="1:35" s="7" customFormat="1" x14ac:dyDescent="0.4">
      <c r="A220" s="16" t="str">
        <f t="shared" si="59"/>
        <v>-</v>
      </c>
      <c r="B220" s="16" t="str">
        <f t="shared" si="58"/>
        <v>-</v>
      </c>
      <c r="C220" s="7">
        <v>16</v>
      </c>
      <c r="D220" s="2">
        <v>43411.704155092593</v>
      </c>
      <c r="E220" s="3" t="s">
        <v>1046</v>
      </c>
      <c r="F220" s="3">
        <v>10797</v>
      </c>
      <c r="G220" s="3" t="s">
        <v>33</v>
      </c>
      <c r="H220" s="3">
        <v>2051</v>
      </c>
      <c r="I220" s="3">
        <v>804</v>
      </c>
      <c r="J220" s="3">
        <v>1</v>
      </c>
      <c r="K220" s="3">
        <v>1</v>
      </c>
      <c r="L220" s="3"/>
      <c r="M220" s="2">
        <v>43411.710243055553</v>
      </c>
      <c r="N220" s="2">
        <v>43411.715879629628</v>
      </c>
      <c r="O220" s="3" t="s">
        <v>27</v>
      </c>
      <c r="P220" s="3" t="s">
        <v>28</v>
      </c>
      <c r="Q220" s="3" t="s">
        <v>37</v>
      </c>
      <c r="R220" s="3" t="s">
        <v>38</v>
      </c>
      <c r="S220" s="2">
        <v>43411.710196759261</v>
      </c>
      <c r="T220" s="2">
        <v>43411.710196759261</v>
      </c>
      <c r="U220" s="2">
        <v>43411.719189814816</v>
      </c>
      <c r="V220" s="2">
        <v>43411.719189814816</v>
      </c>
      <c r="W220" s="3"/>
      <c r="X220" s="8">
        <f t="shared" si="67"/>
        <v>43411.704155092593</v>
      </c>
      <c r="Y220" s="9">
        <f t="shared" si="68"/>
        <v>5.6365740747423843E-3</v>
      </c>
      <c r="Z220" s="9">
        <f t="shared" si="69"/>
        <v>5.6365740747423843E-3</v>
      </c>
      <c r="AA220" s="10"/>
      <c r="AB220" s="10">
        <f t="shared" si="70"/>
        <v>4.6296292566694319E-5</v>
      </c>
      <c r="AC220" s="10">
        <f t="shared" si="71"/>
        <v>6.0879629600094631E-3</v>
      </c>
      <c r="AD220" s="10"/>
      <c r="AE220" s="10"/>
      <c r="AF220" s="73">
        <f t="shared" si="72"/>
        <v>43411.703472222223</v>
      </c>
      <c r="AG220" s="73">
        <f t="shared" si="73"/>
        <v>43411.715277777781</v>
      </c>
      <c r="AH220" s="26" t="str">
        <f t="shared" si="74"/>
        <v>43411.703472222243411.7152777778</v>
      </c>
      <c r="AI220" s="26" t="str">
        <f>VLOOKUP(AH220,simple_survey!$N$1081:$O$1529,2,FALSE)</f>
        <v>肯定的</v>
      </c>
    </row>
    <row r="221" spans="1:35" s="7" customFormat="1" x14ac:dyDescent="0.4">
      <c r="A221" s="16" t="str">
        <f t="shared" si="59"/>
        <v>-</v>
      </c>
      <c r="B221" s="16" t="str">
        <f t="shared" si="58"/>
        <v>-</v>
      </c>
      <c r="C221" s="7">
        <v>16</v>
      </c>
      <c r="D221" s="2">
        <v>43411.705289351848</v>
      </c>
      <c r="E221" s="3" t="s">
        <v>817</v>
      </c>
      <c r="F221" s="3">
        <v>10798</v>
      </c>
      <c r="G221" s="3" t="s">
        <v>124</v>
      </c>
      <c r="H221" s="3">
        <v>5287</v>
      </c>
      <c r="I221" s="3">
        <v>237</v>
      </c>
      <c r="J221" s="3">
        <v>6</v>
      </c>
      <c r="K221" s="3">
        <v>1</v>
      </c>
      <c r="L221" s="3"/>
      <c r="M221" s="2">
        <v>43411.710787037038</v>
      </c>
      <c r="N221" s="2">
        <v>43411.718425925923</v>
      </c>
      <c r="O221" s="3" t="s">
        <v>19</v>
      </c>
      <c r="P221" s="3" t="s">
        <v>20</v>
      </c>
      <c r="Q221" s="3" t="s">
        <v>23</v>
      </c>
      <c r="R221" s="3" t="s">
        <v>24</v>
      </c>
      <c r="S221" s="2">
        <v>43411.712083333332</v>
      </c>
      <c r="T221" s="2">
        <v>43411.712083333332</v>
      </c>
      <c r="U221" s="2">
        <v>43411.72111111111</v>
      </c>
      <c r="V221" s="2">
        <v>43411.72111111111</v>
      </c>
      <c r="W221" s="3"/>
      <c r="X221" s="8">
        <f t="shared" si="67"/>
        <v>43411.705289351848</v>
      </c>
      <c r="Y221" s="9">
        <f t="shared" si="68"/>
        <v>7.6388888846850023E-3</v>
      </c>
      <c r="Z221" s="9">
        <f t="shared" si="69"/>
        <v>7.6388888846850023E-3</v>
      </c>
      <c r="AA221" s="10"/>
      <c r="AB221" s="10">
        <f t="shared" si="70"/>
        <v>0</v>
      </c>
      <c r="AC221" s="10">
        <f t="shared" si="71"/>
        <v>5.4976851897663437E-3</v>
      </c>
      <c r="AD221" s="10"/>
      <c r="AE221" s="10"/>
      <c r="AF221" s="73">
        <f t="shared" si="72"/>
        <v>43411.704861111109</v>
      </c>
      <c r="AG221" s="73">
        <f t="shared" si="73"/>
        <v>43411.718055555553</v>
      </c>
      <c r="AH221" s="26" t="str">
        <f t="shared" si="74"/>
        <v>43411.704861111143411.7180555556</v>
      </c>
      <c r="AI221" s="26" t="e">
        <f>VLOOKUP(AH221,simple_survey!$N$1081:$O$1529,2,FALSE)</f>
        <v>#N/A</v>
      </c>
    </row>
    <row r="222" spans="1:35" s="7" customFormat="1" x14ac:dyDescent="0.4">
      <c r="A222" s="16" t="str">
        <f t="shared" ref="A222:A240" si="79">IF(W222&gt;0, "★", "-")</f>
        <v>-</v>
      </c>
      <c r="B222" s="16" t="str">
        <f t="shared" ref="B222:B240" si="80">IF(L222&gt;0, "☆", "-")</f>
        <v>-</v>
      </c>
      <c r="C222" s="7">
        <v>16</v>
      </c>
      <c r="D222" s="2">
        <v>43411.707245370373</v>
      </c>
      <c r="E222" s="3" t="s">
        <v>1080</v>
      </c>
      <c r="F222" s="3">
        <v>10799</v>
      </c>
      <c r="G222" s="3" t="s">
        <v>113</v>
      </c>
      <c r="H222" s="3">
        <v>0</v>
      </c>
      <c r="I222" s="3">
        <v>512</v>
      </c>
      <c r="J222" s="3">
        <v>7</v>
      </c>
      <c r="K222" s="3">
        <v>1</v>
      </c>
      <c r="L222" s="3"/>
      <c r="M222" s="2">
        <v>43411.711886574078</v>
      </c>
      <c r="N222" s="2">
        <v>43411.716585648152</v>
      </c>
      <c r="O222" s="3" t="s">
        <v>41</v>
      </c>
      <c r="P222" s="3" t="s">
        <v>42</v>
      </c>
      <c r="Q222" s="3" t="s">
        <v>37</v>
      </c>
      <c r="R222" s="3" t="s">
        <v>38</v>
      </c>
      <c r="S222" s="2">
        <v>43411.713449074072</v>
      </c>
      <c r="T222" s="2">
        <v>43411.713449074072</v>
      </c>
      <c r="U222" s="2">
        <v>43411.727199074077</v>
      </c>
      <c r="V222" s="2">
        <v>43411.727199074077</v>
      </c>
      <c r="W222" s="3"/>
      <c r="X222" s="8">
        <f t="shared" si="67"/>
        <v>43411.707245370373</v>
      </c>
      <c r="Y222" s="9">
        <f t="shared" si="68"/>
        <v>4.6990740738692693E-3</v>
      </c>
      <c r="Z222" s="9">
        <f t="shared" si="69"/>
        <v>4.6990740738692693E-3</v>
      </c>
      <c r="AA222" s="10"/>
      <c r="AB222" s="10">
        <f t="shared" si="70"/>
        <v>0</v>
      </c>
      <c r="AC222" s="10">
        <f t="shared" si="71"/>
        <v>4.6412037045229226E-3</v>
      </c>
      <c r="AD222" s="10"/>
      <c r="AE222" s="10"/>
      <c r="AF222" s="73">
        <f t="shared" si="72"/>
        <v>43411.706944444442</v>
      </c>
      <c r="AG222" s="73">
        <f t="shared" si="73"/>
        <v>43411.71597222222</v>
      </c>
      <c r="AH222" s="26" t="str">
        <f t="shared" si="74"/>
        <v>43411.706944444443411.7159722222</v>
      </c>
      <c r="AI222" s="26" t="e">
        <f>VLOOKUP(AH222,simple_survey!$N$1081:$O$1529,2,FALSE)</f>
        <v>#N/A</v>
      </c>
    </row>
    <row r="223" spans="1:35" s="7" customFormat="1" x14ac:dyDescent="0.4">
      <c r="A223" s="16" t="str">
        <f t="shared" ref="A223:A232" si="81">IF(W223&gt;0, "★", "-")</f>
        <v>★</v>
      </c>
      <c r="B223" s="16" t="str">
        <f t="shared" ref="B223:B232" si="82">IF(L223&gt;0, "☆", "-")</f>
        <v>☆</v>
      </c>
      <c r="C223" s="7">
        <v>16</v>
      </c>
      <c r="D223" s="2">
        <v>43411.651921296296</v>
      </c>
      <c r="E223" s="3" t="s">
        <v>869</v>
      </c>
      <c r="F223" s="3">
        <v>10750</v>
      </c>
      <c r="G223" s="3" t="s">
        <v>67</v>
      </c>
      <c r="H223" s="3">
        <v>3203</v>
      </c>
      <c r="I223" s="3">
        <v>133</v>
      </c>
      <c r="J223" s="3">
        <v>10</v>
      </c>
      <c r="K223" s="3">
        <v>1</v>
      </c>
      <c r="L223" s="2">
        <v>43411.68341435185</v>
      </c>
      <c r="M223" s="3"/>
      <c r="N223" s="3"/>
      <c r="O223" s="3" t="s">
        <v>65</v>
      </c>
      <c r="P223" s="3" t="s">
        <v>66</v>
      </c>
      <c r="Q223" s="3" t="s">
        <v>29</v>
      </c>
      <c r="R223" s="3" t="s">
        <v>30</v>
      </c>
      <c r="S223" s="2">
        <v>43411.693576388891</v>
      </c>
      <c r="T223" s="3"/>
      <c r="U223" s="2">
        <v>43411.697835648149</v>
      </c>
      <c r="V223" s="3"/>
      <c r="W223" s="2">
        <v>43411.693576388891</v>
      </c>
      <c r="X223" s="8">
        <f t="shared" ref="X223:X232" si="83">IF(W223&gt;0,W223,D223)</f>
        <v>43411.693576388891</v>
      </c>
      <c r="Y223" s="9">
        <f t="shared" ref="Y223:Y232" si="84">N223-M223</f>
        <v>0</v>
      </c>
      <c r="Z223" s="9">
        <f t="shared" ref="Z223:Z232" si="85">Y223*K223</f>
        <v>0</v>
      </c>
      <c r="AA223" s="10"/>
      <c r="AB223" s="10">
        <f t="shared" ref="AB223:AB232" si="86">IF(IF(A223="☆",L223-S223,M223-S223)&lt;0,0,IF(A223="☆",L223-S223,M223-S223))</f>
        <v>0</v>
      </c>
      <c r="AC223" s="10">
        <f t="shared" ref="AC223:AC232" si="87">IF(IF(B223="☆",(IF(L223&gt;S223,L223-X223,S223-X223)),M223-X223)&lt;0,0,IF(B223="☆",(IF(L223&gt;S223,L223-X223,S223-X223)),M223-X223))</f>
        <v>0</v>
      </c>
      <c r="AD223" s="10"/>
      <c r="AE223" s="10"/>
      <c r="AF223" s="73">
        <f t="shared" si="72"/>
        <v>43411.651388888888</v>
      </c>
      <c r="AG223" s="73">
        <f t="shared" si="73"/>
        <v>0</v>
      </c>
      <c r="AH223" s="26" t="str">
        <f t="shared" si="74"/>
        <v>43411.65138888890</v>
      </c>
      <c r="AI223" s="26" t="e">
        <f>VLOOKUP(AH223,simple_survey!$N$1081:$O$1529,2,FALSE)</f>
        <v>#N/A</v>
      </c>
    </row>
    <row r="224" spans="1:35" s="7" customFormat="1" x14ac:dyDescent="0.4">
      <c r="A224" s="16" t="str">
        <f t="shared" si="81"/>
        <v>★</v>
      </c>
      <c r="B224" s="16" t="str">
        <f t="shared" si="82"/>
        <v>☆</v>
      </c>
      <c r="C224" s="7">
        <v>16</v>
      </c>
      <c r="D224" s="2">
        <v>43411.661678240744</v>
      </c>
      <c r="E224" s="3" t="s">
        <v>1056</v>
      </c>
      <c r="F224" s="3">
        <v>10757</v>
      </c>
      <c r="G224" s="3" t="s">
        <v>18</v>
      </c>
      <c r="H224" s="3">
        <v>5404</v>
      </c>
      <c r="I224" s="3">
        <v>46</v>
      </c>
      <c r="J224" s="3">
        <v>4</v>
      </c>
      <c r="K224" s="3">
        <v>1</v>
      </c>
      <c r="L224" s="2">
        <v>43411.666168981479</v>
      </c>
      <c r="M224" s="3"/>
      <c r="N224" s="3"/>
      <c r="O224" s="3" t="s">
        <v>80</v>
      </c>
      <c r="P224" s="3" t="s">
        <v>81</v>
      </c>
      <c r="Q224" s="3" t="s">
        <v>27</v>
      </c>
      <c r="R224" s="3" t="s">
        <v>28</v>
      </c>
      <c r="S224" s="2">
        <v>43411.668611111112</v>
      </c>
      <c r="T224" s="3"/>
      <c r="U224" s="2">
        <v>43411.679039351853</v>
      </c>
      <c r="V224" s="3"/>
      <c r="W224" s="2">
        <v>43411.668611111112</v>
      </c>
      <c r="X224" s="8">
        <f t="shared" si="83"/>
        <v>43411.668611111112</v>
      </c>
      <c r="Y224" s="9">
        <f t="shared" si="84"/>
        <v>0</v>
      </c>
      <c r="Z224" s="9">
        <f t="shared" si="85"/>
        <v>0</v>
      </c>
      <c r="AA224" s="10"/>
      <c r="AB224" s="10">
        <f t="shared" si="86"/>
        <v>0</v>
      </c>
      <c r="AC224" s="10">
        <f t="shared" si="87"/>
        <v>0</v>
      </c>
      <c r="AD224" s="10"/>
      <c r="AE224" s="10"/>
      <c r="AF224" s="73">
        <f t="shared" si="72"/>
        <v>43411.661111111112</v>
      </c>
      <c r="AG224" s="73">
        <f t="shared" si="73"/>
        <v>0</v>
      </c>
      <c r="AH224" s="26" t="str">
        <f t="shared" si="74"/>
        <v>43411.66111111110</v>
      </c>
      <c r="AI224" s="26" t="e">
        <f>VLOOKUP(AH224,simple_survey!$N$1081:$O$1529,2,FALSE)</f>
        <v>#N/A</v>
      </c>
    </row>
    <row r="225" spans="1:35" s="7" customFormat="1" x14ac:dyDescent="0.4">
      <c r="A225" s="16" t="str">
        <f t="shared" si="81"/>
        <v>-</v>
      </c>
      <c r="B225" s="16" t="str">
        <f t="shared" si="82"/>
        <v>☆</v>
      </c>
      <c r="C225" s="7">
        <v>16</v>
      </c>
      <c r="D225" s="2">
        <v>43411.672766203701</v>
      </c>
      <c r="E225" s="3" t="s">
        <v>976</v>
      </c>
      <c r="F225" s="3">
        <v>10769</v>
      </c>
      <c r="G225" s="3" t="s">
        <v>114</v>
      </c>
      <c r="H225" s="3">
        <v>0</v>
      </c>
      <c r="I225" s="3">
        <v>952</v>
      </c>
      <c r="J225" s="3">
        <v>3</v>
      </c>
      <c r="K225" s="3">
        <v>1</v>
      </c>
      <c r="L225" s="2">
        <v>43411.672939814816</v>
      </c>
      <c r="M225" s="3"/>
      <c r="N225" s="3"/>
      <c r="O225" s="3" t="s">
        <v>39</v>
      </c>
      <c r="P225" s="3" t="s">
        <v>40</v>
      </c>
      <c r="Q225" s="3" t="s">
        <v>37</v>
      </c>
      <c r="R225" s="3" t="s">
        <v>38</v>
      </c>
      <c r="S225" s="2">
        <v>43411.68310185185</v>
      </c>
      <c r="T225" s="3"/>
      <c r="U225" s="2">
        <v>43411.697465277779</v>
      </c>
      <c r="V225" s="3"/>
      <c r="W225" s="3"/>
      <c r="X225" s="8">
        <f t="shared" si="83"/>
        <v>43411.672766203701</v>
      </c>
      <c r="Y225" s="9">
        <f t="shared" si="84"/>
        <v>0</v>
      </c>
      <c r="Z225" s="9">
        <f t="shared" si="85"/>
        <v>0</v>
      </c>
      <c r="AA225" s="10"/>
      <c r="AB225" s="10">
        <f t="shared" si="86"/>
        <v>0</v>
      </c>
      <c r="AC225" s="10">
        <f t="shared" si="87"/>
        <v>1.0335648148611654E-2</v>
      </c>
      <c r="AD225" s="10"/>
      <c r="AE225" s="10"/>
      <c r="AF225" s="73">
        <f t="shared" si="72"/>
        <v>43411.672222222223</v>
      </c>
      <c r="AG225" s="73">
        <f t="shared" si="73"/>
        <v>0</v>
      </c>
      <c r="AH225" s="26" t="str">
        <f t="shared" si="74"/>
        <v>43411.67222222220</v>
      </c>
      <c r="AI225" s="26" t="e">
        <f>VLOOKUP(AH225,simple_survey!$N$1081:$O$1529,2,FALSE)</f>
        <v>#N/A</v>
      </c>
    </row>
    <row r="226" spans="1:35" s="7" customFormat="1" x14ac:dyDescent="0.4">
      <c r="A226" s="16" t="str">
        <f t="shared" si="81"/>
        <v>-</v>
      </c>
      <c r="B226" s="16" t="str">
        <f t="shared" si="82"/>
        <v>☆</v>
      </c>
      <c r="C226" s="7">
        <v>16</v>
      </c>
      <c r="D226" s="2">
        <v>43411.678530092591</v>
      </c>
      <c r="E226" s="3" t="s">
        <v>1063</v>
      </c>
      <c r="F226" s="3">
        <v>10772</v>
      </c>
      <c r="G226" s="3" t="s">
        <v>115</v>
      </c>
      <c r="H226" s="3">
        <v>5437</v>
      </c>
      <c r="I226" s="3">
        <v>560</v>
      </c>
      <c r="J226" s="3">
        <v>6</v>
      </c>
      <c r="K226" s="3">
        <v>1</v>
      </c>
      <c r="L226" s="2">
        <v>43411.679212962961</v>
      </c>
      <c r="M226" s="3"/>
      <c r="N226" s="3"/>
      <c r="O226" s="3" t="s">
        <v>19</v>
      </c>
      <c r="P226" s="3" t="s">
        <v>20</v>
      </c>
      <c r="Q226" s="3" t="s">
        <v>74</v>
      </c>
      <c r="R226" s="3" t="s">
        <v>75</v>
      </c>
      <c r="S226" s="2">
        <v>43411.682916666665</v>
      </c>
      <c r="T226" s="3"/>
      <c r="U226" s="2">
        <v>43411.687395833331</v>
      </c>
      <c r="V226" s="3"/>
      <c r="W226" s="3"/>
      <c r="X226" s="8">
        <f t="shared" si="83"/>
        <v>43411.678530092591</v>
      </c>
      <c r="Y226" s="9">
        <f t="shared" si="84"/>
        <v>0</v>
      </c>
      <c r="Z226" s="9">
        <f t="shared" si="85"/>
        <v>0</v>
      </c>
      <c r="AA226" s="10"/>
      <c r="AB226" s="10">
        <f t="shared" si="86"/>
        <v>0</v>
      </c>
      <c r="AC226" s="10">
        <f t="shared" si="87"/>
        <v>4.386574073578231E-3</v>
      </c>
      <c r="AD226" s="10"/>
      <c r="AE226" s="10"/>
      <c r="AF226" s="73">
        <f t="shared" si="72"/>
        <v>43411.678472222222</v>
      </c>
      <c r="AG226" s="73">
        <f t="shared" si="73"/>
        <v>0</v>
      </c>
      <c r="AH226" s="26" t="str">
        <f t="shared" si="74"/>
        <v>43411.67847222220</v>
      </c>
      <c r="AI226" s="26" t="e">
        <f>VLOOKUP(AH226,simple_survey!$N$1081:$O$1529,2,FALSE)</f>
        <v>#N/A</v>
      </c>
    </row>
    <row r="227" spans="1:35" s="7" customFormat="1" x14ac:dyDescent="0.4">
      <c r="A227" s="16" t="str">
        <f t="shared" si="81"/>
        <v>★</v>
      </c>
      <c r="B227" s="16" t="str">
        <f t="shared" si="82"/>
        <v>☆</v>
      </c>
      <c r="C227" s="7">
        <v>16</v>
      </c>
      <c r="D227" s="2">
        <v>43411.678819444445</v>
      </c>
      <c r="E227" s="3" t="s">
        <v>1064</v>
      </c>
      <c r="F227" s="3">
        <v>10773</v>
      </c>
      <c r="G227" s="3" t="s">
        <v>52</v>
      </c>
      <c r="H227" s="3">
        <v>5439</v>
      </c>
      <c r="I227" s="3">
        <v>884</v>
      </c>
      <c r="J227" s="3">
        <v>7</v>
      </c>
      <c r="K227" s="3">
        <v>1</v>
      </c>
      <c r="L227" s="2">
        <v>43411.679097222222</v>
      </c>
      <c r="M227" s="3"/>
      <c r="N227" s="3"/>
      <c r="O227" s="3" t="s">
        <v>50</v>
      </c>
      <c r="P227" s="3" t="s">
        <v>51</v>
      </c>
      <c r="Q227" s="3" t="s">
        <v>48</v>
      </c>
      <c r="R227" s="3" t="s">
        <v>49</v>
      </c>
      <c r="S227" s="2">
        <v>43411.685416666667</v>
      </c>
      <c r="T227" s="3"/>
      <c r="U227" s="2">
        <v>43411.69736111111</v>
      </c>
      <c r="V227" s="3"/>
      <c r="W227" s="2">
        <v>43411.685416666667</v>
      </c>
      <c r="X227" s="8">
        <f t="shared" si="83"/>
        <v>43411.685416666667</v>
      </c>
      <c r="Y227" s="9">
        <f t="shared" si="84"/>
        <v>0</v>
      </c>
      <c r="Z227" s="9">
        <f t="shared" si="85"/>
        <v>0</v>
      </c>
      <c r="AA227" s="10"/>
      <c r="AB227" s="10">
        <f t="shared" si="86"/>
        <v>0</v>
      </c>
      <c r="AC227" s="10">
        <f t="shared" si="87"/>
        <v>0</v>
      </c>
      <c r="AD227" s="10"/>
      <c r="AE227" s="10"/>
      <c r="AF227" s="73">
        <f t="shared" si="72"/>
        <v>43411.678472222222</v>
      </c>
      <c r="AG227" s="73">
        <f t="shared" si="73"/>
        <v>0</v>
      </c>
      <c r="AH227" s="26" t="str">
        <f t="shared" si="74"/>
        <v>43411.67847222220</v>
      </c>
      <c r="AI227" s="26" t="e">
        <f>VLOOKUP(AH227,simple_survey!$N$1081:$O$1529,2,FALSE)</f>
        <v>#N/A</v>
      </c>
    </row>
    <row r="228" spans="1:35" s="7" customFormat="1" x14ac:dyDescent="0.4">
      <c r="A228" s="16" t="str">
        <f t="shared" si="81"/>
        <v>-</v>
      </c>
      <c r="B228" s="16" t="str">
        <f t="shared" si="82"/>
        <v>☆</v>
      </c>
      <c r="C228" s="7">
        <v>16</v>
      </c>
      <c r="D228" s="2">
        <v>43411.684016203704</v>
      </c>
      <c r="E228" s="3" t="s">
        <v>1071</v>
      </c>
      <c r="F228" s="3">
        <v>10781</v>
      </c>
      <c r="G228" s="3" t="s">
        <v>67</v>
      </c>
      <c r="H228" s="3">
        <v>5424</v>
      </c>
      <c r="I228" s="3">
        <v>970</v>
      </c>
      <c r="J228" s="3">
        <v>10</v>
      </c>
      <c r="K228" s="3">
        <v>1</v>
      </c>
      <c r="L228" s="2">
        <v>43411.690011574072</v>
      </c>
      <c r="M228" s="3"/>
      <c r="N228" s="3"/>
      <c r="O228" s="3" t="s">
        <v>63</v>
      </c>
      <c r="P228" s="3" t="s">
        <v>64</v>
      </c>
      <c r="Q228" s="3" t="s">
        <v>23</v>
      </c>
      <c r="R228" s="3" t="s">
        <v>24</v>
      </c>
      <c r="S228" s="2">
        <v>43411.686898148146</v>
      </c>
      <c r="T228" s="3"/>
      <c r="U228" s="2">
        <v>43411.691331018519</v>
      </c>
      <c r="V228" s="3"/>
      <c r="W228" s="3"/>
      <c r="X228" s="8">
        <f t="shared" si="83"/>
        <v>43411.684016203704</v>
      </c>
      <c r="Y228" s="9">
        <f t="shared" si="84"/>
        <v>0</v>
      </c>
      <c r="Z228" s="9">
        <f t="shared" si="85"/>
        <v>0</v>
      </c>
      <c r="AA228" s="10"/>
      <c r="AB228" s="10">
        <f t="shared" si="86"/>
        <v>0</v>
      </c>
      <c r="AC228" s="10">
        <f t="shared" si="87"/>
        <v>5.9953703676001169E-3</v>
      </c>
      <c r="AD228" s="10"/>
      <c r="AE228" s="10"/>
      <c r="AF228" s="73">
        <f t="shared" si="72"/>
        <v>43411.683333333334</v>
      </c>
      <c r="AG228" s="73">
        <f t="shared" si="73"/>
        <v>0</v>
      </c>
      <c r="AH228" s="26" t="str">
        <f t="shared" si="74"/>
        <v>43411.68333333330</v>
      </c>
      <c r="AI228" s="26" t="e">
        <f>VLOOKUP(AH228,simple_survey!$N$1081:$O$1529,2,FALSE)</f>
        <v>#N/A</v>
      </c>
    </row>
    <row r="229" spans="1:35" s="7" customFormat="1" x14ac:dyDescent="0.4">
      <c r="A229" s="16" t="str">
        <f t="shared" si="81"/>
        <v>-</v>
      </c>
      <c r="B229" s="16" t="str">
        <f t="shared" si="82"/>
        <v>☆</v>
      </c>
      <c r="C229" s="7">
        <v>16</v>
      </c>
      <c r="D229" s="2">
        <v>43411.695335648146</v>
      </c>
      <c r="E229" s="3" t="s">
        <v>880</v>
      </c>
      <c r="F229" s="3">
        <v>10787</v>
      </c>
      <c r="G229" s="3" t="s">
        <v>52</v>
      </c>
      <c r="H229" s="3">
        <v>4694</v>
      </c>
      <c r="I229" s="3">
        <v>19</v>
      </c>
      <c r="J229" s="3">
        <v>5</v>
      </c>
      <c r="K229" s="3">
        <v>1</v>
      </c>
      <c r="L229" s="2">
        <v>43411.695474537039</v>
      </c>
      <c r="M229" s="3"/>
      <c r="N229" s="3"/>
      <c r="O229" s="3" t="s">
        <v>27</v>
      </c>
      <c r="P229" s="3" t="s">
        <v>28</v>
      </c>
      <c r="Q229" s="3" t="s">
        <v>31</v>
      </c>
      <c r="R229" s="3" t="s">
        <v>32</v>
      </c>
      <c r="S229" s="2">
        <v>43411.701064814813</v>
      </c>
      <c r="T229" s="3"/>
      <c r="U229" s="2">
        <v>43411.709351851852</v>
      </c>
      <c r="V229" s="3"/>
      <c r="W229" s="3"/>
      <c r="X229" s="8">
        <f t="shared" si="83"/>
        <v>43411.695335648146</v>
      </c>
      <c r="Y229" s="9">
        <f t="shared" si="84"/>
        <v>0</v>
      </c>
      <c r="Z229" s="9">
        <f t="shared" si="85"/>
        <v>0</v>
      </c>
      <c r="AA229" s="10"/>
      <c r="AB229" s="10">
        <f t="shared" si="86"/>
        <v>0</v>
      </c>
      <c r="AC229" s="10">
        <f t="shared" si="87"/>
        <v>5.7291666671517305E-3</v>
      </c>
      <c r="AD229" s="10"/>
      <c r="AE229" s="10"/>
      <c r="AF229" s="73">
        <f t="shared" si="72"/>
        <v>43411.695138888892</v>
      </c>
      <c r="AG229" s="73">
        <f t="shared" si="73"/>
        <v>0</v>
      </c>
      <c r="AH229" s="26" t="str">
        <f t="shared" si="74"/>
        <v>43411.69513888890</v>
      </c>
      <c r="AI229" s="26" t="e">
        <f>VLOOKUP(AH229,simple_survey!$N$1081:$O$1529,2,FALSE)</f>
        <v>#N/A</v>
      </c>
    </row>
    <row r="230" spans="1:35" s="12" customFormat="1" x14ac:dyDescent="0.4">
      <c r="A230" s="17" t="str">
        <f t="shared" si="81"/>
        <v>-</v>
      </c>
      <c r="B230" s="17" t="str">
        <f t="shared" si="82"/>
        <v>☆</v>
      </c>
      <c r="C230" s="12">
        <v>16</v>
      </c>
      <c r="D230" s="4">
        <v>43411.702465277776</v>
      </c>
      <c r="E230" s="5" t="s">
        <v>1043</v>
      </c>
      <c r="F230" s="5">
        <v>10794</v>
      </c>
      <c r="G230" s="5" t="s">
        <v>33</v>
      </c>
      <c r="H230" s="5">
        <v>5429</v>
      </c>
      <c r="I230" s="5">
        <v>164</v>
      </c>
      <c r="J230" s="5">
        <v>6</v>
      </c>
      <c r="K230" s="5">
        <v>3</v>
      </c>
      <c r="L230" s="4">
        <v>43411.702627314815</v>
      </c>
      <c r="M230" s="5"/>
      <c r="N230" s="5"/>
      <c r="O230" s="5" t="s">
        <v>80</v>
      </c>
      <c r="P230" s="5" t="s">
        <v>81</v>
      </c>
      <c r="Q230" s="5" t="s">
        <v>65</v>
      </c>
      <c r="R230" s="5" t="s">
        <v>66</v>
      </c>
      <c r="S230" s="4">
        <v>43411.703611111108</v>
      </c>
      <c r="T230" s="5"/>
      <c r="U230" s="4">
        <v>43411.717233796298</v>
      </c>
      <c r="V230" s="5"/>
      <c r="W230" s="5"/>
      <c r="X230" s="13">
        <f t="shared" si="83"/>
        <v>43411.702465277776</v>
      </c>
      <c r="Y230" s="18">
        <f t="shared" si="84"/>
        <v>0</v>
      </c>
      <c r="Z230" s="18">
        <f t="shared" si="85"/>
        <v>0</v>
      </c>
      <c r="AA230" s="19"/>
      <c r="AB230" s="19">
        <f t="shared" si="86"/>
        <v>0</v>
      </c>
      <c r="AC230" s="19">
        <f t="shared" si="87"/>
        <v>1.1458333319751546E-3</v>
      </c>
      <c r="AD230" s="19"/>
      <c r="AE230" s="19"/>
      <c r="AF230" s="73">
        <f t="shared" si="72"/>
        <v>43411.70208333333</v>
      </c>
      <c r="AG230" s="73">
        <f t="shared" si="73"/>
        <v>0</v>
      </c>
      <c r="AH230" s="26" t="str">
        <f t="shared" si="74"/>
        <v>43411.70208333330</v>
      </c>
      <c r="AI230" s="26" t="e">
        <f>VLOOKUP(AH230,simple_survey!$N$1081:$O$1529,2,FALSE)</f>
        <v>#N/A</v>
      </c>
    </row>
    <row r="231" spans="1:35" s="23" customFormat="1" x14ac:dyDescent="0.4">
      <c r="A231" s="20" t="str">
        <f t="shared" si="81"/>
        <v>★</v>
      </c>
      <c r="B231" s="20" t="str">
        <f t="shared" si="82"/>
        <v>-</v>
      </c>
      <c r="C231" s="23">
        <v>17</v>
      </c>
      <c r="D231" s="22">
        <v>43411.689282407409</v>
      </c>
      <c r="E231" s="21" t="s">
        <v>1072</v>
      </c>
      <c r="F231" s="21">
        <v>10783</v>
      </c>
      <c r="G231" s="21" t="s">
        <v>18</v>
      </c>
      <c r="H231" s="21">
        <v>2222</v>
      </c>
      <c r="I231" s="21">
        <v>620</v>
      </c>
      <c r="J231" s="21">
        <v>2</v>
      </c>
      <c r="K231" s="21">
        <v>1</v>
      </c>
      <c r="L231" s="21"/>
      <c r="M231" s="22">
        <v>43411.731215277781</v>
      </c>
      <c r="N231" s="22">
        <v>43411.733854166669</v>
      </c>
      <c r="O231" s="21" t="s">
        <v>53</v>
      </c>
      <c r="P231" s="21" t="s">
        <v>54</v>
      </c>
      <c r="Q231" s="21" t="s">
        <v>39</v>
      </c>
      <c r="R231" s="21" t="s">
        <v>40</v>
      </c>
      <c r="S231" s="22">
        <v>43411.730937499997</v>
      </c>
      <c r="T231" s="22">
        <v>43411.730937499997</v>
      </c>
      <c r="U231" s="22">
        <v>43411.7346412037</v>
      </c>
      <c r="V231" s="22">
        <v>43411.7346412037</v>
      </c>
      <c r="W231" s="22">
        <v>43411.730937499997</v>
      </c>
      <c r="X231" s="24">
        <f t="shared" si="83"/>
        <v>43411.730937499997</v>
      </c>
      <c r="Y231" s="25">
        <f t="shared" si="84"/>
        <v>2.638888887304347E-3</v>
      </c>
      <c r="Z231" s="25">
        <f t="shared" si="85"/>
        <v>2.638888887304347E-3</v>
      </c>
      <c r="AA231" s="26">
        <f>SUM(Z231:Z262)</f>
        <v>0.27333333331625909</v>
      </c>
      <c r="AB231" s="26">
        <f t="shared" si="86"/>
        <v>2.7777778450399637E-4</v>
      </c>
      <c r="AC231" s="26">
        <f t="shared" si="87"/>
        <v>2.7777778450399637E-4</v>
      </c>
      <c r="AD231" s="26">
        <f>AVERAGE(AC231:AC262)</f>
        <v>4.5645254631381249E-3</v>
      </c>
      <c r="AE231" s="26">
        <f>MEDIAN(AC231:AC270)</f>
        <v>3.8541666654055007E-3</v>
      </c>
      <c r="AF231" s="73">
        <f t="shared" si="72"/>
        <v>43411.688888888886</v>
      </c>
      <c r="AG231" s="73">
        <f t="shared" si="73"/>
        <v>43411.73333333333</v>
      </c>
      <c r="AH231" s="26" t="str">
        <f t="shared" si="74"/>
        <v>43411.688888888943411.7333333333</v>
      </c>
      <c r="AI231" s="26" t="str">
        <f>VLOOKUP(AH231,simple_survey!$N$1081:$O$1529,2,FALSE)</f>
        <v>肯定的</v>
      </c>
    </row>
    <row r="232" spans="1:35" s="7" customFormat="1" x14ac:dyDescent="0.4">
      <c r="A232" s="16" t="str">
        <f t="shared" si="81"/>
        <v>★</v>
      </c>
      <c r="B232" s="16" t="str">
        <f t="shared" si="82"/>
        <v>-</v>
      </c>
      <c r="C232" s="7">
        <v>17</v>
      </c>
      <c r="D232" s="2">
        <v>43411.696597222224</v>
      </c>
      <c r="E232" s="3" t="s">
        <v>754</v>
      </c>
      <c r="F232" s="3">
        <v>10789</v>
      </c>
      <c r="G232" s="3" t="s">
        <v>33</v>
      </c>
      <c r="H232" s="3">
        <v>3025</v>
      </c>
      <c r="I232" s="3">
        <v>895</v>
      </c>
      <c r="J232" s="3">
        <v>8</v>
      </c>
      <c r="K232" s="3">
        <v>1</v>
      </c>
      <c r="L232" s="3"/>
      <c r="M232" s="2">
        <v>43411.737754629627</v>
      </c>
      <c r="N232" s="2">
        <v>43411.750023148146</v>
      </c>
      <c r="O232" s="3" t="s">
        <v>70</v>
      </c>
      <c r="P232" s="3" t="s">
        <v>71</v>
      </c>
      <c r="Q232" s="3" t="s">
        <v>68</v>
      </c>
      <c r="R232" s="3" t="s">
        <v>69</v>
      </c>
      <c r="S232" s="2">
        <v>43411.738252314812</v>
      </c>
      <c r="T232" s="2">
        <v>43411.738252314812</v>
      </c>
      <c r="U232" s="2">
        <v>43411.744733796295</v>
      </c>
      <c r="V232" s="2">
        <v>43411.753981481481</v>
      </c>
      <c r="W232" s="2">
        <v>43411.738252314812</v>
      </c>
      <c r="X232" s="8">
        <f t="shared" si="83"/>
        <v>43411.738252314812</v>
      </c>
      <c r="Y232" s="9">
        <f t="shared" si="84"/>
        <v>1.226851851970423E-2</v>
      </c>
      <c r="Z232" s="9">
        <f t="shared" si="85"/>
        <v>1.226851851970423E-2</v>
      </c>
      <c r="AA232" s="10"/>
      <c r="AB232" s="10">
        <f t="shared" si="86"/>
        <v>0</v>
      </c>
      <c r="AC232" s="10">
        <f t="shared" si="87"/>
        <v>0</v>
      </c>
      <c r="AD232" s="10"/>
      <c r="AE232" s="10"/>
      <c r="AF232" s="73">
        <f t="shared" si="72"/>
        <v>43411.696527777778</v>
      </c>
      <c r="AG232" s="73">
        <f t="shared" si="73"/>
        <v>43411.75</v>
      </c>
      <c r="AH232" s="26" t="str">
        <f t="shared" si="74"/>
        <v>43411.696527777843411.75</v>
      </c>
      <c r="AI232" s="26" t="e">
        <f>VLOOKUP(AH232,simple_survey!$N$1081:$O$1529,2,FALSE)</f>
        <v>#N/A</v>
      </c>
    </row>
    <row r="233" spans="1:35" s="7" customFormat="1" x14ac:dyDescent="0.4">
      <c r="A233" s="16" t="str">
        <f t="shared" si="79"/>
        <v>-</v>
      </c>
      <c r="B233" s="16" t="str">
        <f t="shared" si="80"/>
        <v>-</v>
      </c>
      <c r="C233" s="7">
        <v>17</v>
      </c>
      <c r="D233" s="2">
        <v>43411.711273148147</v>
      </c>
      <c r="E233" s="3" t="s">
        <v>992</v>
      </c>
      <c r="F233" s="3">
        <v>10800</v>
      </c>
      <c r="G233" s="3" t="s">
        <v>115</v>
      </c>
      <c r="H233" s="3">
        <v>5398</v>
      </c>
      <c r="I233" s="3">
        <v>735</v>
      </c>
      <c r="J233" s="3">
        <v>2</v>
      </c>
      <c r="K233" s="3">
        <v>1</v>
      </c>
      <c r="L233" s="3"/>
      <c r="M233" s="2">
        <v>43411.715740740743</v>
      </c>
      <c r="N233" s="2">
        <v>43411.722986111112</v>
      </c>
      <c r="O233" s="3" t="s">
        <v>41</v>
      </c>
      <c r="P233" s="3" t="s">
        <v>42</v>
      </c>
      <c r="Q233" s="3" t="s">
        <v>50</v>
      </c>
      <c r="R233" s="3" t="s">
        <v>51</v>
      </c>
      <c r="S233" s="2">
        <v>43411.71497685185</v>
      </c>
      <c r="T233" s="2">
        <v>43411.71497685185</v>
      </c>
      <c r="U233" s="2">
        <v>43411.719085648147</v>
      </c>
      <c r="V233" s="2">
        <v>43411.719085648147</v>
      </c>
      <c r="W233" s="3"/>
      <c r="X233" s="8">
        <f t="shared" si="67"/>
        <v>43411.711273148147</v>
      </c>
      <c r="Y233" s="9">
        <f t="shared" si="68"/>
        <v>7.2453703687642701E-3</v>
      </c>
      <c r="Z233" s="9">
        <f t="shared" si="69"/>
        <v>7.2453703687642701E-3</v>
      </c>
      <c r="AA233" s="10"/>
      <c r="AB233" s="10">
        <f t="shared" si="70"/>
        <v>7.638888928340748E-4</v>
      </c>
      <c r="AC233" s="10">
        <f t="shared" si="71"/>
        <v>4.4675925964838825E-3</v>
      </c>
      <c r="AD233" s="10"/>
      <c r="AE233" s="10"/>
      <c r="AF233" s="73">
        <f t="shared" si="72"/>
        <v>43411.711111111108</v>
      </c>
      <c r="AG233" s="73">
        <f t="shared" si="73"/>
        <v>43411.722916666666</v>
      </c>
      <c r="AH233" s="26" t="str">
        <f t="shared" si="74"/>
        <v>43411.711111111143411.7229166667</v>
      </c>
      <c r="AI233" s="26" t="str">
        <f>VLOOKUP(AH233,simple_survey!$N$1081:$O$1529,2,FALSE)</f>
        <v>肯定的</v>
      </c>
    </row>
    <row r="234" spans="1:35" s="7" customFormat="1" x14ac:dyDescent="0.4">
      <c r="A234" s="16" t="str">
        <f t="shared" ref="A234:A238" si="88">IF(W234&gt;0, "★", "-")</f>
        <v>-</v>
      </c>
      <c r="B234" s="16" t="str">
        <f t="shared" ref="B234:B238" si="89">IF(L234&gt;0, "☆", "-")</f>
        <v>-</v>
      </c>
      <c r="C234" s="7">
        <v>17</v>
      </c>
      <c r="D234" s="2">
        <v>43411.711273148147</v>
      </c>
      <c r="E234" s="3" t="s">
        <v>1029</v>
      </c>
      <c r="F234" s="3">
        <v>10801</v>
      </c>
      <c r="G234" s="3" t="s">
        <v>33</v>
      </c>
      <c r="H234" s="3">
        <v>2892</v>
      </c>
      <c r="I234" s="3">
        <v>537</v>
      </c>
      <c r="J234" s="3">
        <v>10</v>
      </c>
      <c r="K234" s="3">
        <v>2</v>
      </c>
      <c r="L234" s="3"/>
      <c r="M234" s="2">
        <v>43411.715219907404</v>
      </c>
      <c r="N234" s="2">
        <v>43411.720023148147</v>
      </c>
      <c r="O234" s="3" t="s">
        <v>59</v>
      </c>
      <c r="P234" s="3" t="s">
        <v>60</v>
      </c>
      <c r="Q234" s="3" t="s">
        <v>57</v>
      </c>
      <c r="R234" s="3" t="s">
        <v>58</v>
      </c>
      <c r="S234" s="2">
        <v>43411.715740740743</v>
      </c>
      <c r="T234" s="2">
        <v>43411.715740740743</v>
      </c>
      <c r="U234" s="2">
        <v>43411.724398148152</v>
      </c>
      <c r="V234" s="2">
        <v>43411.724398148152</v>
      </c>
      <c r="W234" s="3"/>
      <c r="X234" s="8">
        <f t="shared" si="67"/>
        <v>43411.711273148147</v>
      </c>
      <c r="Y234" s="9">
        <f t="shared" si="68"/>
        <v>4.803240743058268E-3</v>
      </c>
      <c r="Z234" s="9">
        <f t="shared" si="69"/>
        <v>9.606481486116536E-3</v>
      </c>
      <c r="AA234" s="10"/>
      <c r="AB234" s="10">
        <f t="shared" si="70"/>
        <v>0</v>
      </c>
      <c r="AC234" s="10">
        <f t="shared" si="71"/>
        <v>3.9467592578148469E-3</v>
      </c>
      <c r="AD234" s="10"/>
      <c r="AE234" s="10"/>
      <c r="AF234" s="73">
        <f t="shared" si="72"/>
        <v>43411.711111111108</v>
      </c>
      <c r="AG234" s="73">
        <f t="shared" si="73"/>
        <v>43411.719444444447</v>
      </c>
      <c r="AH234" s="26" t="str">
        <f t="shared" si="74"/>
        <v>43411.711111111143411.7194444444</v>
      </c>
      <c r="AI234" s="26" t="e">
        <f>VLOOKUP(AH234,simple_survey!$N$1081:$O$1529,2,FALSE)</f>
        <v>#N/A</v>
      </c>
    </row>
    <row r="235" spans="1:35" s="7" customFormat="1" x14ac:dyDescent="0.4">
      <c r="A235" s="16" t="str">
        <f t="shared" si="88"/>
        <v>-</v>
      </c>
      <c r="B235" s="16" t="str">
        <f t="shared" si="89"/>
        <v>-</v>
      </c>
      <c r="C235" s="7">
        <v>17</v>
      </c>
      <c r="D235" s="2">
        <v>43411.711423611108</v>
      </c>
      <c r="E235" s="3" t="s">
        <v>1006</v>
      </c>
      <c r="F235" s="3">
        <v>10802</v>
      </c>
      <c r="G235" s="3" t="s">
        <v>18</v>
      </c>
      <c r="H235" s="3">
        <v>3123</v>
      </c>
      <c r="I235" s="3">
        <v>63</v>
      </c>
      <c r="J235" s="3">
        <v>9</v>
      </c>
      <c r="K235" s="3">
        <v>2</v>
      </c>
      <c r="L235" s="3"/>
      <c r="M235" s="2">
        <v>43411.71366898148</v>
      </c>
      <c r="N235" s="2">
        <v>43411.719236111108</v>
      </c>
      <c r="O235" s="3" t="s">
        <v>45</v>
      </c>
      <c r="P235" s="3" t="s">
        <v>92</v>
      </c>
      <c r="Q235" s="3" t="s">
        <v>19</v>
      </c>
      <c r="R235" s="3" t="s">
        <v>20</v>
      </c>
      <c r="S235" s="2">
        <v>43411.714745370373</v>
      </c>
      <c r="T235" s="2">
        <v>43411.714745370373</v>
      </c>
      <c r="U235" s="2">
        <v>43411.723460648151</v>
      </c>
      <c r="V235" s="2">
        <v>43411.723460648151</v>
      </c>
      <c r="W235" s="3"/>
      <c r="X235" s="8">
        <f t="shared" si="67"/>
        <v>43411.711423611108</v>
      </c>
      <c r="Y235" s="9">
        <f t="shared" si="68"/>
        <v>5.5671296286163852E-3</v>
      </c>
      <c r="Z235" s="9">
        <f t="shared" si="69"/>
        <v>1.113425925723277E-2</v>
      </c>
      <c r="AA235" s="10"/>
      <c r="AB235" s="10">
        <f t="shared" si="70"/>
        <v>0</v>
      </c>
      <c r="AC235" s="10">
        <f t="shared" si="71"/>
        <v>2.2453703713836148E-3</v>
      </c>
      <c r="AD235" s="10"/>
      <c r="AE235" s="10"/>
      <c r="AF235" s="73">
        <f t="shared" si="72"/>
        <v>43411.711111111108</v>
      </c>
      <c r="AG235" s="73">
        <f t="shared" si="73"/>
        <v>43411.71875</v>
      </c>
      <c r="AH235" s="26" t="str">
        <f t="shared" si="74"/>
        <v>43411.711111111143411.71875</v>
      </c>
      <c r="AI235" s="26" t="e">
        <f>VLOOKUP(AH235,simple_survey!$N$1081:$O$1529,2,FALSE)</f>
        <v>#N/A</v>
      </c>
    </row>
    <row r="236" spans="1:35" s="7" customFormat="1" x14ac:dyDescent="0.4">
      <c r="A236" s="16" t="str">
        <f t="shared" si="88"/>
        <v>-</v>
      </c>
      <c r="B236" s="16" t="str">
        <f t="shared" si="89"/>
        <v>-</v>
      </c>
      <c r="C236" s="7">
        <v>17</v>
      </c>
      <c r="D236" s="2">
        <v>43411.712476851855</v>
      </c>
      <c r="E236" s="3" t="s">
        <v>1081</v>
      </c>
      <c r="F236" s="3">
        <v>10803</v>
      </c>
      <c r="G236" s="3" t="s">
        <v>114</v>
      </c>
      <c r="H236" s="3">
        <v>0</v>
      </c>
      <c r="I236" s="3">
        <v>689</v>
      </c>
      <c r="J236" s="3">
        <v>1</v>
      </c>
      <c r="K236" s="3">
        <v>1</v>
      </c>
      <c r="L236" s="3"/>
      <c r="M236" s="2">
        <v>43411.716064814813</v>
      </c>
      <c r="N236" s="2">
        <v>43411.720393518517</v>
      </c>
      <c r="O236" s="3" t="s">
        <v>37</v>
      </c>
      <c r="P236" s="3" t="s">
        <v>38</v>
      </c>
      <c r="Q236" s="3" t="s">
        <v>63</v>
      </c>
      <c r="R236" s="3" t="s">
        <v>64</v>
      </c>
      <c r="S236" s="2">
        <v>43411.718148148146</v>
      </c>
      <c r="T236" s="2">
        <v>43411.718148148146</v>
      </c>
      <c r="U236" s="2">
        <v>43411.724293981482</v>
      </c>
      <c r="V236" s="2">
        <v>43411.724293981482</v>
      </c>
      <c r="W236" s="3"/>
      <c r="X236" s="8">
        <f t="shared" si="67"/>
        <v>43411.712476851855</v>
      </c>
      <c r="Y236" s="9">
        <f t="shared" si="68"/>
        <v>4.3287037042318843E-3</v>
      </c>
      <c r="Z236" s="9">
        <f t="shared" si="69"/>
        <v>4.3287037042318843E-3</v>
      </c>
      <c r="AA236" s="10"/>
      <c r="AB236" s="10">
        <f t="shared" si="70"/>
        <v>0</v>
      </c>
      <c r="AC236" s="10">
        <f t="shared" si="71"/>
        <v>3.5879629576811567E-3</v>
      </c>
      <c r="AD236" s="10"/>
      <c r="AE236" s="10"/>
      <c r="AF236" s="73">
        <f t="shared" si="72"/>
        <v>43411.711805555555</v>
      </c>
      <c r="AG236" s="73">
        <f t="shared" si="73"/>
        <v>43411.720138888886</v>
      </c>
      <c r="AH236" s="26" t="str">
        <f t="shared" si="74"/>
        <v>43411.711805555643411.7201388889</v>
      </c>
      <c r="AI236" s="26" t="e">
        <f>VLOOKUP(AH236,simple_survey!$N$1081:$O$1529,2,FALSE)</f>
        <v>#N/A</v>
      </c>
    </row>
    <row r="237" spans="1:35" s="7" customFormat="1" x14ac:dyDescent="0.4">
      <c r="A237" s="16" t="str">
        <f t="shared" si="88"/>
        <v>-</v>
      </c>
      <c r="B237" s="16" t="str">
        <f t="shared" si="89"/>
        <v>-</v>
      </c>
      <c r="C237" s="7">
        <v>17</v>
      </c>
      <c r="D237" s="2">
        <v>43411.712777777779</v>
      </c>
      <c r="E237" s="3" t="s">
        <v>1082</v>
      </c>
      <c r="F237" s="3">
        <v>10804</v>
      </c>
      <c r="G237" s="3" t="s">
        <v>33</v>
      </c>
      <c r="H237" s="3">
        <v>3880</v>
      </c>
      <c r="I237" s="3">
        <v>461</v>
      </c>
      <c r="J237" s="3">
        <v>3</v>
      </c>
      <c r="K237" s="3">
        <v>1</v>
      </c>
      <c r="L237" s="3"/>
      <c r="M237" s="2">
        <v>43411.718819444446</v>
      </c>
      <c r="N237" s="2">
        <v>43411.724247685182</v>
      </c>
      <c r="O237" s="3" t="s">
        <v>65</v>
      </c>
      <c r="P237" s="3" t="s">
        <v>66</v>
      </c>
      <c r="Q237" s="3" t="s">
        <v>27</v>
      </c>
      <c r="R237" s="3" t="s">
        <v>28</v>
      </c>
      <c r="S237" s="2">
        <v>43411.718344907407</v>
      </c>
      <c r="T237" s="2">
        <v>43411.718344907407</v>
      </c>
      <c r="U237" s="2">
        <v>43411.727905092594</v>
      </c>
      <c r="V237" s="2">
        <v>43411.727905092594</v>
      </c>
      <c r="W237" s="3"/>
      <c r="X237" s="8">
        <f t="shared" si="67"/>
        <v>43411.712777777779</v>
      </c>
      <c r="Y237" s="9">
        <f t="shared" si="68"/>
        <v>5.428240736364387E-3</v>
      </c>
      <c r="Z237" s="9">
        <f t="shared" si="69"/>
        <v>5.428240736364387E-3</v>
      </c>
      <c r="AA237" s="10"/>
      <c r="AB237" s="10">
        <f t="shared" si="70"/>
        <v>4.7453703882638365E-4</v>
      </c>
      <c r="AC237" s="10">
        <f t="shared" si="71"/>
        <v>6.0416666674427688E-3</v>
      </c>
      <c r="AD237" s="10"/>
      <c r="AE237" s="10"/>
      <c r="AF237" s="73">
        <f t="shared" si="72"/>
        <v>43411.712500000001</v>
      </c>
      <c r="AG237" s="73">
        <f t="shared" si="73"/>
        <v>43411.723611111112</v>
      </c>
      <c r="AH237" s="26" t="str">
        <f t="shared" si="74"/>
        <v>43411.712543411.7236111111</v>
      </c>
      <c r="AI237" s="26" t="e">
        <f>VLOOKUP(AH237,simple_survey!$N$1081:$O$1529,2,FALSE)</f>
        <v>#N/A</v>
      </c>
    </row>
    <row r="238" spans="1:35" s="7" customFormat="1" x14ac:dyDescent="0.4">
      <c r="A238" s="16" t="str">
        <f t="shared" si="88"/>
        <v>-</v>
      </c>
      <c r="B238" s="16" t="str">
        <f t="shared" si="89"/>
        <v>-</v>
      </c>
      <c r="C238" s="7">
        <v>17</v>
      </c>
      <c r="D238" s="2">
        <v>43411.71502314815</v>
      </c>
      <c r="E238" s="3" t="s">
        <v>1084</v>
      </c>
      <c r="F238" s="3">
        <v>10806</v>
      </c>
      <c r="G238" s="3" t="s">
        <v>67</v>
      </c>
      <c r="H238" s="3">
        <v>4080</v>
      </c>
      <c r="I238" s="3">
        <v>194</v>
      </c>
      <c r="J238" s="3">
        <v>6</v>
      </c>
      <c r="K238" s="3">
        <v>1</v>
      </c>
      <c r="L238" s="3"/>
      <c r="M238" s="2">
        <v>43411.723460648151</v>
      </c>
      <c r="N238" s="2">
        <v>43411.727870370371</v>
      </c>
      <c r="O238" s="3" t="s">
        <v>65</v>
      </c>
      <c r="P238" s="3" t="s">
        <v>66</v>
      </c>
      <c r="Q238" s="3" t="s">
        <v>19</v>
      </c>
      <c r="R238" s="3" t="s">
        <v>20</v>
      </c>
      <c r="S238" s="2">
        <v>43411.721412037034</v>
      </c>
      <c r="T238" s="2">
        <v>43411.721412037034</v>
      </c>
      <c r="U238" s="2">
        <v>43411.726747685185</v>
      </c>
      <c r="V238" s="2">
        <v>43411.726747685185</v>
      </c>
      <c r="W238" s="3"/>
      <c r="X238" s="8">
        <f t="shared" si="67"/>
        <v>43411.71502314815</v>
      </c>
      <c r="Y238" s="9">
        <f t="shared" si="68"/>
        <v>4.4097222198615782E-3</v>
      </c>
      <c r="Z238" s="9">
        <f t="shared" si="69"/>
        <v>4.4097222198615782E-3</v>
      </c>
      <c r="AA238" s="10"/>
      <c r="AB238" s="10">
        <f t="shared" si="70"/>
        <v>2.0486111170612276E-3</v>
      </c>
      <c r="AC238" s="10">
        <f t="shared" si="71"/>
        <v>8.4375000005820766E-3</v>
      </c>
      <c r="AD238" s="10"/>
      <c r="AE238" s="10"/>
      <c r="AF238" s="73">
        <f t="shared" si="72"/>
        <v>43411.714583333334</v>
      </c>
      <c r="AG238" s="73">
        <f t="shared" si="73"/>
        <v>43411.727777777778</v>
      </c>
      <c r="AH238" s="26" t="str">
        <f t="shared" si="74"/>
        <v>43411.714583333343411.7277777778</v>
      </c>
      <c r="AI238" s="26" t="str">
        <f>VLOOKUP(AH238,simple_survey!$N$1081:$O$1529,2,FALSE)</f>
        <v>否定的</v>
      </c>
    </row>
    <row r="239" spans="1:35" s="7" customFormat="1" x14ac:dyDescent="0.4">
      <c r="A239" s="16" t="str">
        <f t="shared" si="79"/>
        <v>-</v>
      </c>
      <c r="B239" s="16" t="str">
        <f t="shared" si="80"/>
        <v>-</v>
      </c>
      <c r="C239" s="7">
        <v>17</v>
      </c>
      <c r="D239" s="2">
        <v>43411.716053240743</v>
      </c>
      <c r="E239" s="3" t="s">
        <v>1085</v>
      </c>
      <c r="F239" s="3">
        <v>10807</v>
      </c>
      <c r="G239" s="3" t="s">
        <v>124</v>
      </c>
      <c r="H239" s="3">
        <v>4622</v>
      </c>
      <c r="I239" s="3">
        <v>73</v>
      </c>
      <c r="J239" s="3">
        <v>5</v>
      </c>
      <c r="K239" s="3">
        <v>1</v>
      </c>
      <c r="L239" s="3"/>
      <c r="M239" s="2">
        <v>43411.722118055557</v>
      </c>
      <c r="N239" s="2">
        <v>43411.727766203701</v>
      </c>
      <c r="O239" s="3" t="s">
        <v>27</v>
      </c>
      <c r="P239" s="3" t="s">
        <v>28</v>
      </c>
      <c r="Q239" s="3" t="s">
        <v>45</v>
      </c>
      <c r="R239" s="3" t="s">
        <v>92</v>
      </c>
      <c r="S239" s="2">
        <v>43411.722256944442</v>
      </c>
      <c r="T239" s="2">
        <v>43411.722256944442</v>
      </c>
      <c r="U239" s="2">
        <v>43411.728321759256</v>
      </c>
      <c r="V239" s="2">
        <v>43411.728321759256</v>
      </c>
      <c r="W239" s="3"/>
      <c r="X239" s="8">
        <f t="shared" si="67"/>
        <v>43411.716053240743</v>
      </c>
      <c r="Y239" s="9">
        <f t="shared" si="68"/>
        <v>5.648148144246079E-3</v>
      </c>
      <c r="Z239" s="9">
        <f t="shared" si="69"/>
        <v>5.648148144246079E-3</v>
      </c>
      <c r="AA239" s="10"/>
      <c r="AB239" s="10">
        <f t="shared" si="70"/>
        <v>0</v>
      </c>
      <c r="AC239" s="10">
        <f t="shared" si="71"/>
        <v>6.064814813726116E-3</v>
      </c>
      <c r="AD239" s="10"/>
      <c r="AE239" s="10"/>
      <c r="AF239" s="73">
        <f t="shared" si="72"/>
        <v>43411.71597222222</v>
      </c>
      <c r="AG239" s="73">
        <f t="shared" si="73"/>
        <v>43411.727083333331</v>
      </c>
      <c r="AH239" s="26" t="str">
        <f t="shared" si="74"/>
        <v>43411.715972222243411.7270833333</v>
      </c>
      <c r="AI239" s="26" t="e">
        <f>VLOOKUP(AH239,simple_survey!$N$1081:$O$1529,2,FALSE)</f>
        <v>#N/A</v>
      </c>
    </row>
    <row r="240" spans="1:35" s="7" customFormat="1" x14ac:dyDescent="0.4">
      <c r="A240" s="16" t="str">
        <f t="shared" si="79"/>
        <v>-</v>
      </c>
      <c r="B240" s="16" t="str">
        <f t="shared" si="80"/>
        <v>-</v>
      </c>
      <c r="C240" s="7">
        <v>17</v>
      </c>
      <c r="D240" s="2">
        <v>43411.716770833336</v>
      </c>
      <c r="E240" s="3" t="s">
        <v>1086</v>
      </c>
      <c r="F240" s="3">
        <v>10808</v>
      </c>
      <c r="G240" s="3" t="s">
        <v>18</v>
      </c>
      <c r="H240" s="3">
        <v>2078</v>
      </c>
      <c r="I240" s="3">
        <v>146</v>
      </c>
      <c r="J240" s="3">
        <v>7</v>
      </c>
      <c r="K240" s="3">
        <v>1</v>
      </c>
      <c r="L240" s="3"/>
      <c r="M240" s="2">
        <v>43411.719108796293</v>
      </c>
      <c r="N240" s="2">
        <v>43411.723310185182</v>
      </c>
      <c r="O240" s="3" t="s">
        <v>29</v>
      </c>
      <c r="P240" s="3" t="s">
        <v>30</v>
      </c>
      <c r="Q240" s="3" t="s">
        <v>34</v>
      </c>
      <c r="R240" s="3" t="s">
        <v>35</v>
      </c>
      <c r="S240" s="2">
        <v>43411.718391203707</v>
      </c>
      <c r="T240" s="2">
        <v>43411.718391203707</v>
      </c>
      <c r="U240" s="2">
        <v>43411.724548611113</v>
      </c>
      <c r="V240" s="2">
        <v>43411.724548611113</v>
      </c>
      <c r="W240" s="3"/>
      <c r="X240" s="8">
        <f t="shared" si="67"/>
        <v>43411.716770833336</v>
      </c>
      <c r="Y240" s="9">
        <f t="shared" si="68"/>
        <v>4.2013888887595385E-3</v>
      </c>
      <c r="Z240" s="9">
        <f t="shared" si="69"/>
        <v>4.2013888887595385E-3</v>
      </c>
      <c r="AA240" s="10"/>
      <c r="AB240" s="10">
        <f t="shared" si="70"/>
        <v>7.1759258571546525E-4</v>
      </c>
      <c r="AC240" s="10">
        <f t="shared" si="71"/>
        <v>2.3379629565170035E-3</v>
      </c>
      <c r="AD240" s="10"/>
      <c r="AE240" s="10"/>
      <c r="AF240" s="73">
        <f t="shared" si="72"/>
        <v>43411.716666666667</v>
      </c>
      <c r="AG240" s="73">
        <f t="shared" si="73"/>
        <v>43411.722916666666</v>
      </c>
      <c r="AH240" s="26" t="str">
        <f t="shared" si="74"/>
        <v>43411.716666666743411.7229166667</v>
      </c>
      <c r="AI240" s="26" t="e">
        <f>VLOOKUP(AH240,simple_survey!$N$1081:$O$1529,2,FALSE)</f>
        <v>#N/A</v>
      </c>
    </row>
    <row r="241" spans="1:35" s="7" customFormat="1" x14ac:dyDescent="0.4">
      <c r="A241" s="16" t="str">
        <f t="shared" si="59"/>
        <v>★</v>
      </c>
      <c r="B241" s="16" t="str">
        <f t="shared" si="58"/>
        <v>-</v>
      </c>
      <c r="C241" s="7">
        <v>17</v>
      </c>
      <c r="D241" s="2">
        <v>43411.717905092592</v>
      </c>
      <c r="E241" s="3" t="s">
        <v>1087</v>
      </c>
      <c r="F241" s="3">
        <v>10809</v>
      </c>
      <c r="G241" s="3" t="s">
        <v>18</v>
      </c>
      <c r="H241" s="3">
        <v>1019</v>
      </c>
      <c r="I241" s="3">
        <v>886</v>
      </c>
      <c r="J241" s="3">
        <v>9</v>
      </c>
      <c r="K241" s="3">
        <v>1</v>
      </c>
      <c r="L241" s="3"/>
      <c r="M241" s="2">
        <v>43411.725277777776</v>
      </c>
      <c r="N241" s="2">
        <v>43411.729560185187</v>
      </c>
      <c r="O241" s="3" t="s">
        <v>19</v>
      </c>
      <c r="P241" s="3" t="s">
        <v>20</v>
      </c>
      <c r="Q241" s="3" t="s">
        <v>21</v>
      </c>
      <c r="R241" s="3" t="s">
        <v>22</v>
      </c>
      <c r="S241" s="2">
        <v>43411.72483796296</v>
      </c>
      <c r="T241" s="2">
        <v>43411.72483796296</v>
      </c>
      <c r="U241" s="2">
        <v>43411.73232638889</v>
      </c>
      <c r="V241" s="2">
        <v>43411.73232638889</v>
      </c>
      <c r="W241" s="2">
        <v>43411.72483796296</v>
      </c>
      <c r="X241" s="8">
        <f t="shared" si="67"/>
        <v>43411.72483796296</v>
      </c>
      <c r="Y241" s="9">
        <f t="shared" si="68"/>
        <v>4.28240741166519E-3</v>
      </c>
      <c r="Z241" s="9">
        <f t="shared" si="69"/>
        <v>4.28240741166519E-3</v>
      </c>
      <c r="AA241" s="10"/>
      <c r="AB241" s="10">
        <f t="shared" si="70"/>
        <v>4.398148157633841E-4</v>
      </c>
      <c r="AC241" s="10">
        <f t="shared" si="71"/>
        <v>4.398148157633841E-4</v>
      </c>
      <c r="AD241" s="10"/>
      <c r="AE241" s="10"/>
      <c r="AF241" s="73">
        <f t="shared" si="72"/>
        <v>43411.717361111114</v>
      </c>
      <c r="AG241" s="73">
        <f t="shared" si="73"/>
        <v>43411.729166666664</v>
      </c>
      <c r="AH241" s="26" t="str">
        <f t="shared" si="74"/>
        <v>43411.717361111143411.7291666667</v>
      </c>
      <c r="AI241" s="26" t="e">
        <f>VLOOKUP(AH241,simple_survey!$N$1081:$O$1529,2,FALSE)</f>
        <v>#N/A</v>
      </c>
    </row>
    <row r="242" spans="1:35" s="7" customFormat="1" x14ac:dyDescent="0.4">
      <c r="A242" s="16" t="str">
        <f t="shared" si="59"/>
        <v>-</v>
      </c>
      <c r="B242" s="16" t="str">
        <f t="shared" si="58"/>
        <v>-</v>
      </c>
      <c r="C242" s="7">
        <v>17</v>
      </c>
      <c r="D242" s="2">
        <v>43411.719108796293</v>
      </c>
      <c r="E242" s="3" t="s">
        <v>1088</v>
      </c>
      <c r="F242" s="3">
        <v>10810</v>
      </c>
      <c r="G242" s="3" t="s">
        <v>114</v>
      </c>
      <c r="H242" s="3">
        <v>0</v>
      </c>
      <c r="I242" s="3">
        <v>272</v>
      </c>
      <c r="J242" s="3">
        <v>4</v>
      </c>
      <c r="K242" s="3">
        <v>1</v>
      </c>
      <c r="L242" s="3"/>
      <c r="M242" s="2">
        <v>43411.721736111111</v>
      </c>
      <c r="N242" s="2">
        <v>43411.728252314817</v>
      </c>
      <c r="O242" s="3" t="s">
        <v>53</v>
      </c>
      <c r="P242" s="3" t="s">
        <v>54</v>
      </c>
      <c r="Q242" s="3" t="s">
        <v>19</v>
      </c>
      <c r="R242" s="3" t="s">
        <v>20</v>
      </c>
      <c r="S242" s="2">
        <v>43411.720752314817</v>
      </c>
      <c r="T242" s="2">
        <v>43411.720752314817</v>
      </c>
      <c r="U242" s="2">
        <v>43411.728495370371</v>
      </c>
      <c r="V242" s="2">
        <v>43411.728495370371</v>
      </c>
      <c r="W242" s="3"/>
      <c r="X242" s="8">
        <f t="shared" si="67"/>
        <v>43411.719108796293</v>
      </c>
      <c r="Y242" s="9">
        <f t="shared" si="68"/>
        <v>6.5162037062691525E-3</v>
      </c>
      <c r="Z242" s="9">
        <f t="shared" si="69"/>
        <v>6.5162037062691525E-3</v>
      </c>
      <c r="AA242" s="10"/>
      <c r="AB242" s="10">
        <f t="shared" si="70"/>
        <v>9.8379629343980923E-4</v>
      </c>
      <c r="AC242" s="10">
        <f t="shared" si="71"/>
        <v>2.6273148178006522E-3</v>
      </c>
      <c r="AD242" s="10"/>
      <c r="AE242" s="10"/>
      <c r="AF242" s="73">
        <f t="shared" si="72"/>
        <v>43411.71875</v>
      </c>
      <c r="AG242" s="73">
        <f t="shared" si="73"/>
        <v>43411.727777777778</v>
      </c>
      <c r="AH242" s="26" t="str">
        <f t="shared" si="74"/>
        <v>43411.7187543411.7277777778</v>
      </c>
      <c r="AI242" s="26" t="e">
        <f>VLOOKUP(AH242,simple_survey!$N$1081:$O$1529,2,FALSE)</f>
        <v>#N/A</v>
      </c>
    </row>
    <row r="243" spans="1:35" s="7" customFormat="1" x14ac:dyDescent="0.4">
      <c r="A243" s="16" t="str">
        <f t="shared" si="59"/>
        <v>-</v>
      </c>
      <c r="B243" s="16" t="str">
        <f t="shared" si="58"/>
        <v>-</v>
      </c>
      <c r="C243" s="7">
        <v>17</v>
      </c>
      <c r="D243" s="2">
        <v>43411.71912037037</v>
      </c>
      <c r="E243" s="3" t="s">
        <v>1089</v>
      </c>
      <c r="F243" s="3">
        <v>10811</v>
      </c>
      <c r="G243" s="3" t="s">
        <v>52</v>
      </c>
      <c r="H243" s="3">
        <v>2669</v>
      </c>
      <c r="I243" s="3">
        <v>479</v>
      </c>
      <c r="J243" s="3">
        <v>10</v>
      </c>
      <c r="K243" s="3">
        <v>1</v>
      </c>
      <c r="L243" s="3"/>
      <c r="M243" s="2">
        <v>43411.725601851853</v>
      </c>
      <c r="N243" s="2">
        <v>43411.73228009259</v>
      </c>
      <c r="O243" s="3" t="s">
        <v>34</v>
      </c>
      <c r="P243" s="3" t="s">
        <v>35</v>
      </c>
      <c r="Q243" s="3" t="s">
        <v>21</v>
      </c>
      <c r="R243" s="3" t="s">
        <v>22</v>
      </c>
      <c r="S243" s="2">
        <v>43411.729270833333</v>
      </c>
      <c r="T243" s="2">
        <v>43411.729270833333</v>
      </c>
      <c r="U243" s="2">
        <v>43411.739016203705</v>
      </c>
      <c r="V243" s="2">
        <v>43411.739016203705</v>
      </c>
      <c r="W243" s="3"/>
      <c r="X243" s="8">
        <f t="shared" si="67"/>
        <v>43411.71912037037</v>
      </c>
      <c r="Y243" s="9">
        <f t="shared" si="68"/>
        <v>6.6782407375285402E-3</v>
      </c>
      <c r="Z243" s="9">
        <f t="shared" si="69"/>
        <v>6.6782407375285402E-3</v>
      </c>
      <c r="AA243" s="10"/>
      <c r="AB243" s="10">
        <f t="shared" si="70"/>
        <v>0</v>
      </c>
      <c r="AC243" s="10">
        <f t="shared" si="71"/>
        <v>6.4814814832061529E-3</v>
      </c>
      <c r="AD243" s="10"/>
      <c r="AE243" s="10"/>
      <c r="AF243" s="73">
        <f t="shared" si="72"/>
        <v>43411.71875</v>
      </c>
      <c r="AG243" s="73">
        <f t="shared" si="73"/>
        <v>43411.731944444444</v>
      </c>
      <c r="AH243" s="26" t="str">
        <f t="shared" si="74"/>
        <v>43411.7187543411.7319444444</v>
      </c>
      <c r="AI243" s="26" t="str">
        <f>VLOOKUP(AH243,simple_survey!$N$1081:$O$1529,2,FALSE)</f>
        <v>肯定的</v>
      </c>
    </row>
    <row r="244" spans="1:35" s="7" customFormat="1" x14ac:dyDescent="0.4">
      <c r="A244" s="16" t="str">
        <f t="shared" si="59"/>
        <v>-</v>
      </c>
      <c r="B244" s="16" t="str">
        <f t="shared" si="58"/>
        <v>-</v>
      </c>
      <c r="C244" s="7">
        <v>17</v>
      </c>
      <c r="D244" s="2">
        <v>43411.720891203702</v>
      </c>
      <c r="E244" s="3" t="s">
        <v>1090</v>
      </c>
      <c r="F244" s="3">
        <v>10812</v>
      </c>
      <c r="G244" s="3" t="s">
        <v>18</v>
      </c>
      <c r="H244" s="3">
        <v>4703</v>
      </c>
      <c r="I244" s="3">
        <v>68</v>
      </c>
      <c r="J244" s="3">
        <v>7</v>
      </c>
      <c r="K244" s="3">
        <v>1</v>
      </c>
      <c r="L244" s="3"/>
      <c r="M244" s="2">
        <v>43411.734618055554</v>
      </c>
      <c r="N244" s="2">
        <v>43411.741307870368</v>
      </c>
      <c r="O244" s="3" t="s">
        <v>23</v>
      </c>
      <c r="P244" s="3" t="s">
        <v>24</v>
      </c>
      <c r="Q244" s="3" t="s">
        <v>78</v>
      </c>
      <c r="R244" s="3" t="s">
        <v>79</v>
      </c>
      <c r="S244" s="2">
        <v>43411.732881944445</v>
      </c>
      <c r="T244" s="2">
        <v>43411.732881944445</v>
      </c>
      <c r="U244" s="2">
        <v>43411.745682870373</v>
      </c>
      <c r="V244" s="2">
        <v>43411.745682870373</v>
      </c>
      <c r="W244" s="3"/>
      <c r="X244" s="8">
        <f t="shared" si="67"/>
        <v>43411.720891203702</v>
      </c>
      <c r="Y244" s="9">
        <f t="shared" si="68"/>
        <v>6.6898148143081926E-3</v>
      </c>
      <c r="Z244" s="9">
        <f t="shared" si="69"/>
        <v>6.6898148143081926E-3</v>
      </c>
      <c r="AA244" s="10"/>
      <c r="AB244" s="10">
        <f t="shared" si="70"/>
        <v>1.7361111094942316E-3</v>
      </c>
      <c r="AC244" s="10">
        <f t="shared" si="71"/>
        <v>1.3726851851970423E-2</v>
      </c>
      <c r="AD244" s="10"/>
      <c r="AE244" s="10"/>
      <c r="AF244" s="73">
        <f t="shared" si="72"/>
        <v>43411.720833333333</v>
      </c>
      <c r="AG244" s="73">
        <f t="shared" si="73"/>
        <v>43411.740972222222</v>
      </c>
      <c r="AH244" s="26" t="str">
        <f t="shared" si="74"/>
        <v>43411.720833333343411.7409722222</v>
      </c>
      <c r="AI244" s="26" t="e">
        <f>VLOOKUP(AH244,simple_survey!$N$1081:$O$1529,2,FALSE)</f>
        <v>#N/A</v>
      </c>
    </row>
    <row r="245" spans="1:35" s="7" customFormat="1" x14ac:dyDescent="0.4">
      <c r="A245" s="16" t="str">
        <f t="shared" si="59"/>
        <v>-</v>
      </c>
      <c r="B245" s="16" t="str">
        <f t="shared" ref="B245" si="90">IF(L245&gt;0, "☆", "-")</f>
        <v>-</v>
      </c>
      <c r="C245" s="7">
        <v>17</v>
      </c>
      <c r="D245" s="2">
        <v>43411.724097222221</v>
      </c>
      <c r="E245" s="3" t="s">
        <v>1091</v>
      </c>
      <c r="F245" s="3">
        <v>10814</v>
      </c>
      <c r="G245" s="3" t="s">
        <v>113</v>
      </c>
      <c r="H245" s="3">
        <v>0</v>
      </c>
      <c r="I245" s="3">
        <v>672</v>
      </c>
      <c r="J245" s="3">
        <v>3</v>
      </c>
      <c r="K245" s="3">
        <v>3</v>
      </c>
      <c r="L245" s="3"/>
      <c r="M245" s="2">
        <v>43411.728483796294</v>
      </c>
      <c r="N245" s="2">
        <v>43411.733680555553</v>
      </c>
      <c r="O245" s="3" t="s">
        <v>68</v>
      </c>
      <c r="P245" s="3" t="s">
        <v>69</v>
      </c>
      <c r="Q245" s="3" t="s">
        <v>70</v>
      </c>
      <c r="R245" s="3" t="s">
        <v>71</v>
      </c>
      <c r="S245" s="2">
        <v>43411.728437500002</v>
      </c>
      <c r="T245" s="2">
        <v>43411.728437500002</v>
      </c>
      <c r="U245" s="2">
        <v>43411.736226851855</v>
      </c>
      <c r="V245" s="2">
        <v>43411.736226851855</v>
      </c>
      <c r="W245" s="3"/>
      <c r="X245" s="8">
        <f t="shared" si="67"/>
        <v>43411.724097222221</v>
      </c>
      <c r="Y245" s="9">
        <f t="shared" si="68"/>
        <v>5.1967592589790002E-3</v>
      </c>
      <c r="Z245" s="9">
        <f t="shared" si="69"/>
        <v>1.5590277776937E-2</v>
      </c>
      <c r="AA245" s="10"/>
      <c r="AB245" s="10">
        <f t="shared" si="70"/>
        <v>4.6296292566694319E-5</v>
      </c>
      <c r="AC245" s="10">
        <f t="shared" si="71"/>
        <v>4.386574073578231E-3</v>
      </c>
      <c r="AD245" s="10"/>
      <c r="AE245" s="10"/>
      <c r="AF245" s="73">
        <f t="shared" si="72"/>
        <v>43411.723611111112</v>
      </c>
      <c r="AG245" s="73">
        <f t="shared" si="73"/>
        <v>43411.73333333333</v>
      </c>
      <c r="AH245" s="26" t="str">
        <f t="shared" si="74"/>
        <v>43411.723611111143411.7333333333</v>
      </c>
      <c r="AI245" s="26" t="e">
        <f>VLOOKUP(AH245,simple_survey!$N$1081:$O$1529,2,FALSE)</f>
        <v>#N/A</v>
      </c>
    </row>
    <row r="246" spans="1:35" s="7" customFormat="1" x14ac:dyDescent="0.4">
      <c r="A246" s="16" t="str">
        <f t="shared" ref="A246:A253" si="91">IF(W246&gt;0, "★", "-")</f>
        <v>-</v>
      </c>
      <c r="B246" s="16" t="str">
        <f t="shared" ref="B246:B253" si="92">IF(L246&gt;0, "☆", "-")</f>
        <v>-</v>
      </c>
      <c r="C246" s="7">
        <v>17</v>
      </c>
      <c r="D246" s="2">
        <v>43411.724629629629</v>
      </c>
      <c r="E246" s="3" t="s">
        <v>1092</v>
      </c>
      <c r="F246" s="3">
        <v>10815</v>
      </c>
      <c r="G246" s="3" t="s">
        <v>33</v>
      </c>
      <c r="H246" s="3">
        <v>3436</v>
      </c>
      <c r="I246" s="3">
        <v>408</v>
      </c>
      <c r="J246" s="3">
        <v>6</v>
      </c>
      <c r="K246" s="3">
        <v>1</v>
      </c>
      <c r="L246" s="3"/>
      <c r="M246" s="2">
        <v>43411.733263888891</v>
      </c>
      <c r="N246" s="2">
        <v>43411.739629629628</v>
      </c>
      <c r="O246" s="3" t="s">
        <v>65</v>
      </c>
      <c r="P246" s="3" t="s">
        <v>66</v>
      </c>
      <c r="Q246" s="3" t="s">
        <v>74</v>
      </c>
      <c r="R246" s="3" t="s">
        <v>75</v>
      </c>
      <c r="S246" s="2">
        <v>43411.736712962964</v>
      </c>
      <c r="T246" s="2">
        <v>43411.736712962964</v>
      </c>
      <c r="U246" s="2">
        <v>43411.744756944441</v>
      </c>
      <c r="V246" s="2">
        <v>43411.744756944441</v>
      </c>
      <c r="W246" s="3"/>
      <c r="X246" s="8">
        <f t="shared" si="67"/>
        <v>43411.724629629629</v>
      </c>
      <c r="Y246" s="9">
        <f t="shared" si="68"/>
        <v>6.3657407372375019E-3</v>
      </c>
      <c r="Z246" s="9">
        <f t="shared" si="69"/>
        <v>6.3657407372375019E-3</v>
      </c>
      <c r="AA246" s="10"/>
      <c r="AB246" s="10">
        <f t="shared" si="70"/>
        <v>0</v>
      </c>
      <c r="AC246" s="10">
        <f t="shared" si="71"/>
        <v>8.6342592621804215E-3</v>
      </c>
      <c r="AD246" s="10"/>
      <c r="AE246" s="10"/>
      <c r="AF246" s="73">
        <f t="shared" si="72"/>
        <v>43411.724305555559</v>
      </c>
      <c r="AG246" s="73">
        <f t="shared" si="73"/>
        <v>43411.739583333336</v>
      </c>
      <c r="AH246" s="26" t="str">
        <f t="shared" si="74"/>
        <v>43411.724305555643411.7395833333</v>
      </c>
      <c r="AI246" s="26" t="e">
        <f>VLOOKUP(AH246,simple_survey!$N$1081:$O$1529,2,FALSE)</f>
        <v>#N/A</v>
      </c>
    </row>
    <row r="247" spans="1:35" s="7" customFormat="1" x14ac:dyDescent="0.4">
      <c r="A247" s="16" t="str">
        <f t="shared" si="91"/>
        <v>-</v>
      </c>
      <c r="B247" s="16" t="str">
        <f t="shared" si="92"/>
        <v>-</v>
      </c>
      <c r="C247" s="7">
        <v>17</v>
      </c>
      <c r="D247" s="2">
        <v>43411.725208333337</v>
      </c>
      <c r="E247" s="3" t="s">
        <v>992</v>
      </c>
      <c r="F247" s="3">
        <v>10816</v>
      </c>
      <c r="G247" s="3" t="s">
        <v>115</v>
      </c>
      <c r="H247" s="3">
        <v>5398</v>
      </c>
      <c r="I247" s="3">
        <v>447</v>
      </c>
      <c r="J247" s="3">
        <v>5</v>
      </c>
      <c r="K247" s="3">
        <v>1</v>
      </c>
      <c r="L247" s="3"/>
      <c r="M247" s="2">
        <v>43411.72996527778</v>
      </c>
      <c r="N247" s="2">
        <v>43411.737800925926</v>
      </c>
      <c r="O247" s="3" t="s">
        <v>50</v>
      </c>
      <c r="P247" s="3" t="s">
        <v>51</v>
      </c>
      <c r="Q247" s="3" t="s">
        <v>34</v>
      </c>
      <c r="R247" s="3" t="s">
        <v>35</v>
      </c>
      <c r="S247" s="2">
        <v>43411.730937499997</v>
      </c>
      <c r="T247" s="2">
        <v>43411.730937499997</v>
      </c>
      <c r="U247" s="2">
        <v>43411.739293981482</v>
      </c>
      <c r="V247" s="2">
        <v>43411.739293981482</v>
      </c>
      <c r="W247" s="3"/>
      <c r="X247" s="8">
        <f t="shared" si="67"/>
        <v>43411.725208333337</v>
      </c>
      <c r="Y247" s="9">
        <f t="shared" si="68"/>
        <v>7.8356481462833472E-3</v>
      </c>
      <c r="Z247" s="9">
        <f t="shared" si="69"/>
        <v>7.8356481462833472E-3</v>
      </c>
      <c r="AA247" s="10"/>
      <c r="AB247" s="10">
        <f t="shared" si="70"/>
        <v>0</v>
      </c>
      <c r="AC247" s="10">
        <f t="shared" si="71"/>
        <v>4.756944443215616E-3</v>
      </c>
      <c r="AD247" s="10"/>
      <c r="AE247" s="10"/>
      <c r="AF247" s="73">
        <f t="shared" si="72"/>
        <v>43411.724999999999</v>
      </c>
      <c r="AG247" s="73">
        <f t="shared" si="73"/>
        <v>43411.737500000003</v>
      </c>
      <c r="AH247" s="26" t="str">
        <f t="shared" si="74"/>
        <v>43411.72543411.7375</v>
      </c>
      <c r="AI247" s="26" t="str">
        <f>VLOOKUP(AH247,simple_survey!$N$1081:$O$1529,2,FALSE)</f>
        <v>肯定的</v>
      </c>
    </row>
    <row r="248" spans="1:35" s="7" customFormat="1" x14ac:dyDescent="0.4">
      <c r="A248" s="16" t="str">
        <f t="shared" si="91"/>
        <v>-</v>
      </c>
      <c r="B248" s="16" t="str">
        <f t="shared" si="92"/>
        <v>-</v>
      </c>
      <c r="C248" s="7">
        <v>17</v>
      </c>
      <c r="D248" s="2">
        <v>43411.729803240742</v>
      </c>
      <c r="E248" s="3" t="s">
        <v>1093</v>
      </c>
      <c r="F248" s="3">
        <v>10817</v>
      </c>
      <c r="G248" s="3" t="s">
        <v>113</v>
      </c>
      <c r="H248" s="3">
        <v>0</v>
      </c>
      <c r="I248" s="3">
        <v>626</v>
      </c>
      <c r="J248" s="3">
        <v>4</v>
      </c>
      <c r="K248" s="3">
        <v>1</v>
      </c>
      <c r="L248" s="3"/>
      <c r="M248" s="2">
        <v>43411.73400462963</v>
      </c>
      <c r="N248" s="2">
        <v>43411.738298611112</v>
      </c>
      <c r="O248" s="3" t="s">
        <v>65</v>
      </c>
      <c r="P248" s="3" t="s">
        <v>66</v>
      </c>
      <c r="Q248" s="3" t="s">
        <v>19</v>
      </c>
      <c r="R248" s="3" t="s">
        <v>20</v>
      </c>
      <c r="S248" s="2">
        <v>43411.736435185187</v>
      </c>
      <c r="T248" s="2">
        <v>43411.736435185187</v>
      </c>
      <c r="U248" s="2">
        <v>43411.741770833331</v>
      </c>
      <c r="V248" s="2">
        <v>43411.741770833331</v>
      </c>
      <c r="W248" s="3"/>
      <c r="X248" s="8">
        <f t="shared" si="67"/>
        <v>43411.729803240742</v>
      </c>
      <c r="Y248" s="9">
        <f t="shared" si="68"/>
        <v>4.2939814811688848E-3</v>
      </c>
      <c r="Z248" s="9">
        <f t="shared" si="69"/>
        <v>4.2939814811688848E-3</v>
      </c>
      <c r="AA248" s="10"/>
      <c r="AB248" s="10">
        <f t="shared" si="70"/>
        <v>0</v>
      </c>
      <c r="AC248" s="10">
        <f t="shared" si="71"/>
        <v>4.2013888887595385E-3</v>
      </c>
      <c r="AD248" s="10"/>
      <c r="AE248" s="10"/>
      <c r="AF248" s="73">
        <f t="shared" si="72"/>
        <v>43411.729166666664</v>
      </c>
      <c r="AG248" s="73">
        <f t="shared" si="73"/>
        <v>43411.738194444442</v>
      </c>
      <c r="AH248" s="26" t="str">
        <f t="shared" si="74"/>
        <v>43411.729166666743411.7381944444</v>
      </c>
      <c r="AI248" s="26" t="e">
        <f>VLOOKUP(AH248,simple_survey!$N$1081:$O$1529,2,FALSE)</f>
        <v>#N/A</v>
      </c>
    </row>
    <row r="249" spans="1:35" s="7" customFormat="1" x14ac:dyDescent="0.4">
      <c r="A249" s="16" t="str">
        <f t="shared" si="91"/>
        <v>-</v>
      </c>
      <c r="B249" s="16" t="str">
        <f t="shared" si="92"/>
        <v>-</v>
      </c>
      <c r="C249" s="7">
        <v>17</v>
      </c>
      <c r="D249" s="2">
        <v>43411.730937499997</v>
      </c>
      <c r="E249" s="3" t="s">
        <v>1094</v>
      </c>
      <c r="F249" s="3">
        <v>10818</v>
      </c>
      <c r="G249" s="3" t="s">
        <v>113</v>
      </c>
      <c r="H249" s="3">
        <v>0</v>
      </c>
      <c r="I249" s="3">
        <v>580</v>
      </c>
      <c r="J249" s="3">
        <v>9</v>
      </c>
      <c r="K249" s="3">
        <v>3</v>
      </c>
      <c r="L249" s="3"/>
      <c r="M249" s="2">
        <v>43411.733773148146</v>
      </c>
      <c r="N249" s="2">
        <v>43411.738159722219</v>
      </c>
      <c r="O249" s="3" t="s">
        <v>21</v>
      </c>
      <c r="P249" s="3" t="s">
        <v>22</v>
      </c>
      <c r="Q249" s="3" t="s">
        <v>34</v>
      </c>
      <c r="R249" s="3" t="s">
        <v>35</v>
      </c>
      <c r="S249" s="2">
        <v>43411.732719907406</v>
      </c>
      <c r="T249" s="2">
        <v>43411.732719907406</v>
      </c>
      <c r="U249" s="2">
        <v>43411.743483796294</v>
      </c>
      <c r="V249" s="2">
        <v>43411.743483796294</v>
      </c>
      <c r="W249" s="3"/>
      <c r="X249" s="8">
        <f t="shared" si="67"/>
        <v>43411.730937499997</v>
      </c>
      <c r="Y249" s="9">
        <f t="shared" si="68"/>
        <v>4.386574073578231E-3</v>
      </c>
      <c r="Z249" s="9">
        <f t="shared" si="69"/>
        <v>1.3159722220734693E-2</v>
      </c>
      <c r="AA249" s="10"/>
      <c r="AB249" s="10">
        <f t="shared" si="70"/>
        <v>1.0532407395658083E-3</v>
      </c>
      <c r="AC249" s="10">
        <f t="shared" si="71"/>
        <v>2.8356481489026919E-3</v>
      </c>
      <c r="AD249" s="10"/>
      <c r="AE249" s="10"/>
      <c r="AF249" s="73">
        <f t="shared" si="72"/>
        <v>43411.730555555558</v>
      </c>
      <c r="AG249" s="73">
        <f t="shared" si="73"/>
        <v>43411.737500000003</v>
      </c>
      <c r="AH249" s="26" t="str">
        <f t="shared" si="74"/>
        <v>43411.730555555643411.7375</v>
      </c>
      <c r="AI249" s="26" t="e">
        <f>VLOOKUP(AH249,simple_survey!$N$1081:$O$1529,2,FALSE)</f>
        <v>#N/A</v>
      </c>
    </row>
    <row r="250" spans="1:35" s="7" customFormat="1" x14ac:dyDescent="0.4">
      <c r="A250" s="16" t="str">
        <f t="shared" si="91"/>
        <v>★</v>
      </c>
      <c r="B250" s="16" t="str">
        <f t="shared" si="92"/>
        <v>-</v>
      </c>
      <c r="C250" s="7">
        <v>17</v>
      </c>
      <c r="D250" s="2">
        <v>43411.73196759259</v>
      </c>
      <c r="E250" s="3" t="s">
        <v>1095</v>
      </c>
      <c r="F250" s="3">
        <v>10820</v>
      </c>
      <c r="G250" s="3" t="s">
        <v>33</v>
      </c>
      <c r="H250" s="3">
        <v>1605</v>
      </c>
      <c r="I250" s="3">
        <v>88</v>
      </c>
      <c r="J250" s="3">
        <v>5</v>
      </c>
      <c r="K250" s="3">
        <v>1</v>
      </c>
      <c r="L250" s="3"/>
      <c r="M250" s="2">
        <v>43411.741793981484</v>
      </c>
      <c r="N250" s="2">
        <v>43411.755023148151</v>
      </c>
      <c r="O250" s="3" t="s">
        <v>37</v>
      </c>
      <c r="P250" s="3" t="s">
        <v>38</v>
      </c>
      <c r="Q250" s="3" t="s">
        <v>27</v>
      </c>
      <c r="R250" s="3" t="s">
        <v>28</v>
      </c>
      <c r="S250" s="2">
        <v>43411.744699074072</v>
      </c>
      <c r="T250" s="2">
        <v>43411.744699074072</v>
      </c>
      <c r="U250" s="2">
        <v>43411.757824074077</v>
      </c>
      <c r="V250" s="2">
        <v>43411.756863425922</v>
      </c>
      <c r="W250" s="2">
        <v>43411.738912037035</v>
      </c>
      <c r="X250" s="8">
        <f t="shared" si="67"/>
        <v>43411.738912037035</v>
      </c>
      <c r="Y250" s="9">
        <f t="shared" si="68"/>
        <v>1.3229166666860692E-2</v>
      </c>
      <c r="Z250" s="9">
        <f t="shared" si="69"/>
        <v>1.3229166666860692E-2</v>
      </c>
      <c r="AA250" s="10"/>
      <c r="AB250" s="10">
        <f t="shared" si="70"/>
        <v>0</v>
      </c>
      <c r="AC250" s="10">
        <f t="shared" si="71"/>
        <v>2.8819444487453438E-3</v>
      </c>
      <c r="AD250" s="10"/>
      <c r="AE250" s="10"/>
      <c r="AF250" s="73">
        <f t="shared" si="72"/>
        <v>43411.731944444444</v>
      </c>
      <c r="AG250" s="73">
        <f t="shared" si="73"/>
        <v>43411.754861111112</v>
      </c>
      <c r="AH250" s="26" t="str">
        <f t="shared" si="74"/>
        <v>43411.731944444443411.7548611111</v>
      </c>
      <c r="AI250" s="26" t="str">
        <f>VLOOKUP(AH250,simple_survey!$N$1081:$O$1529,2,FALSE)</f>
        <v>否定的</v>
      </c>
    </row>
    <row r="251" spans="1:35" s="7" customFormat="1" x14ac:dyDescent="0.4">
      <c r="A251" s="16" t="str">
        <f t="shared" si="91"/>
        <v>★</v>
      </c>
      <c r="B251" s="16" t="str">
        <f t="shared" si="92"/>
        <v>-</v>
      </c>
      <c r="C251" s="7">
        <v>17</v>
      </c>
      <c r="D251" s="2">
        <v>43411.736539351848</v>
      </c>
      <c r="E251" s="3" t="s">
        <v>982</v>
      </c>
      <c r="F251" s="3">
        <v>10821</v>
      </c>
      <c r="G251" s="3" t="s">
        <v>33</v>
      </c>
      <c r="H251" s="3">
        <v>1751</v>
      </c>
      <c r="I251" s="3">
        <v>416</v>
      </c>
      <c r="J251" s="3">
        <v>8</v>
      </c>
      <c r="K251" s="3">
        <v>1</v>
      </c>
      <c r="L251" s="3"/>
      <c r="M251" s="2">
        <v>43411.742905092593</v>
      </c>
      <c r="N251" s="2">
        <v>43411.746354166666</v>
      </c>
      <c r="O251" s="3" t="s">
        <v>39</v>
      </c>
      <c r="P251" s="3" t="s">
        <v>40</v>
      </c>
      <c r="Q251" s="3" t="s">
        <v>41</v>
      </c>
      <c r="R251" s="3" t="s">
        <v>42</v>
      </c>
      <c r="S251" s="2">
        <v>43411.743472222224</v>
      </c>
      <c r="T251" s="2">
        <v>43411.743472222224</v>
      </c>
      <c r="U251" s="2">
        <v>43411.748611111114</v>
      </c>
      <c r="V251" s="2">
        <v>43411.748611111114</v>
      </c>
      <c r="W251" s="2">
        <v>43411.743472222224</v>
      </c>
      <c r="X251" s="8">
        <f t="shared" si="67"/>
        <v>43411.743472222224</v>
      </c>
      <c r="Y251" s="9">
        <f t="shared" si="68"/>
        <v>3.4490740727051161E-3</v>
      </c>
      <c r="Z251" s="9">
        <f t="shared" si="69"/>
        <v>3.4490740727051161E-3</v>
      </c>
      <c r="AA251" s="10"/>
      <c r="AB251" s="10">
        <f t="shared" si="70"/>
        <v>0</v>
      </c>
      <c r="AC251" s="10">
        <f t="shared" si="71"/>
        <v>0</v>
      </c>
      <c r="AD251" s="10"/>
      <c r="AE251" s="10"/>
      <c r="AF251" s="73">
        <f t="shared" si="72"/>
        <v>43411.736111111109</v>
      </c>
      <c r="AG251" s="73">
        <f t="shared" si="73"/>
        <v>43411.745833333334</v>
      </c>
      <c r="AH251" s="26" t="str">
        <f t="shared" si="74"/>
        <v>43411.736111111143411.7458333333</v>
      </c>
      <c r="AI251" s="26" t="str">
        <f>VLOOKUP(AH251,simple_survey!$N$1081:$O$1529,2,FALSE)</f>
        <v>肯定的</v>
      </c>
    </row>
    <row r="252" spans="1:35" s="7" customFormat="1" x14ac:dyDescent="0.4">
      <c r="A252" s="16" t="str">
        <f t="shared" si="91"/>
        <v>-</v>
      </c>
      <c r="B252" s="16" t="str">
        <f t="shared" si="92"/>
        <v>-</v>
      </c>
      <c r="C252" s="7">
        <v>17</v>
      </c>
      <c r="D252" s="2">
        <v>43411.738229166665</v>
      </c>
      <c r="E252" s="3" t="s">
        <v>1016</v>
      </c>
      <c r="F252" s="3">
        <v>10822</v>
      </c>
      <c r="G252" s="3" t="s">
        <v>113</v>
      </c>
      <c r="H252" s="3">
        <v>0</v>
      </c>
      <c r="I252" s="3">
        <v>917</v>
      </c>
      <c r="J252" s="3">
        <v>9</v>
      </c>
      <c r="K252" s="3">
        <v>1</v>
      </c>
      <c r="L252" s="3"/>
      <c r="M252" s="2">
        <v>43411.743159722224</v>
      </c>
      <c r="N252" s="2">
        <v>43411.749930555554</v>
      </c>
      <c r="O252" s="3" t="s">
        <v>37</v>
      </c>
      <c r="P252" s="3" t="s">
        <v>38</v>
      </c>
      <c r="Q252" s="3" t="s">
        <v>80</v>
      </c>
      <c r="R252" s="3" t="s">
        <v>81</v>
      </c>
      <c r="S252" s="2">
        <v>43411.743194444447</v>
      </c>
      <c r="T252" s="2">
        <v>43411.743425925924</v>
      </c>
      <c r="U252" s="2">
        <v>43411.752199074072</v>
      </c>
      <c r="V252" s="2">
        <v>43411.754618055558</v>
      </c>
      <c r="W252" s="3"/>
      <c r="X252" s="8">
        <f t="shared" si="67"/>
        <v>43411.738229166665</v>
      </c>
      <c r="Y252" s="9">
        <f t="shared" si="68"/>
        <v>6.7708333299378864E-3</v>
      </c>
      <c r="Z252" s="9">
        <f t="shared" si="69"/>
        <v>6.7708333299378864E-3</v>
      </c>
      <c r="AA252" s="10"/>
      <c r="AB252" s="10">
        <f t="shared" si="70"/>
        <v>0</v>
      </c>
      <c r="AC252" s="10">
        <f t="shared" si="71"/>
        <v>4.9305555585306138E-3</v>
      </c>
      <c r="AD252" s="10"/>
      <c r="AE252" s="10"/>
      <c r="AF252" s="73">
        <f t="shared" si="72"/>
        <v>43411.738194444442</v>
      </c>
      <c r="AG252" s="73">
        <f t="shared" si="73"/>
        <v>43411.749305555553</v>
      </c>
      <c r="AH252" s="26" t="str">
        <f t="shared" si="74"/>
        <v>43411.738194444443411.7493055556</v>
      </c>
      <c r="AI252" s="26" t="e">
        <f>VLOOKUP(AH252,simple_survey!$N$1081:$O$1529,2,FALSE)</f>
        <v>#N/A</v>
      </c>
    </row>
    <row r="253" spans="1:35" s="7" customFormat="1" x14ac:dyDescent="0.4">
      <c r="A253" s="16" t="str">
        <f t="shared" si="91"/>
        <v>★</v>
      </c>
      <c r="B253" s="16" t="str">
        <f t="shared" si="92"/>
        <v>-</v>
      </c>
      <c r="C253" s="7">
        <v>17</v>
      </c>
      <c r="D253" s="2">
        <v>43411.739733796298</v>
      </c>
      <c r="E253" s="3" t="s">
        <v>1067</v>
      </c>
      <c r="F253" s="3">
        <v>10823</v>
      </c>
      <c r="G253" s="3" t="s">
        <v>18</v>
      </c>
      <c r="H253" s="3">
        <v>3765</v>
      </c>
      <c r="I253" s="3">
        <v>363</v>
      </c>
      <c r="J253" s="3">
        <v>5</v>
      </c>
      <c r="K253" s="3">
        <v>2</v>
      </c>
      <c r="L253" s="3"/>
      <c r="M253" s="2">
        <v>43411.743576388886</v>
      </c>
      <c r="N253" s="2">
        <v>43411.755069444444</v>
      </c>
      <c r="O253" s="3" t="s">
        <v>37</v>
      </c>
      <c r="P253" s="3" t="s">
        <v>38</v>
      </c>
      <c r="Q253" s="3" t="s">
        <v>27</v>
      </c>
      <c r="R253" s="3" t="s">
        <v>28</v>
      </c>
      <c r="S253" s="2">
        <v>43411.746678240743</v>
      </c>
      <c r="T253" s="2">
        <v>43411.746678240743</v>
      </c>
      <c r="U253" s="2">
        <v>43411.757557870369</v>
      </c>
      <c r="V253" s="2">
        <v>43411.757557870369</v>
      </c>
      <c r="W253" s="2">
        <v>43411.746678240743</v>
      </c>
      <c r="X253" s="8">
        <f t="shared" si="67"/>
        <v>43411.746678240743</v>
      </c>
      <c r="Y253" s="9">
        <f t="shared" si="68"/>
        <v>1.1493055557366461E-2</v>
      </c>
      <c r="Z253" s="9">
        <f t="shared" si="69"/>
        <v>2.2986111114732921E-2</v>
      </c>
      <c r="AA253" s="10"/>
      <c r="AB253" s="10">
        <f t="shared" si="70"/>
        <v>0</v>
      </c>
      <c r="AC253" s="10">
        <f t="shared" si="71"/>
        <v>0</v>
      </c>
      <c r="AD253" s="10"/>
      <c r="AE253" s="10"/>
      <c r="AF253" s="73">
        <f t="shared" si="72"/>
        <v>43411.739583333336</v>
      </c>
      <c r="AG253" s="73">
        <f t="shared" si="73"/>
        <v>43411.754861111112</v>
      </c>
      <c r="AH253" s="26" t="str">
        <f t="shared" si="74"/>
        <v>43411.739583333343411.7548611111</v>
      </c>
      <c r="AI253" s="26" t="e">
        <f>VLOOKUP(AH253,simple_survey!$N$1081:$O$1529,2,FALSE)</f>
        <v>#N/A</v>
      </c>
    </row>
    <row r="254" spans="1:35" s="3" customFormat="1" x14ac:dyDescent="0.4">
      <c r="A254" s="16" t="str">
        <f t="shared" ref="A254:A312" si="93">IF(W254&gt;0, "★", "-")</f>
        <v>-</v>
      </c>
      <c r="B254" s="16" t="str">
        <f t="shared" ref="B254:B312" si="94">IF(L254&gt;0, "☆", "-")</f>
        <v>-</v>
      </c>
      <c r="C254" s="3">
        <v>17</v>
      </c>
      <c r="D254" s="2">
        <v>43411.740532407406</v>
      </c>
      <c r="E254" s="3" t="s">
        <v>1043</v>
      </c>
      <c r="F254" s="3">
        <v>10824</v>
      </c>
      <c r="G254" s="3" t="s">
        <v>33</v>
      </c>
      <c r="H254" s="3">
        <v>5429</v>
      </c>
      <c r="I254" s="3">
        <v>643</v>
      </c>
      <c r="J254" s="3">
        <v>6</v>
      </c>
      <c r="K254" s="3">
        <v>3</v>
      </c>
      <c r="M254" s="2">
        <v>43411.74417824074</v>
      </c>
      <c r="N254" s="2">
        <v>43411.753240740742</v>
      </c>
      <c r="O254" s="3" t="s">
        <v>45</v>
      </c>
      <c r="P254" s="3" t="s">
        <v>92</v>
      </c>
      <c r="Q254" s="3" t="s">
        <v>59</v>
      </c>
      <c r="R254" s="3" t="s">
        <v>60</v>
      </c>
      <c r="S254" s="2">
        <v>43411.744490740741</v>
      </c>
      <c r="T254" s="2">
        <v>43411.744490740741</v>
      </c>
      <c r="U254" s="2">
        <v>43411.757314814815</v>
      </c>
      <c r="V254" s="2">
        <v>43411.757314814815</v>
      </c>
      <c r="X254" s="8">
        <f t="shared" si="67"/>
        <v>43411.740532407406</v>
      </c>
      <c r="Y254" s="9">
        <f t="shared" si="68"/>
        <v>9.0625000011641532E-3</v>
      </c>
      <c r="Z254" s="9">
        <f t="shared" si="69"/>
        <v>2.718750000349246E-2</v>
      </c>
      <c r="AA254" s="30"/>
      <c r="AB254" s="10">
        <f t="shared" si="70"/>
        <v>0</v>
      </c>
      <c r="AC254" s="10">
        <f t="shared" si="71"/>
        <v>3.645833334303461E-3</v>
      </c>
      <c r="AD254" s="30"/>
      <c r="AE254" s="30"/>
      <c r="AF254" s="73">
        <f t="shared" si="72"/>
        <v>43411.740277777775</v>
      </c>
      <c r="AG254" s="73">
        <f t="shared" si="73"/>
        <v>43411.75277777778</v>
      </c>
      <c r="AH254" s="26" t="str">
        <f t="shared" si="74"/>
        <v>43411.740277777843411.7527777778</v>
      </c>
      <c r="AI254" s="26" t="e">
        <f>VLOOKUP(AH254,simple_survey!$N$1081:$O$1529,2,FALSE)</f>
        <v>#N/A</v>
      </c>
    </row>
    <row r="255" spans="1:35" s="3" customFormat="1" x14ac:dyDescent="0.4">
      <c r="A255" s="16" t="str">
        <f t="shared" si="93"/>
        <v>-</v>
      </c>
      <c r="B255" s="16" t="str">
        <f t="shared" si="94"/>
        <v>-</v>
      </c>
      <c r="C255" s="3">
        <v>17</v>
      </c>
      <c r="D255" s="2">
        <v>43411.740868055553</v>
      </c>
      <c r="E255" s="3" t="s">
        <v>817</v>
      </c>
      <c r="F255" s="3">
        <v>10825</v>
      </c>
      <c r="G255" s="3" t="s">
        <v>124</v>
      </c>
      <c r="H255" s="3">
        <v>5287</v>
      </c>
      <c r="I255" s="3">
        <v>275</v>
      </c>
      <c r="J255" s="3">
        <v>4</v>
      </c>
      <c r="K255" s="3">
        <v>1</v>
      </c>
      <c r="M255" s="2">
        <v>43411.74827546296</v>
      </c>
      <c r="N255" s="2">
        <v>43411.753263888888</v>
      </c>
      <c r="O255" s="3" t="s">
        <v>23</v>
      </c>
      <c r="P255" s="3" t="s">
        <v>24</v>
      </c>
      <c r="Q255" s="3" t="s">
        <v>19</v>
      </c>
      <c r="R255" s="3" t="s">
        <v>20</v>
      </c>
      <c r="S255" s="2">
        <v>43411.75105324074</v>
      </c>
      <c r="T255" s="2">
        <v>43411.75105324074</v>
      </c>
      <c r="U255" s="2">
        <v>43411.759108796294</v>
      </c>
      <c r="V255" s="2">
        <v>43411.759108796294</v>
      </c>
      <c r="X255" s="8">
        <f t="shared" ref="X255:X319" si="95">IF(W255&gt;0,W255,D255)</f>
        <v>43411.740868055553</v>
      </c>
      <c r="Y255" s="9">
        <f t="shared" si="68"/>
        <v>4.9884259278769605E-3</v>
      </c>
      <c r="Z255" s="9">
        <f t="shared" si="69"/>
        <v>4.9884259278769605E-3</v>
      </c>
      <c r="AA255" s="30"/>
      <c r="AB255" s="10">
        <f t="shared" si="70"/>
        <v>0</v>
      </c>
      <c r="AC255" s="10">
        <f t="shared" si="71"/>
        <v>7.4074074072996154E-3</v>
      </c>
      <c r="AD255" s="30"/>
      <c r="AE255" s="30"/>
      <c r="AF255" s="73">
        <f t="shared" si="72"/>
        <v>43411.740277777775</v>
      </c>
      <c r="AG255" s="73">
        <f t="shared" si="73"/>
        <v>43411.75277777778</v>
      </c>
      <c r="AH255" s="26" t="str">
        <f t="shared" si="74"/>
        <v>43411.740277777843411.7527777778</v>
      </c>
      <c r="AI255" s="26" t="e">
        <f>VLOOKUP(AH255,simple_survey!$N$1081:$O$1529,2,FALSE)</f>
        <v>#N/A</v>
      </c>
    </row>
    <row r="256" spans="1:35" s="3" customFormat="1" x14ac:dyDescent="0.4">
      <c r="A256" s="16" t="str">
        <f t="shared" si="93"/>
        <v>★</v>
      </c>
      <c r="B256" s="16" t="str">
        <f t="shared" si="94"/>
        <v>-</v>
      </c>
      <c r="C256" s="3">
        <v>17</v>
      </c>
      <c r="D256" s="2">
        <v>43411.741435185184</v>
      </c>
      <c r="E256" s="3" t="s">
        <v>1096</v>
      </c>
      <c r="F256" s="3">
        <v>10826</v>
      </c>
      <c r="G256" s="3" t="s">
        <v>33</v>
      </c>
      <c r="H256" s="3">
        <v>2215</v>
      </c>
      <c r="I256" s="3">
        <v>679</v>
      </c>
      <c r="J256" s="3">
        <v>7</v>
      </c>
      <c r="K256" s="3">
        <v>1</v>
      </c>
      <c r="M256" s="2">
        <v>43411.749513888892</v>
      </c>
      <c r="N256" s="2">
        <v>43411.759201388886</v>
      </c>
      <c r="O256" s="3" t="s">
        <v>25</v>
      </c>
      <c r="P256" s="3" t="s">
        <v>26</v>
      </c>
      <c r="Q256" s="3" t="s">
        <v>48</v>
      </c>
      <c r="R256" s="3" t="s">
        <v>49</v>
      </c>
      <c r="S256" s="2">
        <v>43411.749907407408</v>
      </c>
      <c r="T256" s="2">
        <v>43411.749907407408</v>
      </c>
      <c r="U256" s="2">
        <v>43411.756689814814</v>
      </c>
      <c r="V256" s="2">
        <v>43411.766145833331</v>
      </c>
      <c r="W256" s="2">
        <v>43411.748368055552</v>
      </c>
      <c r="X256" s="8">
        <f t="shared" si="95"/>
        <v>43411.748368055552</v>
      </c>
      <c r="Y256" s="9">
        <f t="shared" si="68"/>
        <v>9.6874999944702722E-3</v>
      </c>
      <c r="Z256" s="9">
        <f t="shared" si="69"/>
        <v>9.6874999944702722E-3</v>
      </c>
      <c r="AA256" s="30"/>
      <c r="AB256" s="10">
        <f t="shared" si="70"/>
        <v>0</v>
      </c>
      <c r="AC256" s="10">
        <f t="shared" si="71"/>
        <v>1.1458333392511122E-3</v>
      </c>
      <c r="AD256" s="30"/>
      <c r="AE256" s="30"/>
      <c r="AF256" s="73">
        <f t="shared" si="72"/>
        <v>43411.740972222222</v>
      </c>
      <c r="AG256" s="73">
        <f t="shared" si="73"/>
        <v>43411.759027777778</v>
      </c>
      <c r="AH256" s="26" t="str">
        <f t="shared" si="74"/>
        <v>43411.740972222243411.7590277778</v>
      </c>
      <c r="AI256" s="26" t="e">
        <f>VLOOKUP(AH256,simple_survey!$N$1081:$O$1529,2,FALSE)</f>
        <v>#N/A</v>
      </c>
    </row>
    <row r="257" spans="1:37" s="3" customFormat="1" x14ac:dyDescent="0.4">
      <c r="A257" s="16" t="str">
        <f t="shared" si="93"/>
        <v>-</v>
      </c>
      <c r="B257" s="16" t="str">
        <f t="shared" si="94"/>
        <v>-</v>
      </c>
      <c r="C257" s="3">
        <v>17</v>
      </c>
      <c r="D257" s="2">
        <v>43411.742789351854</v>
      </c>
      <c r="E257" s="3" t="s">
        <v>1089</v>
      </c>
      <c r="F257" s="3">
        <v>10827</v>
      </c>
      <c r="G257" s="3" t="s">
        <v>18</v>
      </c>
      <c r="H257" s="3">
        <v>2669</v>
      </c>
      <c r="I257" s="3">
        <v>740</v>
      </c>
      <c r="J257" s="3">
        <v>9</v>
      </c>
      <c r="K257" s="3">
        <v>1</v>
      </c>
      <c r="M257" s="2">
        <v>43411.745937500003</v>
      </c>
      <c r="N257" s="2">
        <v>43411.761666666665</v>
      </c>
      <c r="O257" s="3" t="s">
        <v>21</v>
      </c>
      <c r="P257" s="3" t="s">
        <v>22</v>
      </c>
      <c r="Q257" s="3" t="s">
        <v>65</v>
      </c>
      <c r="R257" s="3" t="s">
        <v>66</v>
      </c>
      <c r="S257" s="2">
        <v>43411.74790509259</v>
      </c>
      <c r="T257" s="2">
        <v>43411.74790509259</v>
      </c>
      <c r="U257" s="2">
        <v>43411.766504629632</v>
      </c>
      <c r="V257" s="2">
        <v>43411.766504629632</v>
      </c>
      <c r="X257" s="8">
        <f t="shared" si="95"/>
        <v>43411.742789351854</v>
      </c>
      <c r="Y257" s="9">
        <f t="shared" ref="Y257:Y321" si="96">N257-M257</f>
        <v>1.5729166661913041E-2</v>
      </c>
      <c r="Z257" s="9">
        <f t="shared" ref="Z257:Z321" si="97">Y257*K257</f>
        <v>1.5729166661913041E-2</v>
      </c>
      <c r="AA257" s="30"/>
      <c r="AB257" s="10">
        <f t="shared" si="70"/>
        <v>0</v>
      </c>
      <c r="AC257" s="10">
        <f t="shared" si="71"/>
        <v>3.1481481491937302E-3</v>
      </c>
      <c r="AD257" s="30"/>
      <c r="AE257" s="30"/>
      <c r="AF257" s="73">
        <f t="shared" si="72"/>
        <v>43411.742361111108</v>
      </c>
      <c r="AG257" s="73">
        <f t="shared" si="73"/>
        <v>43411.761111111111</v>
      </c>
      <c r="AH257" s="26" t="str">
        <f t="shared" si="74"/>
        <v>43411.742361111143411.7611111111</v>
      </c>
      <c r="AI257" s="26" t="e">
        <f>VLOOKUP(AH257,simple_survey!$N$1081:$O$1529,2,FALSE)</f>
        <v>#N/A</v>
      </c>
    </row>
    <row r="258" spans="1:37" s="3" customFormat="1" x14ac:dyDescent="0.4">
      <c r="A258" s="16" t="str">
        <f t="shared" si="93"/>
        <v>-</v>
      </c>
      <c r="B258" s="16" t="str">
        <f t="shared" si="94"/>
        <v>-</v>
      </c>
      <c r="C258" s="3">
        <v>17</v>
      </c>
      <c r="D258" s="2">
        <v>43411.743414351855</v>
      </c>
      <c r="E258" s="3" t="s">
        <v>1097</v>
      </c>
      <c r="F258" s="3">
        <v>10828</v>
      </c>
      <c r="G258" s="3" t="s">
        <v>18</v>
      </c>
      <c r="H258" s="3">
        <v>5020</v>
      </c>
      <c r="I258" s="3">
        <v>364</v>
      </c>
      <c r="J258" s="3">
        <v>8</v>
      </c>
      <c r="K258" s="3">
        <v>1</v>
      </c>
      <c r="M258" s="2">
        <v>43411.753067129626</v>
      </c>
      <c r="N258" s="2">
        <v>43411.757488425923</v>
      </c>
      <c r="O258" s="3" t="s">
        <v>19</v>
      </c>
      <c r="P258" s="3" t="s">
        <v>20</v>
      </c>
      <c r="Q258" s="3" t="s">
        <v>23</v>
      </c>
      <c r="R258" s="3" t="s">
        <v>24</v>
      </c>
      <c r="S258" s="2">
        <v>43411.756921296299</v>
      </c>
      <c r="T258" s="2">
        <v>43411.756921296299</v>
      </c>
      <c r="U258" s="2">
        <v>43411.765949074077</v>
      </c>
      <c r="V258" s="2">
        <v>43411.765949074077</v>
      </c>
      <c r="X258" s="8">
        <f t="shared" si="95"/>
        <v>43411.743414351855</v>
      </c>
      <c r="Y258" s="9">
        <f t="shared" si="96"/>
        <v>4.4212962966412306E-3</v>
      </c>
      <c r="Z258" s="9">
        <f t="shared" si="97"/>
        <v>4.4212962966412306E-3</v>
      </c>
      <c r="AA258" s="30"/>
      <c r="AB258" s="10">
        <f t="shared" ref="AB258:AB322" si="98">IF(IF(A258="☆",L258-S258,M258-S258)&lt;0,0,IF(A258="☆",L258-S258,M258-S258))</f>
        <v>0</v>
      </c>
      <c r="AC258" s="10">
        <f t="shared" ref="AC258:AC322" si="99">IF(IF(B258="☆",(IF(L258&gt;S258,L258-X258,S258-X258)),M258-X258)&lt;0,0,IF(B258="☆",(IF(L258&gt;S258,L258-X258,S258-X258)),M258-X258))</f>
        <v>9.6527777714072727E-3</v>
      </c>
      <c r="AD258" s="30"/>
      <c r="AE258" s="30"/>
      <c r="AF258" s="73">
        <f t="shared" si="72"/>
        <v>43411.743055555555</v>
      </c>
      <c r="AG258" s="73">
        <f t="shared" si="73"/>
        <v>43411.756944444445</v>
      </c>
      <c r="AH258" s="26" t="str">
        <f t="shared" si="74"/>
        <v>43411.743055555643411.7569444444</v>
      </c>
      <c r="AI258" s="26" t="str">
        <f>VLOOKUP(AH258,simple_survey!$N$1081:$O$1529,2,FALSE)</f>
        <v>肯定的</v>
      </c>
    </row>
    <row r="259" spans="1:37" s="7" customFormat="1" x14ac:dyDescent="0.4">
      <c r="A259" s="16" t="str">
        <f>IF(W259&gt;0, "★", "-")</f>
        <v>-</v>
      </c>
      <c r="B259" s="16" t="str">
        <f>IF(L259&gt;0, "☆", "-")</f>
        <v>-</v>
      </c>
      <c r="C259" s="7">
        <v>17</v>
      </c>
      <c r="D259" s="2">
        <v>43411.744768518518</v>
      </c>
      <c r="E259" s="3" t="s">
        <v>1098</v>
      </c>
      <c r="F259" s="3">
        <v>10829</v>
      </c>
      <c r="G259" s="3" t="s">
        <v>113</v>
      </c>
      <c r="H259" s="3">
        <v>0</v>
      </c>
      <c r="I259" s="3">
        <v>37</v>
      </c>
      <c r="J259" s="3">
        <v>5</v>
      </c>
      <c r="K259" s="3">
        <v>1</v>
      </c>
      <c r="L259" s="3"/>
      <c r="M259" s="2">
        <v>43411.748148148145</v>
      </c>
      <c r="N259" s="2">
        <v>43411.761817129627</v>
      </c>
      <c r="O259" s="3" t="s">
        <v>46</v>
      </c>
      <c r="P259" s="3" t="s">
        <v>47</v>
      </c>
      <c r="Q259" s="3" t="s">
        <v>19</v>
      </c>
      <c r="R259" s="3" t="s">
        <v>20</v>
      </c>
      <c r="S259" s="2">
        <v>43411.748912037037</v>
      </c>
      <c r="T259" s="2">
        <v>43411.748912037037</v>
      </c>
      <c r="U259" s="2">
        <v>43411.761944444443</v>
      </c>
      <c r="V259" s="2">
        <v>43411.761944444443</v>
      </c>
      <c r="W259" s="3"/>
      <c r="X259" s="8">
        <f t="shared" si="95"/>
        <v>43411.744768518518</v>
      </c>
      <c r="Y259" s="9">
        <f t="shared" si="96"/>
        <v>1.3668981482624076E-2</v>
      </c>
      <c r="Z259" s="9">
        <f t="shared" si="97"/>
        <v>1.3668981482624076E-2</v>
      </c>
      <c r="AA259" s="10"/>
      <c r="AB259" s="10">
        <f t="shared" si="98"/>
        <v>0</v>
      </c>
      <c r="AC259" s="10">
        <f t="shared" si="99"/>
        <v>3.379629626579117E-3</v>
      </c>
      <c r="AD259" s="10"/>
      <c r="AE259" s="10"/>
      <c r="AF259" s="73">
        <f t="shared" ref="AF259:AF322" si="100">INT(D259*1440)/1440</f>
        <v>43411.744444444441</v>
      </c>
      <c r="AG259" s="73">
        <f t="shared" ref="AG259:AG322" si="101">INT(N259*1440)/1440</f>
        <v>43411.761805555558</v>
      </c>
      <c r="AH259" s="26" t="str">
        <f t="shared" ref="AH259:AH322" si="102">CONCATENATE(AF259,AG259)</f>
        <v>43411.744444444443411.7618055556</v>
      </c>
      <c r="AI259" s="26" t="e">
        <f>VLOOKUP(AH259,simple_survey!$N$1081:$O$1529,2,FALSE)</f>
        <v>#N/A</v>
      </c>
    </row>
    <row r="260" spans="1:37" s="3" customFormat="1" x14ac:dyDescent="0.4">
      <c r="A260" s="16" t="str">
        <f>IF(W260&gt;0, "★", "-")</f>
        <v>-</v>
      </c>
      <c r="B260" s="16" t="str">
        <f>IF(L260&gt;0, "☆", "-")</f>
        <v>-</v>
      </c>
      <c r="C260" s="3">
        <v>17</v>
      </c>
      <c r="D260" s="2">
        <v>43411.746516203704</v>
      </c>
      <c r="E260" s="3" t="s">
        <v>1099</v>
      </c>
      <c r="F260" s="3">
        <v>10830</v>
      </c>
      <c r="G260" s="3" t="s">
        <v>33</v>
      </c>
      <c r="H260" s="3">
        <v>5064</v>
      </c>
      <c r="I260" s="3">
        <v>435</v>
      </c>
      <c r="J260" s="3">
        <v>6</v>
      </c>
      <c r="K260" s="3">
        <v>2</v>
      </c>
      <c r="M260" s="2">
        <v>43411.750277777777</v>
      </c>
      <c r="N260" s="2">
        <v>43411.756724537037</v>
      </c>
      <c r="O260" s="3" t="s">
        <v>19</v>
      </c>
      <c r="P260" s="3" t="s">
        <v>20</v>
      </c>
      <c r="Q260" s="3" t="s">
        <v>65</v>
      </c>
      <c r="R260" s="3" t="s">
        <v>66</v>
      </c>
      <c r="S260" s="2">
        <v>43411.752245370371</v>
      </c>
      <c r="T260" s="2">
        <v>43411.752245370371</v>
      </c>
      <c r="U260" s="2">
        <v>43411.764131944445</v>
      </c>
      <c r="V260" s="2">
        <v>43411.764131944445</v>
      </c>
      <c r="X260" s="8">
        <f t="shared" si="95"/>
        <v>43411.746516203704</v>
      </c>
      <c r="Y260" s="9">
        <f t="shared" si="96"/>
        <v>6.4467592601431534E-3</v>
      </c>
      <c r="Z260" s="9">
        <f t="shared" si="97"/>
        <v>1.2893518520286307E-2</v>
      </c>
      <c r="AA260" s="30"/>
      <c r="AB260" s="10">
        <f t="shared" si="98"/>
        <v>0</v>
      </c>
      <c r="AC260" s="10">
        <f t="shared" si="99"/>
        <v>3.7615740729961544E-3</v>
      </c>
      <c r="AD260" s="30"/>
      <c r="AE260" s="30"/>
      <c r="AF260" s="73">
        <f t="shared" si="100"/>
        <v>43411.745833333334</v>
      </c>
      <c r="AG260" s="73">
        <f t="shared" si="101"/>
        <v>43411.756249999999</v>
      </c>
      <c r="AH260" s="26" t="str">
        <f t="shared" si="102"/>
        <v>43411.745833333343411.75625</v>
      </c>
      <c r="AI260" s="26" t="str">
        <f>VLOOKUP(AH260,simple_survey!$N$1081:$O$1529,2,FALSE)</f>
        <v>肯定的</v>
      </c>
    </row>
    <row r="261" spans="1:37" s="7" customFormat="1" x14ac:dyDescent="0.4">
      <c r="A261" s="16" t="str">
        <f>IF(W261&gt;0, "★", "-")</f>
        <v>-</v>
      </c>
      <c r="B261" s="16" t="str">
        <f>IF(L261&gt;0, "☆", "-")</f>
        <v>☆</v>
      </c>
      <c r="C261" s="7">
        <v>17</v>
      </c>
      <c r="D261" s="2">
        <v>43411.731898148151</v>
      </c>
      <c r="E261" s="3" t="s">
        <v>1065</v>
      </c>
      <c r="F261" s="3">
        <v>10819</v>
      </c>
      <c r="G261" s="3" t="s">
        <v>33</v>
      </c>
      <c r="H261" s="3">
        <v>2911</v>
      </c>
      <c r="I261" s="3">
        <v>190</v>
      </c>
      <c r="J261" s="3">
        <v>5</v>
      </c>
      <c r="K261" s="3">
        <v>1</v>
      </c>
      <c r="L261" s="2">
        <v>43411.732210648152</v>
      </c>
      <c r="M261" s="3"/>
      <c r="N261" s="3"/>
      <c r="O261" s="3" t="s">
        <v>37</v>
      </c>
      <c r="P261" s="3" t="s">
        <v>38</v>
      </c>
      <c r="Q261" s="3" t="s">
        <v>19</v>
      </c>
      <c r="R261" s="3" t="s">
        <v>20</v>
      </c>
      <c r="S261" s="2">
        <v>43411.744351851848</v>
      </c>
      <c r="T261" s="3"/>
      <c r="U261" s="2">
        <v>43411.751435185186</v>
      </c>
      <c r="V261" s="3"/>
      <c r="W261" s="3"/>
      <c r="X261" s="8">
        <f>IF(W261&gt;0,W261,D261)</f>
        <v>43411.731898148151</v>
      </c>
      <c r="Y261" s="9">
        <f>N261-M261</f>
        <v>0</v>
      </c>
      <c r="Z261" s="9">
        <f>Y261*K261</f>
        <v>0</v>
      </c>
      <c r="AA261" s="10"/>
      <c r="AB261" s="10">
        <f>IF(IF(A261="☆",L261-S261,M261-S261)&lt;0,0,IF(A261="☆",L261-S261,M261-S261))</f>
        <v>0</v>
      </c>
      <c r="AC261" s="10">
        <f>IF(IF(B261="☆",(IF(L261&gt;S261,L261-X261,S261-X261)),M261-X261)&lt;0,0,IF(B261="☆",(IF(L261&gt;S261,L261-X261,S261-X261)),M261-X261))</f>
        <v>1.2453703697246965E-2</v>
      </c>
      <c r="AD261" s="10"/>
      <c r="AE261" s="10"/>
      <c r="AF261" s="73">
        <f t="shared" si="100"/>
        <v>43411.731249999997</v>
      </c>
      <c r="AG261" s="73">
        <f t="shared" si="101"/>
        <v>0</v>
      </c>
      <c r="AH261" s="26" t="str">
        <f t="shared" si="102"/>
        <v>43411.731250</v>
      </c>
      <c r="AI261" s="26" t="e">
        <f>VLOOKUP(AH261,simple_survey!$N$1081:$O$1529,2,FALSE)</f>
        <v>#N/A</v>
      </c>
    </row>
    <row r="262" spans="1:37" s="5" customFormat="1" x14ac:dyDescent="0.4">
      <c r="A262" s="17" t="str">
        <f t="shared" si="93"/>
        <v>-</v>
      </c>
      <c r="B262" s="17" t="str">
        <f t="shared" si="94"/>
        <v>☆</v>
      </c>
      <c r="C262" s="5">
        <v>17</v>
      </c>
      <c r="D262" s="4">
        <v>43411.747129629628</v>
      </c>
      <c r="E262" s="5" t="s">
        <v>1100</v>
      </c>
      <c r="F262" s="5">
        <v>10831</v>
      </c>
      <c r="G262" s="5" t="s">
        <v>113</v>
      </c>
      <c r="H262" s="5">
        <v>0</v>
      </c>
      <c r="I262" s="5">
        <v>75</v>
      </c>
      <c r="J262" s="5">
        <v>7</v>
      </c>
      <c r="K262" s="5">
        <v>3</v>
      </c>
      <c r="L262" s="4">
        <v>43411.755289351851</v>
      </c>
      <c r="O262" s="5" t="s">
        <v>31</v>
      </c>
      <c r="P262" s="5" t="s">
        <v>32</v>
      </c>
      <c r="Q262" s="5" t="s">
        <v>25</v>
      </c>
      <c r="R262" s="5" t="s">
        <v>26</v>
      </c>
      <c r="S262" s="4">
        <v>43411.754317129627</v>
      </c>
      <c r="U262" s="4">
        <v>43411.759710648148</v>
      </c>
      <c r="X262" s="13">
        <f t="shared" si="95"/>
        <v>43411.747129629628</v>
      </c>
      <c r="Y262" s="18">
        <f t="shared" si="96"/>
        <v>0</v>
      </c>
      <c r="Z262" s="18">
        <f t="shared" si="97"/>
        <v>0</v>
      </c>
      <c r="AA262" s="31"/>
      <c r="AB262" s="19">
        <f t="shared" si="98"/>
        <v>0</v>
      </c>
      <c r="AC262" s="19">
        <f t="shared" si="99"/>
        <v>8.1597222233540379E-3</v>
      </c>
      <c r="AD262" s="31"/>
      <c r="AE262" s="31"/>
      <c r="AF262" s="73">
        <f t="shared" si="100"/>
        <v>43411.746527777781</v>
      </c>
      <c r="AG262" s="73">
        <f t="shared" si="101"/>
        <v>0</v>
      </c>
      <c r="AH262" s="26" t="str">
        <f t="shared" si="102"/>
        <v>43411.74652777780</v>
      </c>
      <c r="AI262" s="26" t="e">
        <f>VLOOKUP(AH262,simple_survey!$N$1081:$O$1529,2,FALSE)</f>
        <v>#N/A</v>
      </c>
    </row>
    <row r="263" spans="1:37" s="21" customFormat="1" x14ac:dyDescent="0.4">
      <c r="A263" s="20" t="str">
        <f t="shared" si="93"/>
        <v>★</v>
      </c>
      <c r="B263" s="20" t="str">
        <f t="shared" si="94"/>
        <v>-</v>
      </c>
      <c r="C263" s="21">
        <v>18</v>
      </c>
      <c r="D263" s="22">
        <v>43411.748865740738</v>
      </c>
      <c r="E263" s="21" t="s">
        <v>1101</v>
      </c>
      <c r="F263" s="21">
        <v>10832</v>
      </c>
      <c r="G263" s="21" t="s">
        <v>33</v>
      </c>
      <c r="H263" s="21">
        <v>5131</v>
      </c>
      <c r="I263" s="21">
        <v>104</v>
      </c>
      <c r="J263" s="21">
        <v>9</v>
      </c>
      <c r="K263" s="21">
        <v>2</v>
      </c>
      <c r="M263" s="22">
        <v>43411.755046296297</v>
      </c>
      <c r="N263" s="22">
        <v>43411.765567129631</v>
      </c>
      <c r="O263" s="21" t="s">
        <v>72</v>
      </c>
      <c r="P263" s="21" t="s">
        <v>73</v>
      </c>
      <c r="Q263" s="21" t="s">
        <v>23</v>
      </c>
      <c r="R263" s="21" t="s">
        <v>24</v>
      </c>
      <c r="S263" s="22">
        <v>43411.757326388892</v>
      </c>
      <c r="T263" s="22">
        <v>43411.757326388892</v>
      </c>
      <c r="U263" s="22">
        <v>43411.770231481481</v>
      </c>
      <c r="V263" s="22">
        <v>43411.770231481481</v>
      </c>
      <c r="W263" s="22">
        <v>43411.755798611113</v>
      </c>
      <c r="X263" s="24">
        <f t="shared" si="95"/>
        <v>43411.755798611113</v>
      </c>
      <c r="Y263" s="25">
        <f t="shared" si="96"/>
        <v>1.0520833333430346E-2</v>
      </c>
      <c r="Z263" s="25">
        <f t="shared" si="97"/>
        <v>2.1041666666860692E-2</v>
      </c>
      <c r="AA263" s="32">
        <f>SUM(Z263:Z307)</f>
        <v>0.39651620369841112</v>
      </c>
      <c r="AB263" s="26">
        <f t="shared" si="98"/>
        <v>0</v>
      </c>
      <c r="AC263" s="26">
        <f t="shared" si="99"/>
        <v>0</v>
      </c>
      <c r="AD263" s="32">
        <f>AVERAGE(AC263:AC307)</f>
        <v>5.4945023142863644E-3</v>
      </c>
      <c r="AE263" s="32">
        <f>MEDIAN(AC263:AC307)</f>
        <v>5.1157407397113275E-3</v>
      </c>
      <c r="AF263" s="73">
        <f t="shared" si="100"/>
        <v>43411.748611111114</v>
      </c>
      <c r="AG263" s="73">
        <f t="shared" si="101"/>
        <v>43411.765277777777</v>
      </c>
      <c r="AH263" s="26" t="str">
        <f t="shared" si="102"/>
        <v>43411.748611111143411.7652777778</v>
      </c>
      <c r="AI263" s="26" t="str">
        <f>VLOOKUP(AH263,simple_survey!$N$1081:$O$1529,2,FALSE)</f>
        <v>肯定的</v>
      </c>
    </row>
    <row r="264" spans="1:37" s="7" customFormat="1" x14ac:dyDescent="0.4">
      <c r="A264" s="16" t="str">
        <f>IF(W264&gt;0, "★", "-")</f>
        <v>★</v>
      </c>
      <c r="B264" s="16" t="str">
        <f>IF(L264&gt;0, "☆", "-")</f>
        <v>-</v>
      </c>
      <c r="C264" s="7">
        <v>18</v>
      </c>
      <c r="D264" s="2">
        <v>43411.714641203704</v>
      </c>
      <c r="E264" s="3" t="s">
        <v>1083</v>
      </c>
      <c r="F264" s="3">
        <v>10805</v>
      </c>
      <c r="G264" s="3" t="s">
        <v>52</v>
      </c>
      <c r="H264" s="3">
        <v>3318</v>
      </c>
      <c r="I264" s="3">
        <v>30</v>
      </c>
      <c r="J264" s="3">
        <v>10</v>
      </c>
      <c r="K264" s="3">
        <v>1</v>
      </c>
      <c r="L264" s="3"/>
      <c r="M264" s="2">
        <v>43411.751226851855</v>
      </c>
      <c r="N264" s="2">
        <v>43411.755648148152</v>
      </c>
      <c r="O264" s="3" t="s">
        <v>53</v>
      </c>
      <c r="P264" s="3" t="s">
        <v>54</v>
      </c>
      <c r="Q264" s="3" t="s">
        <v>19</v>
      </c>
      <c r="R264" s="3" t="s">
        <v>20</v>
      </c>
      <c r="S264" s="2">
        <v>43411.755555555559</v>
      </c>
      <c r="T264" s="2">
        <v>43411.755555555559</v>
      </c>
      <c r="U264" s="2">
        <v>43411.763298611113</v>
      </c>
      <c r="V264" s="2">
        <v>43411.768842592595</v>
      </c>
      <c r="W264" s="2">
        <v>43411.755555555559</v>
      </c>
      <c r="X264" s="8">
        <f>IF(W264&gt;0,W264,D264)</f>
        <v>43411.755555555559</v>
      </c>
      <c r="Y264" s="9">
        <f>N264-M264</f>
        <v>4.4212962966412306E-3</v>
      </c>
      <c r="Z264" s="9">
        <f>Y264*K264</f>
        <v>4.4212962966412306E-3</v>
      </c>
      <c r="AA264" s="10"/>
      <c r="AB264" s="10">
        <f>IF(IF(A264="☆",L264-S264,M264-S264)&lt;0,0,IF(A264="☆",L264-S264,M264-S264))</f>
        <v>0</v>
      </c>
      <c r="AC264" s="10">
        <f>IF(IF(B264="☆",(IF(L264&gt;S264,L264-X264,S264-X264)),M264-X264)&lt;0,0,IF(B264="☆",(IF(L264&gt;S264,L264-X264,S264-X264)),M264-X264))</f>
        <v>0</v>
      </c>
      <c r="AD264" s="10"/>
      <c r="AE264" s="10"/>
      <c r="AF264" s="73">
        <f t="shared" si="100"/>
        <v>43411.714583333334</v>
      </c>
      <c r="AG264" s="73">
        <f t="shared" si="101"/>
        <v>43411.755555555559</v>
      </c>
      <c r="AH264" s="26" t="str">
        <f t="shared" si="102"/>
        <v>43411.714583333343411.7555555556</v>
      </c>
      <c r="AI264" s="26" t="e">
        <f>VLOOKUP(AH264,simple_survey!$N$1081:$O$1529,2,FALSE)</f>
        <v>#N/A</v>
      </c>
    </row>
    <row r="265" spans="1:37" s="3" customFormat="1" x14ac:dyDescent="0.4">
      <c r="A265" s="16" t="str">
        <f t="shared" si="93"/>
        <v>-</v>
      </c>
      <c r="B265" s="16" t="str">
        <f t="shared" si="94"/>
        <v>-</v>
      </c>
      <c r="C265" s="3">
        <v>18</v>
      </c>
      <c r="D265" s="2">
        <v>43411.751145833332</v>
      </c>
      <c r="E265" s="3" t="s">
        <v>1102</v>
      </c>
      <c r="F265" s="3">
        <v>10834</v>
      </c>
      <c r="G265" s="3" t="s">
        <v>33</v>
      </c>
      <c r="H265" s="3">
        <v>4681</v>
      </c>
      <c r="I265" s="3">
        <v>490</v>
      </c>
      <c r="J265" s="3">
        <v>6</v>
      </c>
      <c r="K265" s="3">
        <v>1</v>
      </c>
      <c r="M265" s="2">
        <v>43411.760300925926</v>
      </c>
      <c r="N265" s="2">
        <v>43411.763043981482</v>
      </c>
      <c r="O265" s="3" t="s">
        <v>29</v>
      </c>
      <c r="P265" s="3" t="s">
        <v>30</v>
      </c>
      <c r="Q265" s="3" t="s">
        <v>34</v>
      </c>
      <c r="R265" s="3" t="s">
        <v>35</v>
      </c>
      <c r="S265" s="2">
        <v>43411.762372685182</v>
      </c>
      <c r="T265" s="2">
        <v>43411.762372685182</v>
      </c>
      <c r="U265" s="2">
        <v>43411.767430555556</v>
      </c>
      <c r="V265" s="2">
        <v>43411.767430555556</v>
      </c>
      <c r="X265" s="8">
        <f t="shared" si="95"/>
        <v>43411.751145833332</v>
      </c>
      <c r="Y265" s="9">
        <f t="shared" si="96"/>
        <v>2.7430555564933456E-3</v>
      </c>
      <c r="Z265" s="9">
        <f t="shared" si="97"/>
        <v>2.7430555564933456E-3</v>
      </c>
      <c r="AA265" s="30"/>
      <c r="AB265" s="10">
        <f t="shared" si="98"/>
        <v>0</v>
      </c>
      <c r="AC265" s="10">
        <f t="shared" si="99"/>
        <v>9.1550925935734995E-3</v>
      </c>
      <c r="AD265" s="30"/>
      <c r="AE265" s="30"/>
      <c r="AF265" s="73">
        <f t="shared" si="100"/>
        <v>43411.750694444447</v>
      </c>
      <c r="AG265" s="73">
        <f t="shared" si="101"/>
        <v>43411.762499999997</v>
      </c>
      <c r="AH265" s="26" t="str">
        <f t="shared" si="102"/>
        <v>43411.750694444443411.7625</v>
      </c>
      <c r="AI265" s="26" t="e">
        <f>VLOOKUP(AH265,simple_survey!$N$1081:$O$1529,2,FALSE)</f>
        <v>#N/A</v>
      </c>
    </row>
    <row r="266" spans="1:37" s="3" customFormat="1" x14ac:dyDescent="0.4">
      <c r="A266" s="16" t="str">
        <f t="shared" si="93"/>
        <v>-</v>
      </c>
      <c r="B266" s="16" t="str">
        <f t="shared" si="94"/>
        <v>-</v>
      </c>
      <c r="C266" s="3">
        <v>18</v>
      </c>
      <c r="D266" s="2">
        <v>43411.75267361111</v>
      </c>
      <c r="E266" s="3" t="s">
        <v>806</v>
      </c>
      <c r="F266" s="3">
        <v>10835</v>
      </c>
      <c r="G266" s="3" t="s">
        <v>33</v>
      </c>
      <c r="H266" s="3">
        <v>1677</v>
      </c>
      <c r="I266" s="3">
        <v>292</v>
      </c>
      <c r="J266" s="3">
        <v>1</v>
      </c>
      <c r="K266" s="3">
        <v>1</v>
      </c>
      <c r="M266" s="2">
        <v>43411.760081018518</v>
      </c>
      <c r="N266" s="2">
        <v>43411.772627314815</v>
      </c>
      <c r="O266" s="3" t="s">
        <v>21</v>
      </c>
      <c r="P266" s="3" t="s">
        <v>22</v>
      </c>
      <c r="Q266" s="3" t="s">
        <v>37</v>
      </c>
      <c r="R266" s="3" t="s">
        <v>38</v>
      </c>
      <c r="S266" s="2">
        <v>43411.75818287037</v>
      </c>
      <c r="T266" s="2">
        <v>43411.760578703703</v>
      </c>
      <c r="U266" s="2">
        <v>43411.766562500001</v>
      </c>
      <c r="V266" s="2">
        <v>43411.773402777777</v>
      </c>
      <c r="X266" s="8">
        <f t="shared" si="95"/>
        <v>43411.75267361111</v>
      </c>
      <c r="Y266" s="9">
        <f t="shared" si="96"/>
        <v>1.2546296296932269E-2</v>
      </c>
      <c r="Z266" s="9">
        <f t="shared" si="97"/>
        <v>1.2546296296932269E-2</v>
      </c>
      <c r="AA266" s="30"/>
      <c r="AB266" s="10">
        <f t="shared" si="98"/>
        <v>1.898148148029577E-3</v>
      </c>
      <c r="AC266" s="10">
        <f t="shared" si="99"/>
        <v>7.4074074072996154E-3</v>
      </c>
      <c r="AD266" s="30"/>
      <c r="AE266" s="30"/>
      <c r="AF266" s="73">
        <f t="shared" si="100"/>
        <v>43411.752083333333</v>
      </c>
      <c r="AG266" s="73">
        <f t="shared" si="101"/>
        <v>43411.772222222222</v>
      </c>
      <c r="AH266" s="26" t="str">
        <f t="shared" si="102"/>
        <v>43411.752083333343411.7722222222</v>
      </c>
      <c r="AI266" s="26" t="str">
        <f>VLOOKUP(AH266,simple_survey!$N$1081:$O$1529,2,FALSE)</f>
        <v>否定的</v>
      </c>
    </row>
    <row r="267" spans="1:37" s="3" customFormat="1" x14ac:dyDescent="0.4">
      <c r="A267" s="16" t="str">
        <f t="shared" si="93"/>
        <v>-</v>
      </c>
      <c r="B267" s="16" t="str">
        <f t="shared" si="94"/>
        <v>-</v>
      </c>
      <c r="C267" s="3">
        <v>18</v>
      </c>
      <c r="D267" s="2">
        <v>43411.754884259259</v>
      </c>
      <c r="E267" s="3" t="s">
        <v>1103</v>
      </c>
      <c r="F267" s="3">
        <v>10836</v>
      </c>
      <c r="G267" s="3" t="s">
        <v>113</v>
      </c>
      <c r="H267" s="3">
        <v>0</v>
      </c>
      <c r="I267" s="3">
        <v>579</v>
      </c>
      <c r="J267" s="3">
        <v>8</v>
      </c>
      <c r="K267" s="3">
        <v>1</v>
      </c>
      <c r="M267" s="2">
        <v>43411.761886574073</v>
      </c>
      <c r="N267" s="2">
        <v>43411.771284722221</v>
      </c>
      <c r="O267" s="3" t="s">
        <v>65</v>
      </c>
      <c r="P267" s="3" t="s">
        <v>66</v>
      </c>
      <c r="Q267" s="3" t="s">
        <v>27</v>
      </c>
      <c r="R267" s="3" t="s">
        <v>28</v>
      </c>
      <c r="S267" s="2">
        <v>43411.76158564815</v>
      </c>
      <c r="T267" s="2">
        <v>43411.76158564815</v>
      </c>
      <c r="U267" s="2">
        <v>43411.769375000003</v>
      </c>
      <c r="V267" s="2">
        <v>43411.769375000003</v>
      </c>
      <c r="X267" s="8">
        <f t="shared" si="95"/>
        <v>43411.754884259259</v>
      </c>
      <c r="Y267" s="9">
        <f t="shared" si="96"/>
        <v>9.3981481477385387E-3</v>
      </c>
      <c r="Z267" s="9">
        <f t="shared" si="97"/>
        <v>9.3981481477385387E-3</v>
      </c>
      <c r="AA267" s="30"/>
      <c r="AB267" s="10">
        <f t="shared" si="98"/>
        <v>3.0092592351138592E-4</v>
      </c>
      <c r="AC267" s="10">
        <f t="shared" si="99"/>
        <v>7.0023148145992309E-3</v>
      </c>
      <c r="AD267" s="30"/>
      <c r="AE267" s="30"/>
      <c r="AF267" s="73">
        <f t="shared" si="100"/>
        <v>43411.754861111112</v>
      </c>
      <c r="AG267" s="73">
        <f t="shared" si="101"/>
        <v>43411.770833333336</v>
      </c>
      <c r="AH267" s="26" t="str">
        <f t="shared" si="102"/>
        <v>43411.754861111143411.7708333333</v>
      </c>
      <c r="AI267" s="26" t="e">
        <f>VLOOKUP(AH267,simple_survey!$N$1081:$O$1529,2,FALSE)</f>
        <v>#N/A</v>
      </c>
    </row>
    <row r="268" spans="1:37" s="3" customFormat="1" x14ac:dyDescent="0.4">
      <c r="A268" s="16" t="str">
        <f t="shared" si="93"/>
        <v>-</v>
      </c>
      <c r="B268" s="16" t="str">
        <f t="shared" si="94"/>
        <v>-</v>
      </c>
      <c r="C268" s="3">
        <v>18</v>
      </c>
      <c r="D268" s="2">
        <v>43411.755347222221</v>
      </c>
      <c r="E268" s="3" t="s">
        <v>992</v>
      </c>
      <c r="F268" s="3">
        <v>10837</v>
      </c>
      <c r="G268" s="3" t="s">
        <v>115</v>
      </c>
      <c r="H268" s="3">
        <v>5398</v>
      </c>
      <c r="I268" s="3">
        <v>981</v>
      </c>
      <c r="J268" s="3">
        <v>10</v>
      </c>
      <c r="K268" s="3">
        <v>1</v>
      </c>
      <c r="M268" s="2">
        <v>43411.758912037039</v>
      </c>
      <c r="N268" s="2">
        <v>43411.762395833335</v>
      </c>
      <c r="O268" s="3" t="s">
        <v>59</v>
      </c>
      <c r="P268" s="3" t="s">
        <v>60</v>
      </c>
      <c r="Q268" s="3" t="s">
        <v>65</v>
      </c>
      <c r="R268" s="3" t="s">
        <v>66</v>
      </c>
      <c r="S268" s="2">
        <v>43411.760740740741</v>
      </c>
      <c r="T268" s="2">
        <v>43411.760740740741</v>
      </c>
      <c r="U268" s="2">
        <v>43411.764861111114</v>
      </c>
      <c r="V268" s="2">
        <v>43411.764861111114</v>
      </c>
      <c r="X268" s="8">
        <f t="shared" si="95"/>
        <v>43411.755347222221</v>
      </c>
      <c r="Y268" s="9">
        <f t="shared" si="96"/>
        <v>3.4837962957681157E-3</v>
      </c>
      <c r="Z268" s="9">
        <f t="shared" si="97"/>
        <v>3.4837962957681157E-3</v>
      </c>
      <c r="AA268" s="30"/>
      <c r="AB268" s="10">
        <f t="shared" si="98"/>
        <v>0</v>
      </c>
      <c r="AC268" s="10">
        <f t="shared" si="99"/>
        <v>3.5648148186737671E-3</v>
      </c>
      <c r="AD268" s="30"/>
      <c r="AE268" s="30"/>
      <c r="AF268" s="73">
        <f t="shared" si="100"/>
        <v>43411.754861111112</v>
      </c>
      <c r="AG268" s="73">
        <f t="shared" si="101"/>
        <v>43411.761805555558</v>
      </c>
      <c r="AH268" s="26" t="str">
        <f t="shared" si="102"/>
        <v>43411.754861111143411.7618055556</v>
      </c>
      <c r="AI268" s="26" t="str">
        <f>VLOOKUP(AH268,simple_survey!$N$1081:$O$1529,2,FALSE)</f>
        <v>肯定的</v>
      </c>
    </row>
    <row r="269" spans="1:37" s="3" customFormat="1" x14ac:dyDescent="0.4">
      <c r="A269" s="16" t="str">
        <f t="shared" si="93"/>
        <v>-</v>
      </c>
      <c r="B269" s="16" t="str">
        <f t="shared" si="94"/>
        <v>-</v>
      </c>
      <c r="C269" s="3">
        <v>18</v>
      </c>
      <c r="D269" s="2">
        <v>43411.758113425924</v>
      </c>
      <c r="E269" s="3" t="s">
        <v>1069</v>
      </c>
      <c r="F269" s="3">
        <v>10838</v>
      </c>
      <c r="G269" s="3" t="s">
        <v>113</v>
      </c>
      <c r="H269" s="3">
        <v>0</v>
      </c>
      <c r="I269" s="3">
        <v>927</v>
      </c>
      <c r="J269" s="3">
        <v>1</v>
      </c>
      <c r="K269" s="3">
        <v>2</v>
      </c>
      <c r="M269" s="2">
        <v>43411.761400462965</v>
      </c>
      <c r="N269" s="2">
        <v>43411.769097222219</v>
      </c>
      <c r="O269" s="3" t="s">
        <v>31</v>
      </c>
      <c r="P269" s="3" t="s">
        <v>32</v>
      </c>
      <c r="Q269" s="3" t="s">
        <v>48</v>
      </c>
      <c r="R269" s="3" t="s">
        <v>49</v>
      </c>
      <c r="S269" s="2">
        <v>43411.762118055558</v>
      </c>
      <c r="T269" s="2">
        <v>43411.762118055558</v>
      </c>
      <c r="U269" s="2">
        <v>43411.770243055558</v>
      </c>
      <c r="V269" s="2">
        <v>43411.770243055558</v>
      </c>
      <c r="X269" s="8">
        <f t="shared" si="95"/>
        <v>43411.758113425924</v>
      </c>
      <c r="Y269" s="9">
        <f t="shared" si="96"/>
        <v>7.696759254031349E-3</v>
      </c>
      <c r="Z269" s="9">
        <f t="shared" si="97"/>
        <v>1.5393518508062698E-2</v>
      </c>
      <c r="AA269" s="30"/>
      <c r="AB269" s="10">
        <f t="shared" si="98"/>
        <v>0</v>
      </c>
      <c r="AC269" s="10">
        <f t="shared" si="99"/>
        <v>3.2870370414457284E-3</v>
      </c>
      <c r="AD269" s="30"/>
      <c r="AE269" s="30"/>
      <c r="AF269" s="73">
        <f t="shared" si="100"/>
        <v>43411.757638888892</v>
      </c>
      <c r="AG269" s="73">
        <f t="shared" si="101"/>
        <v>43411.768750000003</v>
      </c>
      <c r="AH269" s="26" t="str">
        <f t="shared" si="102"/>
        <v>43411.757638888943411.76875</v>
      </c>
      <c r="AI269" s="26" t="e">
        <f>VLOOKUP(AH269,simple_survey!$N$1081:$O$1529,2,FALSE)</f>
        <v>#N/A</v>
      </c>
    </row>
    <row r="270" spans="1:37" s="3" customFormat="1" x14ac:dyDescent="0.4">
      <c r="A270" s="16" t="str">
        <f>IF(W270&gt;0, "★", "-")</f>
        <v>-</v>
      </c>
      <c r="B270" s="16" t="str">
        <f>IF(L270&gt;0, "☆", "-")</f>
        <v>-</v>
      </c>
      <c r="C270" s="3">
        <v>18</v>
      </c>
      <c r="D270" s="2">
        <v>43411.758634259262</v>
      </c>
      <c r="E270" s="3" t="s">
        <v>982</v>
      </c>
      <c r="F270" s="3">
        <v>10839</v>
      </c>
      <c r="G270" s="3" t="s">
        <v>33</v>
      </c>
      <c r="H270" s="3">
        <v>1751</v>
      </c>
      <c r="I270" s="3">
        <v>310</v>
      </c>
      <c r="J270" s="3">
        <v>7</v>
      </c>
      <c r="K270" s="3">
        <v>1</v>
      </c>
      <c r="M270" s="2">
        <v>43411.764317129629</v>
      </c>
      <c r="N270" s="2">
        <v>43411.767962962964</v>
      </c>
      <c r="O270" s="3" t="s">
        <v>41</v>
      </c>
      <c r="P270" s="3" t="s">
        <v>42</v>
      </c>
      <c r="Q270" s="3" t="s">
        <v>72</v>
      </c>
      <c r="R270" s="3" t="s">
        <v>73</v>
      </c>
      <c r="S270" s="2">
        <v>43411.769629629627</v>
      </c>
      <c r="T270" s="2">
        <v>43411.769629629627</v>
      </c>
      <c r="U270" s="2">
        <v>43411.776018518518</v>
      </c>
      <c r="V270" s="2">
        <v>43411.776018518518</v>
      </c>
      <c r="X270" s="8">
        <f t="shared" si="95"/>
        <v>43411.758634259262</v>
      </c>
      <c r="Y270" s="9">
        <f t="shared" si="96"/>
        <v>3.645833334303461E-3</v>
      </c>
      <c r="Z270" s="9">
        <f t="shared" si="97"/>
        <v>3.645833334303461E-3</v>
      </c>
      <c r="AA270" s="30"/>
      <c r="AB270" s="10">
        <f t="shared" si="98"/>
        <v>0</v>
      </c>
      <c r="AC270" s="10">
        <f t="shared" si="99"/>
        <v>5.6828703673090786E-3</v>
      </c>
      <c r="AD270" s="30"/>
      <c r="AE270" s="30"/>
      <c r="AF270" s="73">
        <f t="shared" si="100"/>
        <v>43411.758333333331</v>
      </c>
      <c r="AG270" s="73">
        <f t="shared" si="101"/>
        <v>43411.767361111109</v>
      </c>
      <c r="AH270" s="26" t="str">
        <f t="shared" si="102"/>
        <v>43411.758333333343411.7673611111</v>
      </c>
      <c r="AI270" s="26" t="str">
        <f>VLOOKUP(AH270,simple_survey!$N$1081:$O$1529,2,FALSE)</f>
        <v>肯定的</v>
      </c>
    </row>
    <row r="271" spans="1:37" s="3" customFormat="1" x14ac:dyDescent="0.4">
      <c r="A271" s="16" t="str">
        <f t="shared" si="93"/>
        <v>-</v>
      </c>
      <c r="B271" s="16" t="str">
        <f t="shared" si="94"/>
        <v>-</v>
      </c>
      <c r="C271" s="3">
        <v>18</v>
      </c>
      <c r="D271" s="2">
        <v>43411.760891203703</v>
      </c>
      <c r="E271" s="3" t="s">
        <v>1104</v>
      </c>
      <c r="F271" s="3">
        <v>10842</v>
      </c>
      <c r="G271" s="3" t="s">
        <v>18</v>
      </c>
      <c r="H271" s="3">
        <v>5363</v>
      </c>
      <c r="I271" s="3">
        <v>358</v>
      </c>
      <c r="J271" s="3">
        <v>10</v>
      </c>
      <c r="K271" s="3">
        <v>1</v>
      </c>
      <c r="M271" s="2">
        <v>43411.770277777781</v>
      </c>
      <c r="N271" s="2">
        <v>43411.779444444444</v>
      </c>
      <c r="O271" s="3" t="s">
        <v>80</v>
      </c>
      <c r="P271" s="3" t="s">
        <v>81</v>
      </c>
      <c r="Q271" s="3" t="s">
        <v>48</v>
      </c>
      <c r="R271" s="3" t="s">
        <v>49</v>
      </c>
      <c r="S271" s="2">
        <v>43411.773275462961</v>
      </c>
      <c r="T271" s="2">
        <v>43411.773275462961</v>
      </c>
      <c r="U271" s="2">
        <v>43411.782881944448</v>
      </c>
      <c r="V271" s="2">
        <v>43411.782881944448</v>
      </c>
      <c r="X271" s="8">
        <f t="shared" si="95"/>
        <v>43411.760891203703</v>
      </c>
      <c r="Y271" s="9">
        <f t="shared" si="96"/>
        <v>9.1666666630771942E-3</v>
      </c>
      <c r="Z271" s="9">
        <f t="shared" si="97"/>
        <v>9.1666666630771942E-3</v>
      </c>
      <c r="AA271" s="30"/>
      <c r="AB271" s="10">
        <f t="shared" si="98"/>
        <v>0</v>
      </c>
      <c r="AC271" s="10">
        <f t="shared" si="99"/>
        <v>9.3865740782348439E-3</v>
      </c>
      <c r="AD271" s="30"/>
      <c r="AE271" s="30"/>
      <c r="AF271" s="73">
        <f t="shared" si="100"/>
        <v>43411.760416666664</v>
      </c>
      <c r="AG271" s="73">
        <f t="shared" si="101"/>
        <v>43411.779166666667</v>
      </c>
      <c r="AH271" s="26" t="str">
        <f t="shared" si="102"/>
        <v>43411.760416666743411.7791666667</v>
      </c>
      <c r="AI271" s="26" t="str">
        <f>VLOOKUP(AH271,simple_survey!$N$1081:$O$1529,2,FALSE)</f>
        <v>肯定的</v>
      </c>
    </row>
    <row r="272" spans="1:37" s="3" customFormat="1" x14ac:dyDescent="0.4">
      <c r="A272" s="16" t="str">
        <f t="shared" ref="A272:A283" si="103">IF(W272&gt;0, "★", "-")</f>
        <v>-</v>
      </c>
      <c r="B272" s="16" t="str">
        <f t="shared" ref="B272:B283" si="104">IF(L272&gt;0, "☆", "-")</f>
        <v>-</v>
      </c>
      <c r="C272" s="3">
        <v>18</v>
      </c>
      <c r="D272" s="2">
        <v>43411.764328703706</v>
      </c>
      <c r="E272" s="3" t="s">
        <v>904</v>
      </c>
      <c r="F272" s="3">
        <v>10845</v>
      </c>
      <c r="G272" s="3" t="s">
        <v>33</v>
      </c>
      <c r="H272" s="3">
        <v>3445</v>
      </c>
      <c r="I272" s="3">
        <v>265</v>
      </c>
      <c r="J272" s="3">
        <v>2</v>
      </c>
      <c r="K272" s="3">
        <v>1</v>
      </c>
      <c r="M272" s="2">
        <v>43411.766793981478</v>
      </c>
      <c r="N272" s="2">
        <v>43411.769571759258</v>
      </c>
      <c r="O272" s="3" t="s">
        <v>72</v>
      </c>
      <c r="P272" s="3" t="s">
        <v>73</v>
      </c>
      <c r="Q272" s="3" t="s">
        <v>25</v>
      </c>
      <c r="R272" s="3" t="s">
        <v>26</v>
      </c>
      <c r="S272" s="2">
        <v>43411.768125000002</v>
      </c>
      <c r="T272" s="2">
        <v>43411.768125000002</v>
      </c>
      <c r="U272" s="2">
        <v>43411.771701388891</v>
      </c>
      <c r="V272" s="2">
        <v>43411.771701388891</v>
      </c>
      <c r="X272" s="8">
        <f t="shared" si="95"/>
        <v>43411.764328703706</v>
      </c>
      <c r="Y272" s="9">
        <f t="shared" si="96"/>
        <v>2.7777777795563452E-3</v>
      </c>
      <c r="Z272" s="9">
        <f t="shared" si="97"/>
        <v>2.7777777795563452E-3</v>
      </c>
      <c r="AA272" s="30"/>
      <c r="AB272" s="10">
        <f t="shared" si="98"/>
        <v>0</v>
      </c>
      <c r="AC272" s="10">
        <f t="shared" si="99"/>
        <v>2.4652777719893493E-3</v>
      </c>
      <c r="AD272" s="30"/>
      <c r="AE272" s="30"/>
      <c r="AF272" s="73">
        <f t="shared" si="100"/>
        <v>43411.763888888891</v>
      </c>
      <c r="AG272" s="73">
        <f t="shared" si="101"/>
        <v>43411.769444444442</v>
      </c>
      <c r="AH272" s="26" t="str">
        <f t="shared" si="102"/>
        <v>43411.763888888943411.7694444444</v>
      </c>
      <c r="AI272" s="26" t="e">
        <f>VLOOKUP(AH272,simple_survey!$N$1081:$O$1529,2,FALSE)</f>
        <v>#N/A</v>
      </c>
      <c r="AK272" s="7"/>
    </row>
    <row r="273" spans="1:37" s="3" customFormat="1" x14ac:dyDescent="0.4">
      <c r="A273" s="16" t="str">
        <f t="shared" si="103"/>
        <v>-</v>
      </c>
      <c r="B273" s="16" t="str">
        <f t="shared" si="104"/>
        <v>-</v>
      </c>
      <c r="C273" s="3">
        <v>18</v>
      </c>
      <c r="D273" s="2">
        <v>43411.766689814816</v>
      </c>
      <c r="E273" s="3" t="s">
        <v>846</v>
      </c>
      <c r="F273" s="3">
        <v>10846</v>
      </c>
      <c r="G273" s="3" t="s">
        <v>18</v>
      </c>
      <c r="H273" s="3">
        <v>3162</v>
      </c>
      <c r="I273" s="3">
        <v>895</v>
      </c>
      <c r="J273" s="3">
        <v>7</v>
      </c>
      <c r="K273" s="3">
        <v>1</v>
      </c>
      <c r="M273" s="2">
        <v>43411.770601851851</v>
      </c>
      <c r="N273" s="2">
        <v>43411.784050925926</v>
      </c>
      <c r="O273" s="3" t="s">
        <v>80</v>
      </c>
      <c r="P273" s="3" t="s">
        <v>81</v>
      </c>
      <c r="Q273" s="3" t="s">
        <v>37</v>
      </c>
      <c r="R273" s="3" t="s">
        <v>38</v>
      </c>
      <c r="S273" s="2">
        <v>43411.77484953704</v>
      </c>
      <c r="T273" s="2">
        <v>43411.77484953704</v>
      </c>
      <c r="U273" s="2">
        <v>43411.785671296297</v>
      </c>
      <c r="V273" s="2">
        <v>43411.790763888886</v>
      </c>
      <c r="X273" s="8">
        <f t="shared" si="95"/>
        <v>43411.766689814816</v>
      </c>
      <c r="Y273" s="9">
        <f t="shared" si="96"/>
        <v>1.3449074074742384E-2</v>
      </c>
      <c r="Z273" s="9">
        <f t="shared" si="97"/>
        <v>1.3449074074742384E-2</v>
      </c>
      <c r="AA273" s="30"/>
      <c r="AB273" s="10">
        <f t="shared" si="98"/>
        <v>0</v>
      </c>
      <c r="AC273" s="10">
        <f t="shared" si="99"/>
        <v>3.9120370347518474E-3</v>
      </c>
      <c r="AD273" s="30"/>
      <c r="AE273" s="30"/>
      <c r="AF273" s="73">
        <f t="shared" si="100"/>
        <v>43411.76666666667</v>
      </c>
      <c r="AG273" s="73">
        <f t="shared" si="101"/>
        <v>43411.78402777778</v>
      </c>
      <c r="AH273" s="26" t="str">
        <f t="shared" si="102"/>
        <v>43411.766666666743411.7840277778</v>
      </c>
      <c r="AI273" s="26" t="e">
        <f>VLOOKUP(AH273,simple_survey!$N$1081:$O$1529,2,FALSE)</f>
        <v>#N/A</v>
      </c>
    </row>
    <row r="274" spans="1:37" s="3" customFormat="1" x14ac:dyDescent="0.4">
      <c r="A274" s="16" t="str">
        <f t="shared" si="103"/>
        <v>-</v>
      </c>
      <c r="B274" s="16" t="str">
        <f t="shared" si="104"/>
        <v>-</v>
      </c>
      <c r="C274" s="3">
        <v>18</v>
      </c>
      <c r="D274" s="2">
        <v>43411.767476851855</v>
      </c>
      <c r="E274" s="3" t="s">
        <v>992</v>
      </c>
      <c r="F274" s="3">
        <v>10847</v>
      </c>
      <c r="G274" s="3" t="s">
        <v>115</v>
      </c>
      <c r="H274" s="3">
        <v>5398</v>
      </c>
      <c r="I274" s="3">
        <v>115</v>
      </c>
      <c r="J274" s="3">
        <v>9</v>
      </c>
      <c r="K274" s="3">
        <v>1</v>
      </c>
      <c r="M274" s="2">
        <v>43411.770462962966</v>
      </c>
      <c r="N274" s="2">
        <v>43411.775173611109</v>
      </c>
      <c r="O274" s="3" t="s">
        <v>65</v>
      </c>
      <c r="P274" s="3" t="s">
        <v>66</v>
      </c>
      <c r="Q274" s="3" t="s">
        <v>21</v>
      </c>
      <c r="R274" s="3" t="s">
        <v>22</v>
      </c>
      <c r="S274" s="2">
        <v>43411.769756944443</v>
      </c>
      <c r="T274" s="2">
        <v>43411.769756944443</v>
      </c>
      <c r="U274" s="2">
        <v>43411.776273148149</v>
      </c>
      <c r="V274" s="2">
        <v>43411.776273148149</v>
      </c>
      <c r="X274" s="8">
        <f t="shared" si="95"/>
        <v>43411.767476851855</v>
      </c>
      <c r="Y274" s="9">
        <f t="shared" si="96"/>
        <v>4.7106481433729641E-3</v>
      </c>
      <c r="Z274" s="9">
        <f t="shared" si="97"/>
        <v>4.7106481433729641E-3</v>
      </c>
      <c r="AA274" s="30"/>
      <c r="AB274" s="10">
        <f t="shared" si="98"/>
        <v>7.0601852348772809E-4</v>
      </c>
      <c r="AC274" s="10">
        <f t="shared" si="99"/>
        <v>2.9861111106583849E-3</v>
      </c>
      <c r="AD274" s="30"/>
      <c r="AE274" s="30"/>
      <c r="AF274" s="73">
        <f t="shared" si="100"/>
        <v>43411.767361111109</v>
      </c>
      <c r="AG274" s="73">
        <f t="shared" si="101"/>
        <v>43411.775000000001</v>
      </c>
      <c r="AH274" s="26" t="str">
        <f t="shared" si="102"/>
        <v>43411.767361111143411.775</v>
      </c>
      <c r="AI274" s="26" t="str">
        <f>VLOOKUP(AH274,simple_survey!$N$1081:$O$1529,2,FALSE)</f>
        <v>肯定的</v>
      </c>
    </row>
    <row r="275" spans="1:37" s="3" customFormat="1" x14ac:dyDescent="0.4">
      <c r="A275" s="16" t="str">
        <f t="shared" si="103"/>
        <v>-</v>
      </c>
      <c r="B275" s="16" t="str">
        <f t="shared" si="104"/>
        <v>-</v>
      </c>
      <c r="C275" s="3">
        <v>18</v>
      </c>
      <c r="D275" s="2">
        <v>43411.768553240741</v>
      </c>
      <c r="E275" s="3" t="s">
        <v>1068</v>
      </c>
      <c r="F275" s="3">
        <v>10848</v>
      </c>
      <c r="G275" s="3" t="s">
        <v>52</v>
      </c>
      <c r="H275" s="3">
        <v>5037</v>
      </c>
      <c r="I275" s="3">
        <v>204</v>
      </c>
      <c r="J275" s="3">
        <v>6</v>
      </c>
      <c r="K275" s="3">
        <v>1</v>
      </c>
      <c r="M275" s="2">
        <v>43411.770532407405</v>
      </c>
      <c r="N275" s="2">
        <v>43411.779247685183</v>
      </c>
      <c r="O275" s="3" t="s">
        <v>34</v>
      </c>
      <c r="P275" s="3" t="s">
        <v>35</v>
      </c>
      <c r="Q275" s="3" t="s">
        <v>27</v>
      </c>
      <c r="R275" s="3" t="s">
        <v>28</v>
      </c>
      <c r="S275" s="2">
        <v>43411.77002314815</v>
      </c>
      <c r="T275" s="2">
        <v>43411.77002314815</v>
      </c>
      <c r="U275" s="2">
        <v>43411.775648148148</v>
      </c>
      <c r="V275" s="2">
        <v>43411.775648148148</v>
      </c>
      <c r="X275" s="8">
        <f t="shared" si="95"/>
        <v>43411.768553240741</v>
      </c>
      <c r="Y275" s="9">
        <f t="shared" si="96"/>
        <v>8.7152777778101154E-3</v>
      </c>
      <c r="Z275" s="9">
        <f t="shared" si="97"/>
        <v>8.7152777778101154E-3</v>
      </c>
      <c r="AA275" s="30"/>
      <c r="AB275" s="10">
        <f t="shared" si="98"/>
        <v>5.0925925461342558E-4</v>
      </c>
      <c r="AC275" s="10">
        <f t="shared" si="99"/>
        <v>1.9791666636592709E-3</v>
      </c>
      <c r="AD275" s="30"/>
      <c r="AE275" s="30"/>
      <c r="AF275" s="73">
        <f t="shared" si="100"/>
        <v>43411.768055555556</v>
      </c>
      <c r="AG275" s="73">
        <f t="shared" si="101"/>
        <v>43411.779166666667</v>
      </c>
      <c r="AH275" s="26" t="str">
        <f t="shared" si="102"/>
        <v>43411.768055555643411.7791666667</v>
      </c>
      <c r="AI275" s="26" t="e">
        <f>VLOOKUP(AH275,simple_survey!$N$1081:$O$1529,2,FALSE)</f>
        <v>#N/A</v>
      </c>
    </row>
    <row r="276" spans="1:37" s="3" customFormat="1" x14ac:dyDescent="0.4">
      <c r="A276" s="16" t="str">
        <f t="shared" si="103"/>
        <v>-</v>
      </c>
      <c r="B276" s="16" t="str">
        <f t="shared" si="104"/>
        <v>-</v>
      </c>
      <c r="C276" s="3">
        <v>18</v>
      </c>
      <c r="D276" s="2">
        <v>43411.768912037034</v>
      </c>
      <c r="E276" s="3" t="s">
        <v>903</v>
      </c>
      <c r="F276" s="3">
        <v>10849</v>
      </c>
      <c r="G276" s="3" t="s">
        <v>33</v>
      </c>
      <c r="H276" s="3">
        <v>2471</v>
      </c>
      <c r="I276" s="3">
        <v>813</v>
      </c>
      <c r="J276" s="3">
        <v>2</v>
      </c>
      <c r="K276" s="3">
        <v>4</v>
      </c>
      <c r="M276" s="2">
        <v>43411.775173611109</v>
      </c>
      <c r="N276" s="2">
        <v>43411.784409722219</v>
      </c>
      <c r="O276" s="3" t="s">
        <v>65</v>
      </c>
      <c r="P276" s="3" t="s">
        <v>66</v>
      </c>
      <c r="Q276" s="3" t="s">
        <v>19</v>
      </c>
      <c r="R276" s="3" t="s">
        <v>20</v>
      </c>
      <c r="S276" s="2">
        <v>43411.775034722225</v>
      </c>
      <c r="T276" s="2">
        <v>43411.775034722225</v>
      </c>
      <c r="U276" s="2">
        <v>43411.781527777777</v>
      </c>
      <c r="V276" s="2">
        <v>43411.787418981483</v>
      </c>
      <c r="X276" s="8">
        <f t="shared" si="95"/>
        <v>43411.768912037034</v>
      </c>
      <c r="Y276" s="9">
        <f t="shared" si="96"/>
        <v>9.2361111092031933E-3</v>
      </c>
      <c r="Z276" s="9">
        <f t="shared" si="97"/>
        <v>3.6944444436812773E-2</v>
      </c>
      <c r="AA276" s="30"/>
      <c r="AB276" s="10">
        <f t="shared" si="98"/>
        <v>1.3888888497604057E-4</v>
      </c>
      <c r="AC276" s="10">
        <f t="shared" si="99"/>
        <v>6.2615740753244609E-3</v>
      </c>
      <c r="AD276" s="30"/>
      <c r="AE276" s="30"/>
      <c r="AF276" s="73">
        <f t="shared" si="100"/>
        <v>43411.768750000003</v>
      </c>
      <c r="AG276" s="73">
        <f t="shared" si="101"/>
        <v>43411.78402777778</v>
      </c>
      <c r="AH276" s="26" t="str">
        <f t="shared" si="102"/>
        <v>43411.7687543411.7840277778</v>
      </c>
      <c r="AI276" s="26" t="e">
        <f>VLOOKUP(AH276,simple_survey!$N$1081:$O$1529,2,FALSE)</f>
        <v>#N/A</v>
      </c>
      <c r="AK276" s="7"/>
    </row>
    <row r="277" spans="1:37" s="3" customFormat="1" x14ac:dyDescent="0.4">
      <c r="A277" s="16" t="str">
        <f t="shared" si="103"/>
        <v>★</v>
      </c>
      <c r="B277" s="16" t="str">
        <f t="shared" si="104"/>
        <v>-</v>
      </c>
      <c r="C277" s="3">
        <v>18</v>
      </c>
      <c r="D277" s="2">
        <v>43411.770798611113</v>
      </c>
      <c r="E277" s="3" t="s">
        <v>982</v>
      </c>
      <c r="F277" s="3">
        <v>10850</v>
      </c>
      <c r="G277" s="3" t="s">
        <v>33</v>
      </c>
      <c r="H277" s="3">
        <v>1751</v>
      </c>
      <c r="I277" s="3">
        <v>985</v>
      </c>
      <c r="J277" s="3">
        <v>7</v>
      </c>
      <c r="K277" s="3">
        <v>1</v>
      </c>
      <c r="M277" s="2">
        <v>43411.776226851849</v>
      </c>
      <c r="N277" s="2">
        <v>43411.778090277781</v>
      </c>
      <c r="O277" s="3" t="s">
        <v>72</v>
      </c>
      <c r="P277" s="3" t="s">
        <v>73</v>
      </c>
      <c r="Q277" s="3" t="s">
        <v>57</v>
      </c>
      <c r="R277" s="3" t="s">
        <v>58</v>
      </c>
      <c r="S277" s="2">
        <v>43411.777719907404</v>
      </c>
      <c r="T277" s="2">
        <v>43411.777719907404</v>
      </c>
      <c r="U277" s="2">
        <v>43411.781388888892</v>
      </c>
      <c r="V277" s="2">
        <v>43411.781388888892</v>
      </c>
      <c r="W277" s="2">
        <v>43411.777719907404</v>
      </c>
      <c r="X277" s="8">
        <f t="shared" si="95"/>
        <v>43411.777719907404</v>
      </c>
      <c r="Y277" s="9">
        <f t="shared" si="96"/>
        <v>1.8634259322425351E-3</v>
      </c>
      <c r="Z277" s="9">
        <f t="shared" si="97"/>
        <v>1.8634259322425351E-3</v>
      </c>
      <c r="AA277" s="30"/>
      <c r="AB277" s="10">
        <f t="shared" si="98"/>
        <v>0</v>
      </c>
      <c r="AC277" s="10">
        <f t="shared" si="99"/>
        <v>0</v>
      </c>
      <c r="AD277" s="30"/>
      <c r="AE277" s="30"/>
      <c r="AF277" s="73">
        <f t="shared" si="100"/>
        <v>43411.770138888889</v>
      </c>
      <c r="AG277" s="73">
        <f t="shared" si="101"/>
        <v>43411.777777777781</v>
      </c>
      <c r="AH277" s="26" t="str">
        <f t="shared" si="102"/>
        <v>43411.770138888943411.7777777778</v>
      </c>
      <c r="AI277" s="26" t="e">
        <f>VLOOKUP(AH277,simple_survey!$N$1081:$O$1529,2,FALSE)</f>
        <v>#N/A</v>
      </c>
      <c r="AK277" s="7"/>
    </row>
    <row r="278" spans="1:37" s="3" customFormat="1" x14ac:dyDescent="0.4">
      <c r="A278" s="16" t="str">
        <f t="shared" si="103"/>
        <v>-</v>
      </c>
      <c r="B278" s="16" t="str">
        <f t="shared" si="104"/>
        <v>-</v>
      </c>
      <c r="C278" s="3">
        <v>18</v>
      </c>
      <c r="D278" s="2">
        <v>43411.771238425928</v>
      </c>
      <c r="E278" s="3" t="s">
        <v>930</v>
      </c>
      <c r="F278" s="3">
        <v>10851</v>
      </c>
      <c r="G278" s="3" t="s">
        <v>33</v>
      </c>
      <c r="H278" s="3">
        <v>5263</v>
      </c>
      <c r="I278" s="3">
        <v>751</v>
      </c>
      <c r="J278" s="3">
        <v>8</v>
      </c>
      <c r="K278" s="3">
        <v>1</v>
      </c>
      <c r="M278" s="2">
        <v>43411.774837962963</v>
      </c>
      <c r="N278" s="2">
        <v>43411.787094907406</v>
      </c>
      <c r="O278" s="3" t="s">
        <v>27</v>
      </c>
      <c r="P278" s="3" t="s">
        <v>28</v>
      </c>
      <c r="Q278" s="3" t="s">
        <v>55</v>
      </c>
      <c r="R278" s="3" t="s">
        <v>56</v>
      </c>
      <c r="S278" s="2">
        <v>43411.772511574076</v>
      </c>
      <c r="T278" s="2">
        <v>43411.772615740738</v>
      </c>
      <c r="U278" s="2">
        <v>43411.778831018521</v>
      </c>
      <c r="V278" s="2">
        <v>43411.787222222221</v>
      </c>
      <c r="X278" s="8">
        <f t="shared" si="95"/>
        <v>43411.771238425928</v>
      </c>
      <c r="Y278" s="9">
        <f t="shared" si="96"/>
        <v>1.2256944442924578E-2</v>
      </c>
      <c r="Z278" s="9">
        <f t="shared" si="97"/>
        <v>1.2256944442924578E-2</v>
      </c>
      <c r="AA278" s="30"/>
      <c r="AB278" s="10">
        <f t="shared" si="98"/>
        <v>2.3263888870133087E-3</v>
      </c>
      <c r="AC278" s="10">
        <f t="shared" si="99"/>
        <v>3.5995370344608091E-3</v>
      </c>
      <c r="AD278" s="30"/>
      <c r="AE278" s="30"/>
      <c r="AF278" s="73">
        <f t="shared" si="100"/>
        <v>43411.770833333336</v>
      </c>
      <c r="AG278" s="73">
        <f t="shared" si="101"/>
        <v>43411.786805555559</v>
      </c>
      <c r="AH278" s="26" t="str">
        <f t="shared" si="102"/>
        <v>43411.770833333343411.7868055556</v>
      </c>
      <c r="AI278" s="26" t="e">
        <f>VLOOKUP(AH278,simple_survey!$N$1081:$O$1529,2,FALSE)</f>
        <v>#N/A</v>
      </c>
      <c r="AK278" s="7"/>
    </row>
    <row r="279" spans="1:37" s="7" customFormat="1" x14ac:dyDescent="0.4">
      <c r="A279" s="16" t="str">
        <f t="shared" si="103"/>
        <v>★</v>
      </c>
      <c r="B279" s="16" t="str">
        <f t="shared" si="104"/>
        <v>-</v>
      </c>
      <c r="C279" s="7">
        <v>18</v>
      </c>
      <c r="D279" s="2">
        <v>43411.771331018521</v>
      </c>
      <c r="E279" s="3" t="s">
        <v>1105</v>
      </c>
      <c r="F279" s="3">
        <v>10852</v>
      </c>
      <c r="G279" s="3" t="s">
        <v>114</v>
      </c>
      <c r="H279" s="3">
        <v>0</v>
      </c>
      <c r="I279" s="3">
        <v>600</v>
      </c>
      <c r="J279" s="3">
        <v>10</v>
      </c>
      <c r="K279" s="3">
        <v>4</v>
      </c>
      <c r="L279" s="3"/>
      <c r="M279" s="2">
        <v>43411.775335648148</v>
      </c>
      <c r="N279" s="2">
        <v>43411.78224537037</v>
      </c>
      <c r="O279" s="3" t="s">
        <v>46</v>
      </c>
      <c r="P279" s="3" t="s">
        <v>47</v>
      </c>
      <c r="Q279" s="3" t="s">
        <v>19</v>
      </c>
      <c r="R279" s="3" t="s">
        <v>20</v>
      </c>
      <c r="S279" s="2">
        <v>43411.778020833335</v>
      </c>
      <c r="T279" s="2">
        <v>43411.778020833335</v>
      </c>
      <c r="U279" s="2">
        <v>43411.789340277777</v>
      </c>
      <c r="V279" s="2">
        <v>43411.789340277777</v>
      </c>
      <c r="W279" s="2">
        <v>43411.778020833335</v>
      </c>
      <c r="X279" s="8">
        <f t="shared" si="95"/>
        <v>43411.778020833335</v>
      </c>
      <c r="Y279" s="9">
        <f t="shared" si="96"/>
        <v>6.9097222221898846E-3</v>
      </c>
      <c r="Z279" s="9">
        <f t="shared" si="97"/>
        <v>2.7638888888759539E-2</v>
      </c>
      <c r="AA279" s="10"/>
      <c r="AB279" s="10">
        <f t="shared" si="98"/>
        <v>0</v>
      </c>
      <c r="AC279" s="10">
        <f t="shared" si="99"/>
        <v>0</v>
      </c>
      <c r="AD279" s="10"/>
      <c r="AE279" s="10"/>
      <c r="AF279" s="73">
        <f t="shared" si="100"/>
        <v>43411.770833333336</v>
      </c>
      <c r="AG279" s="73">
        <f t="shared" si="101"/>
        <v>43411.781944444447</v>
      </c>
      <c r="AH279" s="26" t="str">
        <f t="shared" si="102"/>
        <v>43411.770833333343411.7819444444</v>
      </c>
      <c r="AI279" s="26" t="e">
        <f>VLOOKUP(AH279,simple_survey!$N$1081:$O$1529,2,FALSE)</f>
        <v>#N/A</v>
      </c>
    </row>
    <row r="280" spans="1:37" s="3" customFormat="1" x14ac:dyDescent="0.4">
      <c r="A280" s="16" t="str">
        <f t="shared" si="103"/>
        <v>★</v>
      </c>
      <c r="B280" s="16" t="str">
        <f t="shared" si="104"/>
        <v>-</v>
      </c>
      <c r="C280" s="3">
        <v>18</v>
      </c>
      <c r="D280" s="2">
        <v>43411.771956018521</v>
      </c>
      <c r="E280" s="3" t="s">
        <v>1106</v>
      </c>
      <c r="F280" s="3">
        <v>10853</v>
      </c>
      <c r="G280" s="3" t="s">
        <v>114</v>
      </c>
      <c r="H280" s="3">
        <v>0</v>
      </c>
      <c r="I280" s="3">
        <v>159</v>
      </c>
      <c r="J280" s="3">
        <v>8</v>
      </c>
      <c r="K280" s="3">
        <v>4</v>
      </c>
      <c r="M280" s="2">
        <v>43411.781053240738</v>
      </c>
      <c r="N280" s="2">
        <v>43411.793275462966</v>
      </c>
      <c r="O280" s="3" t="s">
        <v>46</v>
      </c>
      <c r="P280" s="3" t="s">
        <v>47</v>
      </c>
      <c r="Q280" s="3" t="s">
        <v>19</v>
      </c>
      <c r="R280" s="3" t="s">
        <v>20</v>
      </c>
      <c r="S280" s="2">
        <v>43411.778460648151</v>
      </c>
      <c r="T280" s="2">
        <v>43411.778460648151</v>
      </c>
      <c r="U280" s="2">
        <v>43411.796296296299</v>
      </c>
      <c r="V280" s="2">
        <v>43411.796296296299</v>
      </c>
      <c r="W280" s="2">
        <v>43411.778460648151</v>
      </c>
      <c r="X280" s="8">
        <f t="shared" si="95"/>
        <v>43411.778460648151</v>
      </c>
      <c r="Y280" s="9">
        <f t="shared" si="96"/>
        <v>1.2222222227137536E-2</v>
      </c>
      <c r="Z280" s="9">
        <f t="shared" si="97"/>
        <v>4.8888888908550143E-2</v>
      </c>
      <c r="AA280" s="30"/>
      <c r="AB280" s="10">
        <f t="shared" si="98"/>
        <v>2.5925925874616951E-3</v>
      </c>
      <c r="AC280" s="10">
        <f t="shared" si="99"/>
        <v>2.5925925874616951E-3</v>
      </c>
      <c r="AD280" s="30"/>
      <c r="AE280" s="30"/>
      <c r="AF280" s="73">
        <f t="shared" si="100"/>
        <v>43411.771527777775</v>
      </c>
      <c r="AG280" s="73">
        <f t="shared" si="101"/>
        <v>43411.793055555558</v>
      </c>
      <c r="AH280" s="26" t="str">
        <f t="shared" si="102"/>
        <v>43411.771527777843411.7930555556</v>
      </c>
      <c r="AI280" s="26" t="e">
        <f>VLOOKUP(AH280,simple_survey!$N$1081:$O$1529,2,FALSE)</f>
        <v>#N/A</v>
      </c>
    </row>
    <row r="281" spans="1:37" s="3" customFormat="1" x14ac:dyDescent="0.4">
      <c r="A281" s="16" t="str">
        <f t="shared" si="103"/>
        <v>★</v>
      </c>
      <c r="B281" s="16" t="str">
        <f t="shared" si="104"/>
        <v>-</v>
      </c>
      <c r="C281" s="3">
        <v>18</v>
      </c>
      <c r="D281" s="2">
        <v>43411.772372685184</v>
      </c>
      <c r="E281" s="3" t="s">
        <v>1107</v>
      </c>
      <c r="F281" s="3">
        <v>10854</v>
      </c>
      <c r="G281" s="3" t="s">
        <v>114</v>
      </c>
      <c r="H281" s="3">
        <v>0</v>
      </c>
      <c r="I281" s="3">
        <v>145</v>
      </c>
      <c r="J281" s="3">
        <v>9</v>
      </c>
      <c r="K281" s="3">
        <v>4</v>
      </c>
      <c r="M281" s="2">
        <v>43411.776273148149</v>
      </c>
      <c r="N281" s="2">
        <v>43411.781238425923</v>
      </c>
      <c r="O281" s="3" t="s">
        <v>46</v>
      </c>
      <c r="P281" s="3" t="s">
        <v>47</v>
      </c>
      <c r="Q281" s="3" t="s">
        <v>19</v>
      </c>
      <c r="R281" s="3" t="s">
        <v>20</v>
      </c>
      <c r="S281" s="2">
        <v>43411.779108796298</v>
      </c>
      <c r="T281" s="2">
        <v>43411.779108796298</v>
      </c>
      <c r="U281" s="2">
        <v>43411.787256944444</v>
      </c>
      <c r="V281" s="2">
        <v>43411.787256944444</v>
      </c>
      <c r="W281" s="2">
        <v>43411.779108796298</v>
      </c>
      <c r="X281" s="8">
        <f t="shared" si="95"/>
        <v>43411.779108796298</v>
      </c>
      <c r="Y281" s="9">
        <f t="shared" si="96"/>
        <v>4.9652777743176557E-3</v>
      </c>
      <c r="Z281" s="9">
        <f t="shared" si="97"/>
        <v>1.9861111097270623E-2</v>
      </c>
      <c r="AA281" s="30"/>
      <c r="AB281" s="10">
        <f t="shared" si="98"/>
        <v>0</v>
      </c>
      <c r="AC281" s="10">
        <f t="shared" si="99"/>
        <v>0</v>
      </c>
      <c r="AD281" s="30"/>
      <c r="AE281" s="30"/>
      <c r="AF281" s="73">
        <f t="shared" si="100"/>
        <v>43411.772222222222</v>
      </c>
      <c r="AG281" s="73">
        <f t="shared" si="101"/>
        <v>43411.780555555553</v>
      </c>
      <c r="AH281" s="26" t="str">
        <f t="shared" si="102"/>
        <v>43411.772222222243411.7805555556</v>
      </c>
      <c r="AI281" s="26" t="e">
        <f>VLOOKUP(AH281,simple_survey!$N$1081:$O$1529,2,FALSE)</f>
        <v>#N/A</v>
      </c>
    </row>
    <row r="282" spans="1:37" s="3" customFormat="1" x14ac:dyDescent="0.4">
      <c r="A282" s="16" t="str">
        <f t="shared" si="103"/>
        <v>★</v>
      </c>
      <c r="B282" s="16" t="str">
        <f t="shared" si="104"/>
        <v>-</v>
      </c>
      <c r="C282" s="3">
        <v>18</v>
      </c>
      <c r="D282" s="2">
        <v>43411.772511574076</v>
      </c>
      <c r="E282" s="3" t="s">
        <v>1097</v>
      </c>
      <c r="F282" s="3">
        <v>10855</v>
      </c>
      <c r="G282" s="3" t="s">
        <v>18</v>
      </c>
      <c r="H282" s="3">
        <v>5020</v>
      </c>
      <c r="I282" s="3">
        <v>977</v>
      </c>
      <c r="J282" s="3">
        <v>2</v>
      </c>
      <c r="K282" s="3">
        <v>1</v>
      </c>
      <c r="M282" s="2">
        <v>43411.777881944443</v>
      </c>
      <c r="N282" s="2">
        <v>43411.784317129626</v>
      </c>
      <c r="O282" s="3" t="s">
        <v>23</v>
      </c>
      <c r="P282" s="3" t="s">
        <v>24</v>
      </c>
      <c r="Q282" s="3" t="s">
        <v>19</v>
      </c>
      <c r="R282" s="3" t="s">
        <v>20</v>
      </c>
      <c r="S282" s="2">
        <v>43411.779444444444</v>
      </c>
      <c r="T282" s="2">
        <v>43411.779444444444</v>
      </c>
      <c r="U282" s="2">
        <v>43411.786030092589</v>
      </c>
      <c r="V282" s="2">
        <v>43411.78460648148</v>
      </c>
      <c r="W282" s="2">
        <v>43411.779444444444</v>
      </c>
      <c r="X282" s="8">
        <f t="shared" si="95"/>
        <v>43411.779444444444</v>
      </c>
      <c r="Y282" s="9">
        <f t="shared" si="96"/>
        <v>6.435185183363501E-3</v>
      </c>
      <c r="Z282" s="9">
        <f t="shared" si="97"/>
        <v>6.435185183363501E-3</v>
      </c>
      <c r="AA282" s="30"/>
      <c r="AB282" s="10">
        <f t="shared" si="98"/>
        <v>0</v>
      </c>
      <c r="AC282" s="10">
        <f t="shared" si="99"/>
        <v>0</v>
      </c>
      <c r="AD282" s="30"/>
      <c r="AE282" s="30"/>
      <c r="AF282" s="73">
        <f t="shared" si="100"/>
        <v>43411.772222222222</v>
      </c>
      <c r="AG282" s="73">
        <f t="shared" si="101"/>
        <v>43411.78402777778</v>
      </c>
      <c r="AH282" s="26" t="str">
        <f t="shared" si="102"/>
        <v>43411.772222222243411.7840277778</v>
      </c>
      <c r="AI282" s="26" t="e">
        <f>VLOOKUP(AH282,simple_survey!$N$1081:$O$1529,2,FALSE)</f>
        <v>#N/A</v>
      </c>
    </row>
    <row r="283" spans="1:37" s="3" customFormat="1" x14ac:dyDescent="0.4">
      <c r="A283" s="16" t="str">
        <f t="shared" si="103"/>
        <v>-</v>
      </c>
      <c r="B283" s="16" t="str">
        <f t="shared" si="104"/>
        <v>-</v>
      </c>
      <c r="C283" s="3">
        <v>18</v>
      </c>
      <c r="D283" s="2">
        <v>43411.773472222223</v>
      </c>
      <c r="E283" s="3" t="s">
        <v>967</v>
      </c>
      <c r="F283" s="3">
        <v>10856</v>
      </c>
      <c r="G283" s="3" t="s">
        <v>115</v>
      </c>
      <c r="H283" s="3">
        <v>5388</v>
      </c>
      <c r="I283" s="3">
        <v>160</v>
      </c>
      <c r="J283" s="3">
        <v>1</v>
      </c>
      <c r="K283" s="3">
        <v>1</v>
      </c>
      <c r="M283" s="2">
        <v>43411.783472222225</v>
      </c>
      <c r="N283" s="2">
        <v>43411.798576388886</v>
      </c>
      <c r="O283" s="3" t="s">
        <v>50</v>
      </c>
      <c r="P283" s="3" t="s">
        <v>51</v>
      </c>
      <c r="Q283" s="3" t="s">
        <v>23</v>
      </c>
      <c r="R283" s="3" t="s">
        <v>24</v>
      </c>
      <c r="S283" s="2">
        <v>43411.780335648145</v>
      </c>
      <c r="T283" s="2">
        <v>43411.780405092592</v>
      </c>
      <c r="U283" s="2">
        <v>43411.791655092595</v>
      </c>
      <c r="V283" s="2">
        <v>43411.795925925922</v>
      </c>
      <c r="X283" s="8">
        <f t="shared" si="95"/>
        <v>43411.773472222223</v>
      </c>
      <c r="Y283" s="9">
        <f t="shared" si="96"/>
        <v>1.5104166661330964E-2</v>
      </c>
      <c r="Z283" s="9">
        <f t="shared" si="97"/>
        <v>1.5104166661330964E-2</v>
      </c>
      <c r="AA283" s="30"/>
      <c r="AB283" s="10">
        <f t="shared" si="98"/>
        <v>3.1365740796900354E-3</v>
      </c>
      <c r="AC283" s="10">
        <f t="shared" si="99"/>
        <v>1.0000000002037268E-2</v>
      </c>
      <c r="AD283" s="30"/>
      <c r="AE283" s="30"/>
      <c r="AF283" s="73">
        <f t="shared" si="100"/>
        <v>43411.772916666669</v>
      </c>
      <c r="AG283" s="73">
        <f t="shared" si="101"/>
        <v>43411.79791666667</v>
      </c>
      <c r="AH283" s="26" t="str">
        <f t="shared" si="102"/>
        <v>43411.772916666743411.7979166667</v>
      </c>
      <c r="AI283" s="26" t="str">
        <f>VLOOKUP(AH283,simple_survey!$N$1081:$O$1529,2,FALSE)</f>
        <v>肯定的</v>
      </c>
    </row>
    <row r="284" spans="1:37" s="3" customFormat="1" x14ac:dyDescent="0.4">
      <c r="A284" s="16" t="str">
        <f t="shared" si="93"/>
        <v>-</v>
      </c>
      <c r="B284" s="16" t="str">
        <f t="shared" si="94"/>
        <v>-</v>
      </c>
      <c r="C284" s="3">
        <v>18</v>
      </c>
      <c r="D284" s="2">
        <v>43411.77447916667</v>
      </c>
      <c r="E284" s="3" t="s">
        <v>1108</v>
      </c>
      <c r="F284" s="3">
        <v>10857</v>
      </c>
      <c r="G284" s="3" t="s">
        <v>33</v>
      </c>
      <c r="H284" s="3">
        <v>3441</v>
      </c>
      <c r="I284" s="3">
        <v>369</v>
      </c>
      <c r="J284" s="3">
        <v>3</v>
      </c>
      <c r="K284" s="3">
        <v>1</v>
      </c>
      <c r="M284" s="2">
        <v>43411.778356481482</v>
      </c>
      <c r="N284" s="2">
        <v>43411.786574074074</v>
      </c>
      <c r="O284" s="3" t="s">
        <v>65</v>
      </c>
      <c r="P284" s="3" t="s">
        <v>66</v>
      </c>
      <c r="Q284" s="3" t="s">
        <v>27</v>
      </c>
      <c r="R284" s="3" t="s">
        <v>28</v>
      </c>
      <c r="S284" s="2">
        <v>43411.778148148151</v>
      </c>
      <c r="T284" s="2">
        <v>43411.77815972222</v>
      </c>
      <c r="U284" s="2">
        <v>43411.785937499997</v>
      </c>
      <c r="V284" s="2">
        <v>43411.787233796298</v>
      </c>
      <c r="X284" s="8">
        <f t="shared" si="95"/>
        <v>43411.77447916667</v>
      </c>
      <c r="Y284" s="9">
        <f t="shared" si="96"/>
        <v>8.2175925927003846E-3</v>
      </c>
      <c r="Z284" s="9">
        <f t="shared" si="97"/>
        <v>8.2175925927003846E-3</v>
      </c>
      <c r="AA284" s="30"/>
      <c r="AB284" s="10">
        <f t="shared" si="98"/>
        <v>2.0833333110203966E-4</v>
      </c>
      <c r="AC284" s="10">
        <f t="shared" si="99"/>
        <v>3.8773148116888478E-3</v>
      </c>
      <c r="AD284" s="30"/>
      <c r="AE284" s="30"/>
      <c r="AF284" s="73">
        <f t="shared" si="100"/>
        <v>43411.774305555555</v>
      </c>
      <c r="AG284" s="73">
        <f t="shared" si="101"/>
        <v>43411.786111111112</v>
      </c>
      <c r="AH284" s="26" t="str">
        <f t="shared" si="102"/>
        <v>43411.774305555643411.7861111111</v>
      </c>
      <c r="AI284" s="26" t="e">
        <f>VLOOKUP(AH284,simple_survey!$N$1081:$O$1529,2,FALSE)</f>
        <v>#N/A</v>
      </c>
    </row>
    <row r="285" spans="1:37" s="3" customFormat="1" x14ac:dyDescent="0.4">
      <c r="A285" s="16" t="str">
        <f t="shared" si="93"/>
        <v>-</v>
      </c>
      <c r="B285" s="16" t="str">
        <f t="shared" si="94"/>
        <v>-</v>
      </c>
      <c r="C285" s="3">
        <v>18</v>
      </c>
      <c r="D285" s="2">
        <v>43411.77449074074</v>
      </c>
      <c r="E285" s="3" t="s">
        <v>1109</v>
      </c>
      <c r="F285" s="3">
        <v>10858</v>
      </c>
      <c r="G285" s="3" t="s">
        <v>18</v>
      </c>
      <c r="H285" s="3">
        <v>5350</v>
      </c>
      <c r="I285" s="3">
        <v>964</v>
      </c>
      <c r="J285" s="3">
        <v>3</v>
      </c>
      <c r="K285" s="3">
        <v>1</v>
      </c>
      <c r="M285" s="2">
        <v>43411.781134259261</v>
      </c>
      <c r="N285" s="2">
        <v>43411.786412037036</v>
      </c>
      <c r="O285" s="3" t="s">
        <v>48</v>
      </c>
      <c r="P285" s="3" t="s">
        <v>49</v>
      </c>
      <c r="Q285" s="3" t="s">
        <v>27</v>
      </c>
      <c r="R285" s="3" t="s">
        <v>28</v>
      </c>
      <c r="S285" s="2">
        <v>43411.780416666668</v>
      </c>
      <c r="T285" s="2">
        <v>43411.781018518515</v>
      </c>
      <c r="U285" s="2">
        <v>43411.786886574075</v>
      </c>
      <c r="V285" s="2">
        <v>43411.787488425929</v>
      </c>
      <c r="X285" s="8">
        <f t="shared" si="95"/>
        <v>43411.77449074074</v>
      </c>
      <c r="Y285" s="9">
        <f t="shared" si="96"/>
        <v>5.277777774608694E-3</v>
      </c>
      <c r="Z285" s="9">
        <f t="shared" si="97"/>
        <v>5.277777774608694E-3</v>
      </c>
      <c r="AA285" s="30"/>
      <c r="AB285" s="10">
        <f t="shared" si="98"/>
        <v>7.1759259299142286E-4</v>
      </c>
      <c r="AC285" s="10">
        <f t="shared" si="99"/>
        <v>6.6435185217414983E-3</v>
      </c>
      <c r="AD285" s="30"/>
      <c r="AE285" s="30"/>
      <c r="AF285" s="73">
        <f t="shared" si="100"/>
        <v>43411.774305555555</v>
      </c>
      <c r="AG285" s="73">
        <f t="shared" si="101"/>
        <v>43411.786111111112</v>
      </c>
      <c r="AH285" s="26" t="str">
        <f t="shared" si="102"/>
        <v>43411.774305555643411.7861111111</v>
      </c>
      <c r="AI285" s="26" t="e">
        <f>VLOOKUP(AH285,simple_survey!$N$1081:$O$1529,2,FALSE)</f>
        <v>#N/A</v>
      </c>
    </row>
    <row r="286" spans="1:37" s="3" customFormat="1" x14ac:dyDescent="0.4">
      <c r="A286" s="16" t="str">
        <f t="shared" si="93"/>
        <v>-</v>
      </c>
      <c r="B286" s="16" t="str">
        <f t="shared" si="94"/>
        <v>-</v>
      </c>
      <c r="C286" s="3">
        <v>18</v>
      </c>
      <c r="D286" s="2">
        <v>43411.774687500001</v>
      </c>
      <c r="E286" s="3" t="s">
        <v>1110</v>
      </c>
      <c r="F286" s="3">
        <v>10859</v>
      </c>
      <c r="G286" s="3" t="s">
        <v>113</v>
      </c>
      <c r="H286" s="3">
        <v>0</v>
      </c>
      <c r="I286" s="3">
        <v>448</v>
      </c>
      <c r="J286" s="3">
        <v>9</v>
      </c>
      <c r="K286" s="3">
        <v>3</v>
      </c>
      <c r="M286" s="2">
        <v>43411.793287037035</v>
      </c>
      <c r="N286" s="2">
        <v>43411.798807870371</v>
      </c>
      <c r="O286" s="3" t="s">
        <v>46</v>
      </c>
      <c r="P286" s="3" t="s">
        <v>47</v>
      </c>
      <c r="Q286" s="3" t="s">
        <v>27</v>
      </c>
      <c r="R286" s="3" t="s">
        <v>28</v>
      </c>
      <c r="S286" s="2">
        <v>43411.791747685187</v>
      </c>
      <c r="T286" s="2">
        <v>43411.791747685187</v>
      </c>
      <c r="U286" s="2">
        <v>43411.799467592595</v>
      </c>
      <c r="V286" s="2">
        <v>43411.800162037034</v>
      </c>
      <c r="X286" s="8">
        <f t="shared" si="95"/>
        <v>43411.774687500001</v>
      </c>
      <c r="Y286" s="9">
        <f t="shared" si="96"/>
        <v>5.5208333360496908E-3</v>
      </c>
      <c r="Z286" s="9">
        <f t="shared" si="97"/>
        <v>1.6562500008149073E-2</v>
      </c>
      <c r="AA286" s="30"/>
      <c r="AB286" s="10">
        <f t="shared" si="98"/>
        <v>1.5393518478958867E-3</v>
      </c>
      <c r="AC286" s="10">
        <f t="shared" si="99"/>
        <v>1.8599537033878732E-2</v>
      </c>
      <c r="AD286" s="30"/>
      <c r="AE286" s="30"/>
      <c r="AF286" s="73">
        <f t="shared" si="100"/>
        <v>43411.774305555555</v>
      </c>
      <c r="AG286" s="73">
        <f t="shared" si="101"/>
        <v>43411.798611111109</v>
      </c>
      <c r="AH286" s="26" t="str">
        <f t="shared" si="102"/>
        <v>43411.774305555643411.7986111111</v>
      </c>
      <c r="AI286" s="26" t="e">
        <f>VLOOKUP(AH286,simple_survey!$N$1081:$O$1529,2,FALSE)</f>
        <v>#N/A</v>
      </c>
    </row>
    <row r="287" spans="1:37" s="3" customFormat="1" x14ac:dyDescent="0.4">
      <c r="A287" s="16" t="str">
        <f t="shared" si="93"/>
        <v>-</v>
      </c>
      <c r="B287" s="16" t="str">
        <f t="shared" si="94"/>
        <v>-</v>
      </c>
      <c r="C287" s="3">
        <v>18</v>
      </c>
      <c r="D287" s="2">
        <v>43411.778171296297</v>
      </c>
      <c r="E287" s="3" t="s">
        <v>1075</v>
      </c>
      <c r="F287" s="3">
        <v>10860</v>
      </c>
      <c r="G287" s="3" t="s">
        <v>33</v>
      </c>
      <c r="H287" s="3">
        <v>1724</v>
      </c>
      <c r="I287" s="3">
        <v>239</v>
      </c>
      <c r="J287" s="3">
        <v>1</v>
      </c>
      <c r="K287" s="3">
        <v>3</v>
      </c>
      <c r="M287" s="2">
        <v>43411.786157407405</v>
      </c>
      <c r="N287" s="2">
        <v>43411.793692129628</v>
      </c>
      <c r="O287" s="3" t="s">
        <v>45</v>
      </c>
      <c r="P287" s="3" t="s">
        <v>92</v>
      </c>
      <c r="Q287" s="3" t="s">
        <v>25</v>
      </c>
      <c r="R287" s="3" t="s">
        <v>26</v>
      </c>
      <c r="S287" s="2">
        <v>43411.782939814817</v>
      </c>
      <c r="T287" s="2">
        <v>43411.782939814817</v>
      </c>
      <c r="U287" s="2">
        <v>43411.790983796294</v>
      </c>
      <c r="V287" s="2">
        <v>43411.790983796294</v>
      </c>
      <c r="X287" s="8">
        <f t="shared" si="95"/>
        <v>43411.778171296297</v>
      </c>
      <c r="Y287" s="9">
        <f t="shared" si="96"/>
        <v>7.5347222227719612E-3</v>
      </c>
      <c r="Z287" s="9">
        <f t="shared" si="97"/>
        <v>2.2604166668315884E-2</v>
      </c>
      <c r="AA287" s="30"/>
      <c r="AB287" s="10">
        <f t="shared" si="98"/>
        <v>3.2175925880437717E-3</v>
      </c>
      <c r="AC287" s="10">
        <f t="shared" si="99"/>
        <v>7.9861111080390401E-3</v>
      </c>
      <c r="AD287" s="30"/>
      <c r="AE287" s="30"/>
      <c r="AF287" s="73">
        <f t="shared" si="100"/>
        <v>43411.777777777781</v>
      </c>
      <c r="AG287" s="73">
        <f t="shared" si="101"/>
        <v>43411.793055555558</v>
      </c>
      <c r="AH287" s="26" t="str">
        <f t="shared" si="102"/>
        <v>43411.777777777843411.7930555556</v>
      </c>
      <c r="AI287" s="26" t="e">
        <f>VLOOKUP(AH287,simple_survey!$N$1081:$O$1529,2,FALSE)</f>
        <v>#N/A</v>
      </c>
    </row>
    <row r="288" spans="1:37" s="3" customFormat="1" x14ac:dyDescent="0.4">
      <c r="A288" s="16" t="str">
        <f t="shared" si="93"/>
        <v>-</v>
      </c>
      <c r="B288" s="16" t="str">
        <f t="shared" si="94"/>
        <v>-</v>
      </c>
      <c r="C288" s="3">
        <v>18</v>
      </c>
      <c r="D288" s="2">
        <v>43411.781759259262</v>
      </c>
      <c r="E288" s="3" t="s">
        <v>1112</v>
      </c>
      <c r="F288" s="3">
        <v>10869</v>
      </c>
      <c r="G288" s="3" t="s">
        <v>113</v>
      </c>
      <c r="H288" s="3">
        <v>0</v>
      </c>
      <c r="I288" s="3">
        <v>690</v>
      </c>
      <c r="J288" s="3">
        <v>10</v>
      </c>
      <c r="K288" s="3">
        <v>1</v>
      </c>
      <c r="M288" s="2">
        <v>43411.786157407405</v>
      </c>
      <c r="N288" s="2">
        <v>43411.790069444447</v>
      </c>
      <c r="O288" s="3" t="s">
        <v>25</v>
      </c>
      <c r="P288" s="3" t="s">
        <v>26</v>
      </c>
      <c r="Q288" s="3" t="s">
        <v>50</v>
      </c>
      <c r="R288" s="3" t="s">
        <v>51</v>
      </c>
      <c r="S288" s="2">
        <v>43411.787847222222</v>
      </c>
      <c r="T288" s="2">
        <v>43411.787847222222</v>
      </c>
      <c r="U288" s="2">
        <v>43411.795231481483</v>
      </c>
      <c r="V288" s="2">
        <v>43411.795231481483</v>
      </c>
      <c r="X288" s="8">
        <f t="shared" si="95"/>
        <v>43411.781759259262</v>
      </c>
      <c r="Y288" s="9">
        <f t="shared" si="96"/>
        <v>3.912037042027805E-3</v>
      </c>
      <c r="Z288" s="9">
        <f t="shared" si="97"/>
        <v>3.912037042027805E-3</v>
      </c>
      <c r="AA288" s="30"/>
      <c r="AB288" s="10">
        <f t="shared" si="98"/>
        <v>0</v>
      </c>
      <c r="AC288" s="10">
        <f t="shared" si="99"/>
        <v>4.3981481430819258E-3</v>
      </c>
      <c r="AD288" s="30"/>
      <c r="AE288" s="30"/>
      <c r="AF288" s="73">
        <f t="shared" si="100"/>
        <v>43411.78125</v>
      </c>
      <c r="AG288" s="73">
        <f t="shared" si="101"/>
        <v>43411.789583333331</v>
      </c>
      <c r="AH288" s="26" t="str">
        <f t="shared" si="102"/>
        <v>43411.7812543411.7895833333</v>
      </c>
      <c r="AI288" s="26" t="e">
        <f>VLOOKUP(AH288,simple_survey!$N$1081:$O$1529,2,FALSE)</f>
        <v>#N/A</v>
      </c>
    </row>
    <row r="289" spans="1:37" s="3" customFormat="1" x14ac:dyDescent="0.4">
      <c r="A289" s="16" t="str">
        <f t="shared" si="93"/>
        <v>-</v>
      </c>
      <c r="B289" s="16" t="str">
        <f t="shared" si="94"/>
        <v>-</v>
      </c>
      <c r="C289" s="3">
        <v>18</v>
      </c>
      <c r="D289" s="2">
        <v>43411.783113425925</v>
      </c>
      <c r="E289" s="3" t="s">
        <v>1059</v>
      </c>
      <c r="F289" s="3">
        <v>10870</v>
      </c>
      <c r="G289" s="3" t="s">
        <v>33</v>
      </c>
      <c r="H289" s="3">
        <v>5404</v>
      </c>
      <c r="I289" s="3">
        <v>842</v>
      </c>
      <c r="J289" s="3">
        <v>3</v>
      </c>
      <c r="K289" s="3">
        <v>2</v>
      </c>
      <c r="M289" s="2">
        <v>43411.786782407406</v>
      </c>
      <c r="N289" s="2">
        <v>43411.790451388886</v>
      </c>
      <c r="O289" s="3" t="s">
        <v>27</v>
      </c>
      <c r="P289" s="3" t="s">
        <v>28</v>
      </c>
      <c r="Q289" s="3" t="s">
        <v>19</v>
      </c>
      <c r="R289" s="3" t="s">
        <v>20</v>
      </c>
      <c r="S289" s="2">
        <v>43411.787094907406</v>
      </c>
      <c r="T289" s="2">
        <v>43411.787094907406</v>
      </c>
      <c r="U289" s="2">
        <v>43411.791886574072</v>
      </c>
      <c r="V289" s="2">
        <v>43411.791886574072</v>
      </c>
      <c r="X289" s="8">
        <f t="shared" si="95"/>
        <v>43411.783113425925</v>
      </c>
      <c r="Y289" s="9">
        <f t="shared" si="96"/>
        <v>3.6689814805868082E-3</v>
      </c>
      <c r="Z289" s="9">
        <f t="shared" si="97"/>
        <v>7.3379629611736163E-3</v>
      </c>
      <c r="AA289" s="30"/>
      <c r="AB289" s="10">
        <f t="shared" si="98"/>
        <v>0</v>
      </c>
      <c r="AC289" s="10">
        <f t="shared" si="99"/>
        <v>3.6689814805868082E-3</v>
      </c>
      <c r="AD289" s="30"/>
      <c r="AE289" s="30"/>
      <c r="AF289" s="73">
        <f t="shared" si="100"/>
        <v>43411.782638888886</v>
      </c>
      <c r="AG289" s="73">
        <f t="shared" si="101"/>
        <v>43411.790277777778</v>
      </c>
      <c r="AH289" s="26" t="str">
        <f t="shared" si="102"/>
        <v>43411.782638888943411.7902777778</v>
      </c>
      <c r="AI289" s="26" t="e">
        <f>VLOOKUP(AH289,simple_survey!$N$1081:$O$1529,2,FALSE)</f>
        <v>#N/A</v>
      </c>
    </row>
    <row r="290" spans="1:37" s="3" customFormat="1" x14ac:dyDescent="0.4">
      <c r="A290" s="16" t="str">
        <f t="shared" si="93"/>
        <v>-</v>
      </c>
      <c r="B290" s="16" t="str">
        <f t="shared" si="94"/>
        <v>-</v>
      </c>
      <c r="C290" s="3">
        <v>18</v>
      </c>
      <c r="D290" s="2">
        <v>43411.783900462964</v>
      </c>
      <c r="E290" s="3" t="s">
        <v>992</v>
      </c>
      <c r="F290" s="3">
        <v>10871</v>
      </c>
      <c r="G290" s="3" t="s">
        <v>115</v>
      </c>
      <c r="H290" s="3">
        <v>5398</v>
      </c>
      <c r="I290" s="3">
        <v>944</v>
      </c>
      <c r="J290" s="3">
        <v>2</v>
      </c>
      <c r="K290" s="3">
        <v>1</v>
      </c>
      <c r="M290" s="2">
        <v>43411.789872685185</v>
      </c>
      <c r="N290" s="2">
        <v>43411.794351851851</v>
      </c>
      <c r="O290" s="3" t="s">
        <v>21</v>
      </c>
      <c r="P290" s="3" t="s">
        <v>22</v>
      </c>
      <c r="Q290" s="3" t="s">
        <v>59</v>
      </c>
      <c r="R290" s="3" t="s">
        <v>60</v>
      </c>
      <c r="S290" s="2">
        <v>43411.791481481479</v>
      </c>
      <c r="T290" s="2">
        <v>43411.791481481479</v>
      </c>
      <c r="U290" s="2">
        <v>43411.798078703701</v>
      </c>
      <c r="V290" s="2">
        <v>43411.798078703701</v>
      </c>
      <c r="X290" s="8">
        <f t="shared" si="95"/>
        <v>43411.783900462964</v>
      </c>
      <c r="Y290" s="9">
        <f t="shared" si="96"/>
        <v>4.4791666659875773E-3</v>
      </c>
      <c r="Z290" s="9">
        <f t="shared" si="97"/>
        <v>4.4791666659875773E-3</v>
      </c>
      <c r="AA290" s="30"/>
      <c r="AB290" s="10">
        <f t="shared" si="98"/>
        <v>0</v>
      </c>
      <c r="AC290" s="10">
        <f t="shared" si="99"/>
        <v>5.9722222213167697E-3</v>
      </c>
      <c r="AD290" s="30"/>
      <c r="AE290" s="30"/>
      <c r="AF290" s="73">
        <f t="shared" si="100"/>
        <v>43411.783333333333</v>
      </c>
      <c r="AG290" s="73">
        <f t="shared" si="101"/>
        <v>43411.793749999997</v>
      </c>
      <c r="AH290" s="26" t="str">
        <f t="shared" si="102"/>
        <v>43411.783333333343411.79375</v>
      </c>
      <c r="AI290" s="26" t="e">
        <f>VLOOKUP(AH290,simple_survey!$N$1081:$O$1529,2,FALSE)</f>
        <v>#N/A</v>
      </c>
    </row>
    <row r="291" spans="1:37" s="3" customFormat="1" x14ac:dyDescent="0.4">
      <c r="A291" s="16" t="str">
        <f>IF(W291&gt;0, "★", "-")</f>
        <v>-</v>
      </c>
      <c r="B291" s="16" t="str">
        <f>IF(L291&gt;0, "☆", "-")</f>
        <v>-</v>
      </c>
      <c r="C291" s="3">
        <v>18</v>
      </c>
      <c r="D291" s="2">
        <v>43411.787534722222</v>
      </c>
      <c r="E291" s="3" t="s">
        <v>889</v>
      </c>
      <c r="F291" s="3">
        <v>10874</v>
      </c>
      <c r="G291" s="3" t="s">
        <v>33</v>
      </c>
      <c r="H291" s="3">
        <v>1588</v>
      </c>
      <c r="I291" s="3">
        <v>680</v>
      </c>
      <c r="J291" s="3">
        <v>3</v>
      </c>
      <c r="K291" s="3">
        <v>2</v>
      </c>
      <c r="M291" s="2">
        <v>43411.794074074074</v>
      </c>
      <c r="N291" s="2">
        <v>43411.808842592596</v>
      </c>
      <c r="O291" s="3" t="s">
        <v>65</v>
      </c>
      <c r="P291" s="3" t="s">
        <v>66</v>
      </c>
      <c r="Q291" s="3" t="s">
        <v>80</v>
      </c>
      <c r="R291" s="3" t="s">
        <v>81</v>
      </c>
      <c r="S291" s="2">
        <v>43411.796550925923</v>
      </c>
      <c r="T291" s="2">
        <v>43411.796550925923</v>
      </c>
      <c r="U291" s="2">
        <v>43411.806562500002</v>
      </c>
      <c r="V291" s="2">
        <v>43411.806562500002</v>
      </c>
      <c r="X291" s="8">
        <f t="shared" si="95"/>
        <v>43411.787534722222</v>
      </c>
      <c r="Y291" s="9">
        <f t="shared" si="96"/>
        <v>1.4768518522032537E-2</v>
      </c>
      <c r="Z291" s="9">
        <f t="shared" si="97"/>
        <v>2.9537037044065073E-2</v>
      </c>
      <c r="AA291" s="30"/>
      <c r="AB291" s="10">
        <f t="shared" si="98"/>
        <v>0</v>
      </c>
      <c r="AC291" s="10">
        <f t="shared" si="99"/>
        <v>6.5393518525524996E-3</v>
      </c>
      <c r="AD291" s="30"/>
      <c r="AE291" s="30"/>
      <c r="AF291" s="73">
        <f t="shared" si="100"/>
        <v>43411.787499999999</v>
      </c>
      <c r="AG291" s="73">
        <f t="shared" si="101"/>
        <v>43411.808333333334</v>
      </c>
      <c r="AH291" s="26" t="str">
        <f t="shared" si="102"/>
        <v>43411.787543411.8083333333</v>
      </c>
      <c r="AI291" s="26" t="e">
        <f>VLOOKUP(AH291,simple_survey!$N$1081:$O$1529,2,FALSE)</f>
        <v>#N/A</v>
      </c>
    </row>
    <row r="292" spans="1:37" s="3" customFormat="1" x14ac:dyDescent="0.4">
      <c r="A292" s="16" t="str">
        <f t="shared" si="93"/>
        <v>-</v>
      </c>
      <c r="B292" s="16" t="str">
        <f t="shared" si="94"/>
        <v>-</v>
      </c>
      <c r="C292" s="3">
        <v>18</v>
      </c>
      <c r="D292" s="2">
        <v>43411.789166666669</v>
      </c>
      <c r="E292" s="3" t="s">
        <v>1090</v>
      </c>
      <c r="F292" s="3">
        <v>10876</v>
      </c>
      <c r="G292" s="3" t="s">
        <v>18</v>
      </c>
      <c r="H292" s="3">
        <v>4703</v>
      </c>
      <c r="I292" s="3">
        <v>494</v>
      </c>
      <c r="J292" s="3">
        <v>10</v>
      </c>
      <c r="K292" s="3">
        <v>1</v>
      </c>
      <c r="M292" s="2">
        <v>43411.793715277781</v>
      </c>
      <c r="N292" s="2">
        <v>43411.81181712963</v>
      </c>
      <c r="O292" s="3" t="s">
        <v>78</v>
      </c>
      <c r="P292" s="3" t="s">
        <v>79</v>
      </c>
      <c r="Q292" s="3" t="s">
        <v>23</v>
      </c>
      <c r="R292" s="3" t="s">
        <v>24</v>
      </c>
      <c r="S292" s="2">
        <v>43411.793900462966</v>
      </c>
      <c r="T292" s="2">
        <v>43411.79415509259</v>
      </c>
      <c r="U292" s="2">
        <v>43411.805902777778</v>
      </c>
      <c r="V292" s="2">
        <v>43411.812847222223</v>
      </c>
      <c r="X292" s="8">
        <f t="shared" si="95"/>
        <v>43411.789166666669</v>
      </c>
      <c r="Y292" s="9">
        <f t="shared" si="96"/>
        <v>1.8101851848769002E-2</v>
      </c>
      <c r="Z292" s="9">
        <f t="shared" si="97"/>
        <v>1.8101851848769002E-2</v>
      </c>
      <c r="AA292" s="30"/>
      <c r="AB292" s="10">
        <f t="shared" si="98"/>
        <v>0</v>
      </c>
      <c r="AC292" s="10">
        <f t="shared" si="99"/>
        <v>4.5486111121135764E-3</v>
      </c>
      <c r="AD292" s="30"/>
      <c r="AE292" s="30"/>
      <c r="AF292" s="73">
        <f t="shared" si="100"/>
        <v>43411.788888888892</v>
      </c>
      <c r="AG292" s="73">
        <f t="shared" si="101"/>
        <v>43411.811805555553</v>
      </c>
      <c r="AH292" s="26" t="str">
        <f t="shared" si="102"/>
        <v>43411.788888888943411.8118055556</v>
      </c>
      <c r="AI292" s="26" t="e">
        <f>VLOOKUP(AH292,simple_survey!$N$1081:$O$1529,2,FALSE)</f>
        <v>#N/A</v>
      </c>
    </row>
    <row r="293" spans="1:37" s="7" customFormat="1" x14ac:dyDescent="0.4">
      <c r="A293" s="16" t="str">
        <f t="shared" ref="A293:A309" si="105">IF(W293&gt;0, "★", "-")</f>
        <v>★</v>
      </c>
      <c r="B293" s="16" t="str">
        <f t="shared" ref="B293:B309" si="106">IF(L293&gt;0, "☆", "-")</f>
        <v>☆</v>
      </c>
      <c r="C293" s="7">
        <v>18</v>
      </c>
      <c r="D293" s="2">
        <v>43411.722407407404</v>
      </c>
      <c r="E293" s="3" t="s">
        <v>880</v>
      </c>
      <c r="F293" s="3">
        <v>10813</v>
      </c>
      <c r="G293" s="3" t="s">
        <v>52</v>
      </c>
      <c r="H293" s="3">
        <v>4694</v>
      </c>
      <c r="I293" s="3">
        <v>311</v>
      </c>
      <c r="J293" s="3">
        <v>10</v>
      </c>
      <c r="K293" s="3">
        <v>1</v>
      </c>
      <c r="L293" s="2">
        <v>43411.722754629627</v>
      </c>
      <c r="M293" s="3"/>
      <c r="N293" s="3"/>
      <c r="O293" s="3" t="s">
        <v>27</v>
      </c>
      <c r="P293" s="3" t="s">
        <v>28</v>
      </c>
      <c r="Q293" s="3" t="s">
        <v>31</v>
      </c>
      <c r="R293" s="3" t="s">
        <v>32</v>
      </c>
      <c r="S293" s="2">
        <v>43411.763888888891</v>
      </c>
      <c r="T293" s="3"/>
      <c r="U293" s="2">
        <v>43411.77615740741</v>
      </c>
      <c r="V293" s="3"/>
      <c r="W293" s="2">
        <v>43411.763888888891</v>
      </c>
      <c r="X293" s="8">
        <f t="shared" ref="X293:X309" si="107">IF(W293&gt;0,W293,D293)</f>
        <v>43411.763888888891</v>
      </c>
      <c r="Y293" s="9">
        <f t="shared" ref="Y293:Y309" si="108">N293-M293</f>
        <v>0</v>
      </c>
      <c r="Z293" s="9">
        <f t="shared" ref="Z293:Z309" si="109">Y293*K293</f>
        <v>0</v>
      </c>
      <c r="AA293" s="10"/>
      <c r="AB293" s="10">
        <f t="shared" ref="AB293:AB309" si="110">IF(IF(A293="☆",L293-S293,M293-S293)&lt;0,0,IF(A293="☆",L293-S293,M293-S293))</f>
        <v>0</v>
      </c>
      <c r="AC293" s="10">
        <f>IF(IF(B293="☆",(IF(L293&gt;S293,L293-X293,S293-X293)),M293-X293)&lt;0,0,IF(B293="☆",(IF(L293&gt;S293,L293-X293,S293-X293)),M293-X293))</f>
        <v>0</v>
      </c>
      <c r="AD293" s="10"/>
      <c r="AE293" s="10"/>
      <c r="AF293" s="73">
        <f t="shared" si="100"/>
        <v>43411.722222222219</v>
      </c>
      <c r="AG293" s="73">
        <f t="shared" si="101"/>
        <v>0</v>
      </c>
      <c r="AH293" s="26" t="str">
        <f t="shared" si="102"/>
        <v>43411.72222222220</v>
      </c>
      <c r="AI293" s="26" t="e">
        <f>VLOOKUP(AH293,simple_survey!$N$1081:$O$1529,2,FALSE)</f>
        <v>#N/A</v>
      </c>
    </row>
    <row r="294" spans="1:37" s="3" customFormat="1" x14ac:dyDescent="0.4">
      <c r="A294" s="16" t="str">
        <f t="shared" si="105"/>
        <v>-</v>
      </c>
      <c r="B294" s="16" t="str">
        <f t="shared" si="106"/>
        <v>☆</v>
      </c>
      <c r="C294" s="3">
        <v>18</v>
      </c>
      <c r="D294" s="2">
        <v>43411.759247685186</v>
      </c>
      <c r="E294" s="3" t="s">
        <v>1104</v>
      </c>
      <c r="F294" s="3">
        <v>10840</v>
      </c>
      <c r="G294" s="3" t="s">
        <v>18</v>
      </c>
      <c r="H294" s="3">
        <v>5363</v>
      </c>
      <c r="I294" s="3">
        <v>445</v>
      </c>
      <c r="J294" s="3">
        <v>10</v>
      </c>
      <c r="K294" s="3">
        <v>1</v>
      </c>
      <c r="L294" s="2">
        <v>43411.760034722225</v>
      </c>
      <c r="O294" s="3" t="s">
        <v>80</v>
      </c>
      <c r="P294" s="3" t="s">
        <v>81</v>
      </c>
      <c r="Q294" s="3" t="s">
        <v>48</v>
      </c>
      <c r="R294" s="3" t="s">
        <v>49</v>
      </c>
      <c r="S294" s="2">
        <v>43411.771562499998</v>
      </c>
      <c r="U294" s="2">
        <v>43411.781168981484</v>
      </c>
      <c r="X294" s="8">
        <f t="shared" si="107"/>
        <v>43411.759247685186</v>
      </c>
      <c r="Y294" s="9">
        <f t="shared" si="108"/>
        <v>0</v>
      </c>
      <c r="Z294" s="9">
        <f t="shared" si="109"/>
        <v>0</v>
      </c>
      <c r="AA294" s="30"/>
      <c r="AB294" s="10">
        <f t="shared" si="110"/>
        <v>0</v>
      </c>
      <c r="AC294" s="10">
        <f>IF(IF(B294="☆",(IF(L294&gt;S294,L294-X294,S294-X294)),M294-X294)&lt;0,0,IF(B294="☆",(IF(L294&gt;S294,L294-X294,S294-X294)),M294-X294))</f>
        <v>1.2314814812270924E-2</v>
      </c>
      <c r="AD294" s="30"/>
      <c r="AE294" s="30"/>
      <c r="AF294" s="73">
        <f t="shared" si="100"/>
        <v>43411.759027777778</v>
      </c>
      <c r="AG294" s="73">
        <f t="shared" si="101"/>
        <v>0</v>
      </c>
      <c r="AH294" s="26" t="str">
        <f t="shared" si="102"/>
        <v>43411.75902777780</v>
      </c>
      <c r="AI294" s="26" t="e">
        <f>VLOOKUP(AH294,simple_survey!$N$1081:$O$1529,2,FALSE)</f>
        <v>#N/A</v>
      </c>
      <c r="AK294" s="7" t="s">
        <v>1145</v>
      </c>
    </row>
    <row r="295" spans="1:37" s="3" customFormat="1" x14ac:dyDescent="0.4">
      <c r="A295" s="16" t="str">
        <f t="shared" si="105"/>
        <v>-</v>
      </c>
      <c r="B295" s="16" t="str">
        <f t="shared" si="106"/>
        <v>☆</v>
      </c>
      <c r="C295" s="3">
        <v>18</v>
      </c>
      <c r="D295" s="2">
        <v>43411.760243055556</v>
      </c>
      <c r="E295" s="3" t="s">
        <v>1104</v>
      </c>
      <c r="F295" s="3">
        <v>10841</v>
      </c>
      <c r="G295" s="3" t="s">
        <v>33</v>
      </c>
      <c r="H295" s="3">
        <v>5363</v>
      </c>
      <c r="I295" s="3">
        <v>715</v>
      </c>
      <c r="J295" s="3">
        <v>10</v>
      </c>
      <c r="K295" s="3">
        <v>1</v>
      </c>
      <c r="L295" s="2">
        <v>43411.760509259257</v>
      </c>
      <c r="O295" s="3" t="s">
        <v>80</v>
      </c>
      <c r="P295" s="3" t="s">
        <v>81</v>
      </c>
      <c r="Q295" s="3" t="s">
        <v>41</v>
      </c>
      <c r="R295" s="3" t="s">
        <v>42</v>
      </c>
      <c r="S295" s="2">
        <v>43411.77270833333</v>
      </c>
      <c r="U295" s="2">
        <v>43411.775787037041</v>
      </c>
      <c r="X295" s="8">
        <f t="shared" si="107"/>
        <v>43411.760243055556</v>
      </c>
      <c r="Y295" s="9">
        <f t="shared" si="108"/>
        <v>0</v>
      </c>
      <c r="Z295" s="9">
        <f t="shared" si="109"/>
        <v>0</v>
      </c>
      <c r="AA295" s="30"/>
      <c r="AB295" s="10">
        <f t="shared" si="110"/>
        <v>0</v>
      </c>
      <c r="AC295" s="10"/>
      <c r="AD295" s="30"/>
      <c r="AE295" s="30"/>
      <c r="AF295" s="73">
        <f t="shared" si="100"/>
        <v>43411.759722222225</v>
      </c>
      <c r="AG295" s="73">
        <f t="shared" si="101"/>
        <v>0</v>
      </c>
      <c r="AH295" s="26" t="str">
        <f t="shared" si="102"/>
        <v>43411.75972222220</v>
      </c>
      <c r="AI295" s="26" t="e">
        <f>VLOOKUP(AH295,simple_survey!$N$1081:$O$1529,2,FALSE)</f>
        <v>#N/A</v>
      </c>
      <c r="AK295" s="7" t="s">
        <v>1146</v>
      </c>
    </row>
    <row r="296" spans="1:37" s="3" customFormat="1" x14ac:dyDescent="0.4">
      <c r="A296" s="16" t="str">
        <f t="shared" si="105"/>
        <v>-</v>
      </c>
      <c r="B296" s="16" t="str">
        <f t="shared" si="106"/>
        <v>☆</v>
      </c>
      <c r="C296" s="3">
        <v>18</v>
      </c>
      <c r="D296" s="2">
        <v>43411.762754629628</v>
      </c>
      <c r="E296" s="3" t="s">
        <v>903</v>
      </c>
      <c r="F296" s="3">
        <v>10843</v>
      </c>
      <c r="G296" s="3" t="s">
        <v>33</v>
      </c>
      <c r="H296" s="3">
        <v>2471</v>
      </c>
      <c r="I296" s="3">
        <v>283</v>
      </c>
      <c r="J296" s="3">
        <v>6</v>
      </c>
      <c r="K296" s="3">
        <v>4</v>
      </c>
      <c r="L296" s="2">
        <v>43411.768518518518</v>
      </c>
      <c r="O296" s="3" t="s">
        <v>65</v>
      </c>
      <c r="P296" s="3" t="s">
        <v>66</v>
      </c>
      <c r="Q296" s="3" t="s">
        <v>27</v>
      </c>
      <c r="R296" s="3" t="s">
        <v>28</v>
      </c>
      <c r="S296" s="2">
        <v>43411.767731481479</v>
      </c>
      <c r="U296" s="2">
        <v>43411.777604166666</v>
      </c>
      <c r="X296" s="8">
        <f t="shared" si="107"/>
        <v>43411.762754629628</v>
      </c>
      <c r="Y296" s="9">
        <f t="shared" si="108"/>
        <v>0</v>
      </c>
      <c r="Z296" s="9">
        <f t="shared" si="109"/>
        <v>0</v>
      </c>
      <c r="AA296" s="30"/>
      <c r="AB296" s="10">
        <f t="shared" si="110"/>
        <v>0</v>
      </c>
      <c r="AC296" s="10">
        <f>IF(IF(B296="☆",(IF(L296&gt;S296,L296-X296,S296-X296)),M296-X296)&lt;0,0,IF(B296="☆",(IF(L296&gt;S296,L296-X296,S296-X296)),M296-X296))</f>
        <v>5.7638888902147301E-3</v>
      </c>
      <c r="AD296" s="30"/>
      <c r="AE296" s="30"/>
      <c r="AF296" s="73">
        <f t="shared" si="100"/>
        <v>43411.762499999997</v>
      </c>
      <c r="AG296" s="73">
        <f t="shared" si="101"/>
        <v>0</v>
      </c>
      <c r="AH296" s="26" t="str">
        <f t="shared" si="102"/>
        <v>43411.76250</v>
      </c>
      <c r="AI296" s="26" t="e">
        <f>VLOOKUP(AH296,simple_survey!$N$1081:$O$1529,2,FALSE)</f>
        <v>#N/A</v>
      </c>
    </row>
    <row r="297" spans="1:37" s="7" customFormat="1" x14ac:dyDescent="0.4">
      <c r="A297" s="16" t="str">
        <f t="shared" si="105"/>
        <v>-</v>
      </c>
      <c r="B297" s="16" t="str">
        <f t="shared" si="106"/>
        <v>☆</v>
      </c>
      <c r="C297" s="7">
        <v>18</v>
      </c>
      <c r="D297" s="2">
        <v>43411.763321759259</v>
      </c>
      <c r="E297" s="3" t="s">
        <v>904</v>
      </c>
      <c r="F297" s="3">
        <v>10844</v>
      </c>
      <c r="G297" s="3" t="s">
        <v>33</v>
      </c>
      <c r="H297" s="3">
        <v>3445</v>
      </c>
      <c r="I297" s="3">
        <v>899</v>
      </c>
      <c r="J297" s="3">
        <v>2</v>
      </c>
      <c r="K297" s="3">
        <v>1</v>
      </c>
      <c r="L297" s="2">
        <v>43411.764155092591</v>
      </c>
      <c r="M297" s="3"/>
      <c r="N297" s="3"/>
      <c r="O297" s="3" t="s">
        <v>72</v>
      </c>
      <c r="P297" s="3" t="s">
        <v>73</v>
      </c>
      <c r="Q297" s="3" t="s">
        <v>50</v>
      </c>
      <c r="R297" s="3" t="s">
        <v>51</v>
      </c>
      <c r="S297" s="2">
        <v>43411.767557870371</v>
      </c>
      <c r="T297" s="3"/>
      <c r="U297" s="2">
        <v>43411.771898148145</v>
      </c>
      <c r="V297" s="3"/>
      <c r="W297" s="3"/>
      <c r="X297" s="8">
        <f t="shared" si="107"/>
        <v>43411.763321759259</v>
      </c>
      <c r="Y297" s="9">
        <f t="shared" si="108"/>
        <v>0</v>
      </c>
      <c r="Z297" s="9">
        <f t="shared" si="109"/>
        <v>0</v>
      </c>
      <c r="AA297" s="10"/>
      <c r="AB297" s="10">
        <f t="shared" si="110"/>
        <v>0</v>
      </c>
      <c r="AC297" s="10">
        <f>IF(IF(B297="☆",(IF(L297&gt;S297,L297-X297,S297-X297)),M297-X297)&lt;0,0,IF(B297="☆",(IF(L297&gt;S297,L297-X297,S297-X297)),M297-X297))</f>
        <v>4.2361111118225381E-3</v>
      </c>
      <c r="AD297" s="10"/>
      <c r="AE297" s="10"/>
      <c r="AF297" s="73">
        <f t="shared" si="100"/>
        <v>43411.763194444444</v>
      </c>
      <c r="AG297" s="73">
        <f t="shared" si="101"/>
        <v>0</v>
      </c>
      <c r="AH297" s="26" t="str">
        <f t="shared" si="102"/>
        <v>43411.76319444440</v>
      </c>
      <c r="AI297" s="26" t="e">
        <f>VLOOKUP(AH297,simple_survey!$N$1081:$O$1529,2,FALSE)</f>
        <v>#N/A</v>
      </c>
      <c r="AK297" s="7" t="s">
        <v>958</v>
      </c>
    </row>
    <row r="298" spans="1:37" s="3" customFormat="1" x14ac:dyDescent="0.4">
      <c r="A298" s="16" t="str">
        <f t="shared" si="105"/>
        <v>-</v>
      </c>
      <c r="B298" s="16" t="str">
        <f t="shared" si="106"/>
        <v>☆</v>
      </c>
      <c r="C298" s="3">
        <v>18</v>
      </c>
      <c r="D298" s="2">
        <v>43411.778182870374</v>
      </c>
      <c r="E298" s="3" t="s">
        <v>904</v>
      </c>
      <c r="F298" s="3">
        <v>10861</v>
      </c>
      <c r="G298" s="3" t="s">
        <v>33</v>
      </c>
      <c r="H298" s="3">
        <v>3445</v>
      </c>
      <c r="I298" s="3">
        <v>512</v>
      </c>
      <c r="J298" s="3">
        <v>10</v>
      </c>
      <c r="K298" s="3">
        <v>1</v>
      </c>
      <c r="L298" s="2">
        <v>43411.778460648151</v>
      </c>
      <c r="O298" s="3" t="s">
        <v>25</v>
      </c>
      <c r="P298" s="3" t="s">
        <v>26</v>
      </c>
      <c r="Q298" s="3" t="s">
        <v>50</v>
      </c>
      <c r="R298" s="3" t="s">
        <v>51</v>
      </c>
      <c r="S298" s="2">
        <v>43411.790092592593</v>
      </c>
      <c r="U298" s="2">
        <v>43411.797476851854</v>
      </c>
      <c r="X298" s="8">
        <f t="shared" si="107"/>
        <v>43411.778182870374</v>
      </c>
      <c r="Y298" s="9">
        <f t="shared" si="108"/>
        <v>0</v>
      </c>
      <c r="Z298" s="9">
        <f t="shared" si="109"/>
        <v>0</v>
      </c>
      <c r="AA298" s="30"/>
      <c r="AB298" s="10">
        <f t="shared" si="110"/>
        <v>0</v>
      </c>
      <c r="AC298" s="10"/>
      <c r="AD298" s="30"/>
      <c r="AE298" s="30"/>
      <c r="AF298" s="73">
        <f t="shared" si="100"/>
        <v>43411.777777777781</v>
      </c>
      <c r="AG298" s="73">
        <f t="shared" si="101"/>
        <v>0</v>
      </c>
      <c r="AH298" s="26" t="str">
        <f t="shared" si="102"/>
        <v>43411.77777777780</v>
      </c>
      <c r="AI298" s="26" t="e">
        <f>VLOOKUP(AH298,simple_survey!$N$1081:$O$1529,2,FALSE)</f>
        <v>#N/A</v>
      </c>
      <c r="AK298" s="7" t="s">
        <v>1147</v>
      </c>
    </row>
    <row r="299" spans="1:37" s="3" customFormat="1" x14ac:dyDescent="0.4">
      <c r="A299" s="16" t="str">
        <f t="shared" si="105"/>
        <v>-</v>
      </c>
      <c r="B299" s="16" t="str">
        <f t="shared" si="106"/>
        <v>☆</v>
      </c>
      <c r="C299" s="3">
        <v>18</v>
      </c>
      <c r="D299" s="2">
        <v>43411.778449074074</v>
      </c>
      <c r="E299" s="3" t="s">
        <v>1111</v>
      </c>
      <c r="F299" s="3">
        <v>10862</v>
      </c>
      <c r="G299" s="3" t="s">
        <v>113</v>
      </c>
      <c r="H299" s="3">
        <v>0</v>
      </c>
      <c r="I299" s="3">
        <v>879</v>
      </c>
      <c r="J299" s="3">
        <v>2</v>
      </c>
      <c r="K299" s="3">
        <v>2</v>
      </c>
      <c r="L299" s="2">
        <v>43411.77884259259</v>
      </c>
      <c r="O299" s="3" t="s">
        <v>46</v>
      </c>
      <c r="P299" s="3" t="s">
        <v>47</v>
      </c>
      <c r="Q299" s="3" t="s">
        <v>19</v>
      </c>
      <c r="R299" s="3" t="s">
        <v>20</v>
      </c>
      <c r="S299" s="2">
        <v>43411.790486111109</v>
      </c>
      <c r="U299" s="2">
        <v>43411.79724537037</v>
      </c>
      <c r="X299" s="8">
        <f t="shared" si="107"/>
        <v>43411.778449074074</v>
      </c>
      <c r="Y299" s="9">
        <f t="shared" si="108"/>
        <v>0</v>
      </c>
      <c r="Z299" s="9">
        <f t="shared" si="109"/>
        <v>0</v>
      </c>
      <c r="AA299" s="30"/>
      <c r="AB299" s="10">
        <f t="shared" si="110"/>
        <v>0</v>
      </c>
      <c r="AC299" s="10"/>
      <c r="AD299" s="30"/>
      <c r="AE299" s="30"/>
      <c r="AF299" s="73">
        <f t="shared" si="100"/>
        <v>43411.777777777781</v>
      </c>
      <c r="AG299" s="73">
        <f t="shared" si="101"/>
        <v>0</v>
      </c>
      <c r="AH299" s="26" t="str">
        <f t="shared" si="102"/>
        <v>43411.77777777780</v>
      </c>
      <c r="AI299" s="26" t="e">
        <f>VLOOKUP(AH299,simple_survey!$N$1081:$O$1529,2,FALSE)</f>
        <v>#N/A</v>
      </c>
      <c r="AK299" s="7" t="s">
        <v>1148</v>
      </c>
    </row>
    <row r="300" spans="1:37" s="3" customFormat="1" x14ac:dyDescent="0.4">
      <c r="A300" s="16" t="str">
        <f t="shared" si="105"/>
        <v>-</v>
      </c>
      <c r="B300" s="16" t="str">
        <f t="shared" si="106"/>
        <v>☆</v>
      </c>
      <c r="C300" s="3">
        <v>18</v>
      </c>
      <c r="D300" s="2">
        <v>43411.779282407406</v>
      </c>
      <c r="E300" s="3" t="s">
        <v>1112</v>
      </c>
      <c r="F300" s="3">
        <v>10863</v>
      </c>
      <c r="G300" s="3" t="s">
        <v>113</v>
      </c>
      <c r="H300" s="3">
        <v>0</v>
      </c>
      <c r="I300" s="3">
        <v>781</v>
      </c>
      <c r="J300" s="3">
        <v>10</v>
      </c>
      <c r="K300" s="3">
        <v>1</v>
      </c>
      <c r="L300" s="2">
        <v>43411.779618055552</v>
      </c>
      <c r="O300" s="3" t="s">
        <v>25</v>
      </c>
      <c r="P300" s="3" t="s">
        <v>26</v>
      </c>
      <c r="Q300" s="3" t="s">
        <v>63</v>
      </c>
      <c r="R300" s="3" t="s">
        <v>64</v>
      </c>
      <c r="S300" s="2">
        <v>43411.787858796299</v>
      </c>
      <c r="U300" s="2">
        <v>43411.794479166667</v>
      </c>
      <c r="X300" s="8">
        <f t="shared" si="107"/>
        <v>43411.779282407406</v>
      </c>
      <c r="Y300" s="9">
        <f t="shared" si="108"/>
        <v>0</v>
      </c>
      <c r="Z300" s="9">
        <f t="shared" si="109"/>
        <v>0</v>
      </c>
      <c r="AA300" s="30"/>
      <c r="AB300" s="10">
        <f t="shared" si="110"/>
        <v>0</v>
      </c>
      <c r="AC300" s="10"/>
      <c r="AD300" s="30"/>
      <c r="AE300" s="30"/>
      <c r="AF300" s="73">
        <f t="shared" si="100"/>
        <v>43411.779166666667</v>
      </c>
      <c r="AG300" s="73">
        <f t="shared" si="101"/>
        <v>0</v>
      </c>
      <c r="AH300" s="26" t="str">
        <f t="shared" si="102"/>
        <v>43411.77916666670</v>
      </c>
      <c r="AI300" s="26" t="e">
        <f>VLOOKUP(AH300,simple_survey!$N$1081:$O$1529,2,FALSE)</f>
        <v>#N/A</v>
      </c>
      <c r="AK300" s="7" t="s">
        <v>1149</v>
      </c>
    </row>
    <row r="301" spans="1:37" s="3" customFormat="1" x14ac:dyDescent="0.4">
      <c r="A301" s="16" t="str">
        <f t="shared" si="105"/>
        <v>-</v>
      </c>
      <c r="B301" s="16" t="str">
        <f t="shared" si="106"/>
        <v>☆</v>
      </c>
      <c r="C301" s="3">
        <v>18</v>
      </c>
      <c r="D301" s="2">
        <v>43411.779918981483</v>
      </c>
      <c r="E301" s="3" t="s">
        <v>992</v>
      </c>
      <c r="F301" s="3">
        <v>10864</v>
      </c>
      <c r="G301" s="3" t="s">
        <v>115</v>
      </c>
      <c r="H301" s="3">
        <v>5398</v>
      </c>
      <c r="I301" s="3">
        <v>280</v>
      </c>
      <c r="J301" s="3">
        <v>10</v>
      </c>
      <c r="K301" s="3">
        <v>1</v>
      </c>
      <c r="L301" s="2">
        <v>43411.780324074076</v>
      </c>
      <c r="O301" s="3" t="s">
        <v>21</v>
      </c>
      <c r="P301" s="3" t="s">
        <v>22</v>
      </c>
      <c r="Q301" s="3" t="s">
        <v>55</v>
      </c>
      <c r="R301" s="3" t="s">
        <v>56</v>
      </c>
      <c r="S301" s="2">
        <v>43411.789178240739</v>
      </c>
      <c r="U301" s="2">
        <v>43411.796782407408</v>
      </c>
      <c r="X301" s="8">
        <f t="shared" si="107"/>
        <v>43411.779918981483</v>
      </c>
      <c r="Y301" s="9">
        <f t="shared" si="108"/>
        <v>0</v>
      </c>
      <c r="Z301" s="9">
        <f t="shared" si="109"/>
        <v>0</v>
      </c>
      <c r="AA301" s="30"/>
      <c r="AB301" s="10">
        <f t="shared" si="110"/>
        <v>0</v>
      </c>
      <c r="AC301" s="10">
        <f>IF(IF(B301="☆",(IF(L301&gt;S301,L301-X301,S301-X301)),M301-X301)&lt;0,0,IF(B301="☆",(IF(L301&gt;S301,L301-X301,S301-X301)),M301-X301))</f>
        <v>9.2592592554865405E-3</v>
      </c>
      <c r="AD301" s="30"/>
      <c r="AE301" s="30"/>
      <c r="AF301" s="73">
        <f t="shared" si="100"/>
        <v>43411.779861111114</v>
      </c>
      <c r="AG301" s="73">
        <f t="shared" si="101"/>
        <v>0</v>
      </c>
      <c r="AH301" s="26" t="str">
        <f t="shared" si="102"/>
        <v>43411.77986111110</v>
      </c>
      <c r="AI301" s="26" t="e">
        <f>VLOOKUP(AH301,simple_survey!$N$1081:$O$1529,2,FALSE)</f>
        <v>#N/A</v>
      </c>
    </row>
    <row r="302" spans="1:37" s="3" customFormat="1" x14ac:dyDescent="0.4">
      <c r="A302" s="16" t="str">
        <f t="shared" si="105"/>
        <v>-</v>
      </c>
      <c r="B302" s="16" t="str">
        <f t="shared" si="106"/>
        <v>☆</v>
      </c>
      <c r="C302" s="3">
        <v>18</v>
      </c>
      <c r="D302" s="2">
        <v>43411.779976851853</v>
      </c>
      <c r="E302" s="3" t="s">
        <v>1111</v>
      </c>
      <c r="F302" s="3">
        <v>10865</v>
      </c>
      <c r="G302" s="3" t="s">
        <v>113</v>
      </c>
      <c r="H302" s="3">
        <v>0</v>
      </c>
      <c r="I302" s="3">
        <v>305</v>
      </c>
      <c r="J302" s="3">
        <v>2</v>
      </c>
      <c r="K302" s="3">
        <v>2</v>
      </c>
      <c r="L302" s="2">
        <v>43411.78020833333</v>
      </c>
      <c r="O302" s="3" t="s">
        <v>46</v>
      </c>
      <c r="P302" s="3" t="s">
        <v>47</v>
      </c>
      <c r="Q302" s="3" t="s">
        <v>19</v>
      </c>
      <c r="R302" s="3" t="s">
        <v>20</v>
      </c>
      <c r="S302" s="2">
        <v>43411.790543981479</v>
      </c>
      <c r="U302" s="2">
        <v>43411.797303240739</v>
      </c>
      <c r="X302" s="8">
        <f t="shared" si="107"/>
        <v>43411.779976851853</v>
      </c>
      <c r="Y302" s="9">
        <f t="shared" si="108"/>
        <v>0</v>
      </c>
      <c r="Z302" s="9">
        <f t="shared" si="109"/>
        <v>0</v>
      </c>
      <c r="AA302" s="30"/>
      <c r="AB302" s="10">
        <f t="shared" si="110"/>
        <v>0</v>
      </c>
      <c r="AC302" s="10">
        <f>IF(IF(B302="☆",(IF(L302&gt;S302,L302-X302,S302-X302)),M302-X302)&lt;0,0,IF(B302="☆",(IF(L302&gt;S302,L302-X302,S302-X302)),M302-X302))</f>
        <v>1.056712962599704E-2</v>
      </c>
      <c r="AD302" s="30"/>
      <c r="AE302" s="30"/>
      <c r="AF302" s="73">
        <f t="shared" si="100"/>
        <v>43411.779861111114</v>
      </c>
      <c r="AG302" s="73">
        <f t="shared" si="101"/>
        <v>0</v>
      </c>
      <c r="AH302" s="26" t="str">
        <f t="shared" si="102"/>
        <v>43411.77986111110</v>
      </c>
      <c r="AI302" s="26" t="e">
        <f>VLOOKUP(AH302,simple_survey!$N$1081:$O$1529,2,FALSE)</f>
        <v>#N/A</v>
      </c>
      <c r="AK302" s="7" t="s">
        <v>957</v>
      </c>
    </row>
    <row r="303" spans="1:37" s="3" customFormat="1" x14ac:dyDescent="0.4">
      <c r="A303" s="16" t="str">
        <f t="shared" si="105"/>
        <v>-</v>
      </c>
      <c r="B303" s="16" t="str">
        <f t="shared" si="106"/>
        <v>☆</v>
      </c>
      <c r="C303" s="3">
        <v>18</v>
      </c>
      <c r="D303" s="2">
        <v>43411.78019675926</v>
      </c>
      <c r="E303" s="3" t="s">
        <v>1112</v>
      </c>
      <c r="F303" s="3">
        <v>10866</v>
      </c>
      <c r="G303" s="3" t="s">
        <v>113</v>
      </c>
      <c r="H303" s="3">
        <v>0</v>
      </c>
      <c r="I303" s="3">
        <v>259</v>
      </c>
      <c r="J303" s="3">
        <v>3</v>
      </c>
      <c r="K303" s="3">
        <v>1</v>
      </c>
      <c r="L303" s="2">
        <v>43411.780624999999</v>
      </c>
      <c r="O303" s="3" t="s">
        <v>25</v>
      </c>
      <c r="P303" s="3" t="s">
        <v>26</v>
      </c>
      <c r="Q303" s="3" t="s">
        <v>50</v>
      </c>
      <c r="R303" s="3" t="s">
        <v>51</v>
      </c>
      <c r="S303" s="2">
        <v>43411.792743055557</v>
      </c>
      <c r="U303" s="2">
        <v>43411.800127314818</v>
      </c>
      <c r="X303" s="8">
        <f t="shared" si="107"/>
        <v>43411.78019675926</v>
      </c>
      <c r="Y303" s="9">
        <f t="shared" si="108"/>
        <v>0</v>
      </c>
      <c r="Z303" s="9">
        <f t="shared" si="109"/>
        <v>0</v>
      </c>
      <c r="AA303" s="30"/>
      <c r="AB303" s="10">
        <f t="shared" si="110"/>
        <v>0</v>
      </c>
      <c r="AC303" s="10"/>
      <c r="AD303" s="30"/>
      <c r="AE303" s="30"/>
      <c r="AF303" s="73">
        <f t="shared" si="100"/>
        <v>43411.779861111114</v>
      </c>
      <c r="AG303" s="73">
        <f t="shared" si="101"/>
        <v>0</v>
      </c>
      <c r="AH303" s="26" t="str">
        <f t="shared" si="102"/>
        <v>43411.77986111110</v>
      </c>
      <c r="AI303" s="26" t="e">
        <f>VLOOKUP(AH303,simple_survey!$N$1081:$O$1529,2,FALSE)</f>
        <v>#N/A</v>
      </c>
      <c r="AK303" s="7" t="s">
        <v>1150</v>
      </c>
    </row>
    <row r="304" spans="1:37" s="3" customFormat="1" x14ac:dyDescent="0.4">
      <c r="A304" s="16" t="str">
        <f t="shared" si="105"/>
        <v>-</v>
      </c>
      <c r="B304" s="16" t="str">
        <f t="shared" si="106"/>
        <v>☆</v>
      </c>
      <c r="C304" s="3">
        <v>18</v>
      </c>
      <c r="D304" s="2">
        <v>43411.780995370369</v>
      </c>
      <c r="E304" s="3" t="s">
        <v>1112</v>
      </c>
      <c r="F304" s="3">
        <v>10867</v>
      </c>
      <c r="G304" s="3" t="s">
        <v>113</v>
      </c>
      <c r="H304" s="3">
        <v>0</v>
      </c>
      <c r="I304" s="3">
        <v>907</v>
      </c>
      <c r="J304" s="3">
        <v>10</v>
      </c>
      <c r="K304" s="3">
        <v>1</v>
      </c>
      <c r="L304" s="2">
        <v>43411.781412037039</v>
      </c>
      <c r="O304" s="3" t="s">
        <v>25</v>
      </c>
      <c r="P304" s="3" t="s">
        <v>26</v>
      </c>
      <c r="Q304" s="3" t="s">
        <v>29</v>
      </c>
      <c r="R304" s="3" t="s">
        <v>30</v>
      </c>
      <c r="S304" s="2">
        <v>43411.789085648146</v>
      </c>
      <c r="U304" s="2">
        <v>43411.792662037034</v>
      </c>
      <c r="X304" s="8">
        <f t="shared" si="107"/>
        <v>43411.780995370369</v>
      </c>
      <c r="Y304" s="9">
        <f t="shared" si="108"/>
        <v>0</v>
      </c>
      <c r="Z304" s="9">
        <f t="shared" si="109"/>
        <v>0</v>
      </c>
      <c r="AA304" s="30"/>
      <c r="AB304" s="10">
        <f t="shared" si="110"/>
        <v>0</v>
      </c>
      <c r="AC304" s="10">
        <f t="shared" ref="AC304:AC309" si="111">IF(IF(B304="☆",(IF(L304&gt;S304,L304-X304,S304-X304)),M304-X304)&lt;0,0,IF(B304="☆",(IF(L304&gt;S304,L304-X304,S304-X304)),M304-X304))</f>
        <v>8.0902777772280388E-3</v>
      </c>
      <c r="AD304" s="30"/>
      <c r="AE304" s="30"/>
      <c r="AF304" s="73">
        <f t="shared" si="100"/>
        <v>43411.780555555553</v>
      </c>
      <c r="AG304" s="73">
        <f t="shared" si="101"/>
        <v>0</v>
      </c>
      <c r="AH304" s="26" t="str">
        <f t="shared" si="102"/>
        <v>43411.78055555560</v>
      </c>
      <c r="AI304" s="26" t="e">
        <f>VLOOKUP(AH304,simple_survey!$N$1081:$O$1529,2,FALSE)</f>
        <v>#N/A</v>
      </c>
      <c r="AK304" s="7" t="s">
        <v>1151</v>
      </c>
    </row>
    <row r="305" spans="1:35" s="3" customFormat="1" x14ac:dyDescent="0.4">
      <c r="A305" s="16" t="str">
        <f t="shared" si="105"/>
        <v>-</v>
      </c>
      <c r="B305" s="16" t="str">
        <f t="shared" si="106"/>
        <v>☆</v>
      </c>
      <c r="C305" s="3">
        <v>18</v>
      </c>
      <c r="D305" s="2">
        <v>43411.781111111108</v>
      </c>
      <c r="E305" s="3" t="s">
        <v>992</v>
      </c>
      <c r="F305" s="3">
        <v>10868</v>
      </c>
      <c r="G305" s="3" t="s">
        <v>115</v>
      </c>
      <c r="H305" s="3">
        <v>5398</v>
      </c>
      <c r="I305" s="3">
        <v>184</v>
      </c>
      <c r="J305" s="3">
        <v>2</v>
      </c>
      <c r="K305" s="3">
        <v>1</v>
      </c>
      <c r="L305" s="2">
        <v>43411.781608796293</v>
      </c>
      <c r="O305" s="3" t="s">
        <v>21</v>
      </c>
      <c r="P305" s="3" t="s">
        <v>22</v>
      </c>
      <c r="Q305" s="3" t="s">
        <v>74</v>
      </c>
      <c r="R305" s="3" t="s">
        <v>75</v>
      </c>
      <c r="S305" s="2">
        <v>43411.794398148151</v>
      </c>
      <c r="U305" s="2">
        <v>43411.799710648149</v>
      </c>
      <c r="X305" s="8">
        <f t="shared" si="107"/>
        <v>43411.781111111108</v>
      </c>
      <c r="Y305" s="9">
        <f t="shared" si="108"/>
        <v>0</v>
      </c>
      <c r="Z305" s="9">
        <f t="shared" si="109"/>
        <v>0</v>
      </c>
      <c r="AA305" s="30"/>
      <c r="AB305" s="10">
        <f t="shared" si="110"/>
        <v>0</v>
      </c>
      <c r="AC305" s="10">
        <f t="shared" si="111"/>
        <v>1.3287037043482997E-2</v>
      </c>
      <c r="AD305" s="30"/>
      <c r="AE305" s="30"/>
      <c r="AF305" s="73">
        <f t="shared" si="100"/>
        <v>43411.780555555553</v>
      </c>
      <c r="AG305" s="73">
        <f t="shared" si="101"/>
        <v>0</v>
      </c>
      <c r="AH305" s="26" t="str">
        <f t="shared" si="102"/>
        <v>43411.78055555560</v>
      </c>
      <c r="AI305" s="26" t="e">
        <f>VLOOKUP(AH305,simple_survey!$N$1081:$O$1529,2,FALSE)</f>
        <v>#N/A</v>
      </c>
    </row>
    <row r="306" spans="1:35" s="7" customFormat="1" x14ac:dyDescent="0.4">
      <c r="A306" s="16" t="str">
        <f t="shared" si="105"/>
        <v>-</v>
      </c>
      <c r="B306" s="16" t="str">
        <f t="shared" si="106"/>
        <v>☆</v>
      </c>
      <c r="C306" s="7">
        <v>18</v>
      </c>
      <c r="D306" s="2">
        <v>43411.784317129626</v>
      </c>
      <c r="E306" s="3" t="s">
        <v>1113</v>
      </c>
      <c r="F306" s="3">
        <v>10872</v>
      </c>
      <c r="G306" s="3" t="s">
        <v>113</v>
      </c>
      <c r="H306" s="3">
        <v>0</v>
      </c>
      <c r="I306" s="3">
        <v>458</v>
      </c>
      <c r="J306" s="3">
        <v>4</v>
      </c>
      <c r="K306" s="3">
        <v>1</v>
      </c>
      <c r="L306" s="2">
        <v>43411.791203703702</v>
      </c>
      <c r="M306" s="3"/>
      <c r="N306" s="3"/>
      <c r="O306" s="3" t="s">
        <v>48</v>
      </c>
      <c r="P306" s="3" t="s">
        <v>49</v>
      </c>
      <c r="Q306" s="3" t="s">
        <v>27</v>
      </c>
      <c r="R306" s="3" t="s">
        <v>28</v>
      </c>
      <c r="S306" s="2">
        <v>43411.788622685184</v>
      </c>
      <c r="T306" s="3"/>
      <c r="U306" s="2">
        <v>43411.798692129632</v>
      </c>
      <c r="V306" s="3"/>
      <c r="W306" s="3"/>
      <c r="X306" s="8">
        <f t="shared" si="107"/>
        <v>43411.784317129626</v>
      </c>
      <c r="Y306" s="9">
        <f t="shared" si="108"/>
        <v>0</v>
      </c>
      <c r="Z306" s="9">
        <f t="shared" si="109"/>
        <v>0</v>
      </c>
      <c r="AA306" s="10"/>
      <c r="AB306" s="10">
        <f t="shared" si="110"/>
        <v>0</v>
      </c>
      <c r="AC306" s="10">
        <f t="shared" si="111"/>
        <v>6.8865740759065375E-3</v>
      </c>
      <c r="AD306" s="10"/>
      <c r="AE306" s="10"/>
      <c r="AF306" s="73">
        <f t="shared" si="100"/>
        <v>43411.78402777778</v>
      </c>
      <c r="AG306" s="73">
        <f t="shared" si="101"/>
        <v>0</v>
      </c>
      <c r="AH306" s="26" t="str">
        <f t="shared" si="102"/>
        <v>43411.78402777780</v>
      </c>
      <c r="AI306" s="26" t="e">
        <f>VLOOKUP(AH306,simple_survey!$N$1081:$O$1529,2,FALSE)</f>
        <v>#N/A</v>
      </c>
    </row>
    <row r="307" spans="1:35" s="5" customFormat="1" x14ac:dyDescent="0.4">
      <c r="A307" s="17" t="str">
        <f t="shared" si="105"/>
        <v>-</v>
      </c>
      <c r="B307" s="17" t="str">
        <f t="shared" si="106"/>
        <v>☆</v>
      </c>
      <c r="C307" s="5">
        <v>18</v>
      </c>
      <c r="D307" s="4">
        <v>43411.784930555557</v>
      </c>
      <c r="E307" s="5" t="s">
        <v>900</v>
      </c>
      <c r="F307" s="5">
        <v>10873</v>
      </c>
      <c r="G307" s="5" t="s">
        <v>33</v>
      </c>
      <c r="H307" s="5">
        <v>1076</v>
      </c>
      <c r="I307" s="5">
        <v>739</v>
      </c>
      <c r="J307" s="5">
        <v>9</v>
      </c>
      <c r="K307" s="5">
        <v>1</v>
      </c>
      <c r="L307" s="4">
        <v>43411.787800925929</v>
      </c>
      <c r="O307" s="5" t="s">
        <v>46</v>
      </c>
      <c r="P307" s="5" t="s">
        <v>47</v>
      </c>
      <c r="Q307" s="5" t="s">
        <v>27</v>
      </c>
      <c r="R307" s="5" t="s">
        <v>28</v>
      </c>
      <c r="S307" s="4">
        <v>43411.79278935185</v>
      </c>
      <c r="U307" s="4">
        <v>43411.799120370371</v>
      </c>
      <c r="X307" s="13">
        <f t="shared" si="107"/>
        <v>43411.784930555557</v>
      </c>
      <c r="Y307" s="18">
        <f t="shared" si="108"/>
        <v>0</v>
      </c>
      <c r="Z307" s="18">
        <f t="shared" si="109"/>
        <v>0</v>
      </c>
      <c r="AA307" s="31"/>
      <c r="AB307" s="19">
        <f t="shared" si="110"/>
        <v>0</v>
      </c>
      <c r="AC307" s="19">
        <f t="shared" si="111"/>
        <v>7.8587962925666943E-3</v>
      </c>
      <c r="AD307" s="31"/>
      <c r="AE307" s="31"/>
      <c r="AF307" s="73">
        <f t="shared" si="100"/>
        <v>43411.784722222219</v>
      </c>
      <c r="AG307" s="73">
        <f t="shared" si="101"/>
        <v>0</v>
      </c>
      <c r="AH307" s="26" t="str">
        <f t="shared" si="102"/>
        <v>43411.78472222220</v>
      </c>
      <c r="AI307" s="26" t="e">
        <f>VLOOKUP(AH307,simple_survey!$N$1081:$O$1529,2,FALSE)</f>
        <v>#N/A</v>
      </c>
    </row>
    <row r="308" spans="1:35" s="21" customFormat="1" x14ac:dyDescent="0.4">
      <c r="A308" s="20" t="str">
        <f t="shared" si="105"/>
        <v>★</v>
      </c>
      <c r="B308" s="20" t="str">
        <f t="shared" si="106"/>
        <v>-</v>
      </c>
      <c r="C308" s="21">
        <v>19</v>
      </c>
      <c r="D308" s="22">
        <v>43411.750775462962</v>
      </c>
      <c r="E308" s="21" t="s">
        <v>943</v>
      </c>
      <c r="F308" s="21">
        <v>10833</v>
      </c>
      <c r="G308" s="21" t="s">
        <v>18</v>
      </c>
      <c r="H308" s="21">
        <v>3674</v>
      </c>
      <c r="I308" s="21">
        <v>477</v>
      </c>
      <c r="J308" s="21">
        <v>4</v>
      </c>
      <c r="K308" s="21">
        <v>1</v>
      </c>
      <c r="M308" s="22">
        <v>43411.791932870372</v>
      </c>
      <c r="N308" s="22">
        <v>43411.796631944446</v>
      </c>
      <c r="O308" s="21" t="s">
        <v>59</v>
      </c>
      <c r="P308" s="21" t="s">
        <v>60</v>
      </c>
      <c r="Q308" s="21" t="s">
        <v>78</v>
      </c>
      <c r="R308" s="21" t="s">
        <v>79</v>
      </c>
      <c r="S308" s="22">
        <v>43411.792442129627</v>
      </c>
      <c r="T308" s="22">
        <v>43411.792442129627</v>
      </c>
      <c r="U308" s="22">
        <v>43411.801041666666</v>
      </c>
      <c r="V308" s="22">
        <v>43411.804594907408</v>
      </c>
      <c r="W308" s="22">
        <v>43411.792442129627</v>
      </c>
      <c r="X308" s="24">
        <f t="shared" si="107"/>
        <v>43411.792442129627</v>
      </c>
      <c r="Y308" s="25">
        <f t="shared" si="108"/>
        <v>4.6990740738692693E-3</v>
      </c>
      <c r="Z308" s="25">
        <f t="shared" si="109"/>
        <v>4.6990740738692693E-3</v>
      </c>
      <c r="AA308" s="32">
        <f>SUM(Z308:Z337)</f>
        <v>0.19462962962279562</v>
      </c>
      <c r="AB308" s="26">
        <f t="shared" si="110"/>
        <v>0</v>
      </c>
      <c r="AC308" s="26">
        <f t="shared" si="111"/>
        <v>0</v>
      </c>
      <c r="AD308" s="32">
        <f>AVERAGE(AC308:AC337)</f>
        <v>3.090663580223918E-3</v>
      </c>
      <c r="AE308" s="32">
        <f>MEDIAN(AC308:AC337)</f>
        <v>3.3333333340124227E-3</v>
      </c>
      <c r="AF308" s="73">
        <f t="shared" si="100"/>
        <v>43411.750694444447</v>
      </c>
      <c r="AG308" s="73">
        <f t="shared" si="101"/>
        <v>43411.796527777777</v>
      </c>
      <c r="AH308" s="26" t="str">
        <f t="shared" si="102"/>
        <v>43411.750694444443411.7965277778</v>
      </c>
      <c r="AI308" s="26" t="e">
        <f>VLOOKUP(AH308,simple_survey!$N$1081:$O$1529,2,FALSE)</f>
        <v>#N/A</v>
      </c>
    </row>
    <row r="309" spans="1:35" s="3" customFormat="1" x14ac:dyDescent="0.4">
      <c r="A309" s="16" t="str">
        <f t="shared" si="105"/>
        <v>★</v>
      </c>
      <c r="B309" s="16" t="str">
        <f t="shared" si="106"/>
        <v>-</v>
      </c>
      <c r="C309" s="3">
        <v>19</v>
      </c>
      <c r="D309" s="2">
        <v>43411.791319444441</v>
      </c>
      <c r="E309" s="3" t="s">
        <v>982</v>
      </c>
      <c r="F309" s="3">
        <v>10877</v>
      </c>
      <c r="G309" s="3" t="s">
        <v>33</v>
      </c>
      <c r="H309" s="3">
        <v>1751</v>
      </c>
      <c r="I309" s="3">
        <v>357</v>
      </c>
      <c r="J309" s="3">
        <v>10</v>
      </c>
      <c r="K309" s="3">
        <v>1</v>
      </c>
      <c r="M309" s="2">
        <v>43411.79828703704</v>
      </c>
      <c r="N309" s="2">
        <v>43411.802974537037</v>
      </c>
      <c r="O309" s="3" t="s">
        <v>57</v>
      </c>
      <c r="P309" s="3" t="s">
        <v>58</v>
      </c>
      <c r="Q309" s="3" t="s">
        <v>70</v>
      </c>
      <c r="R309" s="3" t="s">
        <v>71</v>
      </c>
      <c r="S309" s="2">
        <v>43411.79824074074</v>
      </c>
      <c r="T309" s="2">
        <v>43411.79824074074</v>
      </c>
      <c r="U309" s="2">
        <v>43411.801365740743</v>
      </c>
      <c r="V309" s="2">
        <v>43411.801365740743</v>
      </c>
      <c r="W309" s="2">
        <v>43411.79824074074</v>
      </c>
      <c r="X309" s="8">
        <f t="shared" si="107"/>
        <v>43411.79824074074</v>
      </c>
      <c r="Y309" s="9">
        <f t="shared" si="108"/>
        <v>4.687499997089617E-3</v>
      </c>
      <c r="Z309" s="9">
        <f t="shared" si="109"/>
        <v>4.687499997089617E-3</v>
      </c>
      <c r="AA309" s="30"/>
      <c r="AB309" s="10">
        <f t="shared" si="110"/>
        <v>4.6296299842651933E-5</v>
      </c>
      <c r="AC309" s="10">
        <f t="shared" si="111"/>
        <v>4.6296299842651933E-5</v>
      </c>
      <c r="AD309" s="30"/>
      <c r="AE309" s="30"/>
      <c r="AF309" s="73">
        <f t="shared" si="100"/>
        <v>43411.790972222225</v>
      </c>
      <c r="AG309" s="73">
        <f t="shared" si="101"/>
        <v>43411.802777777775</v>
      </c>
      <c r="AH309" s="26" t="str">
        <f t="shared" si="102"/>
        <v>43411.790972222243411.8027777778</v>
      </c>
      <c r="AI309" s="26" t="str">
        <f>VLOOKUP(AH309,simple_survey!$N$1081:$O$1529,2,FALSE)</f>
        <v>肯定的</v>
      </c>
    </row>
    <row r="310" spans="1:35" s="3" customFormat="1" x14ac:dyDescent="0.4">
      <c r="A310" s="16" t="str">
        <f t="shared" si="93"/>
        <v>-</v>
      </c>
      <c r="B310" s="16" t="str">
        <f t="shared" si="94"/>
        <v>-</v>
      </c>
      <c r="C310" s="3">
        <v>19</v>
      </c>
      <c r="D310" s="2">
        <v>43411.79247685185</v>
      </c>
      <c r="E310" s="3" t="s">
        <v>904</v>
      </c>
      <c r="F310" s="3">
        <v>10878</v>
      </c>
      <c r="G310" s="3" t="s">
        <v>33</v>
      </c>
      <c r="H310" s="3">
        <v>3445</v>
      </c>
      <c r="I310" s="3">
        <v>455</v>
      </c>
      <c r="J310" s="3">
        <v>5</v>
      </c>
      <c r="K310" s="3">
        <v>1</v>
      </c>
      <c r="M310" s="2">
        <v>43411.797407407408</v>
      </c>
      <c r="N310" s="2">
        <v>43411.803807870368</v>
      </c>
      <c r="O310" s="3" t="s">
        <v>50</v>
      </c>
      <c r="P310" s="3" t="s">
        <v>51</v>
      </c>
      <c r="Q310" s="3" t="s">
        <v>29</v>
      </c>
      <c r="R310" s="3" t="s">
        <v>30</v>
      </c>
      <c r="S310" s="2">
        <v>43411.79792824074</v>
      </c>
      <c r="T310" s="2">
        <v>43411.79792824074</v>
      </c>
      <c r="U310" s="2">
        <v>43411.807523148149</v>
      </c>
      <c r="V310" s="2">
        <v>43411.807523148149</v>
      </c>
      <c r="X310" s="8">
        <f t="shared" si="95"/>
        <v>43411.79247685185</v>
      </c>
      <c r="Y310" s="9">
        <f t="shared" si="96"/>
        <v>6.4004629603005014E-3</v>
      </c>
      <c r="Z310" s="9">
        <f t="shared" si="97"/>
        <v>6.4004629603005014E-3</v>
      </c>
      <c r="AA310" s="30"/>
      <c r="AB310" s="10">
        <f t="shared" si="98"/>
        <v>0</v>
      </c>
      <c r="AC310" s="10">
        <f t="shared" si="99"/>
        <v>4.9305555585306138E-3</v>
      </c>
      <c r="AD310" s="30"/>
      <c r="AE310" s="30"/>
      <c r="AF310" s="73">
        <f t="shared" si="100"/>
        <v>43411.792361111111</v>
      </c>
      <c r="AG310" s="73">
        <f t="shared" si="101"/>
        <v>43411.803472222222</v>
      </c>
      <c r="AH310" s="26" t="str">
        <f t="shared" si="102"/>
        <v>43411.792361111143411.8034722222</v>
      </c>
      <c r="AI310" s="26" t="e">
        <f>VLOOKUP(AH310,simple_survey!$N$1081:$O$1529,2,FALSE)</f>
        <v>#N/A</v>
      </c>
    </row>
    <row r="311" spans="1:35" s="3" customFormat="1" x14ac:dyDescent="0.4">
      <c r="A311" s="16" t="str">
        <f t="shared" si="93"/>
        <v>-</v>
      </c>
      <c r="B311" s="16" t="str">
        <f t="shared" si="94"/>
        <v>-</v>
      </c>
      <c r="C311" s="3">
        <v>19</v>
      </c>
      <c r="D311" s="2">
        <v>43411.793912037036</v>
      </c>
      <c r="E311" s="3" t="s">
        <v>1114</v>
      </c>
      <c r="F311" s="3">
        <v>10879</v>
      </c>
      <c r="G311" s="3" t="s">
        <v>113</v>
      </c>
      <c r="H311" s="3">
        <v>0</v>
      </c>
      <c r="I311" s="3">
        <v>650</v>
      </c>
      <c r="J311" s="3">
        <v>2</v>
      </c>
      <c r="K311" s="3">
        <v>1</v>
      </c>
      <c r="M311" s="2">
        <v>43411.797962962963</v>
      </c>
      <c r="N311" s="2">
        <v>43411.802673611113</v>
      </c>
      <c r="O311" s="3" t="s">
        <v>21</v>
      </c>
      <c r="P311" s="3" t="s">
        <v>22</v>
      </c>
      <c r="Q311" s="3" t="s">
        <v>19</v>
      </c>
      <c r="R311" s="3" t="s">
        <v>20</v>
      </c>
      <c r="S311" s="2">
        <v>43411.79959490741</v>
      </c>
      <c r="T311" s="2">
        <v>43411.79959490741</v>
      </c>
      <c r="U311" s="2">
        <v>43411.806493055556</v>
      </c>
      <c r="V311" s="2">
        <v>43411.806493055556</v>
      </c>
      <c r="X311" s="8">
        <f t="shared" si="95"/>
        <v>43411.793912037036</v>
      </c>
      <c r="Y311" s="9">
        <f t="shared" si="96"/>
        <v>4.7106481506489217E-3</v>
      </c>
      <c r="Z311" s="9">
        <f t="shared" si="97"/>
        <v>4.7106481506489217E-3</v>
      </c>
      <c r="AA311" s="30"/>
      <c r="AB311" s="10">
        <f t="shared" si="98"/>
        <v>0</v>
      </c>
      <c r="AC311" s="10">
        <f t="shared" si="99"/>
        <v>4.0509259270038456E-3</v>
      </c>
      <c r="AD311" s="30"/>
      <c r="AE311" s="30"/>
      <c r="AF311" s="73">
        <f t="shared" si="100"/>
        <v>43411.793749999997</v>
      </c>
      <c r="AG311" s="73">
        <f t="shared" si="101"/>
        <v>43411.802083333336</v>
      </c>
      <c r="AH311" s="26" t="str">
        <f t="shared" si="102"/>
        <v>43411.7937543411.8020833333</v>
      </c>
      <c r="AI311" s="26" t="e">
        <f>VLOOKUP(AH311,simple_survey!$N$1081:$O$1529,2,FALSE)</f>
        <v>#N/A</v>
      </c>
    </row>
    <row r="312" spans="1:35" s="3" customFormat="1" x14ac:dyDescent="0.4">
      <c r="A312" s="16" t="str">
        <f t="shared" si="93"/>
        <v>★</v>
      </c>
      <c r="B312" s="16" t="str">
        <f t="shared" si="94"/>
        <v>-</v>
      </c>
      <c r="C312" s="3">
        <v>19</v>
      </c>
      <c r="D312" s="2">
        <v>43411.799537037034</v>
      </c>
      <c r="E312" s="3" t="s">
        <v>1067</v>
      </c>
      <c r="F312" s="3">
        <v>10880</v>
      </c>
      <c r="G312" s="3" t="s">
        <v>18</v>
      </c>
      <c r="H312" s="3">
        <v>3765</v>
      </c>
      <c r="I312" s="3">
        <v>836</v>
      </c>
      <c r="J312" s="3">
        <v>3</v>
      </c>
      <c r="K312" s="3">
        <v>2</v>
      </c>
      <c r="M312" s="2">
        <v>43411.804224537038</v>
      </c>
      <c r="N312" s="2">
        <v>43411.808796296296</v>
      </c>
      <c r="O312" s="3" t="s">
        <v>27</v>
      </c>
      <c r="P312" s="3" t="s">
        <v>28</v>
      </c>
      <c r="Q312" s="3" t="s">
        <v>80</v>
      </c>
      <c r="R312" s="3" t="s">
        <v>81</v>
      </c>
      <c r="S312" s="2">
        <v>43411.806469907409</v>
      </c>
      <c r="T312" s="2">
        <v>43411.806469907409</v>
      </c>
      <c r="U312" s="2">
        <v>43411.812916666669</v>
      </c>
      <c r="V312" s="2">
        <v>43411.812916666669</v>
      </c>
      <c r="W312" s="2">
        <v>43411.806469907409</v>
      </c>
      <c r="X312" s="8">
        <f t="shared" si="95"/>
        <v>43411.806469907409</v>
      </c>
      <c r="Y312" s="9">
        <f t="shared" si="96"/>
        <v>4.5717592583969235E-3</v>
      </c>
      <c r="Z312" s="9">
        <f t="shared" si="97"/>
        <v>9.1435185167938471E-3</v>
      </c>
      <c r="AA312" s="30"/>
      <c r="AB312" s="10">
        <f t="shared" si="98"/>
        <v>0</v>
      </c>
      <c r="AC312" s="10">
        <f t="shared" si="99"/>
        <v>0</v>
      </c>
      <c r="AD312" s="30"/>
      <c r="AE312" s="30"/>
      <c r="AF312" s="73">
        <f t="shared" si="100"/>
        <v>43411.799305555556</v>
      </c>
      <c r="AG312" s="73">
        <f t="shared" si="101"/>
        <v>43411.808333333334</v>
      </c>
      <c r="AH312" s="26" t="str">
        <f t="shared" si="102"/>
        <v>43411.799305555643411.8083333333</v>
      </c>
      <c r="AI312" s="26" t="e">
        <f>VLOOKUP(AH312,simple_survey!$N$1081:$O$1529,2,FALSE)</f>
        <v>#N/A</v>
      </c>
    </row>
    <row r="313" spans="1:35" s="3" customFormat="1" x14ac:dyDescent="0.4">
      <c r="A313" s="16" t="str">
        <f>IF(W313&gt;0, "★", "-")</f>
        <v>-</v>
      </c>
      <c r="B313" s="16" t="str">
        <f>IF(L313&gt;0, "☆", "-")</f>
        <v>-</v>
      </c>
      <c r="C313" s="3">
        <v>19</v>
      </c>
      <c r="D313" s="2">
        <v>43411.803680555553</v>
      </c>
      <c r="E313" s="3" t="s">
        <v>1115</v>
      </c>
      <c r="F313" s="3">
        <v>10881</v>
      </c>
      <c r="G313" s="3" t="s">
        <v>113</v>
      </c>
      <c r="H313" s="3">
        <v>0</v>
      </c>
      <c r="I313" s="3">
        <v>855</v>
      </c>
      <c r="J313" s="3">
        <v>5</v>
      </c>
      <c r="K313" s="3">
        <v>1</v>
      </c>
      <c r="M313" s="2">
        <v>43411.806076388886</v>
      </c>
      <c r="N313" s="2">
        <v>43411.809699074074</v>
      </c>
      <c r="O313" s="3" t="s">
        <v>21</v>
      </c>
      <c r="P313" s="3" t="s">
        <v>22</v>
      </c>
      <c r="Q313" s="3" t="s">
        <v>19</v>
      </c>
      <c r="R313" s="3" t="s">
        <v>20</v>
      </c>
      <c r="S313" s="2">
        <v>43411.808182870373</v>
      </c>
      <c r="T313" s="2">
        <v>43411.808182870373</v>
      </c>
      <c r="U313" s="2">
        <v>43411.815081018518</v>
      </c>
      <c r="V313" s="2">
        <v>43411.815081018518</v>
      </c>
      <c r="X313" s="8">
        <f t="shared" si="95"/>
        <v>43411.803680555553</v>
      </c>
      <c r="Y313" s="9">
        <f t="shared" si="96"/>
        <v>3.6226851880201139E-3</v>
      </c>
      <c r="Z313" s="9">
        <f t="shared" si="97"/>
        <v>3.6226851880201139E-3</v>
      </c>
      <c r="AA313" s="30"/>
      <c r="AB313" s="10">
        <f t="shared" si="98"/>
        <v>0</v>
      </c>
      <c r="AC313" s="10">
        <f t="shared" si="99"/>
        <v>2.3958333331393078E-3</v>
      </c>
      <c r="AD313" s="30"/>
      <c r="AE313" s="30"/>
      <c r="AF313" s="73">
        <f t="shared" si="100"/>
        <v>43411.803472222222</v>
      </c>
      <c r="AG313" s="73">
        <f t="shared" si="101"/>
        <v>43411.809027777781</v>
      </c>
      <c r="AH313" s="26" t="str">
        <f t="shared" si="102"/>
        <v>43411.803472222243411.8090277778</v>
      </c>
      <c r="AI313" s="26" t="e">
        <f>VLOOKUP(AH313,simple_survey!$N$1081:$O$1529,2,FALSE)</f>
        <v>#N/A</v>
      </c>
    </row>
    <row r="314" spans="1:35" s="3" customFormat="1" x14ac:dyDescent="0.4">
      <c r="A314" s="16" t="str">
        <f>IF(W314&gt;0, "★", "-")</f>
        <v>★</v>
      </c>
      <c r="B314" s="16" t="str">
        <f>IF(L314&gt;0, "☆", "-")</f>
        <v>-</v>
      </c>
      <c r="C314" s="3">
        <v>19</v>
      </c>
      <c r="D314" s="2">
        <v>43411.804571759261</v>
      </c>
      <c r="E314" s="3" t="s">
        <v>982</v>
      </c>
      <c r="F314" s="3">
        <v>10882</v>
      </c>
      <c r="G314" s="3" t="s">
        <v>33</v>
      </c>
      <c r="H314" s="3">
        <v>1751</v>
      </c>
      <c r="I314" s="3">
        <v>144</v>
      </c>
      <c r="J314" s="3">
        <v>4</v>
      </c>
      <c r="K314" s="3">
        <v>1</v>
      </c>
      <c r="M314" s="2">
        <v>43411.807951388888</v>
      </c>
      <c r="N314" s="2">
        <v>43411.813761574071</v>
      </c>
      <c r="O314" s="3" t="s">
        <v>70</v>
      </c>
      <c r="P314" s="3" t="s">
        <v>71</v>
      </c>
      <c r="Q314" s="3" t="s">
        <v>27</v>
      </c>
      <c r="R314" s="3" t="s">
        <v>28</v>
      </c>
      <c r="S314" s="2">
        <v>43411.81150462963</v>
      </c>
      <c r="T314" s="2">
        <v>43411.81150462963</v>
      </c>
      <c r="U314" s="2">
        <v>43411.817175925928</v>
      </c>
      <c r="V314" s="2">
        <v>43411.817175925928</v>
      </c>
      <c r="W314" s="2">
        <v>43411.81150462963</v>
      </c>
      <c r="X314" s="8">
        <f t="shared" si="95"/>
        <v>43411.81150462963</v>
      </c>
      <c r="Y314" s="9">
        <f t="shared" si="96"/>
        <v>5.8101851827814244E-3</v>
      </c>
      <c r="Z314" s="9">
        <f t="shared" si="97"/>
        <v>5.8101851827814244E-3</v>
      </c>
      <c r="AA314" s="30"/>
      <c r="AB314" s="10">
        <f t="shared" si="98"/>
        <v>0</v>
      </c>
      <c r="AC314" s="10">
        <f t="shared" si="99"/>
        <v>0</v>
      </c>
      <c r="AD314" s="30"/>
      <c r="AE314" s="30"/>
      <c r="AF314" s="73">
        <f t="shared" si="100"/>
        <v>43411.804166666669</v>
      </c>
      <c r="AG314" s="73">
        <f t="shared" si="101"/>
        <v>43411.813194444447</v>
      </c>
      <c r="AH314" s="26" t="str">
        <f t="shared" si="102"/>
        <v>43411.804166666743411.8131944444</v>
      </c>
      <c r="AI314" s="26" t="str">
        <f>VLOOKUP(AH314,simple_survey!$N$1081:$O$1529,2,FALSE)</f>
        <v>肯定的</v>
      </c>
    </row>
    <row r="315" spans="1:35" s="3" customFormat="1" x14ac:dyDescent="0.4">
      <c r="A315" s="16" t="str">
        <f>IF(W315&gt;0, "★", "-")</f>
        <v>-</v>
      </c>
      <c r="B315" s="16" t="str">
        <f>IF(L315&gt;0, "☆", "-")</f>
        <v>-</v>
      </c>
      <c r="C315" s="3">
        <v>19</v>
      </c>
      <c r="D315" s="2">
        <v>43411.805995370371</v>
      </c>
      <c r="E315" s="3" t="s">
        <v>931</v>
      </c>
      <c r="F315" s="3">
        <v>10883</v>
      </c>
      <c r="G315" s="3" t="s">
        <v>33</v>
      </c>
      <c r="H315" s="3">
        <v>5344</v>
      </c>
      <c r="I315" s="3">
        <v>936</v>
      </c>
      <c r="J315" s="3">
        <v>2</v>
      </c>
      <c r="K315" s="3">
        <v>1</v>
      </c>
      <c r="M315" s="2">
        <v>43411.809537037036</v>
      </c>
      <c r="N315" s="2">
        <v>43411.81354166667</v>
      </c>
      <c r="O315" s="3" t="s">
        <v>65</v>
      </c>
      <c r="P315" s="3" t="s">
        <v>66</v>
      </c>
      <c r="Q315" s="3" t="s">
        <v>72</v>
      </c>
      <c r="R315" s="3" t="s">
        <v>73</v>
      </c>
      <c r="S315" s="2">
        <v>43411.81145833333</v>
      </c>
      <c r="T315" s="2">
        <v>43411.81145833333</v>
      </c>
      <c r="U315" s="2">
        <v>43411.816527777781</v>
      </c>
      <c r="V315" s="2">
        <v>43411.816527777781</v>
      </c>
      <c r="X315" s="8">
        <f t="shared" si="95"/>
        <v>43411.805995370371</v>
      </c>
      <c r="Y315" s="9">
        <f t="shared" si="96"/>
        <v>4.0046296344371513E-3</v>
      </c>
      <c r="Z315" s="9">
        <f t="shared" si="97"/>
        <v>4.0046296344371513E-3</v>
      </c>
      <c r="AA315" s="30"/>
      <c r="AB315" s="10">
        <f t="shared" si="98"/>
        <v>0</v>
      </c>
      <c r="AC315" s="10">
        <f t="shared" si="99"/>
        <v>3.5416666651144624E-3</v>
      </c>
      <c r="AD315" s="30"/>
      <c r="AE315" s="30"/>
      <c r="AF315" s="73">
        <f t="shared" si="100"/>
        <v>43411.805555555555</v>
      </c>
      <c r="AG315" s="73">
        <f t="shared" si="101"/>
        <v>43411.813194444447</v>
      </c>
      <c r="AH315" s="26" t="str">
        <f t="shared" si="102"/>
        <v>43411.805555555643411.8131944444</v>
      </c>
      <c r="AI315" s="26" t="e">
        <f>VLOOKUP(AH315,simple_survey!$N$1081:$O$1529,2,FALSE)</f>
        <v>#N/A</v>
      </c>
    </row>
    <row r="316" spans="1:35" s="3" customFormat="1" x14ac:dyDescent="0.4">
      <c r="A316" s="16" t="str">
        <f t="shared" ref="A316:A330" si="112">IF(W316&gt;0, "★", "-")</f>
        <v>-</v>
      </c>
      <c r="B316" s="16" t="str">
        <f t="shared" ref="B316:B330" si="113">IF(L316&gt;0, "☆", "-")</f>
        <v>-</v>
      </c>
      <c r="C316" s="3">
        <v>19</v>
      </c>
      <c r="D316" s="2">
        <v>43411.80741898148</v>
      </c>
      <c r="E316" s="3" t="s">
        <v>1116</v>
      </c>
      <c r="F316" s="3">
        <v>10884</v>
      </c>
      <c r="G316" s="3" t="s">
        <v>33</v>
      </c>
      <c r="H316" s="3">
        <v>5384</v>
      </c>
      <c r="I316" s="3">
        <v>492</v>
      </c>
      <c r="J316" s="3">
        <v>6</v>
      </c>
      <c r="K316" s="3">
        <v>1</v>
      </c>
      <c r="M316" s="2">
        <v>43411.810486111113</v>
      </c>
      <c r="N316" s="2">
        <v>43411.81591435185</v>
      </c>
      <c r="O316" s="3" t="s">
        <v>29</v>
      </c>
      <c r="P316" s="3" t="s">
        <v>30</v>
      </c>
      <c r="Q316" s="3" t="s">
        <v>19</v>
      </c>
      <c r="R316" s="3" t="s">
        <v>20</v>
      </c>
      <c r="S316" s="2">
        <v>43411.811701388891</v>
      </c>
      <c r="T316" s="2">
        <v>43411.811701388891</v>
      </c>
      <c r="U316" s="2">
        <v>43411.817256944443</v>
      </c>
      <c r="V316" s="2">
        <v>43411.817256944443</v>
      </c>
      <c r="X316" s="8">
        <f t="shared" si="95"/>
        <v>43411.80741898148</v>
      </c>
      <c r="Y316" s="9">
        <f t="shared" si="96"/>
        <v>5.428240736364387E-3</v>
      </c>
      <c r="Z316" s="9">
        <f t="shared" si="97"/>
        <v>5.428240736364387E-3</v>
      </c>
      <c r="AA316" s="30"/>
      <c r="AB316" s="10">
        <f t="shared" si="98"/>
        <v>0</v>
      </c>
      <c r="AC316" s="10">
        <f t="shared" si="99"/>
        <v>3.0671296335640363E-3</v>
      </c>
      <c r="AD316" s="30"/>
      <c r="AE316" s="30"/>
      <c r="AF316" s="73">
        <f t="shared" si="100"/>
        <v>43411.806944444441</v>
      </c>
      <c r="AG316" s="73">
        <f t="shared" si="101"/>
        <v>43411.81527777778</v>
      </c>
      <c r="AH316" s="26" t="str">
        <f t="shared" si="102"/>
        <v>43411.806944444443411.8152777778</v>
      </c>
      <c r="AI316" s="26" t="e">
        <f>VLOOKUP(AH316,simple_survey!$N$1081:$O$1529,2,FALSE)</f>
        <v>#N/A</v>
      </c>
    </row>
    <row r="317" spans="1:35" s="3" customFormat="1" x14ac:dyDescent="0.4">
      <c r="A317" s="16" t="str">
        <f t="shared" si="112"/>
        <v>-</v>
      </c>
      <c r="B317" s="16" t="str">
        <f t="shared" si="113"/>
        <v>-</v>
      </c>
      <c r="C317" s="3">
        <v>19</v>
      </c>
      <c r="D317" s="2">
        <v>43411.810567129629</v>
      </c>
      <c r="E317" s="3" t="s">
        <v>1118</v>
      </c>
      <c r="F317" s="3">
        <v>10886</v>
      </c>
      <c r="G317" s="3" t="s">
        <v>33</v>
      </c>
      <c r="H317" s="3">
        <v>5452</v>
      </c>
      <c r="I317" s="3">
        <v>300</v>
      </c>
      <c r="J317" s="3">
        <v>5</v>
      </c>
      <c r="K317" s="3">
        <v>3</v>
      </c>
      <c r="M317" s="2">
        <v>43411.814988425926</v>
      </c>
      <c r="N317" s="2">
        <v>43411.821759259263</v>
      </c>
      <c r="O317" s="3" t="s">
        <v>27</v>
      </c>
      <c r="P317" s="3" t="s">
        <v>28</v>
      </c>
      <c r="Q317" s="3" t="s">
        <v>80</v>
      </c>
      <c r="R317" s="3" t="s">
        <v>81</v>
      </c>
      <c r="S317" s="2">
        <v>43411.813310185185</v>
      </c>
      <c r="T317" s="2">
        <v>43411.813310185185</v>
      </c>
      <c r="U317" s="2">
        <v>43411.820451388892</v>
      </c>
      <c r="V317" s="2">
        <v>43411.820451388892</v>
      </c>
      <c r="X317" s="8">
        <f t="shared" si="95"/>
        <v>43411.810567129629</v>
      </c>
      <c r="Y317" s="9">
        <f t="shared" si="96"/>
        <v>6.7708333372138441E-3</v>
      </c>
      <c r="Z317" s="9">
        <f t="shared" si="97"/>
        <v>2.0312500011641532E-2</v>
      </c>
      <c r="AA317" s="30"/>
      <c r="AB317" s="10">
        <f t="shared" si="98"/>
        <v>1.6782407401478849E-3</v>
      </c>
      <c r="AC317" s="10">
        <f t="shared" si="99"/>
        <v>4.4212962966412306E-3</v>
      </c>
      <c r="AD317" s="30"/>
      <c r="AE317" s="30"/>
      <c r="AF317" s="73">
        <f t="shared" si="100"/>
        <v>43411.810416666667</v>
      </c>
      <c r="AG317" s="73">
        <f t="shared" si="101"/>
        <v>43411.821527777778</v>
      </c>
      <c r="AH317" s="26" t="str">
        <f t="shared" si="102"/>
        <v>43411.810416666743411.8215277778</v>
      </c>
      <c r="AI317" s="26" t="e">
        <f>VLOOKUP(AH317,simple_survey!$N$1081:$O$1529,2,FALSE)</f>
        <v>#N/A</v>
      </c>
    </row>
    <row r="318" spans="1:35" s="3" customFormat="1" x14ac:dyDescent="0.4">
      <c r="A318" s="16" t="str">
        <f t="shared" si="112"/>
        <v>-</v>
      </c>
      <c r="B318" s="16" t="str">
        <f t="shared" si="113"/>
        <v>-</v>
      </c>
      <c r="C318" s="3">
        <v>19</v>
      </c>
      <c r="D318" s="2">
        <v>43411.811527777776</v>
      </c>
      <c r="E318" s="3" t="s">
        <v>1117</v>
      </c>
      <c r="F318" s="3">
        <v>10887</v>
      </c>
      <c r="G318" s="3" t="s">
        <v>18</v>
      </c>
      <c r="H318" s="3">
        <v>3030</v>
      </c>
      <c r="I318" s="3">
        <v>204</v>
      </c>
      <c r="J318" s="3">
        <v>3</v>
      </c>
      <c r="K318" s="3">
        <v>1</v>
      </c>
      <c r="M318" s="2">
        <v>43411.812025462961</v>
      </c>
      <c r="N318" s="2">
        <v>43411.815254629626</v>
      </c>
      <c r="O318" s="3" t="s">
        <v>53</v>
      </c>
      <c r="P318" s="3" t="s">
        <v>54</v>
      </c>
      <c r="Q318" s="3" t="s">
        <v>27</v>
      </c>
      <c r="R318" s="3" t="s">
        <v>28</v>
      </c>
      <c r="S318" s="2">
        <v>43411.813171296293</v>
      </c>
      <c r="T318" s="2">
        <v>43411.813171296293</v>
      </c>
      <c r="U318" s="2">
        <v>43411.817812499998</v>
      </c>
      <c r="V318" s="2">
        <v>43411.817812499998</v>
      </c>
      <c r="X318" s="8">
        <f t="shared" si="95"/>
        <v>43411.811527777776</v>
      </c>
      <c r="Y318" s="9">
        <f t="shared" si="96"/>
        <v>3.2291666648234241E-3</v>
      </c>
      <c r="Z318" s="9">
        <f t="shared" si="97"/>
        <v>3.2291666648234241E-3</v>
      </c>
      <c r="AA318" s="30"/>
      <c r="AB318" s="10">
        <f t="shared" si="98"/>
        <v>0</v>
      </c>
      <c r="AC318" s="10">
        <f t="shared" si="99"/>
        <v>4.9768518510973081E-4</v>
      </c>
      <c r="AD318" s="30"/>
      <c r="AE318" s="30"/>
      <c r="AF318" s="73">
        <f t="shared" si="100"/>
        <v>43411.811111111114</v>
      </c>
      <c r="AG318" s="73">
        <f t="shared" si="101"/>
        <v>43411.814583333333</v>
      </c>
      <c r="AH318" s="26" t="str">
        <f t="shared" si="102"/>
        <v>43411.811111111143411.8145833333</v>
      </c>
      <c r="AI318" s="26" t="e">
        <f>VLOOKUP(AH318,simple_survey!$N$1081:$O$1529,2,FALSE)</f>
        <v>#N/A</v>
      </c>
    </row>
    <row r="319" spans="1:35" s="3" customFormat="1" x14ac:dyDescent="0.4">
      <c r="A319" s="16" t="str">
        <f t="shared" si="112"/>
        <v>-</v>
      </c>
      <c r="B319" s="16" t="str">
        <f t="shared" si="113"/>
        <v>-</v>
      </c>
      <c r="C319" s="3">
        <v>19</v>
      </c>
      <c r="D319" s="2">
        <v>43411.811620370368</v>
      </c>
      <c r="E319" s="3" t="s">
        <v>1104</v>
      </c>
      <c r="F319" s="3">
        <v>10888</v>
      </c>
      <c r="G319" s="3" t="s">
        <v>33</v>
      </c>
      <c r="H319" s="3">
        <v>5363</v>
      </c>
      <c r="I319" s="3">
        <v>742</v>
      </c>
      <c r="J319" s="3">
        <v>6</v>
      </c>
      <c r="K319" s="3">
        <v>1</v>
      </c>
      <c r="M319" s="2">
        <v>43411.819004629629</v>
      </c>
      <c r="N319" s="2">
        <v>43411.823784722219</v>
      </c>
      <c r="O319" s="3" t="s">
        <v>48</v>
      </c>
      <c r="P319" s="3" t="s">
        <v>49</v>
      </c>
      <c r="Q319" s="3" t="s">
        <v>80</v>
      </c>
      <c r="R319" s="3" t="s">
        <v>81</v>
      </c>
      <c r="S319" s="2">
        <v>43411.820729166669</v>
      </c>
      <c r="T319" s="2">
        <v>43411.820729166669</v>
      </c>
      <c r="U319" s="2">
        <v>43411.828726851854</v>
      </c>
      <c r="V319" s="2">
        <v>43411.828726851854</v>
      </c>
      <c r="X319" s="8">
        <f t="shared" si="95"/>
        <v>43411.811620370368</v>
      </c>
      <c r="Y319" s="9">
        <f t="shared" si="96"/>
        <v>4.7800925894989632E-3</v>
      </c>
      <c r="Z319" s="9">
        <f t="shared" si="97"/>
        <v>4.7800925894989632E-3</v>
      </c>
      <c r="AA319" s="30"/>
      <c r="AB319" s="10">
        <f t="shared" si="98"/>
        <v>0</v>
      </c>
      <c r="AC319" s="10">
        <f t="shared" si="99"/>
        <v>7.3842592610162683E-3</v>
      </c>
      <c r="AD319" s="30"/>
      <c r="AE319" s="30"/>
      <c r="AF319" s="73">
        <f t="shared" si="100"/>
        <v>43411.811111111114</v>
      </c>
      <c r="AG319" s="73">
        <f t="shared" si="101"/>
        <v>43411.823611111111</v>
      </c>
      <c r="AH319" s="26" t="str">
        <f t="shared" si="102"/>
        <v>43411.811111111143411.8236111111</v>
      </c>
      <c r="AI319" s="26" t="e">
        <f>VLOOKUP(AH319,simple_survey!$N$1081:$O$1529,2,FALSE)</f>
        <v>#N/A</v>
      </c>
    </row>
    <row r="320" spans="1:35" s="3" customFormat="1" x14ac:dyDescent="0.4">
      <c r="A320" s="16" t="str">
        <f t="shared" si="112"/>
        <v>-</v>
      </c>
      <c r="B320" s="16" t="str">
        <f t="shared" si="113"/>
        <v>-</v>
      </c>
      <c r="C320" s="3">
        <v>19</v>
      </c>
      <c r="D320" s="2">
        <v>43411.811909722222</v>
      </c>
      <c r="E320" s="3" t="s">
        <v>1119</v>
      </c>
      <c r="F320" s="3">
        <v>10889</v>
      </c>
      <c r="G320" s="3" t="s">
        <v>33</v>
      </c>
      <c r="H320" s="3">
        <v>5231</v>
      </c>
      <c r="I320" s="3">
        <v>690</v>
      </c>
      <c r="J320" s="3">
        <v>4</v>
      </c>
      <c r="K320" s="3">
        <v>1</v>
      </c>
      <c r="M320" s="2">
        <v>43411.81759259259</v>
      </c>
      <c r="N320" s="2">
        <v>43411.824513888889</v>
      </c>
      <c r="O320" s="3" t="s">
        <v>34</v>
      </c>
      <c r="P320" s="3" t="s">
        <v>35</v>
      </c>
      <c r="Q320" s="3" t="s">
        <v>23</v>
      </c>
      <c r="R320" s="3" t="s">
        <v>24</v>
      </c>
      <c r="S320" s="2">
        <v>43411.818518518521</v>
      </c>
      <c r="T320" s="2">
        <v>43411.818518518521</v>
      </c>
      <c r="U320" s="2">
        <v>43411.825289351851</v>
      </c>
      <c r="V320" s="2">
        <v>43411.825289351851</v>
      </c>
      <c r="X320" s="8">
        <f t="shared" ref="X320:X358" si="114">IF(W320&gt;0,W320,D320)</f>
        <v>43411.811909722222</v>
      </c>
      <c r="Y320" s="9">
        <f t="shared" si="96"/>
        <v>6.921296298969537E-3</v>
      </c>
      <c r="Z320" s="9">
        <f t="shared" si="97"/>
        <v>6.921296298969537E-3</v>
      </c>
      <c r="AA320" s="30"/>
      <c r="AB320" s="10">
        <f t="shared" si="98"/>
        <v>0</v>
      </c>
      <c r="AC320" s="10">
        <f t="shared" si="99"/>
        <v>5.6828703673090786E-3</v>
      </c>
      <c r="AD320" s="30"/>
      <c r="AE320" s="30"/>
      <c r="AF320" s="73">
        <f t="shared" si="100"/>
        <v>43411.811805555553</v>
      </c>
      <c r="AG320" s="73">
        <f t="shared" si="101"/>
        <v>43411.824305555558</v>
      </c>
      <c r="AH320" s="26" t="str">
        <f t="shared" si="102"/>
        <v>43411.811805555643411.8243055556</v>
      </c>
      <c r="AI320" s="26" t="e">
        <f>VLOOKUP(AH320,simple_survey!$N$1081:$O$1529,2,FALSE)</f>
        <v>#N/A</v>
      </c>
    </row>
    <row r="321" spans="1:35" s="3" customFormat="1" x14ac:dyDescent="0.4">
      <c r="A321" s="16" t="str">
        <f t="shared" si="112"/>
        <v>-</v>
      </c>
      <c r="B321" s="16" t="str">
        <f t="shared" si="113"/>
        <v>-</v>
      </c>
      <c r="C321" s="3">
        <v>19</v>
      </c>
      <c r="D321" s="2">
        <v>43411.812650462962</v>
      </c>
      <c r="E321" s="3" t="s">
        <v>1043</v>
      </c>
      <c r="F321" s="3">
        <v>10890</v>
      </c>
      <c r="G321" s="3" t="s">
        <v>33</v>
      </c>
      <c r="H321" s="3">
        <v>5429</v>
      </c>
      <c r="I321" s="3">
        <v>486</v>
      </c>
      <c r="J321" s="3">
        <v>7</v>
      </c>
      <c r="K321" s="3">
        <v>3</v>
      </c>
      <c r="M321" s="2">
        <v>43411.815775462965</v>
      </c>
      <c r="N321" s="2">
        <v>43411.821273148147</v>
      </c>
      <c r="O321" s="3" t="s">
        <v>34</v>
      </c>
      <c r="P321" s="3" t="s">
        <v>35</v>
      </c>
      <c r="Q321" s="3" t="s">
        <v>65</v>
      </c>
      <c r="R321" s="3" t="s">
        <v>66</v>
      </c>
      <c r="S321" s="2">
        <v>43411.815497685187</v>
      </c>
      <c r="T321" s="2">
        <v>43411.815497685187</v>
      </c>
      <c r="U321" s="2">
        <v>43411.822118055556</v>
      </c>
      <c r="V321" s="2">
        <v>43411.822118055556</v>
      </c>
      <c r="X321" s="8">
        <f t="shared" si="114"/>
        <v>43411.812650462962</v>
      </c>
      <c r="Y321" s="9">
        <f t="shared" si="96"/>
        <v>5.4976851824903861E-3</v>
      </c>
      <c r="Z321" s="9">
        <f t="shared" si="97"/>
        <v>1.6493055547471158E-2</v>
      </c>
      <c r="AA321" s="30"/>
      <c r="AB321" s="10">
        <f t="shared" si="98"/>
        <v>2.7777777722803876E-4</v>
      </c>
      <c r="AC321" s="10">
        <f t="shared" si="99"/>
        <v>3.125000002910383E-3</v>
      </c>
      <c r="AD321" s="30"/>
      <c r="AE321" s="30"/>
      <c r="AF321" s="73">
        <f t="shared" si="100"/>
        <v>43411.8125</v>
      </c>
      <c r="AG321" s="73">
        <f t="shared" si="101"/>
        <v>43411.820833333331</v>
      </c>
      <c r="AH321" s="26" t="str">
        <f t="shared" si="102"/>
        <v>43411.812543411.8208333333</v>
      </c>
      <c r="AI321" s="26" t="e">
        <f>VLOOKUP(AH321,simple_survey!$N$1081:$O$1529,2,FALSE)</f>
        <v>#N/A</v>
      </c>
    </row>
    <row r="322" spans="1:35" s="3" customFormat="1" x14ac:dyDescent="0.4">
      <c r="A322" s="16" t="str">
        <f t="shared" si="112"/>
        <v>★</v>
      </c>
      <c r="B322" s="16" t="str">
        <f t="shared" si="113"/>
        <v>-</v>
      </c>
      <c r="C322" s="3">
        <v>19</v>
      </c>
      <c r="D322" s="2">
        <v>43411.81391203704</v>
      </c>
      <c r="E322" s="3" t="s">
        <v>1120</v>
      </c>
      <c r="F322" s="3">
        <v>10891</v>
      </c>
      <c r="G322" s="3" t="s">
        <v>67</v>
      </c>
      <c r="H322" s="3">
        <v>5095</v>
      </c>
      <c r="I322" s="3">
        <v>686</v>
      </c>
      <c r="J322" s="3">
        <v>2</v>
      </c>
      <c r="K322" s="3">
        <v>1</v>
      </c>
      <c r="M322" s="2">
        <v>43411.81962962963</v>
      </c>
      <c r="N322" s="2">
        <v>43411.825729166667</v>
      </c>
      <c r="O322" s="3" t="s">
        <v>46</v>
      </c>
      <c r="P322" s="3" t="s">
        <v>47</v>
      </c>
      <c r="Q322" s="3" t="s">
        <v>27</v>
      </c>
      <c r="R322" s="3" t="s">
        <v>28</v>
      </c>
      <c r="S322" s="2">
        <v>43411.820844907408</v>
      </c>
      <c r="T322" s="2">
        <v>43411.820844907408</v>
      </c>
      <c r="U322" s="2">
        <v>43411.827175925922</v>
      </c>
      <c r="V322" s="2">
        <v>43411.827175925922</v>
      </c>
      <c r="W322" s="2">
        <v>43411.820844907408</v>
      </c>
      <c r="X322" s="8">
        <f t="shared" si="114"/>
        <v>43411.820844907408</v>
      </c>
      <c r="Y322" s="9">
        <f t="shared" ref="Y322:Y358" si="115">N322-M322</f>
        <v>6.0995370367891155E-3</v>
      </c>
      <c r="Z322" s="9">
        <f t="shared" ref="Z322:Z358" si="116">Y322*K322</f>
        <v>6.0995370367891155E-3</v>
      </c>
      <c r="AA322" s="30"/>
      <c r="AB322" s="10">
        <f t="shared" si="98"/>
        <v>0</v>
      </c>
      <c r="AC322" s="10">
        <f t="shared" si="99"/>
        <v>0</v>
      </c>
      <c r="AD322" s="30"/>
      <c r="AE322" s="30"/>
      <c r="AF322" s="73">
        <f t="shared" si="100"/>
        <v>43411.813888888886</v>
      </c>
      <c r="AG322" s="73">
        <f t="shared" si="101"/>
        <v>43411.825694444444</v>
      </c>
      <c r="AH322" s="26" t="str">
        <f t="shared" si="102"/>
        <v>43411.813888888943411.8256944444</v>
      </c>
      <c r="AI322" s="26" t="e">
        <f>VLOOKUP(AH322,simple_survey!$N$1081:$O$1529,2,FALSE)</f>
        <v>#N/A</v>
      </c>
    </row>
    <row r="323" spans="1:35" s="3" customFormat="1" x14ac:dyDescent="0.4">
      <c r="A323" s="16" t="str">
        <f t="shared" si="112"/>
        <v>-</v>
      </c>
      <c r="B323" s="16" t="str">
        <f t="shared" si="113"/>
        <v>-</v>
      </c>
      <c r="C323" s="3">
        <v>19</v>
      </c>
      <c r="D323" s="2">
        <v>43411.814768518518</v>
      </c>
      <c r="E323" s="3" t="s">
        <v>915</v>
      </c>
      <c r="F323" s="3">
        <v>10892</v>
      </c>
      <c r="G323" s="3" t="s">
        <v>33</v>
      </c>
      <c r="H323" s="3">
        <v>1789</v>
      </c>
      <c r="I323" s="3">
        <v>196</v>
      </c>
      <c r="J323" s="3">
        <v>1</v>
      </c>
      <c r="K323" s="3">
        <v>1</v>
      </c>
      <c r="M323" s="2">
        <v>43411.819027777776</v>
      </c>
      <c r="N323" s="2">
        <v>43411.823298611111</v>
      </c>
      <c r="O323" s="3" t="s">
        <v>48</v>
      </c>
      <c r="P323" s="3" t="s">
        <v>49</v>
      </c>
      <c r="Q323" s="3" t="s">
        <v>80</v>
      </c>
      <c r="R323" s="3" t="s">
        <v>81</v>
      </c>
      <c r="S323" s="2">
        <v>43411.819282407407</v>
      </c>
      <c r="T323" s="2">
        <v>43411.819282407407</v>
      </c>
      <c r="U323" s="2">
        <v>43411.827280092592</v>
      </c>
      <c r="V323" s="2">
        <v>43411.827280092592</v>
      </c>
      <c r="X323" s="8">
        <f t="shared" si="114"/>
        <v>43411.814768518518</v>
      </c>
      <c r="Y323" s="9">
        <f t="shared" si="115"/>
        <v>4.2708333348855376E-3</v>
      </c>
      <c r="Z323" s="9">
        <f t="shared" si="116"/>
        <v>4.2708333348855376E-3</v>
      </c>
      <c r="AA323" s="30"/>
      <c r="AB323" s="10">
        <f t="shared" ref="AB323:AB358" si="117">IF(IF(A323="☆",L323-S323,M323-S323)&lt;0,0,IF(A323="☆",L323-S323,M323-S323))</f>
        <v>0</v>
      </c>
      <c r="AC323" s="10">
        <f t="shared" ref="AC323:AC358" si="118">IF(IF(B323="☆",(IF(L323&gt;S323,L323-X323,S323-X323)),M323-X323)&lt;0,0,IF(B323="☆",(IF(L323&gt;S323,L323-X323,S323-X323)),M323-X323))</f>
        <v>4.2592592581058852E-3</v>
      </c>
      <c r="AD323" s="30"/>
      <c r="AE323" s="30"/>
      <c r="AF323" s="73">
        <f t="shared" ref="AF323:AF359" si="119">INT(D323*1440)/1440</f>
        <v>43411.814583333333</v>
      </c>
      <c r="AG323" s="73">
        <f t="shared" ref="AG323:AG359" si="120">INT(N323*1440)/1440</f>
        <v>43411.822916666664</v>
      </c>
      <c r="AH323" s="26" t="str">
        <f t="shared" ref="AH323:AH359" si="121">CONCATENATE(AF323,AG323)</f>
        <v>43411.814583333343411.8229166667</v>
      </c>
      <c r="AI323" s="26" t="e">
        <f>VLOOKUP(AH323,simple_survey!$N$1081:$O$1529,2,FALSE)</f>
        <v>#N/A</v>
      </c>
    </row>
    <row r="324" spans="1:35" s="3" customFormat="1" x14ac:dyDescent="0.4">
      <c r="A324" s="16" t="str">
        <f t="shared" si="112"/>
        <v>★</v>
      </c>
      <c r="B324" s="16" t="str">
        <f t="shared" si="113"/>
        <v>-</v>
      </c>
      <c r="C324" s="3">
        <v>19</v>
      </c>
      <c r="D324" s="2">
        <v>43411.816655092596</v>
      </c>
      <c r="E324" s="3" t="s">
        <v>982</v>
      </c>
      <c r="F324" s="3">
        <v>10893</v>
      </c>
      <c r="G324" s="3" t="s">
        <v>33</v>
      </c>
      <c r="H324" s="3">
        <v>1751</v>
      </c>
      <c r="I324" s="3">
        <v>835</v>
      </c>
      <c r="J324" s="3">
        <v>3</v>
      </c>
      <c r="K324" s="3">
        <v>1</v>
      </c>
      <c r="M324" s="2">
        <v>43411.819201388891</v>
      </c>
      <c r="N324" s="2">
        <v>43411.823368055557</v>
      </c>
      <c r="O324" s="3" t="s">
        <v>27</v>
      </c>
      <c r="P324" s="3" t="s">
        <v>28</v>
      </c>
      <c r="Q324" s="3" t="s">
        <v>37</v>
      </c>
      <c r="R324" s="3" t="s">
        <v>38</v>
      </c>
      <c r="S324" s="2">
        <v>43411.823587962965</v>
      </c>
      <c r="T324" s="2">
        <v>43411.823587962965</v>
      </c>
      <c r="U324" s="2">
        <v>43411.830914351849</v>
      </c>
      <c r="V324" s="2">
        <v>43411.830914351849</v>
      </c>
      <c r="W324" s="2">
        <v>43411.823587962965</v>
      </c>
      <c r="X324" s="8">
        <f t="shared" si="114"/>
        <v>43411.823587962965</v>
      </c>
      <c r="Y324" s="9">
        <f t="shared" si="115"/>
        <v>4.166666665696539E-3</v>
      </c>
      <c r="Z324" s="9">
        <f t="shared" si="116"/>
        <v>4.166666665696539E-3</v>
      </c>
      <c r="AA324" s="30"/>
      <c r="AB324" s="10">
        <f t="shared" si="117"/>
        <v>0</v>
      </c>
      <c r="AC324" s="10">
        <f t="shared" si="118"/>
        <v>0</v>
      </c>
      <c r="AD324" s="30"/>
      <c r="AE324" s="30"/>
      <c r="AF324" s="73">
        <f t="shared" si="119"/>
        <v>43411.815972222219</v>
      </c>
      <c r="AG324" s="73">
        <f t="shared" si="120"/>
        <v>43411.822916666664</v>
      </c>
      <c r="AH324" s="26" t="str">
        <f t="shared" si="121"/>
        <v>43411.815972222243411.8229166667</v>
      </c>
      <c r="AI324" s="26" t="str">
        <f>VLOOKUP(AH324,simple_survey!$N$1081:$O$1529,2,FALSE)</f>
        <v>肯定的</v>
      </c>
    </row>
    <row r="325" spans="1:35" s="3" customFormat="1" x14ac:dyDescent="0.4">
      <c r="A325" s="16" t="str">
        <f t="shared" si="112"/>
        <v>-</v>
      </c>
      <c r="B325" s="16" t="str">
        <f t="shared" si="113"/>
        <v>-</v>
      </c>
      <c r="C325" s="3">
        <v>19</v>
      </c>
      <c r="D325" s="2">
        <v>43411.817048611112</v>
      </c>
      <c r="E325" s="3" t="s">
        <v>1121</v>
      </c>
      <c r="F325" s="3">
        <v>10894</v>
      </c>
      <c r="G325" s="3" t="s">
        <v>113</v>
      </c>
      <c r="H325" s="3">
        <v>0</v>
      </c>
      <c r="I325" s="3">
        <v>396</v>
      </c>
      <c r="J325" s="3">
        <v>7</v>
      </c>
      <c r="K325" s="3">
        <v>2</v>
      </c>
      <c r="M325" s="2">
        <v>43411.821828703702</v>
      </c>
      <c r="N325" s="2">
        <v>43411.827615740738</v>
      </c>
      <c r="O325" s="3" t="s">
        <v>65</v>
      </c>
      <c r="P325" s="3" t="s">
        <v>66</v>
      </c>
      <c r="Q325" s="3" t="s">
        <v>27</v>
      </c>
      <c r="R325" s="3" t="s">
        <v>28</v>
      </c>
      <c r="S325" s="2">
        <v>43411.822071759256</v>
      </c>
      <c r="T325" s="2">
        <v>43411.822071759256</v>
      </c>
      <c r="U325" s="2">
        <v>43411.830555555556</v>
      </c>
      <c r="V325" s="2">
        <v>43411.830555555556</v>
      </c>
      <c r="X325" s="8">
        <f t="shared" si="114"/>
        <v>43411.817048611112</v>
      </c>
      <c r="Y325" s="9">
        <f t="shared" si="115"/>
        <v>5.7870370364980772E-3</v>
      </c>
      <c r="Z325" s="9">
        <f t="shared" si="116"/>
        <v>1.1574074072996154E-2</v>
      </c>
      <c r="AA325" s="30"/>
      <c r="AB325" s="10">
        <f t="shared" si="117"/>
        <v>0</v>
      </c>
      <c r="AC325" s="10">
        <f t="shared" si="118"/>
        <v>4.7800925894989632E-3</v>
      </c>
      <c r="AD325" s="30"/>
      <c r="AE325" s="30"/>
      <c r="AF325" s="73">
        <f t="shared" si="119"/>
        <v>43411.816666666666</v>
      </c>
      <c r="AG325" s="73">
        <f t="shared" si="120"/>
        <v>43411.82708333333</v>
      </c>
      <c r="AH325" s="26" t="str">
        <f t="shared" si="121"/>
        <v>43411.816666666743411.8270833333</v>
      </c>
      <c r="AI325" s="26" t="e">
        <f>VLOOKUP(AH325,simple_survey!$N$1081:$O$1529,2,FALSE)</f>
        <v>#N/A</v>
      </c>
    </row>
    <row r="326" spans="1:35" s="3" customFormat="1" x14ac:dyDescent="0.4">
      <c r="A326" s="16" t="str">
        <f t="shared" si="112"/>
        <v>-</v>
      </c>
      <c r="B326" s="16" t="str">
        <f t="shared" si="113"/>
        <v>-</v>
      </c>
      <c r="C326" s="3">
        <v>19</v>
      </c>
      <c r="D326" s="2">
        <v>43411.826458333337</v>
      </c>
      <c r="E326" s="3" t="s">
        <v>1123</v>
      </c>
      <c r="F326" s="3">
        <v>10896</v>
      </c>
      <c r="G326" s="3" t="s">
        <v>18</v>
      </c>
      <c r="H326" s="3">
        <v>3144</v>
      </c>
      <c r="I326" s="3">
        <v>594</v>
      </c>
      <c r="J326" s="3">
        <v>8</v>
      </c>
      <c r="K326" s="3">
        <v>1</v>
      </c>
      <c r="M326" s="2">
        <v>43411.829340277778</v>
      </c>
      <c r="N326" s="2">
        <v>43411.839456018519</v>
      </c>
      <c r="O326" s="3" t="s">
        <v>65</v>
      </c>
      <c r="P326" s="3" t="s">
        <v>66</v>
      </c>
      <c r="Q326" s="3" t="s">
        <v>50</v>
      </c>
      <c r="R326" s="3" t="s">
        <v>51</v>
      </c>
      <c r="S326" s="2">
        <v>43411.831701388888</v>
      </c>
      <c r="T326" s="2">
        <v>43411.831701388888</v>
      </c>
      <c r="U326" s="2">
        <v>43411.840416666666</v>
      </c>
      <c r="V326" s="2">
        <v>43411.843969907408</v>
      </c>
      <c r="X326" s="8">
        <f t="shared" si="114"/>
        <v>43411.826458333337</v>
      </c>
      <c r="Y326" s="9">
        <f t="shared" si="115"/>
        <v>1.0115740740729962E-2</v>
      </c>
      <c r="Z326" s="9">
        <f t="shared" si="116"/>
        <v>1.0115740740729962E-2</v>
      </c>
      <c r="AA326" s="30"/>
      <c r="AB326" s="10">
        <f t="shared" si="117"/>
        <v>0</v>
      </c>
      <c r="AC326" s="10">
        <f t="shared" si="118"/>
        <v>2.8819444414693862E-3</v>
      </c>
      <c r="AD326" s="30"/>
      <c r="AE326" s="30"/>
      <c r="AF326" s="73">
        <f t="shared" si="119"/>
        <v>43411.826388888891</v>
      </c>
      <c r="AG326" s="73">
        <f t="shared" si="120"/>
        <v>43411.838888888888</v>
      </c>
      <c r="AH326" s="26" t="str">
        <f t="shared" si="121"/>
        <v>43411.826388888943411.8388888889</v>
      </c>
      <c r="AI326" s="26" t="e">
        <f>VLOOKUP(AH326,simple_survey!$N$1081:$O$1529,2,FALSE)</f>
        <v>#N/A</v>
      </c>
    </row>
    <row r="327" spans="1:35" s="3" customFormat="1" x14ac:dyDescent="0.4">
      <c r="A327" s="16" t="str">
        <f t="shared" si="112"/>
        <v>-</v>
      </c>
      <c r="B327" s="16" t="str">
        <f t="shared" si="113"/>
        <v>-</v>
      </c>
      <c r="C327" s="3">
        <v>19</v>
      </c>
      <c r="D327" s="2">
        <v>43411.826782407406</v>
      </c>
      <c r="E327" s="3" t="s">
        <v>1060</v>
      </c>
      <c r="F327" s="3">
        <v>10897</v>
      </c>
      <c r="G327" s="3" t="s">
        <v>33</v>
      </c>
      <c r="H327" s="3">
        <v>5436</v>
      </c>
      <c r="I327" s="3">
        <v>59</v>
      </c>
      <c r="J327" s="3">
        <v>6</v>
      </c>
      <c r="K327" s="3">
        <v>3</v>
      </c>
      <c r="M327" s="2">
        <v>43411.830682870372</v>
      </c>
      <c r="N327" s="2">
        <v>43411.833124999997</v>
      </c>
      <c r="O327" s="3" t="s">
        <v>80</v>
      </c>
      <c r="P327" s="3" t="s">
        <v>81</v>
      </c>
      <c r="Q327" s="3" t="s">
        <v>19</v>
      </c>
      <c r="R327" s="3" t="s">
        <v>20</v>
      </c>
      <c r="S327" s="2">
        <v>43411.830590277779</v>
      </c>
      <c r="T327" s="2">
        <v>43411.830590277779</v>
      </c>
      <c r="U327" s="2">
        <v>43411.838553240741</v>
      </c>
      <c r="V327" s="2">
        <v>43411.838553240741</v>
      </c>
      <c r="X327" s="8">
        <f t="shared" si="114"/>
        <v>43411.826782407406</v>
      </c>
      <c r="Y327" s="9">
        <f t="shared" si="115"/>
        <v>2.4421296257060021E-3</v>
      </c>
      <c r="Z327" s="9">
        <f t="shared" si="116"/>
        <v>7.3263888771180063E-3</v>
      </c>
      <c r="AA327" s="30"/>
      <c r="AB327" s="10">
        <f t="shared" si="117"/>
        <v>9.2592592409346253E-5</v>
      </c>
      <c r="AC327" s="10">
        <f t="shared" si="118"/>
        <v>3.9004629652481526E-3</v>
      </c>
      <c r="AD327" s="30"/>
      <c r="AE327" s="30"/>
      <c r="AF327" s="73">
        <f t="shared" si="119"/>
        <v>43411.826388888891</v>
      </c>
      <c r="AG327" s="73">
        <f t="shared" si="120"/>
        <v>43411.832638888889</v>
      </c>
      <c r="AH327" s="26" t="str">
        <f t="shared" si="121"/>
        <v>43411.826388888943411.8326388889</v>
      </c>
      <c r="AI327" s="26" t="e">
        <f>VLOOKUP(AH327,simple_survey!$N$1081:$O$1529,2,FALSE)</f>
        <v>#N/A</v>
      </c>
    </row>
    <row r="328" spans="1:35" s="3" customFormat="1" x14ac:dyDescent="0.4">
      <c r="A328" s="16" t="str">
        <f t="shared" si="112"/>
        <v>-</v>
      </c>
      <c r="B328" s="16" t="str">
        <f t="shared" si="113"/>
        <v>-</v>
      </c>
      <c r="C328" s="3">
        <v>19</v>
      </c>
      <c r="D328" s="2">
        <v>43411.827789351853</v>
      </c>
      <c r="E328" s="3" t="s">
        <v>1124</v>
      </c>
      <c r="F328" s="3">
        <v>10898</v>
      </c>
      <c r="G328" s="3" t="s">
        <v>67</v>
      </c>
      <c r="H328" s="3">
        <v>4340</v>
      </c>
      <c r="I328" s="3">
        <v>786</v>
      </c>
      <c r="J328" s="3">
        <v>1</v>
      </c>
      <c r="K328" s="3">
        <v>2</v>
      </c>
      <c r="M328" s="2">
        <v>43411.830636574072</v>
      </c>
      <c r="N328" s="2">
        <v>43411.835682870369</v>
      </c>
      <c r="O328" s="3" t="s">
        <v>65</v>
      </c>
      <c r="P328" s="3" t="s">
        <v>66</v>
      </c>
      <c r="Q328" s="3" t="s">
        <v>31</v>
      </c>
      <c r="R328" s="3" t="s">
        <v>32</v>
      </c>
      <c r="S328" s="2">
        <v>43411.831504629627</v>
      </c>
      <c r="T328" s="2">
        <v>43411.831504629627</v>
      </c>
      <c r="U328" s="2">
        <v>43411.838923611111</v>
      </c>
      <c r="V328" s="2">
        <v>43411.838923611111</v>
      </c>
      <c r="X328" s="8">
        <f t="shared" si="114"/>
        <v>43411.827789351853</v>
      </c>
      <c r="Y328" s="9">
        <f t="shared" si="115"/>
        <v>5.0462962972233072E-3</v>
      </c>
      <c r="Z328" s="9">
        <f t="shared" si="116"/>
        <v>1.0092592594446614E-2</v>
      </c>
      <c r="AA328" s="30"/>
      <c r="AB328" s="10">
        <f t="shared" si="117"/>
        <v>0</v>
      </c>
      <c r="AC328" s="10">
        <f t="shared" si="118"/>
        <v>2.8472222184063867E-3</v>
      </c>
      <c r="AD328" s="30"/>
      <c r="AE328" s="30"/>
      <c r="AF328" s="73">
        <f t="shared" si="119"/>
        <v>43411.827777777777</v>
      </c>
      <c r="AG328" s="73">
        <f t="shared" si="120"/>
        <v>43411.835416666669</v>
      </c>
      <c r="AH328" s="26" t="str">
        <f t="shared" si="121"/>
        <v>43411.827777777843411.8354166667</v>
      </c>
      <c r="AI328" s="26" t="e">
        <f>VLOOKUP(AH328,simple_survey!$N$1081:$O$1529,2,FALSE)</f>
        <v>#N/A</v>
      </c>
    </row>
    <row r="329" spans="1:35" s="3" customFormat="1" x14ac:dyDescent="0.4">
      <c r="A329" s="16" t="str">
        <f t="shared" si="112"/>
        <v>-</v>
      </c>
      <c r="B329" s="16" t="str">
        <f t="shared" si="113"/>
        <v>-</v>
      </c>
      <c r="C329" s="3">
        <v>19</v>
      </c>
      <c r="D329" s="2">
        <v>43411.828182870369</v>
      </c>
      <c r="E329" s="3" t="s">
        <v>1125</v>
      </c>
      <c r="F329" s="3">
        <v>10899</v>
      </c>
      <c r="G329" s="3" t="s">
        <v>18</v>
      </c>
      <c r="H329" s="3">
        <v>5446</v>
      </c>
      <c r="I329" s="3">
        <v>21</v>
      </c>
      <c r="J329" s="3">
        <v>3</v>
      </c>
      <c r="K329" s="3">
        <v>2</v>
      </c>
      <c r="M329" s="2">
        <v>43411.830949074072</v>
      </c>
      <c r="N329" s="2">
        <v>43411.835821759261</v>
      </c>
      <c r="O329" s="3" t="s">
        <v>29</v>
      </c>
      <c r="P329" s="3" t="s">
        <v>30</v>
      </c>
      <c r="Q329" s="3" t="s">
        <v>70</v>
      </c>
      <c r="R329" s="3" t="s">
        <v>71</v>
      </c>
      <c r="S329" s="2">
        <v>43411.831921296296</v>
      </c>
      <c r="T329" s="2">
        <v>43411.831921296296</v>
      </c>
      <c r="U329" s="2">
        <v>43411.842303240737</v>
      </c>
      <c r="V329" s="2">
        <v>43411.842303240737</v>
      </c>
      <c r="X329" s="8">
        <f t="shared" si="114"/>
        <v>43411.828182870369</v>
      </c>
      <c r="Y329" s="9">
        <f t="shared" si="115"/>
        <v>4.8726851891842671E-3</v>
      </c>
      <c r="Z329" s="9">
        <f t="shared" si="116"/>
        <v>9.7453703783685341E-3</v>
      </c>
      <c r="AA329" s="30"/>
      <c r="AB329" s="10">
        <f t="shared" si="117"/>
        <v>0</v>
      </c>
      <c r="AC329" s="10">
        <f t="shared" si="118"/>
        <v>2.7662037027766928E-3</v>
      </c>
      <c r="AD329" s="30"/>
      <c r="AE329" s="30"/>
      <c r="AF329" s="73">
        <f t="shared" si="119"/>
        <v>43411.827777777777</v>
      </c>
      <c r="AG329" s="73">
        <f t="shared" si="120"/>
        <v>43411.835416666669</v>
      </c>
      <c r="AH329" s="26" t="str">
        <f t="shared" si="121"/>
        <v>43411.827777777843411.8354166667</v>
      </c>
      <c r="AI329" s="26" t="e">
        <f>VLOOKUP(AH329,simple_survey!$N$1081:$O$1529,2,FALSE)</f>
        <v>#N/A</v>
      </c>
    </row>
    <row r="330" spans="1:35" s="3" customFormat="1" x14ac:dyDescent="0.4">
      <c r="A330" s="16" t="str">
        <f t="shared" si="112"/>
        <v>-</v>
      </c>
      <c r="B330" s="16" t="str">
        <f t="shared" si="113"/>
        <v>-</v>
      </c>
      <c r="C330" s="3">
        <v>19</v>
      </c>
      <c r="D330" s="2">
        <v>43411.828483796293</v>
      </c>
      <c r="E330" s="3" t="s">
        <v>904</v>
      </c>
      <c r="F330" s="3">
        <v>10901</v>
      </c>
      <c r="G330" s="3" t="s">
        <v>33</v>
      </c>
      <c r="H330" s="3">
        <v>3445</v>
      </c>
      <c r="I330" s="3">
        <v>160</v>
      </c>
      <c r="J330" s="3">
        <v>2</v>
      </c>
      <c r="K330" s="3">
        <v>1</v>
      </c>
      <c r="M330" s="2">
        <v>43411.833449074074</v>
      </c>
      <c r="N330" s="2">
        <v>43411.839398148149</v>
      </c>
      <c r="O330" s="3" t="s">
        <v>29</v>
      </c>
      <c r="P330" s="3" t="s">
        <v>30</v>
      </c>
      <c r="Q330" s="3" t="s">
        <v>27</v>
      </c>
      <c r="R330" s="3" t="s">
        <v>28</v>
      </c>
      <c r="S330" s="2">
        <v>43411.832129629627</v>
      </c>
      <c r="T330" s="2">
        <v>43411.832129629627</v>
      </c>
      <c r="U330" s="2">
        <v>43411.840856481482</v>
      </c>
      <c r="V330" s="2">
        <v>43411.840856481482</v>
      </c>
      <c r="X330" s="8">
        <f t="shared" si="114"/>
        <v>43411.828483796293</v>
      </c>
      <c r="Y330" s="9">
        <f t="shared" si="115"/>
        <v>5.9490740750334226E-3</v>
      </c>
      <c r="Z330" s="9">
        <f t="shared" si="116"/>
        <v>5.9490740750334226E-3</v>
      </c>
      <c r="AA330" s="30"/>
      <c r="AB330" s="10">
        <f t="shared" si="117"/>
        <v>1.3194444472901523E-3</v>
      </c>
      <c r="AC330" s="10">
        <f t="shared" si="118"/>
        <v>4.9652777815936133E-3</v>
      </c>
      <c r="AD330" s="30"/>
      <c r="AE330" s="30"/>
      <c r="AF330" s="73">
        <f t="shared" si="119"/>
        <v>43411.828472222223</v>
      </c>
      <c r="AG330" s="73">
        <f t="shared" si="120"/>
        <v>43411.838888888888</v>
      </c>
      <c r="AH330" s="26" t="str">
        <f t="shared" si="121"/>
        <v>43411.828472222243411.8388888889</v>
      </c>
      <c r="AI330" s="26" t="e">
        <f>VLOOKUP(AH330,simple_survey!$N$1081:$O$1529,2,FALSE)</f>
        <v>#N/A</v>
      </c>
    </row>
    <row r="331" spans="1:35" s="3" customFormat="1" x14ac:dyDescent="0.4">
      <c r="A331" s="16" t="str">
        <f>IF(W331&gt;0, "★", "-")</f>
        <v>-</v>
      </c>
      <c r="B331" s="16" t="str">
        <f>IF(L331&gt;0, "☆", "-")</f>
        <v>-</v>
      </c>
      <c r="C331" s="3">
        <v>19</v>
      </c>
      <c r="D331" s="2">
        <v>43411.828645833331</v>
      </c>
      <c r="E331" s="3" t="s">
        <v>1089</v>
      </c>
      <c r="F331" s="3">
        <v>10902</v>
      </c>
      <c r="G331" s="3" t="s">
        <v>18</v>
      </c>
      <c r="H331" s="3">
        <v>2669</v>
      </c>
      <c r="I331" s="3">
        <v>547</v>
      </c>
      <c r="J331" s="3">
        <v>7</v>
      </c>
      <c r="K331" s="3">
        <v>1</v>
      </c>
      <c r="M331" s="2">
        <v>43411.833807870367</v>
      </c>
      <c r="N331" s="2">
        <v>43411.840636574074</v>
      </c>
      <c r="O331" s="3" t="s">
        <v>65</v>
      </c>
      <c r="P331" s="3" t="s">
        <v>66</v>
      </c>
      <c r="Q331" s="3" t="s">
        <v>27</v>
      </c>
      <c r="R331" s="3" t="s">
        <v>28</v>
      </c>
      <c r="S331" s="2">
        <v>43411.834965277776</v>
      </c>
      <c r="T331" s="2">
        <v>43411.834965277776</v>
      </c>
      <c r="U331" s="2">
        <v>43411.84275462963</v>
      </c>
      <c r="V331" s="2">
        <v>43411.84275462963</v>
      </c>
      <c r="X331" s="8">
        <f t="shared" si="114"/>
        <v>43411.828645833331</v>
      </c>
      <c r="Y331" s="9">
        <f t="shared" si="115"/>
        <v>6.8287037065601908E-3</v>
      </c>
      <c r="Z331" s="9">
        <f t="shared" si="116"/>
        <v>6.8287037065601908E-3</v>
      </c>
      <c r="AA331" s="30"/>
      <c r="AB331" s="10">
        <f t="shared" si="117"/>
        <v>0</v>
      </c>
      <c r="AC331" s="10">
        <f t="shared" si="118"/>
        <v>5.1620370359160006E-3</v>
      </c>
      <c r="AD331" s="30"/>
      <c r="AE331" s="30"/>
      <c r="AF331" s="73">
        <f t="shared" si="119"/>
        <v>43411.828472222223</v>
      </c>
      <c r="AG331" s="73">
        <f t="shared" si="120"/>
        <v>43411.840277777781</v>
      </c>
      <c r="AH331" s="26" t="str">
        <f t="shared" si="121"/>
        <v>43411.828472222243411.8402777778</v>
      </c>
      <c r="AI331" s="26" t="e">
        <f>VLOOKUP(AH331,simple_survey!$N$1081:$O$1529,2,FALSE)</f>
        <v>#N/A</v>
      </c>
    </row>
    <row r="332" spans="1:35" s="3" customFormat="1" x14ac:dyDescent="0.4">
      <c r="A332" s="16" t="str">
        <f>IF(W332&gt;0, "★", "-")</f>
        <v>-</v>
      </c>
      <c r="B332" s="16" t="str">
        <f>IF(L332&gt;0, "☆", "-")</f>
        <v>-</v>
      </c>
      <c r="C332" s="3">
        <v>19</v>
      </c>
      <c r="D332" s="2">
        <v>43411.828912037039</v>
      </c>
      <c r="E332" s="3" t="s">
        <v>1127</v>
      </c>
      <c r="F332" s="3">
        <v>10903</v>
      </c>
      <c r="G332" s="3" t="s">
        <v>18</v>
      </c>
      <c r="H332" s="3">
        <v>5215</v>
      </c>
      <c r="I332" s="3">
        <v>402</v>
      </c>
      <c r="J332" s="3">
        <v>5</v>
      </c>
      <c r="K332" s="3">
        <v>1</v>
      </c>
      <c r="M332" s="2">
        <v>43411.833587962959</v>
      </c>
      <c r="N332" s="2">
        <v>43411.836643518516</v>
      </c>
      <c r="O332" s="3" t="s">
        <v>65</v>
      </c>
      <c r="P332" s="3" t="s">
        <v>66</v>
      </c>
      <c r="Q332" s="3" t="s">
        <v>19</v>
      </c>
      <c r="R332" s="3" t="s">
        <v>20</v>
      </c>
      <c r="S332" s="2">
        <v>43411.835821759261</v>
      </c>
      <c r="T332" s="2">
        <v>43411.835821759261</v>
      </c>
      <c r="U332" s="2">
        <v>43411.840231481481</v>
      </c>
      <c r="V332" s="2">
        <v>43411.840231481481</v>
      </c>
      <c r="X332" s="8">
        <f t="shared" si="114"/>
        <v>43411.828912037039</v>
      </c>
      <c r="Y332" s="9">
        <f t="shared" si="115"/>
        <v>3.055555556784384E-3</v>
      </c>
      <c r="Z332" s="9">
        <f t="shared" si="116"/>
        <v>3.055555556784384E-3</v>
      </c>
      <c r="AA332" s="30"/>
      <c r="AB332" s="10">
        <f t="shared" si="117"/>
        <v>0</v>
      </c>
      <c r="AC332" s="10">
        <f t="shared" si="118"/>
        <v>4.6759259203099646E-3</v>
      </c>
      <c r="AD332" s="30"/>
      <c r="AE332" s="30"/>
      <c r="AF332" s="73">
        <f t="shared" si="119"/>
        <v>43411.828472222223</v>
      </c>
      <c r="AG332" s="73">
        <f t="shared" si="120"/>
        <v>43411.836111111108</v>
      </c>
      <c r="AH332" s="26" t="str">
        <f t="shared" si="121"/>
        <v>43411.828472222243411.8361111111</v>
      </c>
      <c r="AI332" s="26" t="e">
        <f>VLOOKUP(AH332,simple_survey!$N$1081:$O$1529,2,FALSE)</f>
        <v>#N/A</v>
      </c>
    </row>
    <row r="333" spans="1:35" s="3" customFormat="1" x14ac:dyDescent="0.4">
      <c r="A333" s="16" t="str">
        <f>IF(W333&gt;0, "★", "-")</f>
        <v>-</v>
      </c>
      <c r="B333" s="16" t="str">
        <f>IF(L333&gt;0, "☆", "-")</f>
        <v>-</v>
      </c>
      <c r="C333" s="3">
        <v>19</v>
      </c>
      <c r="D333" s="2">
        <v>43411.829618055555</v>
      </c>
      <c r="E333" s="3" t="s">
        <v>1128</v>
      </c>
      <c r="F333" s="3">
        <v>10904</v>
      </c>
      <c r="G333" s="3" t="s">
        <v>18</v>
      </c>
      <c r="H333" s="3">
        <v>3799</v>
      </c>
      <c r="I333" s="3">
        <v>505</v>
      </c>
      <c r="J333" s="3">
        <v>4</v>
      </c>
      <c r="K333" s="3">
        <v>2</v>
      </c>
      <c r="M333" s="2">
        <v>43411.835196759261</v>
      </c>
      <c r="N333" s="2">
        <v>43411.840381944443</v>
      </c>
      <c r="O333" s="3" t="s">
        <v>34</v>
      </c>
      <c r="P333" s="3" t="s">
        <v>35</v>
      </c>
      <c r="Q333" s="3" t="s">
        <v>41</v>
      </c>
      <c r="R333" s="3" t="s">
        <v>42</v>
      </c>
      <c r="S333" s="2">
        <v>43411.835011574076</v>
      </c>
      <c r="T333" s="2">
        <v>43411.835011574076</v>
      </c>
      <c r="U333" s="2">
        <v>43411.844583333332</v>
      </c>
      <c r="V333" s="2">
        <v>43411.844583333332</v>
      </c>
      <c r="X333" s="8">
        <f t="shared" si="114"/>
        <v>43411.829618055555</v>
      </c>
      <c r="Y333" s="9">
        <f t="shared" si="115"/>
        <v>5.1851851821993478E-3</v>
      </c>
      <c r="Z333" s="9">
        <f t="shared" si="116"/>
        <v>1.0370370364398696E-2</v>
      </c>
      <c r="AA333" s="30"/>
      <c r="AB333" s="10">
        <f t="shared" si="117"/>
        <v>1.8518518481869251E-4</v>
      </c>
      <c r="AC333" s="10">
        <f t="shared" si="118"/>
        <v>5.5787037053960375E-3</v>
      </c>
      <c r="AD333" s="30"/>
      <c r="AE333" s="30"/>
      <c r="AF333" s="73">
        <f t="shared" si="119"/>
        <v>43411.82916666667</v>
      </c>
      <c r="AG333" s="73">
        <f t="shared" si="120"/>
        <v>43411.840277777781</v>
      </c>
      <c r="AH333" s="26" t="str">
        <f t="shared" si="121"/>
        <v>43411.829166666743411.8402777778</v>
      </c>
      <c r="AI333" s="26" t="e">
        <f>VLOOKUP(AH333,simple_survey!$N$1081:$O$1529,2,FALSE)</f>
        <v>#N/A</v>
      </c>
    </row>
    <row r="334" spans="1:35" s="3" customFormat="1" x14ac:dyDescent="0.4">
      <c r="A334" s="16" t="str">
        <f t="shared" ref="A334:A358" si="122">IF(W334&gt;0, "★", "-")</f>
        <v>-</v>
      </c>
      <c r="B334" s="16" t="str">
        <f t="shared" ref="B334:B358" si="123">IF(L334&gt;0, "☆", "-")</f>
        <v>-</v>
      </c>
      <c r="C334" s="3">
        <v>19</v>
      </c>
      <c r="D334" s="2">
        <v>43411.83189814815</v>
      </c>
      <c r="E334" s="3" t="s">
        <v>1129</v>
      </c>
      <c r="F334" s="3">
        <v>10905</v>
      </c>
      <c r="G334" s="3" t="s">
        <v>113</v>
      </c>
      <c r="H334" s="3">
        <v>0</v>
      </c>
      <c r="I334" s="3">
        <v>333</v>
      </c>
      <c r="J334" s="3">
        <v>6</v>
      </c>
      <c r="K334" s="3">
        <v>1</v>
      </c>
      <c r="M334" s="2">
        <v>43411.836087962962</v>
      </c>
      <c r="N334" s="2">
        <v>43411.840879629628</v>
      </c>
      <c r="O334" s="3" t="s">
        <v>37</v>
      </c>
      <c r="P334" s="3" t="s">
        <v>38</v>
      </c>
      <c r="Q334" s="3" t="s">
        <v>27</v>
      </c>
      <c r="R334" s="3" t="s">
        <v>28</v>
      </c>
      <c r="S334" s="2">
        <v>43411.842407407406</v>
      </c>
      <c r="T334" s="2">
        <v>43411.842407407406</v>
      </c>
      <c r="U334" s="2">
        <v>43411.850416666668</v>
      </c>
      <c r="V334" s="2">
        <v>43411.850416666668</v>
      </c>
      <c r="X334" s="8">
        <f t="shared" si="114"/>
        <v>43411.83189814815</v>
      </c>
      <c r="Y334" s="9">
        <f t="shared" si="115"/>
        <v>4.7916666662786156E-3</v>
      </c>
      <c r="Z334" s="9">
        <f t="shared" si="116"/>
        <v>4.7916666662786156E-3</v>
      </c>
      <c r="AA334" s="30"/>
      <c r="AB334" s="10">
        <f t="shared" si="117"/>
        <v>0</v>
      </c>
      <c r="AC334" s="10">
        <f t="shared" si="118"/>
        <v>4.1898148119798861E-3</v>
      </c>
      <c r="AD334" s="30"/>
      <c r="AE334" s="30"/>
      <c r="AF334" s="73">
        <f t="shared" si="119"/>
        <v>43411.831250000003</v>
      </c>
      <c r="AG334" s="73">
        <f t="shared" si="120"/>
        <v>43411.840277777781</v>
      </c>
      <c r="AH334" s="26" t="str">
        <f t="shared" si="121"/>
        <v>43411.8312543411.8402777778</v>
      </c>
      <c r="AI334" s="26" t="e">
        <f>VLOOKUP(AH334,simple_survey!$N$1081:$O$1529,2,FALSE)</f>
        <v>#N/A</v>
      </c>
    </row>
    <row r="335" spans="1:35" s="3" customFormat="1" x14ac:dyDescent="0.4">
      <c r="A335" s="16" t="str">
        <f>IF(W335&gt;0, "★", "-")</f>
        <v>★</v>
      </c>
      <c r="B335" s="16" t="str">
        <f>IF(L335&gt;0, "☆", "-")</f>
        <v>☆</v>
      </c>
      <c r="C335" s="3">
        <v>19</v>
      </c>
      <c r="D335" s="2">
        <v>43411.788449074076</v>
      </c>
      <c r="E335" s="3" t="s">
        <v>904</v>
      </c>
      <c r="F335" s="3">
        <v>10875</v>
      </c>
      <c r="G335" s="3" t="s">
        <v>33</v>
      </c>
      <c r="H335" s="3">
        <v>3445</v>
      </c>
      <c r="I335" s="3">
        <v>206</v>
      </c>
      <c r="J335" s="3">
        <v>10</v>
      </c>
      <c r="K335" s="3">
        <v>1</v>
      </c>
      <c r="L335" s="2">
        <v>43411.788587962961</v>
      </c>
      <c r="O335" s="3" t="s">
        <v>50</v>
      </c>
      <c r="P335" s="3" t="s">
        <v>51</v>
      </c>
      <c r="Q335" s="3" t="s">
        <v>29</v>
      </c>
      <c r="R335" s="3" t="s">
        <v>30</v>
      </c>
      <c r="S335" s="2">
        <v>43411.795381944445</v>
      </c>
      <c r="U335" s="2">
        <v>43411.804976851854</v>
      </c>
      <c r="W335" s="2">
        <v>43411.795381944445</v>
      </c>
      <c r="X335" s="8">
        <f>IF(W335&gt;0,W335,D335)</f>
        <v>43411.795381944445</v>
      </c>
      <c r="Y335" s="9">
        <f>N335-M335</f>
        <v>0</v>
      </c>
      <c r="Z335" s="9">
        <f>Y335*K335</f>
        <v>0</v>
      </c>
      <c r="AA335" s="30"/>
      <c r="AB335" s="10">
        <f>IF(IF(A335="☆",L335-S335,M335-S335)&lt;0,0,IF(A335="☆",L335-S335,M335-S335))</f>
        <v>0</v>
      </c>
      <c r="AC335" s="10">
        <f>IF(IF(B335="☆",(IF(L335&gt;S335,L335-X335,S335-X335)),M335-X335)&lt;0,0,IF(B335="☆",(IF(L335&gt;S335,L335-X335,S335-X335)),M335-X335))</f>
        <v>0</v>
      </c>
      <c r="AD335" s="30"/>
      <c r="AE335" s="30"/>
      <c r="AF335" s="73">
        <f t="shared" si="119"/>
        <v>43411.788194444445</v>
      </c>
      <c r="AG335" s="73">
        <f t="shared" si="120"/>
        <v>0</v>
      </c>
      <c r="AH335" s="26" t="str">
        <f t="shared" si="121"/>
        <v>43411.78819444440</v>
      </c>
      <c r="AI335" s="26" t="e">
        <f>VLOOKUP(AH335,simple_survey!$N$1081:$O$1529,2,FALSE)</f>
        <v>#N/A</v>
      </c>
    </row>
    <row r="336" spans="1:35" s="3" customFormat="1" x14ac:dyDescent="0.4">
      <c r="A336" s="16" t="str">
        <f>IF(W336&gt;0, "★", "-")</f>
        <v>-</v>
      </c>
      <c r="B336" s="16" t="str">
        <f>IF(L336&gt;0, "☆", "-")</f>
        <v>☆</v>
      </c>
      <c r="C336" s="3">
        <v>19</v>
      </c>
      <c r="D336" s="2">
        <v>43411.808912037035</v>
      </c>
      <c r="E336" s="3" t="s">
        <v>1117</v>
      </c>
      <c r="F336" s="3">
        <v>10885</v>
      </c>
      <c r="G336" s="3" t="s">
        <v>18</v>
      </c>
      <c r="H336" s="3">
        <v>3030</v>
      </c>
      <c r="I336" s="3">
        <v>41</v>
      </c>
      <c r="J336" s="3">
        <v>3</v>
      </c>
      <c r="K336" s="3">
        <v>1</v>
      </c>
      <c r="L336" s="2">
        <v>43411.809513888889</v>
      </c>
      <c r="O336" s="3" t="s">
        <v>53</v>
      </c>
      <c r="P336" s="3" t="s">
        <v>54</v>
      </c>
      <c r="Q336" s="3" t="s">
        <v>27</v>
      </c>
      <c r="R336" s="3" t="s">
        <v>28</v>
      </c>
      <c r="S336" s="2">
        <v>43411.810347222221</v>
      </c>
      <c r="U336" s="2">
        <v>43411.814988425926</v>
      </c>
      <c r="X336" s="8">
        <f>IF(W336&gt;0,W336,D336)</f>
        <v>43411.808912037035</v>
      </c>
      <c r="Y336" s="9">
        <f>N336-M336</f>
        <v>0</v>
      </c>
      <c r="Z336" s="9">
        <f>Y336*K336</f>
        <v>0</v>
      </c>
      <c r="AA336" s="30"/>
      <c r="AB336" s="10">
        <f>IF(IF(A336="☆",L336-S336,M336-S336)&lt;0,0,IF(A336="☆",L336-S336,M336-S336))</f>
        <v>0</v>
      </c>
      <c r="AC336" s="10">
        <f>IF(IF(B336="☆",(IF(L336&gt;S336,L336-X336,S336-X336)),M336-X336)&lt;0,0,IF(B336="☆",(IF(L336&gt;S336,L336-X336,S336-X336)),M336-X336))</f>
        <v>1.4351851859828457E-3</v>
      </c>
      <c r="AD336" s="30"/>
      <c r="AE336" s="30"/>
      <c r="AF336" s="73">
        <f t="shared" si="119"/>
        <v>43411.808333333334</v>
      </c>
      <c r="AG336" s="73">
        <f t="shared" si="120"/>
        <v>0</v>
      </c>
      <c r="AH336" s="26" t="str">
        <f t="shared" si="121"/>
        <v>43411.80833333330</v>
      </c>
      <c r="AI336" s="26" t="e">
        <f>VLOOKUP(AH336,simple_survey!$N$1081:$O$1529,2,FALSE)</f>
        <v>#N/A</v>
      </c>
    </row>
    <row r="337" spans="1:35" s="5" customFormat="1" x14ac:dyDescent="0.4">
      <c r="A337" s="17" t="str">
        <f>IF(W337&gt;0, "★", "-")</f>
        <v>-</v>
      </c>
      <c r="B337" s="17" t="str">
        <f>IF(L337&gt;0, "☆", "-")</f>
        <v>☆</v>
      </c>
      <c r="C337" s="5">
        <v>19</v>
      </c>
      <c r="D337" s="4">
        <v>43411.821608796294</v>
      </c>
      <c r="E337" s="5" t="s">
        <v>1122</v>
      </c>
      <c r="F337" s="5">
        <v>10895</v>
      </c>
      <c r="G337" s="5" t="s">
        <v>18</v>
      </c>
      <c r="H337" s="5">
        <v>5446</v>
      </c>
      <c r="I337" s="5">
        <v>841</v>
      </c>
      <c r="J337" s="5">
        <v>4</v>
      </c>
      <c r="K337" s="5">
        <v>1</v>
      </c>
      <c r="L337" s="4">
        <v>43411.827743055554</v>
      </c>
      <c r="O337" s="5" t="s">
        <v>29</v>
      </c>
      <c r="P337" s="5" t="s">
        <v>30</v>
      </c>
      <c r="Q337" s="5" t="s">
        <v>70</v>
      </c>
      <c r="R337" s="5" t="s">
        <v>71</v>
      </c>
      <c r="S337" s="4">
        <v>43411.826956018522</v>
      </c>
      <c r="U337" s="4">
        <v>43411.836643518516</v>
      </c>
      <c r="X337" s="13">
        <f>IF(W337&gt;0,W337,D337)</f>
        <v>43411.821608796294</v>
      </c>
      <c r="Y337" s="18">
        <f>N337-M337</f>
        <v>0</v>
      </c>
      <c r="Z337" s="18">
        <f>Y337*K337</f>
        <v>0</v>
      </c>
      <c r="AA337" s="31"/>
      <c r="AB337" s="19">
        <f>IF(IF(A337="☆",L337-S337,M337-S337)&lt;0,0,IF(A337="☆",L337-S337,M337-S337))</f>
        <v>0</v>
      </c>
      <c r="AC337" s="19">
        <f>IF(IF(B337="☆",(IF(L337&gt;S337,L337-X337,S337-X337)),M337-X337)&lt;0,0,IF(B337="☆",(IF(L337&gt;S337,L337-X337,S337-X337)),M337-X337))</f>
        <v>6.1342592598521151E-3</v>
      </c>
      <c r="AD337" s="31"/>
      <c r="AE337" s="31"/>
      <c r="AF337" s="73">
        <f t="shared" si="119"/>
        <v>43411.821527777778</v>
      </c>
      <c r="AG337" s="73">
        <f t="shared" si="120"/>
        <v>0</v>
      </c>
      <c r="AH337" s="26" t="str">
        <f t="shared" si="121"/>
        <v>43411.82152777780</v>
      </c>
      <c r="AI337" s="26" t="e">
        <f>VLOOKUP(AH337,simple_survey!$N$1081:$O$1529,2,FALSE)</f>
        <v>#N/A</v>
      </c>
    </row>
    <row r="338" spans="1:35" s="21" customFormat="1" x14ac:dyDescent="0.4">
      <c r="A338" s="20" t="str">
        <f>IF(W338&gt;0, "★", "-")</f>
        <v>★</v>
      </c>
      <c r="B338" s="20" t="str">
        <f>IF(L338&gt;0, "☆", "-")</f>
        <v>-</v>
      </c>
      <c r="C338" s="21">
        <v>20</v>
      </c>
      <c r="D338" s="22">
        <v>43411.828321759262</v>
      </c>
      <c r="E338" s="21" t="s">
        <v>1126</v>
      </c>
      <c r="F338" s="21">
        <v>10900</v>
      </c>
      <c r="G338" s="21" t="s">
        <v>33</v>
      </c>
      <c r="H338" s="21">
        <v>3293</v>
      </c>
      <c r="I338" s="21">
        <v>385</v>
      </c>
      <c r="J338" s="21">
        <v>8</v>
      </c>
      <c r="K338" s="21">
        <v>1</v>
      </c>
      <c r="M338" s="22">
        <v>43411.833425925928</v>
      </c>
      <c r="N338" s="22">
        <v>43411.841597222221</v>
      </c>
      <c r="O338" s="21" t="s">
        <v>65</v>
      </c>
      <c r="P338" s="21" t="s">
        <v>66</v>
      </c>
      <c r="Q338" s="21" t="s">
        <v>45</v>
      </c>
      <c r="R338" s="21" t="s">
        <v>92</v>
      </c>
      <c r="S338" s="22">
        <v>43411.83525462963</v>
      </c>
      <c r="T338" s="22">
        <v>43411.83525462963</v>
      </c>
      <c r="U338" s="22">
        <v>43411.846504629626</v>
      </c>
      <c r="V338" s="22">
        <v>43411.846504629626</v>
      </c>
      <c r="W338" s="22">
        <v>43411.83525462963</v>
      </c>
      <c r="X338" s="24">
        <f>IF(W338&gt;0,W338,D338)</f>
        <v>43411.83525462963</v>
      </c>
      <c r="Y338" s="25">
        <f>N338-M338</f>
        <v>8.1712962928577326E-3</v>
      </c>
      <c r="Z338" s="25">
        <f>Y338*K338</f>
        <v>8.1712962928577326E-3</v>
      </c>
      <c r="AA338" s="32">
        <f>SUM(Z338:Z359)</f>
        <v>0.18835648147069151</v>
      </c>
      <c r="AB338" s="26">
        <f>IF(IF(A338="☆",L338-S338,M338-S338)&lt;0,0,IF(A338="☆",L338-S338,M338-S338))</f>
        <v>0</v>
      </c>
      <c r="AC338" s="26">
        <f>IF(IF(B338="☆",(IF(L338&gt;S338,L338-X338,S338-X338)),M338-X338)&lt;0,0,IF(B338="☆",(IF(L338&gt;S338,L338-X338,S338-X338)),M338-X338))</f>
        <v>0</v>
      </c>
      <c r="AD338" s="32">
        <f>AVERAGE(AC338:AC359)</f>
        <v>2.6246843438209248E-3</v>
      </c>
      <c r="AE338" s="32">
        <f>MEDIAN(AC338:AC359)</f>
        <v>2.7141203718201723E-3</v>
      </c>
      <c r="AF338" s="73">
        <f t="shared" si="119"/>
        <v>43411.827777777777</v>
      </c>
      <c r="AG338" s="73">
        <f t="shared" si="120"/>
        <v>43411.84097222222</v>
      </c>
      <c r="AH338" s="26" t="str">
        <f t="shared" si="121"/>
        <v>43411.827777777843411.8409722222</v>
      </c>
      <c r="AI338" s="26" t="e">
        <f>VLOOKUP(AH338,simple_survey!$N$1081:$O$1529,2,FALSE)</f>
        <v>#N/A</v>
      </c>
    </row>
    <row r="339" spans="1:35" s="3" customFormat="1" x14ac:dyDescent="0.4">
      <c r="A339" s="16" t="str">
        <f t="shared" si="122"/>
        <v>-</v>
      </c>
      <c r="B339" s="16" t="str">
        <f t="shared" si="123"/>
        <v>-</v>
      </c>
      <c r="C339" s="3">
        <v>20</v>
      </c>
      <c r="D339" s="2">
        <v>43411.83357638889</v>
      </c>
      <c r="E339" s="3" t="s">
        <v>1079</v>
      </c>
      <c r="F339" s="3">
        <v>10906</v>
      </c>
      <c r="G339" s="3" t="s">
        <v>33</v>
      </c>
      <c r="H339" s="3">
        <v>5359</v>
      </c>
      <c r="I339" s="3">
        <v>300</v>
      </c>
      <c r="J339" s="3">
        <v>9</v>
      </c>
      <c r="K339" s="3">
        <v>1</v>
      </c>
      <c r="M339" s="2">
        <v>43411.836354166669</v>
      </c>
      <c r="N339" s="2">
        <v>43411.844166666669</v>
      </c>
      <c r="O339" s="3" t="s">
        <v>39</v>
      </c>
      <c r="P339" s="3" t="s">
        <v>40</v>
      </c>
      <c r="Q339" s="3" t="s">
        <v>65</v>
      </c>
      <c r="R339" s="3" t="s">
        <v>66</v>
      </c>
      <c r="S339" s="2">
        <v>43411.836331018516</v>
      </c>
      <c r="T339" s="2">
        <v>43411.836331018516</v>
      </c>
      <c r="U339" s="2">
        <v>43411.847094907411</v>
      </c>
      <c r="V339" s="2">
        <v>43411.847094907411</v>
      </c>
      <c r="X339" s="8">
        <f t="shared" si="114"/>
        <v>43411.83357638889</v>
      </c>
      <c r="Y339" s="9">
        <f t="shared" si="115"/>
        <v>7.8125E-3</v>
      </c>
      <c r="Z339" s="9">
        <f t="shared" si="116"/>
        <v>7.8125E-3</v>
      </c>
      <c r="AA339" s="30"/>
      <c r="AB339" s="10">
        <f t="shared" si="117"/>
        <v>2.3148153559304774E-5</v>
      </c>
      <c r="AC339" s="10">
        <f t="shared" si="118"/>
        <v>2.7777777795563452E-3</v>
      </c>
      <c r="AD339" s="30"/>
      <c r="AE339" s="30"/>
      <c r="AF339" s="73">
        <f t="shared" si="119"/>
        <v>43411.833333333336</v>
      </c>
      <c r="AG339" s="73">
        <f t="shared" si="120"/>
        <v>43411.84375</v>
      </c>
      <c r="AH339" s="26" t="str">
        <f t="shared" si="121"/>
        <v>43411.833333333343411.84375</v>
      </c>
      <c r="AI339" s="26" t="e">
        <f>VLOOKUP(AH339,simple_survey!$N$1081:$O$1529,2,FALSE)</f>
        <v>#N/A</v>
      </c>
    </row>
    <row r="340" spans="1:35" s="3" customFormat="1" x14ac:dyDescent="0.4">
      <c r="A340" s="16" t="str">
        <f t="shared" si="122"/>
        <v>★</v>
      </c>
      <c r="B340" s="16" t="str">
        <f t="shared" si="123"/>
        <v>-</v>
      </c>
      <c r="C340" s="3">
        <v>20</v>
      </c>
      <c r="D340" s="2">
        <v>43411.835682870369</v>
      </c>
      <c r="E340" s="3" t="s">
        <v>1130</v>
      </c>
      <c r="F340" s="3">
        <v>10907</v>
      </c>
      <c r="G340" s="3" t="s">
        <v>113</v>
      </c>
      <c r="H340" s="3">
        <v>0</v>
      </c>
      <c r="I340" s="3">
        <v>367</v>
      </c>
      <c r="J340" s="3">
        <v>1</v>
      </c>
      <c r="K340" s="3">
        <v>1</v>
      </c>
      <c r="M340" s="2">
        <v>43411.841840277775</v>
      </c>
      <c r="N340" s="2">
        <v>43411.846076388887</v>
      </c>
      <c r="O340" s="3" t="s">
        <v>46</v>
      </c>
      <c r="P340" s="3" t="s">
        <v>47</v>
      </c>
      <c r="Q340" s="3" t="s">
        <v>23</v>
      </c>
      <c r="R340" s="3" t="s">
        <v>24</v>
      </c>
      <c r="S340" s="2">
        <v>43411.842326388891</v>
      </c>
      <c r="T340" s="2">
        <v>43411.842326388891</v>
      </c>
      <c r="U340" s="2">
        <v>43411.848553240743</v>
      </c>
      <c r="V340" s="2">
        <v>43411.848553240743</v>
      </c>
      <c r="W340" s="2">
        <v>43411.842326388891</v>
      </c>
      <c r="X340" s="8">
        <f t="shared" si="114"/>
        <v>43411.842326388891</v>
      </c>
      <c r="Y340" s="9">
        <f t="shared" si="115"/>
        <v>4.2361111118225381E-3</v>
      </c>
      <c r="Z340" s="9">
        <f t="shared" si="116"/>
        <v>4.2361111118225381E-3</v>
      </c>
      <c r="AA340" s="30"/>
      <c r="AB340" s="10">
        <f t="shared" si="117"/>
        <v>0</v>
      </c>
      <c r="AC340" s="10">
        <f t="shared" si="118"/>
        <v>0</v>
      </c>
      <c r="AD340" s="30"/>
      <c r="AE340" s="30"/>
      <c r="AF340" s="73">
        <f t="shared" si="119"/>
        <v>43411.835416666669</v>
      </c>
      <c r="AG340" s="73">
        <f t="shared" si="120"/>
        <v>43411.845833333333</v>
      </c>
      <c r="AH340" s="26" t="str">
        <f t="shared" si="121"/>
        <v>43411.835416666743411.8458333333</v>
      </c>
      <c r="AI340" s="26" t="e">
        <f>VLOOKUP(AH340,simple_survey!$N$1081:$O$1529,2,FALSE)</f>
        <v>#N/A</v>
      </c>
    </row>
    <row r="341" spans="1:35" s="3" customFormat="1" x14ac:dyDescent="0.4">
      <c r="A341" s="16" t="str">
        <f t="shared" si="122"/>
        <v>-</v>
      </c>
      <c r="B341" s="16" t="str">
        <f t="shared" si="123"/>
        <v>-</v>
      </c>
      <c r="C341" s="3">
        <v>20</v>
      </c>
      <c r="D341" s="2">
        <v>43411.83761574074</v>
      </c>
      <c r="E341" s="3" t="s">
        <v>760</v>
      </c>
      <c r="F341" s="3">
        <v>10908</v>
      </c>
      <c r="G341" s="3" t="s">
        <v>18</v>
      </c>
      <c r="H341" s="3">
        <v>1358</v>
      </c>
      <c r="I341" s="3">
        <v>374</v>
      </c>
      <c r="J341" s="3">
        <v>5</v>
      </c>
      <c r="K341" s="3">
        <v>1</v>
      </c>
      <c r="M341" s="2">
        <v>43411.840266203704</v>
      </c>
      <c r="N341" s="2">
        <v>43411.843391203707</v>
      </c>
      <c r="O341" s="3" t="s">
        <v>31</v>
      </c>
      <c r="P341" s="3" t="s">
        <v>32</v>
      </c>
      <c r="Q341" s="3" t="s">
        <v>19</v>
      </c>
      <c r="R341" s="3" t="s">
        <v>20</v>
      </c>
      <c r="S341" s="2">
        <v>43411.841666666667</v>
      </c>
      <c r="T341" s="2">
        <v>43411.841666666667</v>
      </c>
      <c r="U341" s="2">
        <v>43411.848449074074</v>
      </c>
      <c r="V341" s="2">
        <v>43411.848449074074</v>
      </c>
      <c r="X341" s="8">
        <f t="shared" si="114"/>
        <v>43411.83761574074</v>
      </c>
      <c r="Y341" s="9">
        <f t="shared" si="115"/>
        <v>3.125000002910383E-3</v>
      </c>
      <c r="Z341" s="9">
        <f t="shared" si="116"/>
        <v>3.125000002910383E-3</v>
      </c>
      <c r="AA341" s="30"/>
      <c r="AB341" s="10">
        <f t="shared" si="117"/>
        <v>0</v>
      </c>
      <c r="AC341" s="10">
        <f t="shared" si="118"/>
        <v>2.6504629640839994E-3</v>
      </c>
      <c r="AD341" s="30"/>
      <c r="AE341" s="30"/>
      <c r="AF341" s="73">
        <f t="shared" si="119"/>
        <v>43411.837500000001</v>
      </c>
      <c r="AG341" s="73">
        <f t="shared" si="120"/>
        <v>43411.843055555553</v>
      </c>
      <c r="AH341" s="26" t="str">
        <f t="shared" si="121"/>
        <v>43411.837543411.8430555556</v>
      </c>
      <c r="AI341" s="26" t="e">
        <f>VLOOKUP(AH341,simple_survey!$N$1081:$O$1529,2,FALSE)</f>
        <v>#N/A</v>
      </c>
    </row>
    <row r="342" spans="1:35" s="3" customFormat="1" x14ac:dyDescent="0.4">
      <c r="A342" s="16" t="str">
        <f t="shared" si="122"/>
        <v>-</v>
      </c>
      <c r="B342" s="16" t="str">
        <f t="shared" si="123"/>
        <v>-</v>
      </c>
      <c r="C342" s="3">
        <v>20</v>
      </c>
      <c r="D342" s="2">
        <v>43411.838252314818</v>
      </c>
      <c r="E342" s="3" t="s">
        <v>1131</v>
      </c>
      <c r="F342" s="3">
        <v>10909</v>
      </c>
      <c r="G342" s="3" t="s">
        <v>33</v>
      </c>
      <c r="H342" s="3">
        <v>3713</v>
      </c>
      <c r="I342" s="3">
        <v>414</v>
      </c>
      <c r="J342" s="3">
        <v>3</v>
      </c>
      <c r="K342" s="3">
        <v>1</v>
      </c>
      <c r="M342" s="2">
        <v>43411.840439814812</v>
      </c>
      <c r="N342" s="2">
        <v>43411.848738425928</v>
      </c>
      <c r="O342" s="3" t="s">
        <v>39</v>
      </c>
      <c r="P342" s="3" t="s">
        <v>40</v>
      </c>
      <c r="Q342" s="3" t="s">
        <v>23</v>
      </c>
      <c r="R342" s="3" t="s">
        <v>24</v>
      </c>
      <c r="S342" s="2">
        <v>43411.841226851851</v>
      </c>
      <c r="T342" s="2">
        <v>43411.841226851851</v>
      </c>
      <c r="U342" s="2">
        <v>43411.85324074074</v>
      </c>
      <c r="V342" s="2">
        <v>43411.85324074074</v>
      </c>
      <c r="X342" s="8">
        <f t="shared" si="114"/>
        <v>43411.838252314818</v>
      </c>
      <c r="Y342" s="9">
        <f t="shared" si="115"/>
        <v>8.298611115606036E-3</v>
      </c>
      <c r="Z342" s="9">
        <f t="shared" si="116"/>
        <v>8.298611115606036E-3</v>
      </c>
      <c r="AA342" s="30"/>
      <c r="AB342" s="10">
        <f t="shared" si="117"/>
        <v>0</v>
      </c>
      <c r="AC342" s="10">
        <f t="shared" si="118"/>
        <v>2.1874999947613105E-3</v>
      </c>
      <c r="AD342" s="30"/>
      <c r="AE342" s="30"/>
      <c r="AF342" s="73">
        <f t="shared" si="119"/>
        <v>43411.838194444441</v>
      </c>
      <c r="AG342" s="73">
        <f t="shared" si="120"/>
        <v>43411.848611111112</v>
      </c>
      <c r="AH342" s="26" t="str">
        <f t="shared" si="121"/>
        <v>43411.838194444443411.8486111111</v>
      </c>
      <c r="AI342" s="26" t="e">
        <f>VLOOKUP(AH342,simple_survey!$N$1081:$O$1529,2,FALSE)</f>
        <v>#N/A</v>
      </c>
    </row>
    <row r="343" spans="1:35" s="3" customFormat="1" x14ac:dyDescent="0.4">
      <c r="A343" s="16" t="str">
        <f t="shared" si="122"/>
        <v>-</v>
      </c>
      <c r="B343" s="16" t="str">
        <f t="shared" si="123"/>
        <v>-</v>
      </c>
      <c r="C343" s="3">
        <v>20</v>
      </c>
      <c r="D343" s="2">
        <v>43411.838692129626</v>
      </c>
      <c r="E343" s="3" t="s">
        <v>1132</v>
      </c>
      <c r="F343" s="3">
        <v>10910</v>
      </c>
      <c r="G343" s="3" t="s">
        <v>113</v>
      </c>
      <c r="H343" s="3">
        <v>0</v>
      </c>
      <c r="I343" s="3">
        <v>906</v>
      </c>
      <c r="J343" s="3">
        <v>2</v>
      </c>
      <c r="K343" s="3">
        <v>5</v>
      </c>
      <c r="M343" s="2">
        <v>43411.845763888887</v>
      </c>
      <c r="N343" s="2">
        <v>43411.851388888892</v>
      </c>
      <c r="O343" s="3" t="s">
        <v>45</v>
      </c>
      <c r="P343" s="3" t="s">
        <v>92</v>
      </c>
      <c r="Q343" s="3" t="s">
        <v>68</v>
      </c>
      <c r="R343" s="3" t="s">
        <v>69</v>
      </c>
      <c r="S343" s="2">
        <v>43411.843784722223</v>
      </c>
      <c r="T343" s="2">
        <v>43411.843784722223</v>
      </c>
      <c r="U343" s="2">
        <v>43411.850937499999</v>
      </c>
      <c r="V343" s="2">
        <v>43411.850937499999</v>
      </c>
      <c r="X343" s="8">
        <f t="shared" si="114"/>
        <v>43411.838692129626</v>
      </c>
      <c r="Y343" s="9">
        <f t="shared" si="115"/>
        <v>5.6250000052386895E-3</v>
      </c>
      <c r="Z343" s="9">
        <f t="shared" si="116"/>
        <v>2.8125000026193447E-2</v>
      </c>
      <c r="AA343" s="30"/>
      <c r="AB343" s="10">
        <f t="shared" si="117"/>
        <v>1.9791666636592709E-3</v>
      </c>
      <c r="AC343" s="10">
        <f t="shared" si="118"/>
        <v>7.07175926072523E-3</v>
      </c>
      <c r="AD343" s="30"/>
      <c r="AE343" s="30"/>
      <c r="AF343" s="73">
        <f t="shared" si="119"/>
        <v>43411.838194444441</v>
      </c>
      <c r="AG343" s="73">
        <f t="shared" si="120"/>
        <v>43411.851388888892</v>
      </c>
      <c r="AH343" s="26" t="str">
        <f t="shared" si="121"/>
        <v>43411.838194444443411.8513888889</v>
      </c>
      <c r="AI343" s="26" t="e">
        <f>VLOOKUP(AH343,simple_survey!$N$1081:$O$1529,2,FALSE)</f>
        <v>#N/A</v>
      </c>
    </row>
    <row r="344" spans="1:35" s="3" customFormat="1" x14ac:dyDescent="0.4">
      <c r="A344" s="16" t="str">
        <f t="shared" si="122"/>
        <v>-</v>
      </c>
      <c r="B344" s="16" t="str">
        <f t="shared" si="123"/>
        <v>-</v>
      </c>
      <c r="C344" s="3">
        <v>20</v>
      </c>
      <c r="D344" s="2">
        <v>43411.839502314811</v>
      </c>
      <c r="E344" s="3" t="s">
        <v>1010</v>
      </c>
      <c r="F344" s="3">
        <v>10911</v>
      </c>
      <c r="G344" s="3" t="s">
        <v>113</v>
      </c>
      <c r="H344" s="3">
        <v>0</v>
      </c>
      <c r="I344" s="3">
        <v>827</v>
      </c>
      <c r="J344" s="3">
        <v>9</v>
      </c>
      <c r="K344" s="3">
        <v>2</v>
      </c>
      <c r="M344" s="2">
        <v>43411.84479166667</v>
      </c>
      <c r="N344" s="2">
        <v>43411.847361111111</v>
      </c>
      <c r="O344" s="3" t="s">
        <v>65</v>
      </c>
      <c r="P344" s="3" t="s">
        <v>66</v>
      </c>
      <c r="Q344" s="3" t="s">
        <v>23</v>
      </c>
      <c r="R344" s="3" t="s">
        <v>24</v>
      </c>
      <c r="S344" s="2">
        <v>43411.846319444441</v>
      </c>
      <c r="T344" s="2">
        <v>43411.846319444441</v>
      </c>
      <c r="U344" s="2">
        <v>43411.850347222222</v>
      </c>
      <c r="V344" s="2">
        <v>43411.850347222222</v>
      </c>
      <c r="X344" s="8">
        <f t="shared" si="114"/>
        <v>43411.839502314811</v>
      </c>
      <c r="Y344" s="9">
        <f t="shared" si="115"/>
        <v>2.5694444411783479E-3</v>
      </c>
      <c r="Z344" s="9">
        <f t="shared" si="116"/>
        <v>5.1388888823566958E-3</v>
      </c>
      <c r="AA344" s="30"/>
      <c r="AB344" s="10">
        <f t="shared" si="117"/>
        <v>0</v>
      </c>
      <c r="AC344" s="10">
        <f t="shared" si="118"/>
        <v>5.289351858664304E-3</v>
      </c>
      <c r="AD344" s="30"/>
      <c r="AE344" s="30"/>
      <c r="AF344" s="73">
        <f t="shared" si="119"/>
        <v>43411.838888888888</v>
      </c>
      <c r="AG344" s="73">
        <f t="shared" si="120"/>
        <v>43411.847222222219</v>
      </c>
      <c r="AH344" s="26" t="str">
        <f t="shared" si="121"/>
        <v>43411.838888888943411.8472222222</v>
      </c>
      <c r="AI344" s="26" t="e">
        <f>VLOOKUP(AH344,simple_survey!$N$1081:$O$1529,2,FALSE)</f>
        <v>#N/A</v>
      </c>
    </row>
    <row r="345" spans="1:35" s="3" customFormat="1" x14ac:dyDescent="0.4">
      <c r="A345" s="16" t="str">
        <f t="shared" si="122"/>
        <v>-</v>
      </c>
      <c r="B345" s="16" t="str">
        <f t="shared" si="123"/>
        <v>-</v>
      </c>
      <c r="C345" s="3">
        <v>20</v>
      </c>
      <c r="D345" s="2">
        <v>43411.840868055559</v>
      </c>
      <c r="E345" s="3" t="s">
        <v>953</v>
      </c>
      <c r="F345" s="3">
        <v>10913</v>
      </c>
      <c r="G345" s="3" t="s">
        <v>18</v>
      </c>
      <c r="H345" s="3">
        <v>3839</v>
      </c>
      <c r="I345" s="3">
        <v>245</v>
      </c>
      <c r="J345" s="3">
        <v>4</v>
      </c>
      <c r="K345" s="3">
        <v>1</v>
      </c>
      <c r="M345" s="2">
        <v>43411.847210648149</v>
      </c>
      <c r="N345" s="2">
        <v>43411.849328703705</v>
      </c>
      <c r="O345" s="3" t="s">
        <v>21</v>
      </c>
      <c r="P345" s="3" t="s">
        <v>22</v>
      </c>
      <c r="Q345" s="3" t="s">
        <v>72</v>
      </c>
      <c r="R345" s="3" t="s">
        <v>73</v>
      </c>
      <c r="S345" s="2">
        <v>43411.846886574072</v>
      </c>
      <c r="T345" s="2">
        <v>43411.846886574072</v>
      </c>
      <c r="U345" s="2">
        <v>43411.852719907409</v>
      </c>
      <c r="V345" s="2">
        <v>43411.852719907409</v>
      </c>
      <c r="X345" s="8">
        <f t="shared" si="114"/>
        <v>43411.840868055559</v>
      </c>
      <c r="Y345" s="9">
        <f t="shared" si="115"/>
        <v>2.118055555911269E-3</v>
      </c>
      <c r="Z345" s="9">
        <f t="shared" si="116"/>
        <v>2.118055555911269E-3</v>
      </c>
      <c r="AA345" s="30"/>
      <c r="AB345" s="10">
        <f t="shared" si="117"/>
        <v>3.2407407707069069E-4</v>
      </c>
      <c r="AC345" s="10">
        <f t="shared" si="118"/>
        <v>6.3425925909541547E-3</v>
      </c>
      <c r="AD345" s="30"/>
      <c r="AE345" s="30"/>
      <c r="AF345" s="73">
        <f t="shared" si="119"/>
        <v>43411.840277777781</v>
      </c>
      <c r="AG345" s="73">
        <f t="shared" si="120"/>
        <v>43411.849305555559</v>
      </c>
      <c r="AH345" s="26" t="str">
        <f t="shared" si="121"/>
        <v>43411.840277777843411.8493055556</v>
      </c>
      <c r="AI345" s="26" t="str">
        <f>VLOOKUP(AH345,simple_survey!$N$1081:$O$1529,2,FALSE)</f>
        <v>肯定的</v>
      </c>
    </row>
    <row r="346" spans="1:35" s="3" customFormat="1" x14ac:dyDescent="0.4">
      <c r="A346" s="16" t="str">
        <f t="shared" si="122"/>
        <v>★</v>
      </c>
      <c r="B346" s="16" t="str">
        <f t="shared" si="123"/>
        <v>-</v>
      </c>
      <c r="C346" s="3">
        <v>20</v>
      </c>
      <c r="D346" s="2">
        <v>43411.845347222225</v>
      </c>
      <c r="E346" s="3" t="s">
        <v>1038</v>
      </c>
      <c r="F346" s="3">
        <v>10914</v>
      </c>
      <c r="G346" s="3" t="s">
        <v>33</v>
      </c>
      <c r="H346" s="3">
        <v>5169</v>
      </c>
      <c r="I346" s="3">
        <v>61</v>
      </c>
      <c r="J346" s="3">
        <v>5</v>
      </c>
      <c r="K346" s="3">
        <v>1</v>
      </c>
      <c r="M346" s="2">
        <v>43411.847916666666</v>
      </c>
      <c r="N346" s="2">
        <v>43411.854733796295</v>
      </c>
      <c r="O346" s="3" t="s">
        <v>41</v>
      </c>
      <c r="P346" s="3" t="s">
        <v>42</v>
      </c>
      <c r="Q346" s="3" t="s">
        <v>65</v>
      </c>
      <c r="R346" s="3" t="s">
        <v>66</v>
      </c>
      <c r="S346" s="2">
        <v>43411.85229166667</v>
      </c>
      <c r="T346" s="2">
        <v>43411.85229166667</v>
      </c>
      <c r="U346" s="2">
        <v>43411.862534722219</v>
      </c>
      <c r="V346" s="2">
        <v>43411.862534722219</v>
      </c>
      <c r="W346" s="2">
        <v>43411.85229166667</v>
      </c>
      <c r="X346" s="8">
        <f t="shared" si="114"/>
        <v>43411.85229166667</v>
      </c>
      <c r="Y346" s="9">
        <f t="shared" si="115"/>
        <v>6.8171296297805384E-3</v>
      </c>
      <c r="Z346" s="9">
        <f t="shared" si="116"/>
        <v>6.8171296297805384E-3</v>
      </c>
      <c r="AA346" s="30"/>
      <c r="AB346" s="10">
        <f t="shared" si="117"/>
        <v>0</v>
      </c>
      <c r="AC346" s="10">
        <f t="shared" si="118"/>
        <v>0</v>
      </c>
      <c r="AD346" s="30"/>
      <c r="AE346" s="30"/>
      <c r="AF346" s="73">
        <f t="shared" si="119"/>
        <v>43411.845138888886</v>
      </c>
      <c r="AG346" s="73">
        <f t="shared" si="120"/>
        <v>43411.854166666664</v>
      </c>
      <c r="AH346" s="26" t="str">
        <f t="shared" si="121"/>
        <v>43411.845138888943411.8541666667</v>
      </c>
      <c r="AI346" s="26" t="e">
        <f>VLOOKUP(AH346,simple_survey!$N$1081:$O$1529,2,FALSE)</f>
        <v>#N/A</v>
      </c>
    </row>
    <row r="347" spans="1:35" s="3" customFormat="1" x14ac:dyDescent="0.4">
      <c r="A347" s="16" t="str">
        <f t="shared" si="122"/>
        <v>-</v>
      </c>
      <c r="B347" s="16" t="str">
        <f t="shared" si="123"/>
        <v>-</v>
      </c>
      <c r="C347" s="3">
        <v>20</v>
      </c>
      <c r="D347" s="2">
        <v>43411.84584490741</v>
      </c>
      <c r="E347" s="3" t="s">
        <v>1134</v>
      </c>
      <c r="F347" s="3">
        <v>10915</v>
      </c>
      <c r="G347" s="3" t="s">
        <v>114</v>
      </c>
      <c r="H347" s="3">
        <v>0</v>
      </c>
      <c r="I347" s="3">
        <v>751</v>
      </c>
      <c r="J347" s="3">
        <v>10</v>
      </c>
      <c r="K347" s="3">
        <v>3</v>
      </c>
      <c r="M347" s="2">
        <v>43411.848900462966</v>
      </c>
      <c r="N347" s="2">
        <v>43411.854259259257</v>
      </c>
      <c r="O347" s="3" t="s">
        <v>37</v>
      </c>
      <c r="P347" s="3" t="s">
        <v>38</v>
      </c>
      <c r="Q347" s="3" t="s">
        <v>63</v>
      </c>
      <c r="R347" s="3" t="s">
        <v>64</v>
      </c>
      <c r="S347" s="2">
        <v>43411.85050925926</v>
      </c>
      <c r="T347" s="2">
        <v>43411.85050925926</v>
      </c>
      <c r="U347" s="2">
        <v>43411.856956018521</v>
      </c>
      <c r="V347" s="2">
        <v>43411.856956018521</v>
      </c>
      <c r="X347" s="8">
        <f t="shared" si="114"/>
        <v>43411.84584490741</v>
      </c>
      <c r="Y347" s="9">
        <f t="shared" si="115"/>
        <v>5.3587962902383879E-3</v>
      </c>
      <c r="Z347" s="9">
        <f t="shared" si="116"/>
        <v>1.6076388870715164E-2</v>
      </c>
      <c r="AA347" s="30"/>
      <c r="AB347" s="10">
        <f t="shared" si="117"/>
        <v>0</v>
      </c>
      <c r="AC347" s="10">
        <f t="shared" si="118"/>
        <v>3.055555556784384E-3</v>
      </c>
      <c r="AD347" s="30"/>
      <c r="AE347" s="30"/>
      <c r="AF347" s="73">
        <f t="shared" si="119"/>
        <v>43411.845833333333</v>
      </c>
      <c r="AG347" s="73">
        <f t="shared" si="120"/>
        <v>43411.854166666664</v>
      </c>
      <c r="AH347" s="26" t="str">
        <f t="shared" si="121"/>
        <v>43411.845833333343411.8541666667</v>
      </c>
      <c r="AI347" s="26" t="e">
        <f>VLOOKUP(AH347,simple_survey!$N$1081:$O$1529,2,FALSE)</f>
        <v>#N/A</v>
      </c>
    </row>
    <row r="348" spans="1:35" s="3" customFormat="1" x14ac:dyDescent="0.4">
      <c r="A348" s="16" t="str">
        <f t="shared" si="122"/>
        <v>-</v>
      </c>
      <c r="B348" s="16" t="str">
        <f t="shared" si="123"/>
        <v>-</v>
      </c>
      <c r="C348" s="3">
        <v>20</v>
      </c>
      <c r="D348" s="2">
        <v>43411.848344907405</v>
      </c>
      <c r="E348" s="3" t="s">
        <v>1135</v>
      </c>
      <c r="F348" s="3">
        <v>10916</v>
      </c>
      <c r="G348" s="3" t="s">
        <v>33</v>
      </c>
      <c r="H348" s="3">
        <v>3481</v>
      </c>
      <c r="I348" s="3">
        <v>791</v>
      </c>
      <c r="J348" s="3">
        <v>8</v>
      </c>
      <c r="K348" s="3">
        <v>1</v>
      </c>
      <c r="M348" s="2">
        <v>43411.851956018516</v>
      </c>
      <c r="N348" s="2">
        <v>43411.862326388888</v>
      </c>
      <c r="O348" s="3" t="s">
        <v>19</v>
      </c>
      <c r="P348" s="3" t="s">
        <v>20</v>
      </c>
      <c r="Q348" s="3" t="s">
        <v>45</v>
      </c>
      <c r="R348" s="3" t="s">
        <v>92</v>
      </c>
      <c r="S348" s="2">
        <v>43411.853043981479</v>
      </c>
      <c r="T348" s="2">
        <v>43411.853043981479</v>
      </c>
      <c r="U348" s="2">
        <v>43411.859513888892</v>
      </c>
      <c r="V348" s="2">
        <v>43411.859513888892</v>
      </c>
      <c r="X348" s="8">
        <f t="shared" si="114"/>
        <v>43411.848344907405</v>
      </c>
      <c r="Y348" s="9">
        <f t="shared" si="115"/>
        <v>1.0370370371674653E-2</v>
      </c>
      <c r="Z348" s="9">
        <f t="shared" si="116"/>
        <v>1.0370370371674653E-2</v>
      </c>
      <c r="AA348" s="30"/>
      <c r="AB348" s="10">
        <f t="shared" si="117"/>
        <v>0</v>
      </c>
      <c r="AC348" s="10">
        <f t="shared" si="118"/>
        <v>3.6111111112404615E-3</v>
      </c>
      <c r="AD348" s="30"/>
      <c r="AE348" s="30"/>
      <c r="AF348" s="73">
        <f t="shared" si="119"/>
        <v>43411.847916666666</v>
      </c>
      <c r="AG348" s="73">
        <f t="shared" si="120"/>
        <v>43411.861805555556</v>
      </c>
      <c r="AH348" s="26" t="str">
        <f t="shared" si="121"/>
        <v>43411.847916666743411.8618055556</v>
      </c>
      <c r="AI348" s="26" t="str">
        <f>VLOOKUP(AH348,simple_survey!$N$1081:$O$1529,2,FALSE)</f>
        <v>肯定的</v>
      </c>
    </row>
    <row r="349" spans="1:35" s="3" customFormat="1" x14ac:dyDescent="0.4">
      <c r="A349" s="16" t="str">
        <f t="shared" si="122"/>
        <v>★</v>
      </c>
      <c r="B349" s="16" t="str">
        <f t="shared" si="123"/>
        <v>-</v>
      </c>
      <c r="C349" s="3">
        <v>20</v>
      </c>
      <c r="D349" s="2">
        <v>43411.852280092593</v>
      </c>
      <c r="E349" s="3" t="s">
        <v>1136</v>
      </c>
      <c r="F349" s="3">
        <v>10917</v>
      </c>
      <c r="G349" s="3" t="s">
        <v>113</v>
      </c>
      <c r="H349" s="3">
        <v>0</v>
      </c>
      <c r="I349" s="3">
        <v>662</v>
      </c>
      <c r="J349" s="3">
        <v>8</v>
      </c>
      <c r="K349" s="3">
        <v>2</v>
      </c>
      <c r="M349" s="2">
        <v>43411.860532407409</v>
      </c>
      <c r="N349" s="2">
        <v>43411.866909722223</v>
      </c>
      <c r="O349" s="3" t="s">
        <v>80</v>
      </c>
      <c r="P349" s="3" t="s">
        <v>81</v>
      </c>
      <c r="Q349" s="3" t="s">
        <v>25</v>
      </c>
      <c r="R349" s="3" t="s">
        <v>26</v>
      </c>
      <c r="S349" s="2">
        <v>43411.858969907407</v>
      </c>
      <c r="T349" s="2">
        <v>43411.858969907407</v>
      </c>
      <c r="U349" s="2">
        <v>43411.867592592593</v>
      </c>
      <c r="V349" s="2">
        <v>43411.867592592593</v>
      </c>
      <c r="W349" s="2">
        <v>43411.858969907407</v>
      </c>
      <c r="X349" s="8">
        <f t="shared" si="114"/>
        <v>43411.858969907407</v>
      </c>
      <c r="Y349" s="9">
        <f t="shared" si="115"/>
        <v>6.3773148140171543E-3</v>
      </c>
      <c r="Z349" s="9">
        <f t="shared" si="116"/>
        <v>1.2754629628034309E-2</v>
      </c>
      <c r="AA349" s="30"/>
      <c r="AB349" s="10">
        <f t="shared" si="117"/>
        <v>1.5625000014551915E-3</v>
      </c>
      <c r="AC349" s="10">
        <f t="shared" si="118"/>
        <v>1.5625000014551915E-3</v>
      </c>
      <c r="AD349" s="30"/>
      <c r="AE349" s="30"/>
      <c r="AF349" s="73">
        <f t="shared" si="119"/>
        <v>43411.852083333331</v>
      </c>
      <c r="AG349" s="73">
        <f t="shared" si="120"/>
        <v>43411.866666666669</v>
      </c>
      <c r="AH349" s="26" t="str">
        <f t="shared" si="121"/>
        <v>43411.852083333343411.8666666667</v>
      </c>
      <c r="AI349" s="26" t="e">
        <f>VLOOKUP(AH349,simple_survey!$N$1081:$O$1529,2,FALSE)</f>
        <v>#N/A</v>
      </c>
    </row>
    <row r="350" spans="1:35" s="3" customFormat="1" x14ac:dyDescent="0.4">
      <c r="A350" s="16" t="str">
        <f t="shared" si="122"/>
        <v>★</v>
      </c>
      <c r="B350" s="16" t="str">
        <f t="shared" si="123"/>
        <v>-</v>
      </c>
      <c r="C350" s="3">
        <v>20</v>
      </c>
      <c r="D350" s="2">
        <v>43411.856527777774</v>
      </c>
      <c r="E350" s="3" t="s">
        <v>945</v>
      </c>
      <c r="F350" s="3">
        <v>10918</v>
      </c>
      <c r="G350" s="3" t="s">
        <v>18</v>
      </c>
      <c r="H350" s="3">
        <v>4054</v>
      </c>
      <c r="I350" s="3">
        <v>75</v>
      </c>
      <c r="J350" s="3">
        <v>4</v>
      </c>
      <c r="K350" s="3">
        <v>1</v>
      </c>
      <c r="M350" s="2">
        <v>43411.859629629631</v>
      </c>
      <c r="N350" s="2">
        <v>43411.86923611111</v>
      </c>
      <c r="O350" s="3" t="s">
        <v>34</v>
      </c>
      <c r="P350" s="3" t="s">
        <v>35</v>
      </c>
      <c r="Q350" s="3" t="s">
        <v>68</v>
      </c>
      <c r="R350" s="3" t="s">
        <v>69</v>
      </c>
      <c r="S350" s="2">
        <v>43411.863449074073</v>
      </c>
      <c r="T350" s="2">
        <v>43411.863449074073</v>
      </c>
      <c r="U350" s="2">
        <v>43411.869166666664</v>
      </c>
      <c r="V350" s="2">
        <v>43411.869166666664</v>
      </c>
      <c r="W350" s="2">
        <v>43411.863449074073</v>
      </c>
      <c r="X350" s="8">
        <f t="shared" si="114"/>
        <v>43411.863449074073</v>
      </c>
      <c r="Y350" s="9">
        <f t="shared" si="115"/>
        <v>9.6064814788405783E-3</v>
      </c>
      <c r="Z350" s="9">
        <f t="shared" si="116"/>
        <v>9.6064814788405783E-3</v>
      </c>
      <c r="AA350" s="30"/>
      <c r="AB350" s="10">
        <f t="shared" si="117"/>
        <v>0</v>
      </c>
      <c r="AC350" s="10">
        <f t="shared" si="118"/>
        <v>0</v>
      </c>
      <c r="AD350" s="30"/>
      <c r="AE350" s="30"/>
      <c r="AF350" s="73">
        <f t="shared" si="119"/>
        <v>43411.856249999997</v>
      </c>
      <c r="AG350" s="73">
        <f t="shared" si="120"/>
        <v>43411.868750000001</v>
      </c>
      <c r="AH350" s="26" t="str">
        <f t="shared" si="121"/>
        <v>43411.8562543411.86875</v>
      </c>
      <c r="AI350" s="26" t="str">
        <f>VLOOKUP(AH350,simple_survey!$N$1081:$O$1529,2,FALSE)</f>
        <v>肯定的</v>
      </c>
    </row>
    <row r="351" spans="1:35" s="3" customFormat="1" x14ac:dyDescent="0.4">
      <c r="A351" s="16" t="str">
        <f t="shared" si="122"/>
        <v>-</v>
      </c>
      <c r="B351" s="16" t="str">
        <f t="shared" si="123"/>
        <v>-</v>
      </c>
      <c r="C351" s="3">
        <v>20</v>
      </c>
      <c r="D351" s="2">
        <v>43411.85664351852</v>
      </c>
      <c r="E351" s="3" t="s">
        <v>1037</v>
      </c>
      <c r="F351" s="3">
        <v>10919</v>
      </c>
      <c r="G351" s="3" t="s">
        <v>33</v>
      </c>
      <c r="H351" s="3">
        <v>2335</v>
      </c>
      <c r="I351" s="3">
        <v>516</v>
      </c>
      <c r="J351" s="3">
        <v>9</v>
      </c>
      <c r="K351" s="3">
        <v>1</v>
      </c>
      <c r="M351" s="2">
        <v>43411.860185185185</v>
      </c>
      <c r="N351" s="2">
        <v>43411.865532407406</v>
      </c>
      <c r="O351" s="3" t="s">
        <v>70</v>
      </c>
      <c r="P351" s="3" t="s">
        <v>71</v>
      </c>
      <c r="Q351" s="3" t="s">
        <v>65</v>
      </c>
      <c r="R351" s="3" t="s">
        <v>66</v>
      </c>
      <c r="S351" s="2">
        <v>43411.860162037039</v>
      </c>
      <c r="T351" s="2">
        <v>43411.860162037039</v>
      </c>
      <c r="U351" s="2">
        <v>43411.871018518519</v>
      </c>
      <c r="V351" s="2">
        <v>43411.871018518519</v>
      </c>
      <c r="X351" s="8">
        <f t="shared" si="114"/>
        <v>43411.85664351852</v>
      </c>
      <c r="Y351" s="9">
        <f t="shared" si="115"/>
        <v>5.3472222207346931E-3</v>
      </c>
      <c r="Z351" s="9">
        <f t="shared" si="116"/>
        <v>5.3472222207346931E-3</v>
      </c>
      <c r="AA351" s="30"/>
      <c r="AB351" s="10">
        <f t="shared" si="117"/>
        <v>2.314814628334716E-5</v>
      </c>
      <c r="AC351" s="10">
        <f t="shared" si="118"/>
        <v>3.5416666651144624E-3</v>
      </c>
      <c r="AD351" s="30"/>
      <c r="AE351" s="30"/>
      <c r="AF351" s="73">
        <f t="shared" si="119"/>
        <v>43411.856249999997</v>
      </c>
      <c r="AG351" s="73">
        <f t="shared" si="120"/>
        <v>43411.865277777775</v>
      </c>
      <c r="AH351" s="26" t="str">
        <f t="shared" si="121"/>
        <v>43411.8562543411.8652777778</v>
      </c>
      <c r="AI351" s="26" t="e">
        <f>VLOOKUP(AH351,simple_survey!$N$1081:$O$1529,2,FALSE)</f>
        <v>#N/A</v>
      </c>
    </row>
    <row r="352" spans="1:35" s="3" customFormat="1" x14ac:dyDescent="0.4">
      <c r="A352" s="16" t="str">
        <f t="shared" si="122"/>
        <v>-</v>
      </c>
      <c r="B352" s="16" t="str">
        <f t="shared" si="123"/>
        <v>-</v>
      </c>
      <c r="C352" s="3">
        <v>20</v>
      </c>
      <c r="D352" s="2">
        <v>43411.857002314813</v>
      </c>
      <c r="E352" s="3" t="s">
        <v>1128</v>
      </c>
      <c r="F352" s="3">
        <v>10920</v>
      </c>
      <c r="G352" s="3" t="s">
        <v>18</v>
      </c>
      <c r="H352" s="3">
        <v>3799</v>
      </c>
      <c r="I352" s="3">
        <v>154</v>
      </c>
      <c r="J352" s="3">
        <v>2</v>
      </c>
      <c r="K352" s="3">
        <v>2</v>
      </c>
      <c r="M352" s="2">
        <v>43411.861087962963</v>
      </c>
      <c r="N352" s="2">
        <v>43411.867789351854</v>
      </c>
      <c r="O352" s="3" t="s">
        <v>41</v>
      </c>
      <c r="P352" s="3" t="s">
        <v>42</v>
      </c>
      <c r="Q352" s="3" t="s">
        <v>27</v>
      </c>
      <c r="R352" s="3" t="s">
        <v>28</v>
      </c>
      <c r="S352" s="2">
        <v>43411.861701388887</v>
      </c>
      <c r="T352" s="2">
        <v>43411.861701388887</v>
      </c>
      <c r="U352" s="2">
        <v>43411.868217592593</v>
      </c>
      <c r="V352" s="2">
        <v>43411.868217592593</v>
      </c>
      <c r="X352" s="8">
        <f t="shared" si="114"/>
        <v>43411.857002314813</v>
      </c>
      <c r="Y352" s="9">
        <f t="shared" si="115"/>
        <v>6.701388891087845E-3</v>
      </c>
      <c r="Z352" s="9">
        <f t="shared" si="116"/>
        <v>1.340277778217569E-2</v>
      </c>
      <c r="AA352" s="30"/>
      <c r="AB352" s="10">
        <f t="shared" si="117"/>
        <v>0</v>
      </c>
      <c r="AC352" s="10">
        <f t="shared" si="118"/>
        <v>4.0856481500668451E-3</v>
      </c>
      <c r="AD352" s="30"/>
      <c r="AE352" s="30"/>
      <c r="AF352" s="73">
        <f t="shared" si="119"/>
        <v>43411.856944444444</v>
      </c>
      <c r="AG352" s="73">
        <f t="shared" si="120"/>
        <v>43411.867361111108</v>
      </c>
      <c r="AH352" s="26" t="str">
        <f t="shared" si="121"/>
        <v>43411.856944444443411.8673611111</v>
      </c>
      <c r="AI352" s="26" t="e">
        <f>VLOOKUP(AH352,simple_survey!$N$1081:$O$1529,2,FALSE)</f>
        <v>#N/A</v>
      </c>
    </row>
    <row r="353" spans="1:35" s="3" customFormat="1" x14ac:dyDescent="0.4">
      <c r="A353" s="16" t="str">
        <f t="shared" si="122"/>
        <v>-</v>
      </c>
      <c r="B353" s="16" t="str">
        <f t="shared" si="123"/>
        <v>-</v>
      </c>
      <c r="C353" s="3">
        <v>20</v>
      </c>
      <c r="D353" s="2">
        <v>43411.859351851854</v>
      </c>
      <c r="E353" s="3" t="s">
        <v>1137</v>
      </c>
      <c r="F353" s="3">
        <v>10921</v>
      </c>
      <c r="G353" s="3" t="s">
        <v>52</v>
      </c>
      <c r="H353" s="3">
        <v>5447</v>
      </c>
      <c r="I353" s="3">
        <v>792</v>
      </c>
      <c r="J353" s="3">
        <v>5</v>
      </c>
      <c r="K353" s="3">
        <v>2</v>
      </c>
      <c r="M353" s="2">
        <v>43411.86314814815</v>
      </c>
      <c r="N353" s="2">
        <v>43411.869513888887</v>
      </c>
      <c r="O353" s="3" t="s">
        <v>19</v>
      </c>
      <c r="P353" s="3" t="s">
        <v>20</v>
      </c>
      <c r="Q353" s="3" t="s">
        <v>55</v>
      </c>
      <c r="R353" s="3" t="s">
        <v>56</v>
      </c>
      <c r="S353" s="2">
        <v>43411.863553240742</v>
      </c>
      <c r="T353" s="2">
        <v>43411.863553240742</v>
      </c>
      <c r="U353" s="2">
        <v>43411.872025462966</v>
      </c>
      <c r="V353" s="2">
        <v>43411.872025462966</v>
      </c>
      <c r="X353" s="8">
        <f t="shared" si="114"/>
        <v>43411.859351851854</v>
      </c>
      <c r="Y353" s="9">
        <f t="shared" si="115"/>
        <v>6.3657407372375019E-3</v>
      </c>
      <c r="Z353" s="9">
        <f t="shared" si="116"/>
        <v>1.2731481474475004E-2</v>
      </c>
      <c r="AA353" s="30"/>
      <c r="AB353" s="10">
        <f t="shared" si="117"/>
        <v>0</v>
      </c>
      <c r="AC353" s="10">
        <f t="shared" si="118"/>
        <v>3.796296296059154E-3</v>
      </c>
      <c r="AD353" s="30"/>
      <c r="AE353" s="30"/>
      <c r="AF353" s="73">
        <f t="shared" si="119"/>
        <v>43411.859027777777</v>
      </c>
      <c r="AG353" s="73">
        <f t="shared" si="120"/>
        <v>43411.869444444441</v>
      </c>
      <c r="AH353" s="26" t="str">
        <f t="shared" si="121"/>
        <v>43411.859027777843411.8694444444</v>
      </c>
      <c r="AI353" s="26" t="e">
        <f>VLOOKUP(AH353,simple_survey!$N$1081:$O$1529,2,FALSE)</f>
        <v>#N/A</v>
      </c>
    </row>
    <row r="354" spans="1:35" s="3" customFormat="1" x14ac:dyDescent="0.4">
      <c r="A354" s="16" t="str">
        <f t="shared" si="122"/>
        <v>-</v>
      </c>
      <c r="B354" s="16" t="str">
        <f t="shared" si="123"/>
        <v>-</v>
      </c>
      <c r="C354" s="3">
        <v>20</v>
      </c>
      <c r="D354" s="2">
        <v>43411.859571759262</v>
      </c>
      <c r="E354" s="3" t="s">
        <v>1138</v>
      </c>
      <c r="F354" s="3">
        <v>10922</v>
      </c>
      <c r="G354" s="3" t="s">
        <v>18</v>
      </c>
      <c r="H354" s="3">
        <v>2823</v>
      </c>
      <c r="I354" s="3">
        <v>579</v>
      </c>
      <c r="J354" s="3">
        <v>10</v>
      </c>
      <c r="K354" s="3">
        <v>1</v>
      </c>
      <c r="M354" s="2">
        <v>43411.860393518517</v>
      </c>
      <c r="N354" s="2">
        <v>43411.863113425927</v>
      </c>
      <c r="O354" s="3" t="s">
        <v>21</v>
      </c>
      <c r="P354" s="3" t="s">
        <v>22</v>
      </c>
      <c r="Q354" s="3" t="s">
        <v>37</v>
      </c>
      <c r="R354" s="3" t="s">
        <v>38</v>
      </c>
      <c r="S354" s="2">
        <v>43411.860613425924</v>
      </c>
      <c r="T354" s="2">
        <v>43411.860613425924</v>
      </c>
      <c r="U354" s="2">
        <v>43411.868993055556</v>
      </c>
      <c r="V354" s="2">
        <v>43411.868993055556</v>
      </c>
      <c r="X354" s="8">
        <f t="shared" si="114"/>
        <v>43411.859571759262</v>
      </c>
      <c r="Y354" s="9">
        <f t="shared" si="115"/>
        <v>2.7199074102099985E-3</v>
      </c>
      <c r="Z354" s="9">
        <f t="shared" si="116"/>
        <v>2.7199074102099985E-3</v>
      </c>
      <c r="AA354" s="30"/>
      <c r="AB354" s="10">
        <f t="shared" si="117"/>
        <v>0</v>
      </c>
      <c r="AC354" s="10">
        <f t="shared" si="118"/>
        <v>8.2175925490446389E-4</v>
      </c>
      <c r="AD354" s="30"/>
      <c r="AE354" s="30"/>
      <c r="AF354" s="73">
        <f t="shared" si="119"/>
        <v>43411.859027777777</v>
      </c>
      <c r="AG354" s="73">
        <f t="shared" si="120"/>
        <v>43411.862500000003</v>
      </c>
      <c r="AH354" s="26" t="str">
        <f t="shared" si="121"/>
        <v>43411.859027777843411.8625</v>
      </c>
      <c r="AI354" s="26" t="e">
        <f>VLOOKUP(AH354,simple_survey!$N$1081:$O$1529,2,FALSE)</f>
        <v>#N/A</v>
      </c>
    </row>
    <row r="355" spans="1:35" s="3" customFormat="1" x14ac:dyDescent="0.4">
      <c r="A355" s="16" t="str">
        <f t="shared" si="122"/>
        <v>-</v>
      </c>
      <c r="B355" s="16" t="str">
        <f t="shared" si="123"/>
        <v>-</v>
      </c>
      <c r="C355" s="3">
        <v>20</v>
      </c>
      <c r="D355" s="2">
        <v>43411.866516203707</v>
      </c>
      <c r="E355" s="3" t="s">
        <v>1010</v>
      </c>
      <c r="F355" s="3">
        <v>10923</v>
      </c>
      <c r="G355" s="3" t="s">
        <v>113</v>
      </c>
      <c r="H355" s="3">
        <v>0</v>
      </c>
      <c r="I355" s="3">
        <v>374</v>
      </c>
      <c r="J355" s="3">
        <v>7</v>
      </c>
      <c r="K355" s="3">
        <v>2</v>
      </c>
      <c r="M355" s="2">
        <v>43411.868715277778</v>
      </c>
      <c r="N355" s="2">
        <v>43411.872349537036</v>
      </c>
      <c r="O355" s="3" t="s">
        <v>65</v>
      </c>
      <c r="P355" s="3" t="s">
        <v>66</v>
      </c>
      <c r="Q355" s="3" t="s">
        <v>72</v>
      </c>
      <c r="R355" s="3" t="s">
        <v>73</v>
      </c>
      <c r="S355" s="2">
        <v>43411.867847222224</v>
      </c>
      <c r="T355" s="2">
        <v>43411.867847222224</v>
      </c>
      <c r="U355" s="2">
        <v>43411.873611111114</v>
      </c>
      <c r="V355" s="2">
        <v>43411.873611111114</v>
      </c>
      <c r="X355" s="8">
        <f t="shared" si="114"/>
        <v>43411.866516203707</v>
      </c>
      <c r="Y355" s="9">
        <f t="shared" si="115"/>
        <v>3.6342592575238086E-3</v>
      </c>
      <c r="Z355" s="9">
        <f t="shared" si="116"/>
        <v>7.2685185150476173E-3</v>
      </c>
      <c r="AA355" s="30"/>
      <c r="AB355" s="10">
        <f t="shared" si="117"/>
        <v>8.6805555474711582E-4</v>
      </c>
      <c r="AC355" s="10">
        <f t="shared" si="118"/>
        <v>2.1990740715409629E-3</v>
      </c>
      <c r="AD355" s="30"/>
      <c r="AE355" s="30"/>
      <c r="AF355" s="73">
        <f t="shared" si="119"/>
        <v>43411.865972222222</v>
      </c>
      <c r="AG355" s="73">
        <f t="shared" si="120"/>
        <v>43411.87222222222</v>
      </c>
      <c r="AH355" s="26" t="str">
        <f t="shared" si="121"/>
        <v>43411.865972222243411.8722222222</v>
      </c>
      <c r="AI355" s="26" t="e">
        <f>VLOOKUP(AH355,simple_survey!$N$1081:$O$1529,2,FALSE)</f>
        <v>#N/A</v>
      </c>
    </row>
    <row r="356" spans="1:35" s="3" customFormat="1" x14ac:dyDescent="0.4">
      <c r="A356" s="16" t="str">
        <f t="shared" si="122"/>
        <v>-</v>
      </c>
      <c r="B356" s="16" t="str">
        <f t="shared" si="123"/>
        <v>-</v>
      </c>
      <c r="C356" s="3">
        <v>20</v>
      </c>
      <c r="D356" s="2">
        <v>43411.867777777778</v>
      </c>
      <c r="E356" s="3" t="s">
        <v>1139</v>
      </c>
      <c r="F356" s="3">
        <v>10924</v>
      </c>
      <c r="G356" s="3" t="s">
        <v>33</v>
      </c>
      <c r="H356" s="3">
        <v>4852</v>
      </c>
      <c r="I356" s="3">
        <v>872</v>
      </c>
      <c r="J356" s="3">
        <v>6</v>
      </c>
      <c r="K356" s="3">
        <v>2</v>
      </c>
      <c r="M356" s="2">
        <v>43411.868958333333</v>
      </c>
      <c r="N356" s="2">
        <v>43411.871458333335</v>
      </c>
      <c r="O356" s="3" t="s">
        <v>46</v>
      </c>
      <c r="P356" s="3" t="s">
        <v>47</v>
      </c>
      <c r="Q356" s="3" t="s">
        <v>72</v>
      </c>
      <c r="R356" s="3" t="s">
        <v>73</v>
      </c>
      <c r="S356" s="2">
        <v>43411.868819444448</v>
      </c>
      <c r="T356" s="2">
        <v>43411.868819444448</v>
      </c>
      <c r="U356" s="2">
        <v>43411.874525462961</v>
      </c>
      <c r="V356" s="2">
        <v>43411.874525462961</v>
      </c>
      <c r="X356" s="8">
        <f t="shared" si="114"/>
        <v>43411.867777777778</v>
      </c>
      <c r="Y356" s="9">
        <f t="shared" si="115"/>
        <v>2.5000000023283064E-3</v>
      </c>
      <c r="Z356" s="9">
        <f t="shared" si="116"/>
        <v>5.0000000046566129E-3</v>
      </c>
      <c r="AA356" s="30"/>
      <c r="AB356" s="10">
        <f t="shared" si="117"/>
        <v>1.3888888497604057E-4</v>
      </c>
      <c r="AC356" s="10">
        <f t="shared" si="118"/>
        <v>1.1805555550381541E-3</v>
      </c>
      <c r="AD356" s="30"/>
      <c r="AE356" s="30"/>
      <c r="AF356" s="73">
        <f t="shared" si="119"/>
        <v>43411.867361111108</v>
      </c>
      <c r="AG356" s="73">
        <f t="shared" si="120"/>
        <v>43411.870833333334</v>
      </c>
      <c r="AH356" s="26" t="str">
        <f t="shared" si="121"/>
        <v>43411.867361111143411.8708333333</v>
      </c>
      <c r="AI356" s="26" t="e">
        <f>VLOOKUP(AH356,simple_survey!$N$1081:$O$1529,2,FALSE)</f>
        <v>#N/A</v>
      </c>
    </row>
    <row r="357" spans="1:35" s="3" customFormat="1" x14ac:dyDescent="0.4">
      <c r="A357" s="16" t="str">
        <f t="shared" si="122"/>
        <v>-</v>
      </c>
      <c r="B357" s="16" t="str">
        <f t="shared" si="123"/>
        <v>-</v>
      </c>
      <c r="C357" s="3">
        <v>20</v>
      </c>
      <c r="D357" s="2">
        <v>43411.87395833333</v>
      </c>
      <c r="E357" s="3" t="s">
        <v>953</v>
      </c>
      <c r="F357" s="3">
        <v>10925</v>
      </c>
      <c r="G357" s="3" t="s">
        <v>18</v>
      </c>
      <c r="H357" s="3">
        <v>3839</v>
      </c>
      <c r="I357" s="3">
        <v>966</v>
      </c>
      <c r="J357" s="3">
        <v>3</v>
      </c>
      <c r="K357" s="3">
        <v>1</v>
      </c>
      <c r="M357" s="2">
        <v>43411.875590277778</v>
      </c>
      <c r="N357" s="2">
        <v>43411.878946759258</v>
      </c>
      <c r="O357" s="3" t="s">
        <v>21</v>
      </c>
      <c r="P357" s="3" t="s">
        <v>22</v>
      </c>
      <c r="Q357" s="3" t="s">
        <v>72</v>
      </c>
      <c r="R357" s="3" t="s">
        <v>73</v>
      </c>
      <c r="S357" s="2">
        <v>43411.876157407409</v>
      </c>
      <c r="T357" s="2">
        <v>43411.876157407409</v>
      </c>
      <c r="U357" s="2">
        <v>43411.881990740738</v>
      </c>
      <c r="V357" s="2">
        <v>43411.881990740738</v>
      </c>
      <c r="X357" s="8">
        <f t="shared" si="114"/>
        <v>43411.87395833333</v>
      </c>
      <c r="Y357" s="9">
        <f t="shared" si="115"/>
        <v>3.3564814802957699E-3</v>
      </c>
      <c r="Z357" s="9">
        <f t="shared" si="116"/>
        <v>3.3564814802957699E-3</v>
      </c>
      <c r="AA357" s="30"/>
      <c r="AB357" s="10">
        <f t="shared" si="117"/>
        <v>0</v>
      </c>
      <c r="AC357" s="10">
        <f t="shared" si="118"/>
        <v>1.6319444475811906E-3</v>
      </c>
      <c r="AD357" s="30"/>
      <c r="AE357" s="30"/>
      <c r="AF357" s="73">
        <f t="shared" si="119"/>
        <v>43411.873611111114</v>
      </c>
      <c r="AG357" s="73">
        <f t="shared" si="120"/>
        <v>43411.878472222219</v>
      </c>
      <c r="AH357" s="26" t="str">
        <f t="shared" si="121"/>
        <v>43411.873611111143411.8784722222</v>
      </c>
      <c r="AI357" s="26" t="e">
        <f>VLOOKUP(AH357,simple_survey!$N$1081:$O$1529,2,FALSE)</f>
        <v>#N/A</v>
      </c>
    </row>
    <row r="358" spans="1:35" s="3" customFormat="1" x14ac:dyDescent="0.4">
      <c r="A358" s="16" t="str">
        <f t="shared" si="122"/>
        <v>-</v>
      </c>
      <c r="B358" s="16" t="str">
        <f t="shared" si="123"/>
        <v>-</v>
      </c>
      <c r="C358" s="3">
        <v>20</v>
      </c>
      <c r="D358" s="2">
        <v>43411.874803240738</v>
      </c>
      <c r="E358" s="3" t="s">
        <v>1140</v>
      </c>
      <c r="F358" s="3">
        <v>10926</v>
      </c>
      <c r="G358" s="3" t="s">
        <v>113</v>
      </c>
      <c r="H358" s="3">
        <v>0</v>
      </c>
      <c r="I358" s="3">
        <v>550</v>
      </c>
      <c r="J358" s="3">
        <v>7</v>
      </c>
      <c r="K358" s="3">
        <v>4</v>
      </c>
      <c r="M358" s="2">
        <v>43411.877905092595</v>
      </c>
      <c r="N358" s="2">
        <v>43411.881874999999</v>
      </c>
      <c r="O358" s="3" t="s">
        <v>46</v>
      </c>
      <c r="P358" s="3" t="s">
        <v>47</v>
      </c>
      <c r="Q358" s="3" t="s">
        <v>19</v>
      </c>
      <c r="R358" s="3" t="s">
        <v>20</v>
      </c>
      <c r="S358" s="2">
        <v>43411.87667824074</v>
      </c>
      <c r="T358" s="2">
        <v>43411.87667824074</v>
      </c>
      <c r="U358" s="2">
        <v>43411.884826388887</v>
      </c>
      <c r="V358" s="2">
        <v>43411.884826388887</v>
      </c>
      <c r="X358" s="8">
        <f t="shared" si="114"/>
        <v>43411.874803240738</v>
      </c>
      <c r="Y358" s="9">
        <f t="shared" si="115"/>
        <v>3.9699074040981941E-3</v>
      </c>
      <c r="Z358" s="9">
        <f t="shared" si="116"/>
        <v>1.5879629616392776E-2</v>
      </c>
      <c r="AA358" s="30"/>
      <c r="AB358" s="10">
        <f t="shared" si="117"/>
        <v>1.2268518548808061E-3</v>
      </c>
      <c r="AC358" s="10">
        <f t="shared" si="118"/>
        <v>3.1018518566270359E-3</v>
      </c>
      <c r="AD358" s="30"/>
      <c r="AE358" s="30"/>
      <c r="AF358" s="73">
        <f t="shared" si="119"/>
        <v>43411.874305555553</v>
      </c>
      <c r="AG358" s="73">
        <f t="shared" si="120"/>
        <v>43411.881249999999</v>
      </c>
      <c r="AH358" s="26" t="str">
        <f t="shared" si="121"/>
        <v>43411.874305555643411.88125</v>
      </c>
      <c r="AI358" s="26" t="e">
        <f>VLOOKUP(AH358,simple_survey!$N$1081:$O$1529,2,FALSE)</f>
        <v>#N/A</v>
      </c>
    </row>
    <row r="359" spans="1:35" s="5" customFormat="1" x14ac:dyDescent="0.4">
      <c r="A359" s="17" t="str">
        <f>IF(W359&gt;0, "★", "-")</f>
        <v>-</v>
      </c>
      <c r="B359" s="17" t="str">
        <f>IF(L359&gt;0, "☆", "-")</f>
        <v>☆</v>
      </c>
      <c r="C359" s="5">
        <v>20</v>
      </c>
      <c r="D359" s="4">
        <v>43411.840104166666</v>
      </c>
      <c r="E359" s="5" t="s">
        <v>1133</v>
      </c>
      <c r="F359" s="5">
        <v>10912</v>
      </c>
      <c r="G359" s="5" t="s">
        <v>33</v>
      </c>
      <c r="H359" s="5">
        <v>4393</v>
      </c>
      <c r="I359" s="5">
        <v>399</v>
      </c>
      <c r="J359" s="5">
        <v>7</v>
      </c>
      <c r="K359" s="5">
        <v>2</v>
      </c>
      <c r="L359" s="4">
        <v>43411.842939814815</v>
      </c>
      <c r="O359" s="5" t="s">
        <v>27</v>
      </c>
      <c r="P359" s="5" t="s">
        <v>28</v>
      </c>
      <c r="Q359" s="5" t="s">
        <v>46</v>
      </c>
      <c r="R359" s="5" t="s">
        <v>47</v>
      </c>
      <c r="S359" s="4">
        <v>43411.841134259259</v>
      </c>
      <c r="U359" s="4">
        <v>43411.847511574073</v>
      </c>
      <c r="X359" s="13">
        <f>IF(W359&gt;0,W359,D359)</f>
        <v>43411.840104166666</v>
      </c>
      <c r="Y359" s="18">
        <f>N359-M359</f>
        <v>0</v>
      </c>
      <c r="Z359" s="18">
        <f>Y359*K359</f>
        <v>0</v>
      </c>
      <c r="AA359" s="31"/>
      <c r="AB359" s="19">
        <f>IF(IF(A359="☆",L359-S359,M359-S359)&lt;0,0,IF(A359="☆",L359-S359,M359-S359))</f>
        <v>0</v>
      </c>
      <c r="AC359" s="19">
        <f>IF(IF(B359="☆",(IF(L359&gt;S359,L359-X359,S359-X359)),M359-X359)&lt;0,0,IF(B359="☆",(IF(L359&gt;S359,L359-X359,S359-X359)),M359-X359))</f>
        <v>2.8356481489026919E-3</v>
      </c>
      <c r="AD359" s="31"/>
      <c r="AE359" s="31"/>
      <c r="AF359" s="73">
        <f t="shared" si="119"/>
        <v>43411.839583333334</v>
      </c>
      <c r="AG359" s="73">
        <f t="shared" si="120"/>
        <v>0</v>
      </c>
      <c r="AH359" s="26" t="str">
        <f t="shared" si="121"/>
        <v>43411.83958333330</v>
      </c>
      <c r="AI359" s="26" t="e">
        <f>VLOOKUP(AH359,simple_survey!$N$1081:$O$1529,2,FALSE)</f>
        <v>#N/A</v>
      </c>
    </row>
    <row r="361" spans="1:35" x14ac:dyDescent="0.4">
      <c r="H361">
        <f>SUMPRODUCT(1/COUNTIF(H2:H359,H2:H359))</f>
        <v>133.00000000000011</v>
      </c>
      <c r="AI361" s="74">
        <f>SUBTOTAL(3,AI2:AI359)</f>
        <v>358</v>
      </c>
    </row>
  </sheetData>
  <autoFilter ref="A1:AL359"/>
  <phoneticPr fontId="18"/>
  <conditionalFormatting sqref="A2:AE359">
    <cfRule type="expression" dxfId="3" priority="2">
      <formula>$B2="☆"</formula>
    </cfRule>
  </conditionalFormatting>
  <conditionalFormatting sqref="AF2:AI359">
    <cfRule type="expression" dxfId="2" priority="1">
      <formula>$B2="☆"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81"/>
  <sheetViews>
    <sheetView tabSelected="1" topLeftCell="AE1" zoomScale="80" zoomScaleNormal="80" workbookViewId="0">
      <pane ySplit="1" topLeftCell="A2" activePane="bottomLeft" state="frozen"/>
      <selection activeCell="O1" sqref="O1"/>
      <selection pane="bottomLeft" activeCell="AF2" sqref="AF2:AI2"/>
    </sheetView>
  </sheetViews>
  <sheetFormatPr defaultColWidth="16" defaultRowHeight="18.75" x14ac:dyDescent="0.4"/>
  <cols>
    <col min="1" max="2" width="7.125" style="11" customWidth="1"/>
    <col min="3" max="3" width="6.125" customWidth="1"/>
    <col min="4" max="4" width="18.625" bestFit="1" customWidth="1"/>
    <col min="5" max="5" width="18.625" customWidth="1"/>
    <col min="6" max="6" width="13.875" bestFit="1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9" width="9.375" bestFit="1" customWidth="1"/>
    <col min="30" max="30" width="17.625" style="6" bestFit="1" customWidth="1"/>
    <col min="31" max="31" width="19.625" style="6" bestFit="1" customWidth="1"/>
    <col min="32" max="35" width="19.625" style="6" customWidth="1"/>
    <col min="37" max="37" width="18.625" bestFit="1" customWidth="1"/>
  </cols>
  <sheetData>
    <row r="1" spans="1:38" x14ac:dyDescent="0.4">
      <c r="A1" s="27"/>
      <c r="B1" s="27"/>
      <c r="C1" s="27"/>
      <c r="D1" t="s">
        <v>0</v>
      </c>
      <c r="F1" t="s">
        <v>1</v>
      </c>
      <c r="G1" t="s">
        <v>2</v>
      </c>
      <c r="H1" t="s">
        <v>3</v>
      </c>
      <c r="I1" t="s">
        <v>87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89</v>
      </c>
      <c r="Y1" s="14" t="s">
        <v>82</v>
      </c>
      <c r="Z1" s="15" t="s">
        <v>83</v>
      </c>
      <c r="AA1" s="15" t="s">
        <v>85</v>
      </c>
      <c r="AB1" s="15" t="s">
        <v>88</v>
      </c>
      <c r="AC1" s="15" t="s">
        <v>84</v>
      </c>
      <c r="AD1" s="15" t="s">
        <v>86</v>
      </c>
      <c r="AE1" s="15" t="s">
        <v>90</v>
      </c>
      <c r="AF1" s="15" t="s">
        <v>1170</v>
      </c>
      <c r="AG1" s="15" t="s">
        <v>1171</v>
      </c>
      <c r="AH1" s="15" t="s">
        <v>1172</v>
      </c>
      <c r="AI1" s="15" t="s">
        <v>1173</v>
      </c>
      <c r="AJ1" s="15"/>
      <c r="AK1" s="15" t="s">
        <v>93</v>
      </c>
    </row>
    <row r="2" spans="1:38" s="23" customFormat="1" x14ac:dyDescent="0.4">
      <c r="A2" s="20" t="str">
        <f t="shared" ref="A2:A65" si="0">IF(W2&gt;0, "★", "-")</f>
        <v>-</v>
      </c>
      <c r="B2" s="20" t="str">
        <f t="shared" ref="B2:B65" si="1">IF(L2&gt;0, "☆", "-")</f>
        <v>-</v>
      </c>
      <c r="C2" s="23">
        <v>10</v>
      </c>
      <c r="D2" s="22">
        <v>43412.406111111108</v>
      </c>
      <c r="E2" s="21" t="s">
        <v>1177</v>
      </c>
      <c r="F2" s="21">
        <v>10929</v>
      </c>
      <c r="G2" s="21" t="s">
        <v>18</v>
      </c>
      <c r="H2" s="21">
        <v>5477</v>
      </c>
      <c r="I2" s="21">
        <v>765</v>
      </c>
      <c r="J2" s="21">
        <v>2</v>
      </c>
      <c r="K2" s="21">
        <v>1</v>
      </c>
      <c r="L2" s="21"/>
      <c r="M2" s="22">
        <v>43412.427222222221</v>
      </c>
      <c r="N2" s="22">
        <v>43412.431226851855</v>
      </c>
      <c r="O2" s="21" t="s">
        <v>46</v>
      </c>
      <c r="P2" s="21" t="s">
        <v>47</v>
      </c>
      <c r="Q2" s="21" t="s">
        <v>1178</v>
      </c>
      <c r="R2" s="21" t="s">
        <v>20</v>
      </c>
      <c r="S2" s="22">
        <v>43412.422384259262</v>
      </c>
      <c r="T2" s="22">
        <v>43412.426585648151</v>
      </c>
      <c r="U2" s="22">
        <v>43412.428449074076</v>
      </c>
      <c r="V2" s="22">
        <v>43412.432650462964</v>
      </c>
      <c r="W2" s="21"/>
      <c r="X2" s="24">
        <f t="shared" ref="X2:X65" si="2">IF(W2&gt;0,W2,D2)</f>
        <v>43412.406111111108</v>
      </c>
      <c r="Y2" s="25">
        <f t="shared" ref="Y2:Y65" si="3">N2-M2</f>
        <v>4.0046296344371513E-3</v>
      </c>
      <c r="Z2" s="25">
        <f t="shared" ref="Z2:Z65" si="4">Y2*K2</f>
        <v>4.0046296344371513E-3</v>
      </c>
      <c r="AA2" s="26">
        <f>SUM(Z2:Z31)</f>
        <v>0.1991087962887832</v>
      </c>
      <c r="AB2" s="26">
        <f t="shared" ref="AB2:AB65" si="5">IF(IF(A2="☆",L2-S2,M2-S2)&lt;0,0,IF(A2="☆",L2-S2,M2-S2))</f>
        <v>4.8379629588453099E-3</v>
      </c>
      <c r="AC2" s="26">
        <f>M2-AK2</f>
        <v>1.0439814810524695E-2</v>
      </c>
      <c r="AD2" s="26">
        <f>AVERAGE(AC2:AC31)</f>
        <v>5.7013888884587987E-3</v>
      </c>
      <c r="AE2" s="26">
        <f>MEDIAN(AC2:AC31)</f>
        <v>4.1203703694918659E-3</v>
      </c>
      <c r="AF2" s="73">
        <f>INT(D2*1440)/1440</f>
        <v>43412.405555555553</v>
      </c>
      <c r="AG2" s="73">
        <f>INT(N2*1440)/1440</f>
        <v>43412.430555555555</v>
      </c>
      <c r="AH2" s="26" t="str">
        <f t="shared" ref="AH2" si="6">CONCATENATE(AF2,AG2)</f>
        <v>43412.405555555643412.4305555556</v>
      </c>
      <c r="AI2" s="26" t="e">
        <f>VLOOKUP(AH2,simple_survey!$N$1081:$O$1529,2,FALSE)</f>
        <v>#N/A</v>
      </c>
      <c r="AK2" s="24">
        <v>43412.41678240741</v>
      </c>
      <c r="AL2" s="23" t="s">
        <v>96</v>
      </c>
    </row>
    <row r="3" spans="1:38" s="7" customFormat="1" x14ac:dyDescent="0.4">
      <c r="A3" s="16" t="str">
        <f t="shared" si="0"/>
        <v>-</v>
      </c>
      <c r="B3" s="16" t="str">
        <f t="shared" si="1"/>
        <v>-</v>
      </c>
      <c r="C3" s="7">
        <v>10</v>
      </c>
      <c r="D3" s="2">
        <v>43412.409583333334</v>
      </c>
      <c r="E3" s="3" t="s">
        <v>1378</v>
      </c>
      <c r="F3" s="3">
        <v>10930</v>
      </c>
      <c r="G3" s="3" t="s">
        <v>113</v>
      </c>
      <c r="H3" s="3">
        <v>0</v>
      </c>
      <c r="I3" s="3">
        <v>834</v>
      </c>
      <c r="J3" s="3">
        <v>8</v>
      </c>
      <c r="K3" s="3">
        <v>2</v>
      </c>
      <c r="L3" s="3"/>
      <c r="M3" s="2">
        <v>43412.426041666666</v>
      </c>
      <c r="N3" s="2">
        <v>43412.429178240738</v>
      </c>
      <c r="O3" s="3" t="s">
        <v>1178</v>
      </c>
      <c r="P3" s="3" t="s">
        <v>20</v>
      </c>
      <c r="Q3" s="3" t="s">
        <v>31</v>
      </c>
      <c r="R3" s="3" t="s">
        <v>32</v>
      </c>
      <c r="S3" s="2">
        <v>43412.420590277776</v>
      </c>
      <c r="T3" s="2">
        <v>43412.422731481478</v>
      </c>
      <c r="U3" s="2">
        <v>43412.427557870367</v>
      </c>
      <c r="V3" s="2">
        <v>43412.429699074077</v>
      </c>
      <c r="W3" s="3"/>
      <c r="X3" s="8">
        <f t="shared" si="2"/>
        <v>43412.409583333334</v>
      </c>
      <c r="Y3" s="9">
        <f t="shared" si="3"/>
        <v>3.1365740724140778E-3</v>
      </c>
      <c r="Z3" s="9">
        <f t="shared" si="4"/>
        <v>6.2731481448281556E-3</v>
      </c>
      <c r="AA3" s="10"/>
      <c r="AB3" s="10">
        <f t="shared" si="5"/>
        <v>5.4513888899236917E-3</v>
      </c>
      <c r="AC3" s="10">
        <f>M3-AK3</f>
        <v>9.2592592554865405E-3</v>
      </c>
      <c r="AD3" s="10"/>
      <c r="AE3" s="10"/>
      <c r="AF3" s="73">
        <f t="shared" ref="AF3:AF66" si="7">INT(D3*1440)/1440</f>
        <v>43412.40902777778</v>
      </c>
      <c r="AG3" s="73">
        <f t="shared" ref="AG3:AG66" si="8">INT(N3*1440)/1440</f>
        <v>43412.429166666669</v>
      </c>
      <c r="AH3" s="26" t="str">
        <f t="shared" ref="AH3:AH66" si="9">CONCATENATE(AF3,AG3)</f>
        <v>43412.409027777843412.4291666667</v>
      </c>
      <c r="AI3" s="26" t="e">
        <f>VLOOKUP(AH3,simple_survey!$N$1081:$O$1529,2,FALSE)</f>
        <v>#N/A</v>
      </c>
      <c r="AK3" s="8">
        <v>43412.41678240741</v>
      </c>
      <c r="AL3" s="7" t="s">
        <v>96</v>
      </c>
    </row>
    <row r="4" spans="1:38" s="7" customFormat="1" x14ac:dyDescent="0.4">
      <c r="A4" s="16" t="str">
        <f t="shared" si="0"/>
        <v>★</v>
      </c>
      <c r="B4" s="16" t="str">
        <f t="shared" si="1"/>
        <v>-</v>
      </c>
      <c r="C4" s="7">
        <v>10</v>
      </c>
      <c r="D4" s="2">
        <v>43412.412743055553</v>
      </c>
      <c r="E4" s="3" t="s">
        <v>1377</v>
      </c>
      <c r="F4" s="3">
        <v>10931</v>
      </c>
      <c r="G4" s="3" t="s">
        <v>113</v>
      </c>
      <c r="H4" s="3">
        <v>0</v>
      </c>
      <c r="I4" s="3">
        <v>52</v>
      </c>
      <c r="J4" s="3">
        <v>10</v>
      </c>
      <c r="K4" s="3">
        <v>5</v>
      </c>
      <c r="L4" s="3"/>
      <c r="M4" s="2">
        <v>43412.425520833334</v>
      </c>
      <c r="N4" s="2">
        <v>43412.430219907408</v>
      </c>
      <c r="O4" s="3" t="s">
        <v>1178</v>
      </c>
      <c r="P4" s="3" t="s">
        <v>20</v>
      </c>
      <c r="Q4" s="3" t="s">
        <v>45</v>
      </c>
      <c r="R4" s="3" t="s">
        <v>92</v>
      </c>
      <c r="S4" s="2">
        <v>43412.420601851853</v>
      </c>
      <c r="T4" s="2">
        <v>43412.424618055556</v>
      </c>
      <c r="U4" s="2">
        <v>43412.429849537039</v>
      </c>
      <c r="V4" s="2">
        <v>43412.433865740742</v>
      </c>
      <c r="W4" s="2">
        <v>43412.419039351851</v>
      </c>
      <c r="X4" s="8">
        <f t="shared" si="2"/>
        <v>43412.419039351851</v>
      </c>
      <c r="Y4" s="9">
        <f t="shared" si="3"/>
        <v>4.6990740738692693E-3</v>
      </c>
      <c r="Z4" s="9">
        <f t="shared" si="4"/>
        <v>2.3495370369346347E-2</v>
      </c>
      <c r="AA4" s="10"/>
      <c r="AB4" s="10">
        <f t="shared" si="5"/>
        <v>4.9189814817509614E-3</v>
      </c>
      <c r="AC4" s="10">
        <f>IF(IF(B4="☆",(IF(L4&gt;S4,L4-X4,S4-X4)),M4-X4)&lt;0,0,IF(B4="☆",(IF(L4&gt;S4,L4-X4,S4-X4)),M4-X4))</f>
        <v>6.4814814832061529E-3</v>
      </c>
      <c r="AD4" s="10"/>
      <c r="AE4" s="10"/>
      <c r="AF4" s="73">
        <f t="shared" si="7"/>
        <v>43412.412499999999</v>
      </c>
      <c r="AG4" s="73">
        <f t="shared" si="8"/>
        <v>43412.429861111108</v>
      </c>
      <c r="AH4" s="26" t="str">
        <f t="shared" si="9"/>
        <v>43412.412543412.4298611111</v>
      </c>
      <c r="AI4" s="26" t="s">
        <v>1174</v>
      </c>
      <c r="AK4" s="8"/>
    </row>
    <row r="5" spans="1:38" s="7" customFormat="1" x14ac:dyDescent="0.4">
      <c r="A5" s="16" t="str">
        <f t="shared" si="0"/>
        <v>-</v>
      </c>
      <c r="B5" s="16" t="str">
        <f t="shared" si="1"/>
        <v>-</v>
      </c>
      <c r="C5" s="7">
        <v>10</v>
      </c>
      <c r="D5" s="2">
        <v>43412.413043981483</v>
      </c>
      <c r="E5" s="3" t="s">
        <v>1179</v>
      </c>
      <c r="F5" s="3">
        <v>10932</v>
      </c>
      <c r="G5" s="3" t="s">
        <v>18</v>
      </c>
      <c r="H5" s="3">
        <v>5222</v>
      </c>
      <c r="I5" s="3">
        <v>397</v>
      </c>
      <c r="J5" s="3">
        <v>11</v>
      </c>
      <c r="K5" s="3">
        <v>2</v>
      </c>
      <c r="L5" s="3"/>
      <c r="M5" s="2">
        <v>43412.427245370367</v>
      </c>
      <c r="N5" s="2">
        <v>43412.430196759262</v>
      </c>
      <c r="O5" s="3" t="s">
        <v>50</v>
      </c>
      <c r="P5" s="3" t="s">
        <v>51</v>
      </c>
      <c r="Q5" s="3" t="s">
        <v>55</v>
      </c>
      <c r="R5" s="3" t="s">
        <v>56</v>
      </c>
      <c r="S5" s="2">
        <v>43412.424930555557</v>
      </c>
      <c r="T5" s="2">
        <v>43412.424930555557</v>
      </c>
      <c r="U5" s="2">
        <v>43412.429502314815</v>
      </c>
      <c r="V5" s="2">
        <v>43412.429502314815</v>
      </c>
      <c r="W5" s="3"/>
      <c r="X5" s="8">
        <f t="shared" si="2"/>
        <v>43412.413043981483</v>
      </c>
      <c r="Y5" s="9">
        <f t="shared" si="3"/>
        <v>2.9513888948713429E-3</v>
      </c>
      <c r="Z5" s="9">
        <f t="shared" si="4"/>
        <v>5.9027777897426859E-3</v>
      </c>
      <c r="AA5" s="10"/>
      <c r="AB5" s="10">
        <f t="shared" si="5"/>
        <v>2.3148148102336563E-3</v>
      </c>
      <c r="AC5" s="10">
        <f>M5-AK5</f>
        <v>1.0462962956808042E-2</v>
      </c>
      <c r="AD5" s="10"/>
      <c r="AE5" s="10"/>
      <c r="AF5" s="73">
        <f t="shared" si="7"/>
        <v>43412.412499999999</v>
      </c>
      <c r="AG5" s="73">
        <f t="shared" si="8"/>
        <v>43412.429861111108</v>
      </c>
      <c r="AH5" s="26" t="str">
        <f t="shared" si="9"/>
        <v>43412.412543412.4298611111</v>
      </c>
      <c r="AI5" s="26" t="str">
        <f>VLOOKUP(AH5,simple_survey!$N$1081:$O$1529,2,FALSE)</f>
        <v>肯定的</v>
      </c>
      <c r="AK5" s="8">
        <v>43412.41678240741</v>
      </c>
      <c r="AL5" s="7" t="s">
        <v>96</v>
      </c>
    </row>
    <row r="6" spans="1:38" s="7" customFormat="1" x14ac:dyDescent="0.4">
      <c r="A6" s="16" t="str">
        <f t="shared" si="0"/>
        <v>★</v>
      </c>
      <c r="B6" s="16" t="str">
        <f t="shared" si="1"/>
        <v>-</v>
      </c>
      <c r="C6" s="7">
        <v>10</v>
      </c>
      <c r="D6" s="2">
        <v>43412.418807870374</v>
      </c>
      <c r="E6" s="3" t="s">
        <v>1376</v>
      </c>
      <c r="F6" s="3">
        <v>10933</v>
      </c>
      <c r="G6" s="3" t="s">
        <v>114</v>
      </c>
      <c r="H6" s="3">
        <v>0</v>
      </c>
      <c r="I6" s="3">
        <v>857</v>
      </c>
      <c r="J6" s="3">
        <v>8</v>
      </c>
      <c r="K6" s="3">
        <v>2</v>
      </c>
      <c r="L6" s="3"/>
      <c r="M6" s="2">
        <v>43412.434282407405</v>
      </c>
      <c r="N6" s="2">
        <v>43412.438530092593</v>
      </c>
      <c r="O6" s="3" t="s">
        <v>41</v>
      </c>
      <c r="P6" s="3" t="s">
        <v>42</v>
      </c>
      <c r="Q6" s="3" t="s">
        <v>70</v>
      </c>
      <c r="R6" s="3" t="s">
        <v>71</v>
      </c>
      <c r="S6" s="2">
        <v>43412.433993055558</v>
      </c>
      <c r="T6" s="2">
        <v>43412.433993055558</v>
      </c>
      <c r="U6" s="2">
        <v>43412.439328703702</v>
      </c>
      <c r="V6" s="2">
        <v>43412.439328703702</v>
      </c>
      <c r="W6" s="2">
        <v>43412.425069444442</v>
      </c>
      <c r="X6" s="8">
        <f t="shared" si="2"/>
        <v>43412.425069444442</v>
      </c>
      <c r="Y6" s="9">
        <f t="shared" si="3"/>
        <v>4.2476851886021905E-3</v>
      </c>
      <c r="Z6" s="9">
        <f t="shared" si="4"/>
        <v>8.4953703772043809E-3</v>
      </c>
      <c r="AA6" s="10"/>
      <c r="AB6" s="10">
        <f t="shared" si="5"/>
        <v>2.8935184673173353E-4</v>
      </c>
      <c r="AC6" s="10">
        <f t="shared" ref="AC6:AC24" si="10">IF(IF(B6="☆",(IF(L6&gt;S6,L6-X6,S6-X6)),M6-X6)&lt;0,0,IF(B6="☆",(IF(L6&gt;S6,L6-X6,S6-X6)),M6-X6))</f>
        <v>9.2129629629198462E-3</v>
      </c>
      <c r="AD6" s="10"/>
      <c r="AE6" s="10"/>
      <c r="AF6" s="73">
        <f t="shared" si="7"/>
        <v>43412.418749999997</v>
      </c>
      <c r="AG6" s="73">
        <f t="shared" si="8"/>
        <v>43412.438194444447</v>
      </c>
      <c r="AH6" s="26" t="str">
        <f t="shared" si="9"/>
        <v>43412.4187543412.4381944444</v>
      </c>
      <c r="AI6" s="26" t="e">
        <f>VLOOKUP(AH6,simple_survey!$N$1081:$O$1529,2,FALSE)</f>
        <v>#N/A</v>
      </c>
      <c r="AK6" s="8"/>
    </row>
    <row r="7" spans="1:38" s="7" customFormat="1" x14ac:dyDescent="0.4">
      <c r="A7" s="16" t="str">
        <f t="shared" si="0"/>
        <v>-</v>
      </c>
      <c r="B7" s="16" t="str">
        <f t="shared" si="1"/>
        <v>-</v>
      </c>
      <c r="C7" s="7">
        <v>10</v>
      </c>
      <c r="D7" s="2">
        <v>43412.423437500001</v>
      </c>
      <c r="E7" s="3" t="s">
        <v>1180</v>
      </c>
      <c r="F7" s="3">
        <v>10936</v>
      </c>
      <c r="G7" s="3" t="s">
        <v>18</v>
      </c>
      <c r="H7" s="3">
        <v>5476</v>
      </c>
      <c r="I7" s="3">
        <v>154</v>
      </c>
      <c r="J7" s="3">
        <v>10</v>
      </c>
      <c r="K7" s="3">
        <v>2</v>
      </c>
      <c r="L7" s="3"/>
      <c r="M7" s="2">
        <v>43412.430509259262</v>
      </c>
      <c r="N7" s="2">
        <v>43412.435983796298</v>
      </c>
      <c r="O7" s="3" t="s">
        <v>45</v>
      </c>
      <c r="P7" s="3" t="s">
        <v>92</v>
      </c>
      <c r="Q7" s="3" t="s">
        <v>34</v>
      </c>
      <c r="R7" s="3" t="s">
        <v>35</v>
      </c>
      <c r="S7" s="2">
        <v>43412.433865740742</v>
      </c>
      <c r="T7" s="2">
        <v>43412.433865740742</v>
      </c>
      <c r="U7" s="2">
        <v>43412.441851851851</v>
      </c>
      <c r="V7" s="2">
        <v>43412.441851851851</v>
      </c>
      <c r="W7" s="3"/>
      <c r="X7" s="8">
        <f t="shared" si="2"/>
        <v>43412.423437500001</v>
      </c>
      <c r="Y7" s="9">
        <f t="shared" si="3"/>
        <v>5.4745370362070389E-3</v>
      </c>
      <c r="Z7" s="9">
        <f t="shared" si="4"/>
        <v>1.0949074072414078E-2</v>
      </c>
      <c r="AA7" s="10"/>
      <c r="AB7" s="10">
        <f t="shared" si="5"/>
        <v>0</v>
      </c>
      <c r="AC7" s="10">
        <f t="shared" si="10"/>
        <v>7.07175926072523E-3</v>
      </c>
      <c r="AD7" s="10"/>
      <c r="AE7" s="10"/>
      <c r="AF7" s="73">
        <f t="shared" si="7"/>
        <v>43412.42291666667</v>
      </c>
      <c r="AG7" s="73">
        <f t="shared" si="8"/>
        <v>43412.435416666667</v>
      </c>
      <c r="AH7" s="26" t="str">
        <f t="shared" si="9"/>
        <v>43412.422916666743412.4354166667</v>
      </c>
      <c r="AI7" s="26" t="str">
        <f>VLOOKUP(AH7,simple_survey!$N$1081:$O$1529,2,FALSE)</f>
        <v>否定的</v>
      </c>
    </row>
    <row r="8" spans="1:38" s="7" customFormat="1" x14ac:dyDescent="0.4">
      <c r="A8" s="16" t="str">
        <f t="shared" si="0"/>
        <v>-</v>
      </c>
      <c r="B8" s="16" t="str">
        <f t="shared" si="1"/>
        <v>-</v>
      </c>
      <c r="C8" s="7">
        <v>10</v>
      </c>
      <c r="D8" s="2">
        <v>43412.430034722223</v>
      </c>
      <c r="E8" s="3" t="s">
        <v>1199</v>
      </c>
      <c r="F8" s="3">
        <v>10940</v>
      </c>
      <c r="G8" s="3" t="s">
        <v>114</v>
      </c>
      <c r="H8" s="3">
        <v>0</v>
      </c>
      <c r="I8" s="3">
        <v>453</v>
      </c>
      <c r="J8" s="3">
        <v>11</v>
      </c>
      <c r="K8" s="3">
        <v>1</v>
      </c>
      <c r="L8" s="3"/>
      <c r="M8" s="2">
        <v>43412.430474537039</v>
      </c>
      <c r="N8" s="2">
        <v>43412.44021990741</v>
      </c>
      <c r="O8" s="3" t="s">
        <v>55</v>
      </c>
      <c r="P8" s="3" t="s">
        <v>56</v>
      </c>
      <c r="Q8" s="3" t="s">
        <v>23</v>
      </c>
      <c r="R8" s="3" t="s">
        <v>24</v>
      </c>
      <c r="S8" s="2">
        <v>43412.431076388886</v>
      </c>
      <c r="T8" s="2">
        <v>43412.431076388886</v>
      </c>
      <c r="U8" s="2">
        <v>43412.443773148145</v>
      </c>
      <c r="V8" s="2">
        <v>43412.443773148145</v>
      </c>
      <c r="W8" s="3"/>
      <c r="X8" s="8">
        <f t="shared" si="2"/>
        <v>43412.430034722223</v>
      </c>
      <c r="Y8" s="9">
        <f t="shared" si="3"/>
        <v>9.7453703710925765E-3</v>
      </c>
      <c r="Z8" s="9">
        <f t="shared" si="4"/>
        <v>9.7453703710925765E-3</v>
      </c>
      <c r="AA8" s="10"/>
      <c r="AB8" s="10">
        <f t="shared" si="5"/>
        <v>0</v>
      </c>
      <c r="AC8" s="10">
        <f t="shared" si="10"/>
        <v>4.398148157633841E-4</v>
      </c>
      <c r="AD8" s="10"/>
      <c r="AE8" s="10"/>
      <c r="AF8" s="73">
        <f t="shared" si="7"/>
        <v>43412.429861111108</v>
      </c>
      <c r="AG8" s="73">
        <f t="shared" si="8"/>
        <v>43412.439583333333</v>
      </c>
      <c r="AH8" s="26" t="str">
        <f t="shared" si="9"/>
        <v>43412.429861111143412.4395833333</v>
      </c>
      <c r="AI8" s="26" t="e">
        <f>VLOOKUP(AH8,simple_survey!$N$1081:$O$1529,2,FALSE)</f>
        <v>#N/A</v>
      </c>
    </row>
    <row r="9" spans="1:38" s="7" customFormat="1" x14ac:dyDescent="0.4">
      <c r="A9" s="16" t="str">
        <f t="shared" si="0"/>
        <v>-</v>
      </c>
      <c r="B9" s="16" t="str">
        <f t="shared" si="1"/>
        <v>-</v>
      </c>
      <c r="C9" s="7">
        <v>10</v>
      </c>
      <c r="D9" s="2">
        <v>43412.431087962963</v>
      </c>
      <c r="E9" s="3" t="s">
        <v>1181</v>
      </c>
      <c r="F9" s="3">
        <v>10943</v>
      </c>
      <c r="G9" s="3" t="s">
        <v>33</v>
      </c>
      <c r="H9" s="3">
        <v>2137</v>
      </c>
      <c r="I9" s="3">
        <v>655</v>
      </c>
      <c r="J9" s="3">
        <v>2</v>
      </c>
      <c r="K9" s="3">
        <v>1</v>
      </c>
      <c r="L9" s="3"/>
      <c r="M9" s="2">
        <v>43412.435416666667</v>
      </c>
      <c r="N9" s="2">
        <v>43412.440104166664</v>
      </c>
      <c r="O9" s="3" t="s">
        <v>59</v>
      </c>
      <c r="P9" s="3" t="s">
        <v>60</v>
      </c>
      <c r="Q9" s="3" t="s">
        <v>27</v>
      </c>
      <c r="R9" s="3" t="s">
        <v>28</v>
      </c>
      <c r="S9" s="2">
        <v>43412.435960648145</v>
      </c>
      <c r="T9" s="2">
        <v>43412.435960648145</v>
      </c>
      <c r="U9" s="2">
        <v>43412.442210648151</v>
      </c>
      <c r="V9" s="2">
        <v>43412.442210648151</v>
      </c>
      <c r="W9" s="3"/>
      <c r="X9" s="8">
        <f t="shared" si="2"/>
        <v>43412.431087962963</v>
      </c>
      <c r="Y9" s="9">
        <f t="shared" si="3"/>
        <v>4.687499997089617E-3</v>
      </c>
      <c r="Z9" s="9">
        <f t="shared" si="4"/>
        <v>4.687499997089617E-3</v>
      </c>
      <c r="AA9" s="10"/>
      <c r="AB9" s="10">
        <f t="shared" si="5"/>
        <v>0</v>
      </c>
      <c r="AC9" s="10">
        <f t="shared" si="10"/>
        <v>4.3287037042318843E-3</v>
      </c>
      <c r="AD9" s="10"/>
      <c r="AE9" s="10"/>
      <c r="AF9" s="73">
        <f t="shared" si="7"/>
        <v>43412.430555555555</v>
      </c>
      <c r="AG9" s="73">
        <f t="shared" si="8"/>
        <v>43412.439583333333</v>
      </c>
      <c r="AH9" s="26" t="str">
        <f t="shared" si="9"/>
        <v>43412.430555555643412.4395833333</v>
      </c>
      <c r="AI9" s="26" t="e">
        <f>VLOOKUP(AH9,simple_survey!$N$1081:$O$1529,2,FALSE)</f>
        <v>#N/A</v>
      </c>
    </row>
    <row r="10" spans="1:38" s="7" customFormat="1" x14ac:dyDescent="0.4">
      <c r="A10" s="16" t="str">
        <f t="shared" si="0"/>
        <v>-</v>
      </c>
      <c r="B10" s="16" t="str">
        <f t="shared" si="1"/>
        <v>-</v>
      </c>
      <c r="C10" s="7">
        <v>10</v>
      </c>
      <c r="D10" s="2">
        <v>43412.434074074074</v>
      </c>
      <c r="E10" s="3" t="s">
        <v>1182</v>
      </c>
      <c r="F10" s="3">
        <v>10944</v>
      </c>
      <c r="G10" s="3" t="s">
        <v>18</v>
      </c>
      <c r="H10" s="3">
        <v>1358</v>
      </c>
      <c r="I10" s="3">
        <v>128</v>
      </c>
      <c r="J10" s="3">
        <v>1</v>
      </c>
      <c r="K10" s="3">
        <v>1</v>
      </c>
      <c r="L10" s="3"/>
      <c r="M10" s="2">
        <v>43412.43990740741</v>
      </c>
      <c r="N10" s="2">
        <v>43412.443726851852</v>
      </c>
      <c r="O10" s="3" t="s">
        <v>1178</v>
      </c>
      <c r="P10" s="3" t="s">
        <v>20</v>
      </c>
      <c r="Q10" s="3" t="s">
        <v>31</v>
      </c>
      <c r="R10" s="3" t="s">
        <v>32</v>
      </c>
      <c r="S10" s="2">
        <v>43412.438067129631</v>
      </c>
      <c r="T10" s="2">
        <v>43412.438067129631</v>
      </c>
      <c r="U10" s="2">
        <v>43412.444340277776</v>
      </c>
      <c r="V10" s="2">
        <v>43412.444340277776</v>
      </c>
      <c r="W10" s="3"/>
      <c r="X10" s="8">
        <f t="shared" si="2"/>
        <v>43412.434074074074</v>
      </c>
      <c r="Y10" s="9">
        <f t="shared" si="3"/>
        <v>3.8194444423425011E-3</v>
      </c>
      <c r="Z10" s="9">
        <f t="shared" si="4"/>
        <v>3.8194444423425011E-3</v>
      </c>
      <c r="AA10" s="10"/>
      <c r="AB10" s="10">
        <f t="shared" si="5"/>
        <v>1.8402777786832303E-3</v>
      </c>
      <c r="AC10" s="10">
        <f t="shared" si="10"/>
        <v>5.8333333363407291E-3</v>
      </c>
      <c r="AD10" s="10"/>
      <c r="AE10" s="10"/>
      <c r="AF10" s="73">
        <f t="shared" si="7"/>
        <v>43412.434027777781</v>
      </c>
      <c r="AG10" s="73">
        <f t="shared" si="8"/>
        <v>43412.443055555559</v>
      </c>
      <c r="AH10" s="26" t="str">
        <f t="shared" si="9"/>
        <v>43412.434027777843412.4430555556</v>
      </c>
      <c r="AI10" s="26" t="e">
        <f>VLOOKUP(AH10,simple_survey!$N$1081:$O$1529,2,FALSE)</f>
        <v>#N/A</v>
      </c>
      <c r="AK10" s="8"/>
    </row>
    <row r="11" spans="1:38" s="7" customFormat="1" x14ac:dyDescent="0.4">
      <c r="A11" s="16" t="str">
        <f t="shared" si="0"/>
        <v>-</v>
      </c>
      <c r="B11" s="16" t="str">
        <f t="shared" si="1"/>
        <v>-</v>
      </c>
      <c r="C11" s="7">
        <v>10</v>
      </c>
      <c r="D11" s="2">
        <v>43412.4371875</v>
      </c>
      <c r="E11" s="3" t="s">
        <v>1183</v>
      </c>
      <c r="F11" s="3">
        <v>10945</v>
      </c>
      <c r="G11" s="3" t="s">
        <v>33</v>
      </c>
      <c r="H11" s="3">
        <v>3598</v>
      </c>
      <c r="I11" s="3">
        <v>203</v>
      </c>
      <c r="J11" s="3">
        <v>8</v>
      </c>
      <c r="K11" s="3">
        <v>1</v>
      </c>
      <c r="L11" s="3"/>
      <c r="M11" s="2">
        <v>43412.441157407404</v>
      </c>
      <c r="N11" s="2">
        <v>43412.446261574078</v>
      </c>
      <c r="O11" s="3" t="s">
        <v>80</v>
      </c>
      <c r="P11" s="3" t="s">
        <v>81</v>
      </c>
      <c r="Q11" s="3" t="s">
        <v>27</v>
      </c>
      <c r="R11" s="3" t="s">
        <v>28</v>
      </c>
      <c r="S11" s="2">
        <v>43412.441759259258</v>
      </c>
      <c r="T11" s="2">
        <v>43412.441759259258</v>
      </c>
      <c r="U11" s="2">
        <v>43412.447175925925</v>
      </c>
      <c r="V11" s="2">
        <v>43412.447175925925</v>
      </c>
      <c r="W11" s="3"/>
      <c r="X11" s="8">
        <f t="shared" si="2"/>
        <v>43412.4371875</v>
      </c>
      <c r="Y11" s="9">
        <f t="shared" si="3"/>
        <v>5.1041666738456115E-3</v>
      </c>
      <c r="Z11" s="9">
        <f t="shared" si="4"/>
        <v>5.1041666738456115E-3</v>
      </c>
      <c r="AA11" s="10"/>
      <c r="AB11" s="10">
        <f t="shared" si="5"/>
        <v>0</v>
      </c>
      <c r="AC11" s="10">
        <f t="shared" si="10"/>
        <v>3.9699074040981941E-3</v>
      </c>
      <c r="AD11" s="10"/>
      <c r="AE11" s="10"/>
      <c r="AF11" s="73">
        <f t="shared" si="7"/>
        <v>43412.436805555553</v>
      </c>
      <c r="AG11" s="73">
        <f t="shared" si="8"/>
        <v>43412.445833333331</v>
      </c>
      <c r="AH11" s="26" t="str">
        <f t="shared" si="9"/>
        <v>43412.436805555643412.4458333333</v>
      </c>
      <c r="AI11" s="26" t="e">
        <f>VLOOKUP(AH11,simple_survey!$N$1081:$O$1529,2,FALSE)</f>
        <v>#N/A</v>
      </c>
    </row>
    <row r="12" spans="1:38" s="7" customFormat="1" x14ac:dyDescent="0.4">
      <c r="A12" s="16" t="str">
        <f t="shared" si="0"/>
        <v>-</v>
      </c>
      <c r="B12" s="16" t="str">
        <f t="shared" si="1"/>
        <v>-</v>
      </c>
      <c r="C12" s="7">
        <v>10</v>
      </c>
      <c r="D12" s="2">
        <v>43412.439525462964</v>
      </c>
      <c r="E12" s="3" t="s">
        <v>1375</v>
      </c>
      <c r="F12" s="3">
        <v>10946</v>
      </c>
      <c r="G12" s="3" t="s">
        <v>113</v>
      </c>
      <c r="H12" s="3">
        <v>0</v>
      </c>
      <c r="I12" s="3">
        <v>836</v>
      </c>
      <c r="J12" s="3">
        <v>4</v>
      </c>
      <c r="K12" s="3">
        <v>1</v>
      </c>
      <c r="L12" s="3"/>
      <c r="M12" s="2">
        <v>43412.443969907406</v>
      </c>
      <c r="N12" s="2">
        <v>43412.447256944448</v>
      </c>
      <c r="O12" s="3" t="s">
        <v>72</v>
      </c>
      <c r="P12" s="3" t="s">
        <v>73</v>
      </c>
      <c r="Q12" s="3" t="s">
        <v>63</v>
      </c>
      <c r="R12" s="3" t="s">
        <v>64</v>
      </c>
      <c r="S12" s="2">
        <v>43412.444097222222</v>
      </c>
      <c r="T12" s="2">
        <v>43412.444097222222</v>
      </c>
      <c r="U12" s="2">
        <v>43412.451932870368</v>
      </c>
      <c r="V12" s="2">
        <v>43412.451932870368</v>
      </c>
      <c r="W12" s="3"/>
      <c r="X12" s="8">
        <f t="shared" si="2"/>
        <v>43412.439525462964</v>
      </c>
      <c r="Y12" s="9">
        <f t="shared" si="3"/>
        <v>3.2870370414457284E-3</v>
      </c>
      <c r="Z12" s="9">
        <f t="shared" si="4"/>
        <v>3.2870370414457284E-3</v>
      </c>
      <c r="AA12" s="10"/>
      <c r="AB12" s="10">
        <f t="shared" si="5"/>
        <v>0</v>
      </c>
      <c r="AC12" s="10">
        <f t="shared" si="10"/>
        <v>4.4444444429245777E-3</v>
      </c>
      <c r="AD12" s="10"/>
      <c r="AE12" s="10"/>
      <c r="AF12" s="73">
        <f t="shared" si="7"/>
        <v>43412.438888888886</v>
      </c>
      <c r="AG12" s="73">
        <f t="shared" si="8"/>
        <v>43412.447222222225</v>
      </c>
      <c r="AH12" s="26" t="str">
        <f t="shared" si="9"/>
        <v>43412.438888888943412.4472222222</v>
      </c>
      <c r="AI12" s="26" t="e">
        <f>VLOOKUP(AH12,simple_survey!$N$1081:$O$1529,2,FALSE)</f>
        <v>#N/A</v>
      </c>
    </row>
    <row r="13" spans="1:38" s="7" customFormat="1" x14ac:dyDescent="0.4">
      <c r="A13" s="16" t="str">
        <f t="shared" si="0"/>
        <v>-</v>
      </c>
      <c r="B13" s="16" t="str">
        <f t="shared" si="1"/>
        <v>-</v>
      </c>
      <c r="C13" s="7">
        <v>10</v>
      </c>
      <c r="D13" s="2">
        <v>43412.443148148152</v>
      </c>
      <c r="E13" s="3" t="s">
        <v>1184</v>
      </c>
      <c r="F13" s="3">
        <v>10947</v>
      </c>
      <c r="G13" s="3" t="s">
        <v>18</v>
      </c>
      <c r="H13" s="3">
        <v>1312</v>
      </c>
      <c r="I13" s="3">
        <v>986</v>
      </c>
      <c r="J13" s="3">
        <v>2</v>
      </c>
      <c r="K13" s="3">
        <v>1</v>
      </c>
      <c r="L13" s="3"/>
      <c r="M13" s="2">
        <v>43412.447152777779</v>
      </c>
      <c r="N13" s="2">
        <v>43412.450972222221</v>
      </c>
      <c r="O13" s="3" t="s">
        <v>1178</v>
      </c>
      <c r="P13" s="3" t="s">
        <v>20</v>
      </c>
      <c r="Q13" s="3" t="s">
        <v>21</v>
      </c>
      <c r="R13" s="3" t="s">
        <v>22</v>
      </c>
      <c r="S13" s="2">
        <v>43412.446527777778</v>
      </c>
      <c r="T13" s="2">
        <v>43412.446527777778</v>
      </c>
      <c r="U13" s="2">
        <v>43412.452662037038</v>
      </c>
      <c r="V13" s="2">
        <v>43412.452662037038</v>
      </c>
      <c r="W13" s="3"/>
      <c r="X13" s="8">
        <f t="shared" si="2"/>
        <v>43412.443148148152</v>
      </c>
      <c r="Y13" s="9">
        <f t="shared" si="3"/>
        <v>3.8194444423425011E-3</v>
      </c>
      <c r="Z13" s="9">
        <f t="shared" si="4"/>
        <v>3.8194444423425011E-3</v>
      </c>
      <c r="AA13" s="10"/>
      <c r="AB13" s="10">
        <f t="shared" si="5"/>
        <v>6.2500000058207661E-4</v>
      </c>
      <c r="AC13" s="10">
        <f t="shared" si="10"/>
        <v>4.0046296271611936E-3</v>
      </c>
      <c r="AD13" s="10"/>
      <c r="AE13" s="10"/>
      <c r="AF13" s="73">
        <f t="shared" si="7"/>
        <v>43412.443055555559</v>
      </c>
      <c r="AG13" s="73">
        <f t="shared" si="8"/>
        <v>43412.450694444444</v>
      </c>
      <c r="AH13" s="26" t="str">
        <f t="shared" si="9"/>
        <v>43412.443055555643412.4506944444</v>
      </c>
      <c r="AI13" s="26" t="e">
        <f>VLOOKUP(AH13,simple_survey!$N$1081:$O$1529,2,FALSE)</f>
        <v>#N/A</v>
      </c>
    </row>
    <row r="14" spans="1:38" s="7" customFormat="1" x14ac:dyDescent="0.4">
      <c r="A14" s="16" t="str">
        <f t="shared" si="0"/>
        <v>-</v>
      </c>
      <c r="B14" s="16" t="str">
        <f t="shared" si="1"/>
        <v>-</v>
      </c>
      <c r="C14" s="7">
        <v>10</v>
      </c>
      <c r="D14" s="2">
        <v>43412.445879629631</v>
      </c>
      <c r="E14" s="3" t="s">
        <v>1185</v>
      </c>
      <c r="F14" s="3">
        <v>10948</v>
      </c>
      <c r="G14" s="3" t="s">
        <v>33</v>
      </c>
      <c r="H14" s="3">
        <v>2435</v>
      </c>
      <c r="I14" s="3">
        <v>534</v>
      </c>
      <c r="J14" s="3">
        <v>7</v>
      </c>
      <c r="K14" s="3">
        <v>1</v>
      </c>
      <c r="L14" s="3"/>
      <c r="M14" s="2">
        <v>43412.450115740743</v>
      </c>
      <c r="N14" s="2">
        <v>43412.467129629629</v>
      </c>
      <c r="O14" s="3" t="s">
        <v>65</v>
      </c>
      <c r="P14" s="3" t="s">
        <v>66</v>
      </c>
      <c r="Q14" s="3" t="s">
        <v>41</v>
      </c>
      <c r="R14" s="3" t="s">
        <v>42</v>
      </c>
      <c r="S14" s="2">
        <v>43412.446921296294</v>
      </c>
      <c r="T14" s="2">
        <v>43412.447708333333</v>
      </c>
      <c r="U14" s="2">
        <v>43412.456342592595</v>
      </c>
      <c r="V14" s="2">
        <v>43412.461458333331</v>
      </c>
      <c r="W14" s="3"/>
      <c r="X14" s="8">
        <f t="shared" si="2"/>
        <v>43412.445879629631</v>
      </c>
      <c r="Y14" s="9">
        <f t="shared" si="3"/>
        <v>1.7013888886140194E-2</v>
      </c>
      <c r="Z14" s="9">
        <f t="shared" si="4"/>
        <v>1.7013888886140194E-2</v>
      </c>
      <c r="AA14" s="10"/>
      <c r="AB14" s="10">
        <f t="shared" si="5"/>
        <v>3.1944444490363821E-3</v>
      </c>
      <c r="AC14" s="10">
        <f t="shared" si="10"/>
        <v>4.2361111118225381E-3</v>
      </c>
      <c r="AD14" s="10"/>
      <c r="AE14" s="10"/>
      <c r="AF14" s="73">
        <f t="shared" si="7"/>
        <v>43412.445833333331</v>
      </c>
      <c r="AG14" s="73">
        <f t="shared" si="8"/>
        <v>43412.466666666667</v>
      </c>
      <c r="AH14" s="26" t="str">
        <f t="shared" si="9"/>
        <v>43412.445833333343412.4666666667</v>
      </c>
      <c r="AI14" s="26" t="str">
        <f>VLOOKUP(AH14,simple_survey!$N$1081:$O$1529,2,FALSE)</f>
        <v>肯定的</v>
      </c>
    </row>
    <row r="15" spans="1:38" s="7" customFormat="1" x14ac:dyDescent="0.4">
      <c r="A15" s="16" t="str">
        <f t="shared" si="0"/>
        <v>★</v>
      </c>
      <c r="B15" s="16" t="str">
        <f t="shared" si="1"/>
        <v>-</v>
      </c>
      <c r="C15" s="7">
        <v>10</v>
      </c>
      <c r="D15" s="2">
        <v>43412.446921296294</v>
      </c>
      <c r="E15" s="3" t="s">
        <v>966</v>
      </c>
      <c r="F15" s="3">
        <v>10949</v>
      </c>
      <c r="G15" s="3" t="s">
        <v>33</v>
      </c>
      <c r="H15" s="3">
        <v>4073</v>
      </c>
      <c r="I15" s="3">
        <v>375</v>
      </c>
      <c r="J15" s="3">
        <v>7</v>
      </c>
      <c r="K15" s="3">
        <v>1</v>
      </c>
      <c r="L15" s="3"/>
      <c r="M15" s="2">
        <v>43412.456342592595</v>
      </c>
      <c r="N15" s="2">
        <v>43412.463078703702</v>
      </c>
      <c r="O15" s="3" t="s">
        <v>1178</v>
      </c>
      <c r="P15" s="3" t="s">
        <v>20</v>
      </c>
      <c r="Q15" s="3" t="s">
        <v>57</v>
      </c>
      <c r="R15" s="3" t="s">
        <v>58</v>
      </c>
      <c r="S15" s="2">
        <v>43412.45385416667</v>
      </c>
      <c r="T15" s="2">
        <v>43412.45385416667</v>
      </c>
      <c r="U15" s="2">
        <v>43412.459050925929</v>
      </c>
      <c r="V15" s="2">
        <v>43412.459050925929</v>
      </c>
      <c r="W15" s="2">
        <v>43412.45385416667</v>
      </c>
      <c r="X15" s="8">
        <f t="shared" si="2"/>
        <v>43412.45385416667</v>
      </c>
      <c r="Y15" s="9">
        <f t="shared" si="3"/>
        <v>6.7361111068748869E-3</v>
      </c>
      <c r="Z15" s="9">
        <f t="shared" si="4"/>
        <v>6.7361111068748869E-3</v>
      </c>
      <c r="AA15" s="10"/>
      <c r="AB15" s="10">
        <f t="shared" si="5"/>
        <v>2.488425925548654E-3</v>
      </c>
      <c r="AC15" s="10">
        <f t="shared" si="10"/>
        <v>2.488425925548654E-3</v>
      </c>
      <c r="AD15" s="10"/>
      <c r="AE15" s="10"/>
      <c r="AF15" s="73">
        <f t="shared" si="7"/>
        <v>43412.446527777778</v>
      </c>
      <c r="AG15" s="73">
        <f t="shared" si="8"/>
        <v>43412.462500000001</v>
      </c>
      <c r="AH15" s="26" t="str">
        <f t="shared" si="9"/>
        <v>43412.446527777843412.4625</v>
      </c>
      <c r="AI15" s="26" t="e">
        <f>VLOOKUP(AH15,simple_survey!$N$1081:$O$1529,2,FALSE)</f>
        <v>#N/A</v>
      </c>
    </row>
    <row r="16" spans="1:38" s="7" customFormat="1" x14ac:dyDescent="0.4">
      <c r="A16" s="16" t="str">
        <f t="shared" si="0"/>
        <v>-</v>
      </c>
      <c r="B16" s="16" t="str">
        <f t="shared" si="1"/>
        <v>-</v>
      </c>
      <c r="C16" s="7">
        <v>10</v>
      </c>
      <c r="D16" s="2">
        <v>43412.448344907411</v>
      </c>
      <c r="E16" s="3" t="s">
        <v>1186</v>
      </c>
      <c r="F16" s="3">
        <v>10950</v>
      </c>
      <c r="G16" s="3" t="s">
        <v>18</v>
      </c>
      <c r="H16" s="3">
        <v>5465</v>
      </c>
      <c r="I16" s="3">
        <v>959</v>
      </c>
      <c r="J16" s="3">
        <v>8</v>
      </c>
      <c r="K16" s="3">
        <v>3</v>
      </c>
      <c r="L16" s="3"/>
      <c r="M16" s="2">
        <v>43412.450706018521</v>
      </c>
      <c r="N16" s="2">
        <v>43412.456979166665</v>
      </c>
      <c r="O16" s="3" t="s">
        <v>34</v>
      </c>
      <c r="P16" s="3" t="s">
        <v>35</v>
      </c>
      <c r="Q16" s="3" t="s">
        <v>63</v>
      </c>
      <c r="R16" s="3" t="s">
        <v>64</v>
      </c>
      <c r="S16" s="2">
        <v>43412.450150462966</v>
      </c>
      <c r="T16" s="2">
        <v>43412.450150462966</v>
      </c>
      <c r="U16" s="2">
        <v>43412.457627314812</v>
      </c>
      <c r="V16" s="2">
        <v>43412.457627314812</v>
      </c>
      <c r="W16" s="3"/>
      <c r="X16" s="8">
        <f t="shared" si="2"/>
        <v>43412.448344907411</v>
      </c>
      <c r="Y16" s="9">
        <f t="shared" si="3"/>
        <v>6.2731481448281556E-3</v>
      </c>
      <c r="Z16" s="9">
        <f t="shared" si="4"/>
        <v>1.8819444434484467E-2</v>
      </c>
      <c r="AA16" s="10"/>
      <c r="AB16" s="10">
        <f t="shared" si="5"/>
        <v>5.5555555445607752E-4</v>
      </c>
      <c r="AC16" s="10">
        <f t="shared" si="10"/>
        <v>2.3611111100763083E-3</v>
      </c>
      <c r="AD16" s="10"/>
      <c r="AE16" s="10"/>
      <c r="AF16" s="73">
        <f t="shared" si="7"/>
        <v>43412.447916666664</v>
      </c>
      <c r="AG16" s="73">
        <f t="shared" si="8"/>
        <v>43412.456944444442</v>
      </c>
      <c r="AH16" s="26" t="str">
        <f t="shared" si="9"/>
        <v>43412.447916666743412.4569444444</v>
      </c>
      <c r="AI16" s="26" t="str">
        <f>VLOOKUP(AH16,simple_survey!$N$1081:$O$1529,2,FALSE)</f>
        <v>肯定的</v>
      </c>
    </row>
    <row r="17" spans="1:38" s="7" customFormat="1" x14ac:dyDescent="0.4">
      <c r="A17" s="16" t="str">
        <f t="shared" si="0"/>
        <v>-</v>
      </c>
      <c r="B17" s="16" t="str">
        <f t="shared" si="1"/>
        <v>-</v>
      </c>
      <c r="C17" s="7">
        <v>10</v>
      </c>
      <c r="D17" s="2">
        <v>43412.449837962966</v>
      </c>
      <c r="E17" s="3" t="s">
        <v>1375</v>
      </c>
      <c r="F17" s="3">
        <v>10951</v>
      </c>
      <c r="G17" s="3" t="s">
        <v>113</v>
      </c>
      <c r="H17" s="3">
        <v>0</v>
      </c>
      <c r="I17" s="3">
        <v>79</v>
      </c>
      <c r="J17" s="3">
        <v>4</v>
      </c>
      <c r="K17" s="3">
        <v>1</v>
      </c>
      <c r="L17" s="3"/>
      <c r="M17" s="2">
        <v>43412.45076388889</v>
      </c>
      <c r="N17" s="2">
        <v>43412.454375000001</v>
      </c>
      <c r="O17" s="3" t="s">
        <v>63</v>
      </c>
      <c r="P17" s="3" t="s">
        <v>64</v>
      </c>
      <c r="Q17" s="3" t="s">
        <v>72</v>
      </c>
      <c r="R17" s="3" t="s">
        <v>73</v>
      </c>
      <c r="S17" s="2">
        <v>43412.450879629629</v>
      </c>
      <c r="T17" s="2">
        <v>43412.450879629629</v>
      </c>
      <c r="U17" s="2">
        <v>43412.456620370373</v>
      </c>
      <c r="V17" s="2">
        <v>43412.456620370373</v>
      </c>
      <c r="W17" s="3"/>
      <c r="X17" s="8">
        <f t="shared" si="2"/>
        <v>43412.449837962966</v>
      </c>
      <c r="Y17" s="9">
        <f t="shared" si="3"/>
        <v>3.6111111112404615E-3</v>
      </c>
      <c r="Z17" s="9">
        <f t="shared" si="4"/>
        <v>3.6111111112404615E-3</v>
      </c>
      <c r="AA17" s="10"/>
      <c r="AB17" s="10">
        <f t="shared" si="5"/>
        <v>0</v>
      </c>
      <c r="AC17" s="10">
        <f t="shared" si="10"/>
        <v>9.2592592409346253E-4</v>
      </c>
      <c r="AD17" s="10"/>
      <c r="AE17" s="10"/>
      <c r="AF17" s="73">
        <f t="shared" si="7"/>
        <v>43412.449305555558</v>
      </c>
      <c r="AG17" s="73">
        <f t="shared" si="8"/>
        <v>43412.45416666667</v>
      </c>
      <c r="AH17" s="26" t="str">
        <f t="shared" si="9"/>
        <v>43412.449305555643412.4541666667</v>
      </c>
      <c r="AI17" s="26" t="e">
        <f>VLOOKUP(AH17,simple_survey!$N$1081:$O$1529,2,FALSE)</f>
        <v>#N/A</v>
      </c>
    </row>
    <row r="18" spans="1:38" s="7" customFormat="1" x14ac:dyDescent="0.4">
      <c r="A18" s="16" t="str">
        <f t="shared" si="0"/>
        <v>-</v>
      </c>
      <c r="B18" s="16" t="str">
        <f t="shared" si="1"/>
        <v>-</v>
      </c>
      <c r="C18" s="7">
        <v>10</v>
      </c>
      <c r="D18" s="2">
        <v>43412.45</v>
      </c>
      <c r="E18" s="3" t="s">
        <v>1187</v>
      </c>
      <c r="F18" s="3">
        <v>10952</v>
      </c>
      <c r="G18" s="3" t="s">
        <v>33</v>
      </c>
      <c r="H18" s="3">
        <v>5488</v>
      </c>
      <c r="I18" s="3">
        <v>669</v>
      </c>
      <c r="J18" s="3">
        <v>11</v>
      </c>
      <c r="K18" s="3">
        <v>2</v>
      </c>
      <c r="L18" s="3"/>
      <c r="M18" s="2">
        <v>43412.452627314815</v>
      </c>
      <c r="N18" s="2">
        <v>43412.455914351849</v>
      </c>
      <c r="O18" s="3" t="s">
        <v>1178</v>
      </c>
      <c r="P18" s="3" t="s">
        <v>20</v>
      </c>
      <c r="Q18" s="3" t="s">
        <v>91</v>
      </c>
      <c r="R18" s="3" t="s">
        <v>36</v>
      </c>
      <c r="S18" s="2">
        <v>43412.452546296299</v>
      </c>
      <c r="T18" s="2">
        <v>43412.452546296299</v>
      </c>
      <c r="U18" s="2">
        <v>43412.458449074074</v>
      </c>
      <c r="V18" s="2">
        <v>43412.458449074074</v>
      </c>
      <c r="W18" s="3"/>
      <c r="X18" s="8">
        <f t="shared" si="2"/>
        <v>43412.45</v>
      </c>
      <c r="Y18" s="9">
        <f t="shared" si="3"/>
        <v>3.2870370341697708E-3</v>
      </c>
      <c r="Z18" s="9">
        <f t="shared" si="4"/>
        <v>6.5740740683395416E-3</v>
      </c>
      <c r="AA18" s="10"/>
      <c r="AB18" s="10">
        <f t="shared" si="5"/>
        <v>8.1018515629693866E-5</v>
      </c>
      <c r="AC18" s="10">
        <f t="shared" si="10"/>
        <v>2.6273148178006522E-3</v>
      </c>
      <c r="AD18" s="10"/>
      <c r="AE18" s="10"/>
      <c r="AF18" s="73">
        <f t="shared" si="7"/>
        <v>43412.45</v>
      </c>
      <c r="AG18" s="73">
        <f t="shared" si="8"/>
        <v>43412.455555555556</v>
      </c>
      <c r="AH18" s="26" t="str">
        <f t="shared" si="9"/>
        <v>43412.4543412.4555555556</v>
      </c>
      <c r="AI18" s="26" t="str">
        <f>VLOOKUP(AH18,simple_survey!$N$1081:$O$1529,2,FALSE)</f>
        <v>肯定的</v>
      </c>
    </row>
    <row r="19" spans="1:38" s="7" customFormat="1" x14ac:dyDescent="0.4">
      <c r="A19" s="16" t="str">
        <f t="shared" si="0"/>
        <v>-</v>
      </c>
      <c r="B19" s="16" t="str">
        <f t="shared" si="1"/>
        <v>-</v>
      </c>
      <c r="C19" s="7">
        <v>10</v>
      </c>
      <c r="D19" s="2">
        <v>43412.453229166669</v>
      </c>
      <c r="E19" s="3" t="s">
        <v>1188</v>
      </c>
      <c r="F19" s="3">
        <v>10953</v>
      </c>
      <c r="G19" s="3" t="s">
        <v>18</v>
      </c>
      <c r="H19" s="3">
        <v>4054</v>
      </c>
      <c r="I19" s="3">
        <v>102</v>
      </c>
      <c r="J19" s="3">
        <v>3</v>
      </c>
      <c r="K19" s="3">
        <v>1</v>
      </c>
      <c r="L19" s="3"/>
      <c r="M19" s="2">
        <v>43412.455914351849</v>
      </c>
      <c r="N19" s="2">
        <v>43412.464722222219</v>
      </c>
      <c r="O19" s="3" t="s">
        <v>34</v>
      </c>
      <c r="P19" s="3" t="s">
        <v>35</v>
      </c>
      <c r="Q19" s="3" t="s">
        <v>41</v>
      </c>
      <c r="R19" s="3" t="s">
        <v>42</v>
      </c>
      <c r="S19" s="2">
        <v>43412.455682870372</v>
      </c>
      <c r="T19" s="2">
        <v>43412.455682870372</v>
      </c>
      <c r="U19" s="2">
        <v>43412.464560185188</v>
      </c>
      <c r="V19" s="2">
        <v>43412.464560185188</v>
      </c>
      <c r="W19" s="3"/>
      <c r="X19" s="8">
        <f t="shared" si="2"/>
        <v>43412.453229166669</v>
      </c>
      <c r="Y19" s="9">
        <f t="shared" si="3"/>
        <v>8.8078703702194616E-3</v>
      </c>
      <c r="Z19" s="9">
        <f t="shared" si="4"/>
        <v>8.8078703702194616E-3</v>
      </c>
      <c r="AA19" s="10"/>
      <c r="AB19" s="10">
        <f t="shared" si="5"/>
        <v>2.3148147738538682E-4</v>
      </c>
      <c r="AC19" s="10">
        <f t="shared" si="10"/>
        <v>2.6851851798710413E-3</v>
      </c>
      <c r="AD19" s="10"/>
      <c r="AE19" s="10"/>
      <c r="AF19" s="73">
        <f t="shared" si="7"/>
        <v>43412.452777777777</v>
      </c>
      <c r="AG19" s="73">
        <f t="shared" si="8"/>
        <v>43412.464583333334</v>
      </c>
      <c r="AH19" s="26" t="str">
        <f t="shared" si="9"/>
        <v>43412.452777777843412.4645833333</v>
      </c>
      <c r="AI19" s="26" t="e">
        <f>VLOOKUP(AH19,simple_survey!$N$1081:$O$1529,2,FALSE)</f>
        <v>#N/A</v>
      </c>
      <c r="AK19" s="8"/>
    </row>
    <row r="20" spans="1:38" s="7" customFormat="1" x14ac:dyDescent="0.4">
      <c r="A20" s="16" t="str">
        <f t="shared" si="0"/>
        <v>-</v>
      </c>
      <c r="B20" s="16" t="str">
        <f t="shared" si="1"/>
        <v>-</v>
      </c>
      <c r="C20" s="7">
        <v>10</v>
      </c>
      <c r="D20" s="2">
        <v>43412.453773148147</v>
      </c>
      <c r="E20" s="3" t="s">
        <v>1189</v>
      </c>
      <c r="F20" s="3">
        <v>10954</v>
      </c>
      <c r="G20" s="3" t="s">
        <v>33</v>
      </c>
      <c r="H20" s="3">
        <v>1885</v>
      </c>
      <c r="I20" s="3">
        <v>623</v>
      </c>
      <c r="J20" s="3">
        <v>9</v>
      </c>
      <c r="K20" s="3">
        <v>1</v>
      </c>
      <c r="L20" s="3"/>
      <c r="M20" s="2">
        <v>43412.455277777779</v>
      </c>
      <c r="N20" s="2">
        <v>43412.461863425924</v>
      </c>
      <c r="O20" s="3" t="s">
        <v>65</v>
      </c>
      <c r="P20" s="3" t="s">
        <v>66</v>
      </c>
      <c r="Q20" s="3" t="s">
        <v>70</v>
      </c>
      <c r="R20" s="3" t="s">
        <v>71</v>
      </c>
      <c r="S20" s="2">
        <v>43412.455092592594</v>
      </c>
      <c r="T20" s="2">
        <v>43412.455324074072</v>
      </c>
      <c r="U20" s="2">
        <v>43412.465254629627</v>
      </c>
      <c r="V20" s="2">
        <v>43412.466979166667</v>
      </c>
      <c r="W20" s="3"/>
      <c r="X20" s="8">
        <f t="shared" si="2"/>
        <v>43412.453773148147</v>
      </c>
      <c r="Y20" s="9">
        <f t="shared" si="3"/>
        <v>6.5856481451191939E-3</v>
      </c>
      <c r="Z20" s="9">
        <f t="shared" si="4"/>
        <v>6.5856481451191939E-3</v>
      </c>
      <c r="AA20" s="29"/>
      <c r="AB20" s="10">
        <f t="shared" si="5"/>
        <v>1.8518518481869251E-4</v>
      </c>
      <c r="AC20" s="10">
        <f t="shared" si="10"/>
        <v>1.5046296321088448E-3</v>
      </c>
      <c r="AD20" s="10"/>
      <c r="AE20" s="10"/>
      <c r="AF20" s="73">
        <f t="shared" si="7"/>
        <v>43412.453472222223</v>
      </c>
      <c r="AG20" s="73">
        <f t="shared" si="8"/>
        <v>43412.461805555555</v>
      </c>
      <c r="AH20" s="26" t="str">
        <f t="shared" si="9"/>
        <v>43412.453472222243412.4618055556</v>
      </c>
      <c r="AI20" s="26" t="str">
        <f>VLOOKUP(AH20,simple_survey!$N$1081:$O$1529,2,FALSE)</f>
        <v>肯定的</v>
      </c>
      <c r="AK20" s="8"/>
    </row>
    <row r="21" spans="1:38" s="7" customFormat="1" x14ac:dyDescent="0.4">
      <c r="A21" s="16" t="str">
        <f t="shared" si="0"/>
        <v>-</v>
      </c>
      <c r="B21" s="16" t="str">
        <f t="shared" si="1"/>
        <v>-</v>
      </c>
      <c r="C21" s="7">
        <v>10</v>
      </c>
      <c r="D21" s="2">
        <v>43412.453946759262</v>
      </c>
      <c r="E21" s="3" t="s">
        <v>1190</v>
      </c>
      <c r="F21" s="3">
        <v>10955</v>
      </c>
      <c r="G21" s="3" t="s">
        <v>18</v>
      </c>
      <c r="H21" s="3">
        <v>2314</v>
      </c>
      <c r="I21" s="3">
        <v>476</v>
      </c>
      <c r="J21" s="3">
        <v>5</v>
      </c>
      <c r="K21" s="3">
        <v>1</v>
      </c>
      <c r="L21" s="3"/>
      <c r="M21" s="2">
        <v>43412.45689814815</v>
      </c>
      <c r="N21" s="2">
        <v>43412.462118055555</v>
      </c>
      <c r="O21" s="3" t="s">
        <v>63</v>
      </c>
      <c r="P21" s="3" t="s">
        <v>64</v>
      </c>
      <c r="Q21" s="3" t="s">
        <v>76</v>
      </c>
      <c r="R21" s="3" t="s">
        <v>77</v>
      </c>
      <c r="S21" s="2">
        <v>43412.45621527778</v>
      </c>
      <c r="T21" s="2">
        <v>43412.45621527778</v>
      </c>
      <c r="U21" s="2">
        <v>43412.461770833332</v>
      </c>
      <c r="V21" s="2">
        <v>43412.461770833332</v>
      </c>
      <c r="W21" s="3"/>
      <c r="X21" s="8">
        <f t="shared" si="2"/>
        <v>43412.453946759262</v>
      </c>
      <c r="Y21" s="9">
        <f t="shared" si="3"/>
        <v>5.2199074052623473E-3</v>
      </c>
      <c r="Z21" s="9">
        <f t="shared" si="4"/>
        <v>5.2199074052623473E-3</v>
      </c>
      <c r="AA21" s="10"/>
      <c r="AB21" s="10">
        <f t="shared" si="5"/>
        <v>6.8287036992842332E-4</v>
      </c>
      <c r="AC21" s="10">
        <f t="shared" si="10"/>
        <v>2.9513888875953853E-3</v>
      </c>
      <c r="AD21" s="10"/>
      <c r="AE21" s="10"/>
      <c r="AF21" s="73">
        <f t="shared" si="7"/>
        <v>43412.453472222223</v>
      </c>
      <c r="AG21" s="73">
        <f t="shared" si="8"/>
        <v>43412.461805555555</v>
      </c>
      <c r="AH21" s="26" t="str">
        <f t="shared" si="9"/>
        <v>43412.453472222243412.4618055556</v>
      </c>
      <c r="AI21" s="26" t="s">
        <v>1174</v>
      </c>
      <c r="AK21" s="8"/>
    </row>
    <row r="22" spans="1:38" s="7" customFormat="1" x14ac:dyDescent="0.4">
      <c r="A22" s="16" t="str">
        <f t="shared" si="0"/>
        <v>-</v>
      </c>
      <c r="B22" s="16" t="str">
        <f t="shared" si="1"/>
        <v>-</v>
      </c>
      <c r="C22" s="7">
        <v>10</v>
      </c>
      <c r="D22" s="2">
        <v>43412.45416666667</v>
      </c>
      <c r="E22" s="3" t="s">
        <v>1016</v>
      </c>
      <c r="F22" s="3">
        <v>10956</v>
      </c>
      <c r="G22" s="3" t="s">
        <v>18</v>
      </c>
      <c r="H22" s="3">
        <v>3162</v>
      </c>
      <c r="I22" s="3">
        <v>910</v>
      </c>
      <c r="J22" s="3">
        <v>9</v>
      </c>
      <c r="K22" s="3">
        <v>1</v>
      </c>
      <c r="L22" s="3"/>
      <c r="M22" s="2">
        <v>43412.455717592595</v>
      </c>
      <c r="N22" s="2">
        <v>43412.467569444445</v>
      </c>
      <c r="O22" s="3" t="s">
        <v>65</v>
      </c>
      <c r="P22" s="3" t="s">
        <v>66</v>
      </c>
      <c r="Q22" s="3" t="s">
        <v>53</v>
      </c>
      <c r="R22" s="3" t="s">
        <v>54</v>
      </c>
      <c r="S22" s="2">
        <v>43412.455671296295</v>
      </c>
      <c r="T22" s="2">
        <v>43412.455671296295</v>
      </c>
      <c r="U22" s="2">
        <v>43412.46398148148</v>
      </c>
      <c r="V22" s="2">
        <v>43412.46398148148</v>
      </c>
      <c r="W22" s="3"/>
      <c r="X22" s="8">
        <f t="shared" si="2"/>
        <v>43412.45416666667</v>
      </c>
      <c r="Y22" s="9">
        <f t="shared" si="3"/>
        <v>1.1851851850224193E-2</v>
      </c>
      <c r="Z22" s="9">
        <f t="shared" si="4"/>
        <v>1.1851851850224193E-2</v>
      </c>
      <c r="AA22" s="10"/>
      <c r="AB22" s="10">
        <f t="shared" si="5"/>
        <v>4.6296299842651933E-5</v>
      </c>
      <c r="AC22" s="10">
        <f t="shared" si="10"/>
        <v>1.5509259246755391E-3</v>
      </c>
      <c r="AD22" s="10"/>
      <c r="AE22" s="10"/>
      <c r="AF22" s="73">
        <f t="shared" si="7"/>
        <v>43412.45416666667</v>
      </c>
      <c r="AG22" s="73">
        <f t="shared" si="8"/>
        <v>43412.467361111114</v>
      </c>
      <c r="AH22" s="26" t="str">
        <f t="shared" si="9"/>
        <v>43412.454166666743412.4673611111</v>
      </c>
      <c r="AI22" s="26" t="e">
        <f>VLOOKUP(AH22,simple_survey!$N$1081:$O$1529,2,FALSE)</f>
        <v>#N/A</v>
      </c>
    </row>
    <row r="23" spans="1:38" s="7" customFormat="1" x14ac:dyDescent="0.4">
      <c r="A23" s="16" t="str">
        <f t="shared" si="0"/>
        <v>-</v>
      </c>
      <c r="B23" s="16" t="str">
        <f t="shared" si="1"/>
        <v>-</v>
      </c>
      <c r="C23" s="7">
        <v>10</v>
      </c>
      <c r="D23" s="2">
        <v>43412.45685185185</v>
      </c>
      <c r="E23" s="3" t="s">
        <v>1374</v>
      </c>
      <c r="F23" s="3">
        <v>10957</v>
      </c>
      <c r="G23" s="3" t="s">
        <v>113</v>
      </c>
      <c r="H23" s="3">
        <v>0</v>
      </c>
      <c r="I23" s="3">
        <v>691</v>
      </c>
      <c r="J23" s="3">
        <v>1</v>
      </c>
      <c r="K23" s="3">
        <v>1</v>
      </c>
      <c r="L23" s="3"/>
      <c r="M23" s="2">
        <v>43412.459548611114</v>
      </c>
      <c r="N23" s="2">
        <v>43412.483854166669</v>
      </c>
      <c r="O23" s="3" t="s">
        <v>65</v>
      </c>
      <c r="P23" s="3" t="s">
        <v>66</v>
      </c>
      <c r="Q23" s="3" t="s">
        <v>27</v>
      </c>
      <c r="R23" s="3" t="s">
        <v>28</v>
      </c>
      <c r="S23" s="2">
        <v>43412.458229166667</v>
      </c>
      <c r="T23" s="2">
        <v>43412.460081018522</v>
      </c>
      <c r="U23" s="2">
        <v>43412.46601851852</v>
      </c>
      <c r="V23" s="2">
        <v>43412.47729166667</v>
      </c>
      <c r="W23" s="3"/>
      <c r="X23" s="8">
        <f t="shared" si="2"/>
        <v>43412.45685185185</v>
      </c>
      <c r="Y23" s="9">
        <f t="shared" si="3"/>
        <v>2.4305555554747116E-2</v>
      </c>
      <c r="Z23" s="9">
        <f t="shared" si="4"/>
        <v>2.4305555554747116E-2</v>
      </c>
      <c r="AA23" s="10"/>
      <c r="AB23" s="10">
        <f t="shared" si="5"/>
        <v>1.3194444472901523E-3</v>
      </c>
      <c r="AC23" s="10">
        <f t="shared" si="10"/>
        <v>2.6967592639266513E-3</v>
      </c>
      <c r="AD23" s="10"/>
      <c r="AE23" s="10"/>
      <c r="AF23" s="73">
        <f t="shared" si="7"/>
        <v>43412.456250000003</v>
      </c>
      <c r="AG23" s="73">
        <f t="shared" si="8"/>
        <v>43412.48333333333</v>
      </c>
      <c r="AH23" s="26" t="str">
        <f t="shared" si="9"/>
        <v>43412.4562543412.4833333333</v>
      </c>
      <c r="AI23" s="26" t="e">
        <f>VLOOKUP(AH23,simple_survey!$N$1081:$O$1529,2,FALSE)</f>
        <v>#N/A</v>
      </c>
    </row>
    <row r="24" spans="1:38" s="7" customFormat="1" x14ac:dyDescent="0.4">
      <c r="A24" s="16" t="str">
        <f t="shared" si="0"/>
        <v>★</v>
      </c>
      <c r="B24" s="16" t="str">
        <f t="shared" si="1"/>
        <v>☆</v>
      </c>
      <c r="C24" s="7">
        <v>10</v>
      </c>
      <c r="D24" s="2">
        <v>43412.379432870373</v>
      </c>
      <c r="E24" s="3" t="s">
        <v>1373</v>
      </c>
      <c r="F24" s="3">
        <v>10927</v>
      </c>
      <c r="G24" s="3" t="s">
        <v>18</v>
      </c>
      <c r="H24" s="3">
        <v>5428</v>
      </c>
      <c r="I24" s="3">
        <v>438</v>
      </c>
      <c r="J24" s="3">
        <v>1</v>
      </c>
      <c r="K24" s="3">
        <v>1</v>
      </c>
      <c r="L24" s="2">
        <v>43412.379780092589</v>
      </c>
      <c r="M24" s="3"/>
      <c r="N24" s="3"/>
      <c r="O24" s="3" t="s">
        <v>46</v>
      </c>
      <c r="P24" s="3" t="s">
        <v>47</v>
      </c>
      <c r="Q24" s="3" t="s">
        <v>31</v>
      </c>
      <c r="R24" s="3" t="s">
        <v>32</v>
      </c>
      <c r="S24" s="2">
        <v>43412.422395833331</v>
      </c>
      <c r="T24" s="3"/>
      <c r="U24" s="2">
        <v>43412.42459490741</v>
      </c>
      <c r="V24" s="3"/>
      <c r="W24" s="2">
        <v>43412.421076388891</v>
      </c>
      <c r="X24" s="8">
        <f t="shared" si="2"/>
        <v>43412.421076388891</v>
      </c>
      <c r="Y24" s="9">
        <f t="shared" si="3"/>
        <v>0</v>
      </c>
      <c r="Z24" s="9">
        <f t="shared" si="4"/>
        <v>0</v>
      </c>
      <c r="AA24" s="10"/>
      <c r="AB24" s="10">
        <f t="shared" si="5"/>
        <v>0</v>
      </c>
      <c r="AC24" s="10">
        <f t="shared" si="10"/>
        <v>1.3194444400141947E-3</v>
      </c>
      <c r="AD24" s="10"/>
      <c r="AE24" s="10"/>
      <c r="AF24" s="73">
        <f t="shared" si="7"/>
        <v>43412.379166666666</v>
      </c>
      <c r="AG24" s="73">
        <f t="shared" si="8"/>
        <v>0</v>
      </c>
      <c r="AH24" s="26" t="str">
        <f t="shared" si="9"/>
        <v>43412.37916666670</v>
      </c>
      <c r="AI24" s="26" t="e">
        <f>VLOOKUP(AH24,simple_survey!$N$1081:$O$1529,2,FALSE)</f>
        <v>#N/A</v>
      </c>
      <c r="AK24" s="8"/>
    </row>
    <row r="25" spans="1:38" s="7" customFormat="1" x14ac:dyDescent="0.4">
      <c r="A25" s="16" t="str">
        <f t="shared" si="0"/>
        <v>-</v>
      </c>
      <c r="B25" s="16" t="str">
        <f t="shared" si="1"/>
        <v>☆</v>
      </c>
      <c r="C25" s="7">
        <v>10</v>
      </c>
      <c r="D25" s="2">
        <v>43412.379652777781</v>
      </c>
      <c r="E25" s="3" t="s">
        <v>1372</v>
      </c>
      <c r="F25" s="3">
        <v>10928</v>
      </c>
      <c r="G25" s="3" t="s">
        <v>18</v>
      </c>
      <c r="H25" s="3">
        <v>5259</v>
      </c>
      <c r="I25" s="3">
        <v>12</v>
      </c>
      <c r="J25" s="3">
        <v>7</v>
      </c>
      <c r="K25" s="3">
        <v>1</v>
      </c>
      <c r="L25" s="2">
        <v>43412.381481481483</v>
      </c>
      <c r="M25" s="3"/>
      <c r="N25" s="3"/>
      <c r="O25" s="3" t="s">
        <v>37</v>
      </c>
      <c r="P25" s="3" t="s">
        <v>38</v>
      </c>
      <c r="Q25" s="3" t="s">
        <v>63</v>
      </c>
      <c r="R25" s="3" t="s">
        <v>64</v>
      </c>
      <c r="S25" s="2">
        <v>43412.420115740744</v>
      </c>
      <c r="T25" s="3"/>
      <c r="U25" s="2">
        <v>43412.425173611111</v>
      </c>
      <c r="V25" s="3"/>
      <c r="W25" s="3"/>
      <c r="X25" s="8">
        <f t="shared" si="2"/>
        <v>43412.379652777781</v>
      </c>
      <c r="Y25" s="9">
        <f t="shared" si="3"/>
        <v>0</v>
      </c>
      <c r="Z25" s="9">
        <f t="shared" si="4"/>
        <v>0</v>
      </c>
      <c r="AA25" s="10"/>
      <c r="AB25" s="10">
        <f t="shared" si="5"/>
        <v>0</v>
      </c>
      <c r="AC25" s="10">
        <f>AK25-AK25</f>
        <v>0</v>
      </c>
      <c r="AD25" s="10"/>
      <c r="AE25" s="10"/>
      <c r="AF25" s="73">
        <f t="shared" si="7"/>
        <v>43412.379166666666</v>
      </c>
      <c r="AG25" s="73">
        <f t="shared" si="8"/>
        <v>0</v>
      </c>
      <c r="AH25" s="26" t="str">
        <f t="shared" si="9"/>
        <v>43412.37916666670</v>
      </c>
      <c r="AI25" s="26" t="e">
        <f>VLOOKUP(AH25,simple_survey!$N$1081:$O$1529,2,FALSE)</f>
        <v>#N/A</v>
      </c>
      <c r="AK25" s="8">
        <v>43412.41678240741</v>
      </c>
      <c r="AL25" s="7" t="s">
        <v>96</v>
      </c>
    </row>
    <row r="26" spans="1:38" s="7" customFormat="1" x14ac:dyDescent="0.4">
      <c r="A26" s="16" t="str">
        <f t="shared" si="0"/>
        <v>-</v>
      </c>
      <c r="B26" s="16" t="str">
        <f t="shared" si="1"/>
        <v>☆</v>
      </c>
      <c r="C26" s="7">
        <v>10</v>
      </c>
      <c r="D26" s="2">
        <v>43412.420868055553</v>
      </c>
      <c r="E26" s="3" t="s">
        <v>971</v>
      </c>
      <c r="F26" s="3">
        <v>10934</v>
      </c>
      <c r="G26" s="3" t="s">
        <v>18</v>
      </c>
      <c r="H26" s="3">
        <v>3457</v>
      </c>
      <c r="I26" s="3">
        <v>400</v>
      </c>
      <c r="J26" s="3">
        <v>2</v>
      </c>
      <c r="K26" s="3">
        <v>1</v>
      </c>
      <c r="L26" s="2">
        <v>43412.421122685184</v>
      </c>
      <c r="M26" s="3"/>
      <c r="N26" s="3"/>
      <c r="O26" s="3" t="s">
        <v>72</v>
      </c>
      <c r="P26" s="3" t="s">
        <v>73</v>
      </c>
      <c r="Q26" s="3" t="s">
        <v>21</v>
      </c>
      <c r="R26" s="3" t="s">
        <v>22</v>
      </c>
      <c r="S26" s="2">
        <v>43412.435173611113</v>
      </c>
      <c r="T26" s="3"/>
      <c r="U26" s="2">
        <v>43412.439780092594</v>
      </c>
      <c r="V26" s="3"/>
      <c r="W26" s="3"/>
      <c r="X26" s="8">
        <f t="shared" si="2"/>
        <v>43412.420868055553</v>
      </c>
      <c r="Y26" s="9">
        <f t="shared" si="3"/>
        <v>0</v>
      </c>
      <c r="Z26" s="9">
        <f t="shared" si="4"/>
        <v>0</v>
      </c>
      <c r="AA26" s="10"/>
      <c r="AB26" s="10">
        <f t="shared" si="5"/>
        <v>0</v>
      </c>
      <c r="AC26" s="10">
        <f t="shared" ref="AC26:AC57" si="11">IF(IF(B26="☆",(IF(L26&gt;S26,L26-X26,S26-X26)),M26-X26)&lt;0,0,IF(B26="☆",(IF(L26&gt;S26,L26-X26,S26-X26)),M26-X26))</f>
        <v>1.4305555559985805E-2</v>
      </c>
      <c r="AD26" s="10"/>
      <c r="AE26" s="10"/>
      <c r="AF26" s="73">
        <f t="shared" si="7"/>
        <v>43412.42083333333</v>
      </c>
      <c r="AG26" s="73">
        <f t="shared" si="8"/>
        <v>0</v>
      </c>
      <c r="AH26" s="26" t="str">
        <f t="shared" si="9"/>
        <v>43412.42083333330</v>
      </c>
      <c r="AI26" s="26" t="e">
        <f>VLOOKUP(AH26,simple_survey!$N$1081:$O$1529,2,FALSE)</f>
        <v>#N/A</v>
      </c>
      <c r="AK26" s="8"/>
    </row>
    <row r="27" spans="1:38" s="7" customFormat="1" x14ac:dyDescent="0.4">
      <c r="A27" s="16" t="str">
        <f t="shared" si="0"/>
        <v>-</v>
      </c>
      <c r="B27" s="16" t="str">
        <f t="shared" si="1"/>
        <v>☆</v>
      </c>
      <c r="C27" s="7">
        <v>10</v>
      </c>
      <c r="D27" s="2">
        <v>43412.421550925923</v>
      </c>
      <c r="E27" s="3" t="s">
        <v>971</v>
      </c>
      <c r="F27" s="3">
        <v>10935</v>
      </c>
      <c r="G27" s="3" t="s">
        <v>18</v>
      </c>
      <c r="H27" s="3">
        <v>3457</v>
      </c>
      <c r="I27" s="3">
        <v>457</v>
      </c>
      <c r="J27" s="3">
        <v>2</v>
      </c>
      <c r="K27" s="3">
        <v>1</v>
      </c>
      <c r="L27" s="2">
        <v>43412.421724537038</v>
      </c>
      <c r="M27" s="3"/>
      <c r="N27" s="3"/>
      <c r="O27" s="3" t="s">
        <v>72</v>
      </c>
      <c r="P27" s="3" t="s">
        <v>73</v>
      </c>
      <c r="Q27" s="3" t="s">
        <v>21</v>
      </c>
      <c r="R27" s="3" t="s">
        <v>22</v>
      </c>
      <c r="S27" s="2">
        <v>43412.435520833336</v>
      </c>
      <c r="T27" s="3"/>
      <c r="U27" s="2">
        <v>43412.440127314818</v>
      </c>
      <c r="V27" s="3"/>
      <c r="W27" s="3"/>
      <c r="X27" s="8">
        <f t="shared" si="2"/>
        <v>43412.421550925923</v>
      </c>
      <c r="Y27" s="9">
        <f t="shared" si="3"/>
        <v>0</v>
      </c>
      <c r="Z27" s="9">
        <f t="shared" si="4"/>
        <v>0</v>
      </c>
      <c r="AA27" s="10"/>
      <c r="AB27" s="10">
        <f t="shared" si="5"/>
        <v>0</v>
      </c>
      <c r="AC27" s="10">
        <f t="shared" si="11"/>
        <v>1.396990741341142E-2</v>
      </c>
      <c r="AD27" s="10"/>
      <c r="AE27" s="10"/>
      <c r="AF27" s="73">
        <f t="shared" si="7"/>
        <v>43412.421527777777</v>
      </c>
      <c r="AG27" s="73">
        <f t="shared" si="8"/>
        <v>0</v>
      </c>
      <c r="AH27" s="26" t="str">
        <f t="shared" si="9"/>
        <v>43412.42152777780</v>
      </c>
      <c r="AI27" s="26" t="e">
        <f>VLOOKUP(AH27,simple_survey!$N$1081:$O$1529,2,FALSE)</f>
        <v>#N/A</v>
      </c>
      <c r="AK27" s="8"/>
    </row>
    <row r="28" spans="1:38" s="7" customFormat="1" x14ac:dyDescent="0.4">
      <c r="A28" s="16" t="str">
        <f t="shared" si="0"/>
        <v>-</v>
      </c>
      <c r="B28" s="16" t="str">
        <f t="shared" si="1"/>
        <v>☆</v>
      </c>
      <c r="C28" s="7">
        <v>10</v>
      </c>
      <c r="D28" s="2">
        <v>43412.423715277779</v>
      </c>
      <c r="E28" s="3" t="s">
        <v>1371</v>
      </c>
      <c r="F28" s="3">
        <v>10937</v>
      </c>
      <c r="G28" s="3" t="s">
        <v>114</v>
      </c>
      <c r="H28" s="3">
        <v>0</v>
      </c>
      <c r="I28" s="3">
        <v>204</v>
      </c>
      <c r="J28" s="3">
        <v>2</v>
      </c>
      <c r="K28" s="3">
        <v>3</v>
      </c>
      <c r="L28" s="2">
        <v>43412.424085648148</v>
      </c>
      <c r="M28" s="3"/>
      <c r="N28" s="3"/>
      <c r="O28" s="3" t="s">
        <v>34</v>
      </c>
      <c r="P28" s="3" t="s">
        <v>35</v>
      </c>
      <c r="Q28" s="3" t="s">
        <v>72</v>
      </c>
      <c r="R28" s="3" t="s">
        <v>73</v>
      </c>
      <c r="S28" s="2">
        <v>43412.434571759259</v>
      </c>
      <c r="T28" s="3"/>
      <c r="U28" s="2">
        <v>43412.440787037034</v>
      </c>
      <c r="V28" s="3"/>
      <c r="W28" s="3"/>
      <c r="X28" s="8">
        <f t="shared" si="2"/>
        <v>43412.423715277779</v>
      </c>
      <c r="Y28" s="9">
        <f t="shared" si="3"/>
        <v>0</v>
      </c>
      <c r="Z28" s="9">
        <f t="shared" si="4"/>
        <v>0</v>
      </c>
      <c r="AA28" s="10"/>
      <c r="AB28" s="10">
        <f t="shared" si="5"/>
        <v>0</v>
      </c>
      <c r="AC28" s="10">
        <f t="shared" si="11"/>
        <v>1.0856481480004732E-2</v>
      </c>
      <c r="AD28" s="10"/>
      <c r="AE28" s="10"/>
      <c r="AF28" s="73">
        <f t="shared" si="7"/>
        <v>43412.423611111109</v>
      </c>
      <c r="AG28" s="73">
        <f t="shared" si="8"/>
        <v>0</v>
      </c>
      <c r="AH28" s="26" t="str">
        <f t="shared" si="9"/>
        <v>43412.42361111110</v>
      </c>
      <c r="AI28" s="26" t="e">
        <f>VLOOKUP(AH28,simple_survey!$N$1081:$O$1529,2,FALSE)</f>
        <v>#N/A</v>
      </c>
    </row>
    <row r="29" spans="1:38" s="7" customFormat="1" x14ac:dyDescent="0.4">
      <c r="A29" s="16" t="str">
        <f t="shared" si="0"/>
        <v>-</v>
      </c>
      <c r="B29" s="16" t="str">
        <f t="shared" si="1"/>
        <v>☆</v>
      </c>
      <c r="C29" s="7">
        <v>10</v>
      </c>
      <c r="D29" s="2">
        <v>43412.428020833337</v>
      </c>
      <c r="E29" s="3" t="s">
        <v>1191</v>
      </c>
      <c r="F29" s="3">
        <v>10938</v>
      </c>
      <c r="G29" s="3" t="s">
        <v>18</v>
      </c>
      <c r="H29" s="3">
        <v>5352</v>
      </c>
      <c r="I29" s="3">
        <v>719</v>
      </c>
      <c r="J29" s="3">
        <v>2</v>
      </c>
      <c r="K29" s="3">
        <v>1</v>
      </c>
      <c r="L29" s="2">
        <v>43412.428252314814</v>
      </c>
      <c r="M29" s="3"/>
      <c r="N29" s="3"/>
      <c r="O29" s="3" t="s">
        <v>65</v>
      </c>
      <c r="P29" s="3" t="s">
        <v>66</v>
      </c>
      <c r="Q29" s="3" t="s">
        <v>29</v>
      </c>
      <c r="R29" s="3" t="s">
        <v>30</v>
      </c>
      <c r="S29" s="2">
        <v>43412.439212962963</v>
      </c>
      <c r="T29" s="3"/>
      <c r="U29" s="2">
        <v>43412.442754629628</v>
      </c>
      <c r="V29" s="3"/>
      <c r="W29" s="3"/>
      <c r="X29" s="8">
        <f t="shared" si="2"/>
        <v>43412.428020833337</v>
      </c>
      <c r="Y29" s="9">
        <f t="shared" si="3"/>
        <v>0</v>
      </c>
      <c r="Z29" s="9">
        <f t="shared" si="4"/>
        <v>0</v>
      </c>
      <c r="AA29" s="10"/>
      <c r="AB29" s="10">
        <f t="shared" si="5"/>
        <v>0</v>
      </c>
      <c r="AC29" s="10">
        <f t="shared" si="11"/>
        <v>1.1192129626579117E-2</v>
      </c>
      <c r="AD29" s="10"/>
      <c r="AE29" s="10"/>
      <c r="AF29" s="73">
        <f t="shared" si="7"/>
        <v>43412.427777777775</v>
      </c>
      <c r="AG29" s="73">
        <f t="shared" si="8"/>
        <v>0</v>
      </c>
      <c r="AH29" s="26" t="str">
        <f t="shared" si="9"/>
        <v>43412.42777777780</v>
      </c>
      <c r="AI29" s="26" t="e">
        <f>VLOOKUP(AH29,simple_survey!$N$1081:$O$1529,2,FALSE)</f>
        <v>#N/A</v>
      </c>
    </row>
    <row r="30" spans="1:38" s="7" customFormat="1" x14ac:dyDescent="0.4">
      <c r="A30" s="16" t="str">
        <f t="shared" si="0"/>
        <v>-</v>
      </c>
      <c r="B30" s="16" t="str">
        <f t="shared" si="1"/>
        <v>☆</v>
      </c>
      <c r="C30" s="7">
        <v>10</v>
      </c>
      <c r="D30" s="2">
        <v>43412.430219907408</v>
      </c>
      <c r="E30" s="3" t="s">
        <v>1192</v>
      </c>
      <c r="F30" s="3">
        <v>10941</v>
      </c>
      <c r="G30" s="3" t="s">
        <v>33</v>
      </c>
      <c r="H30" s="3">
        <v>5482</v>
      </c>
      <c r="I30" s="3">
        <v>638</v>
      </c>
      <c r="J30" s="3">
        <v>2</v>
      </c>
      <c r="K30" s="3">
        <v>2</v>
      </c>
      <c r="L30" s="2">
        <v>43412.430833333332</v>
      </c>
      <c r="M30" s="3"/>
      <c r="N30" s="3"/>
      <c r="O30" s="3" t="s">
        <v>1178</v>
      </c>
      <c r="P30" s="3" t="s">
        <v>20</v>
      </c>
      <c r="Q30" s="3" t="s">
        <v>70</v>
      </c>
      <c r="R30" s="3" t="s">
        <v>71</v>
      </c>
      <c r="S30" s="2">
        <v>43412.43408564815</v>
      </c>
      <c r="T30" s="3"/>
      <c r="U30" s="2">
        <v>43412.442083333335</v>
      </c>
      <c r="V30" s="3"/>
      <c r="W30" s="3"/>
      <c r="X30" s="8">
        <f t="shared" si="2"/>
        <v>43412.430219907408</v>
      </c>
      <c r="Y30" s="9">
        <f t="shared" si="3"/>
        <v>0</v>
      </c>
      <c r="Z30" s="9">
        <f t="shared" si="4"/>
        <v>0</v>
      </c>
      <c r="AA30" s="10"/>
      <c r="AB30" s="10">
        <f t="shared" si="5"/>
        <v>0</v>
      </c>
      <c r="AC30" s="10">
        <f t="shared" si="11"/>
        <v>3.8657407421851531E-3</v>
      </c>
      <c r="AD30" s="10"/>
      <c r="AE30" s="10"/>
      <c r="AF30" s="73">
        <f t="shared" si="7"/>
        <v>43412.429861111108</v>
      </c>
      <c r="AG30" s="73">
        <f t="shared" si="8"/>
        <v>0</v>
      </c>
      <c r="AH30" s="26" t="str">
        <f t="shared" si="9"/>
        <v>43412.42986111110</v>
      </c>
      <c r="AI30" s="26" t="e">
        <f>VLOOKUP(AH30,simple_survey!$N$1081:$O$1529,2,FALSE)</f>
        <v>#N/A</v>
      </c>
    </row>
    <row r="31" spans="1:38" s="12" customFormat="1" x14ac:dyDescent="0.4">
      <c r="A31" s="17" t="str">
        <f t="shared" si="0"/>
        <v>-</v>
      </c>
      <c r="B31" s="17" t="str">
        <f t="shared" si="1"/>
        <v>☆</v>
      </c>
      <c r="C31" s="12">
        <v>10</v>
      </c>
      <c r="D31" s="4">
        <v>43412.430509259262</v>
      </c>
      <c r="E31" s="5" t="s">
        <v>1181</v>
      </c>
      <c r="F31" s="5">
        <v>10942</v>
      </c>
      <c r="G31" s="5" t="s">
        <v>33</v>
      </c>
      <c r="H31" s="5">
        <v>2137</v>
      </c>
      <c r="I31" s="5">
        <v>176</v>
      </c>
      <c r="J31" s="5">
        <v>10</v>
      </c>
      <c r="K31" s="5">
        <v>1</v>
      </c>
      <c r="L31" s="4">
        <v>43412.43074074074</v>
      </c>
      <c r="M31" s="5"/>
      <c r="N31" s="5"/>
      <c r="O31" s="5" t="s">
        <v>48</v>
      </c>
      <c r="P31" s="5" t="s">
        <v>49</v>
      </c>
      <c r="Q31" s="5" t="s">
        <v>27</v>
      </c>
      <c r="R31" s="5" t="s">
        <v>28</v>
      </c>
      <c r="S31" s="4">
        <v>43412.446064814816</v>
      </c>
      <c r="T31" s="5"/>
      <c r="U31" s="4">
        <v>43412.452534722222</v>
      </c>
      <c r="V31" s="5"/>
      <c r="W31" s="5"/>
      <c r="X31" s="13">
        <f t="shared" si="2"/>
        <v>43412.430509259262</v>
      </c>
      <c r="Y31" s="18">
        <f t="shared" si="3"/>
        <v>0</v>
      </c>
      <c r="Z31" s="18">
        <f t="shared" si="4"/>
        <v>0</v>
      </c>
      <c r="AA31" s="19"/>
      <c r="AB31" s="19">
        <f t="shared" si="5"/>
        <v>0</v>
      </c>
      <c r="AC31" s="19">
        <f t="shared" si="11"/>
        <v>1.5555555553874001E-2</v>
      </c>
      <c r="AD31" s="19"/>
      <c r="AE31" s="19"/>
      <c r="AF31" s="73">
        <f t="shared" si="7"/>
        <v>43412.429861111108</v>
      </c>
      <c r="AG31" s="73">
        <f t="shared" si="8"/>
        <v>0</v>
      </c>
      <c r="AH31" s="26" t="str">
        <f t="shared" si="9"/>
        <v>43412.42986111110</v>
      </c>
      <c r="AI31" s="26" t="e">
        <f>VLOOKUP(AH31,simple_survey!$N$1081:$O$1529,2,FALSE)</f>
        <v>#N/A</v>
      </c>
    </row>
    <row r="32" spans="1:38" s="23" customFormat="1" x14ac:dyDescent="0.4">
      <c r="A32" s="20" t="str">
        <f t="shared" si="0"/>
        <v>★</v>
      </c>
      <c r="B32" s="20" t="str">
        <f t="shared" si="1"/>
        <v>-</v>
      </c>
      <c r="C32" s="23">
        <v>11</v>
      </c>
      <c r="D32" s="22">
        <v>43412.42931712963</v>
      </c>
      <c r="E32" s="21" t="s">
        <v>1191</v>
      </c>
      <c r="F32" s="21">
        <v>10939</v>
      </c>
      <c r="G32" s="21" t="s">
        <v>18</v>
      </c>
      <c r="H32" s="21">
        <v>5352</v>
      </c>
      <c r="I32" s="21">
        <v>182</v>
      </c>
      <c r="J32" s="21">
        <v>10</v>
      </c>
      <c r="K32" s="21">
        <v>1</v>
      </c>
      <c r="L32" s="21"/>
      <c r="M32" s="22">
        <v>43412.470497685186</v>
      </c>
      <c r="N32" s="22">
        <v>43412.474537037036</v>
      </c>
      <c r="O32" s="21" t="s">
        <v>65</v>
      </c>
      <c r="P32" s="21" t="s">
        <v>66</v>
      </c>
      <c r="Q32" s="21" t="s">
        <v>29</v>
      </c>
      <c r="R32" s="21" t="s">
        <v>30</v>
      </c>
      <c r="S32" s="22">
        <v>43412.470972222225</v>
      </c>
      <c r="T32" s="22">
        <v>43412.470972222225</v>
      </c>
      <c r="U32" s="22">
        <v>43412.47451388889</v>
      </c>
      <c r="V32" s="22">
        <v>43412.474861111114</v>
      </c>
      <c r="W32" s="22">
        <v>43412.470972222225</v>
      </c>
      <c r="X32" s="24">
        <f t="shared" si="2"/>
        <v>43412.470972222225</v>
      </c>
      <c r="Y32" s="25">
        <f t="shared" si="3"/>
        <v>4.0393518502241932E-3</v>
      </c>
      <c r="Z32" s="25">
        <f t="shared" si="4"/>
        <v>4.0393518502241932E-3</v>
      </c>
      <c r="AA32" s="26">
        <f>SUM(Z32:Z64)</f>
        <v>0.20601851851097308</v>
      </c>
      <c r="AB32" s="26">
        <f t="shared" si="5"/>
        <v>0</v>
      </c>
      <c r="AC32" s="26">
        <f t="shared" si="11"/>
        <v>0</v>
      </c>
      <c r="AD32" s="26">
        <f>AVERAGE(AC32:AC64)</f>
        <v>4.2424242424066033E-3</v>
      </c>
      <c r="AE32" s="26">
        <f>MEDIAN(AC32:AC64)</f>
        <v>4.1666666729724966E-3</v>
      </c>
      <c r="AF32" s="73">
        <f t="shared" si="7"/>
        <v>43412.429166666669</v>
      </c>
      <c r="AG32" s="73">
        <f t="shared" si="8"/>
        <v>43412.474305555559</v>
      </c>
      <c r="AH32" s="26" t="str">
        <f t="shared" si="9"/>
        <v>43412.429166666743412.4743055556</v>
      </c>
      <c r="AI32" s="26" t="str">
        <f>VLOOKUP(AH32,simple_survey!$N$1081:$O$1529,2,FALSE)</f>
        <v>肯定的</v>
      </c>
    </row>
    <row r="33" spans="1:35" s="7" customFormat="1" x14ac:dyDescent="0.4">
      <c r="A33" s="16" t="str">
        <f t="shared" si="0"/>
        <v>★</v>
      </c>
      <c r="B33" s="16" t="str">
        <f t="shared" si="1"/>
        <v>-</v>
      </c>
      <c r="C33" s="7">
        <v>11</v>
      </c>
      <c r="D33" s="2">
        <v>43412.458877314813</v>
      </c>
      <c r="E33" s="3" t="s">
        <v>1193</v>
      </c>
      <c r="F33" s="3">
        <v>10959</v>
      </c>
      <c r="G33" s="3" t="s">
        <v>18</v>
      </c>
      <c r="H33" s="3">
        <v>2760</v>
      </c>
      <c r="I33" s="3">
        <v>948</v>
      </c>
      <c r="J33" s="3">
        <v>1</v>
      </c>
      <c r="K33" s="3">
        <v>1</v>
      </c>
      <c r="L33" s="3"/>
      <c r="M33" s="2">
        <v>43412.464155092595</v>
      </c>
      <c r="N33" s="2">
        <v>43412.472650462965</v>
      </c>
      <c r="O33" s="3" t="s">
        <v>23</v>
      </c>
      <c r="P33" s="3" t="s">
        <v>24</v>
      </c>
      <c r="Q33" s="3" t="s">
        <v>1178</v>
      </c>
      <c r="R33" s="3" t="s">
        <v>20</v>
      </c>
      <c r="S33" s="2">
        <v>43412.465798611112</v>
      </c>
      <c r="T33" s="2">
        <v>43412.465798611112</v>
      </c>
      <c r="U33" s="2">
        <v>43412.472384259258</v>
      </c>
      <c r="V33" s="2">
        <v>43412.472384259258</v>
      </c>
      <c r="W33" s="2">
        <v>43412.465798611112</v>
      </c>
      <c r="X33" s="8">
        <f t="shared" si="2"/>
        <v>43412.465798611112</v>
      </c>
      <c r="Y33" s="9">
        <f t="shared" si="3"/>
        <v>8.4953703699284233E-3</v>
      </c>
      <c r="Z33" s="9">
        <f t="shared" si="4"/>
        <v>8.4953703699284233E-3</v>
      </c>
      <c r="AA33" s="10"/>
      <c r="AB33" s="10">
        <f t="shared" si="5"/>
        <v>0</v>
      </c>
      <c r="AC33" s="10">
        <f t="shared" si="11"/>
        <v>0</v>
      </c>
      <c r="AD33" s="10"/>
      <c r="AE33" s="10"/>
      <c r="AF33" s="73">
        <f t="shared" si="7"/>
        <v>43412.458333333336</v>
      </c>
      <c r="AG33" s="73">
        <f t="shared" si="8"/>
        <v>43412.472222222219</v>
      </c>
      <c r="AH33" s="26" t="str">
        <f t="shared" si="9"/>
        <v>43412.458333333343412.4722222222</v>
      </c>
      <c r="AI33" s="26" t="str">
        <f>VLOOKUP(AH33,simple_survey!$N$1081:$O$1529,2,FALSE)</f>
        <v>肯定的</v>
      </c>
    </row>
    <row r="34" spans="1:35" s="7" customFormat="1" x14ac:dyDescent="0.4">
      <c r="A34" s="16" t="str">
        <f t="shared" si="0"/>
        <v>-</v>
      </c>
      <c r="B34" s="16" t="str">
        <f t="shared" si="1"/>
        <v>-</v>
      </c>
      <c r="C34" s="7">
        <v>11</v>
      </c>
      <c r="D34" s="2">
        <v>43412.45894675926</v>
      </c>
      <c r="E34" s="3" t="s">
        <v>1194</v>
      </c>
      <c r="F34" s="3">
        <v>10960</v>
      </c>
      <c r="G34" s="3" t="s">
        <v>18</v>
      </c>
      <c r="H34" s="3">
        <v>3349</v>
      </c>
      <c r="I34" s="3">
        <v>903</v>
      </c>
      <c r="J34" s="3">
        <v>8</v>
      </c>
      <c r="K34" s="3">
        <v>2</v>
      </c>
      <c r="L34" s="3"/>
      <c r="M34" s="2">
        <v>43412.462314814817</v>
      </c>
      <c r="N34" s="2">
        <v>43412.4684375</v>
      </c>
      <c r="O34" s="3" t="s">
        <v>34</v>
      </c>
      <c r="P34" s="3" t="s">
        <v>35</v>
      </c>
      <c r="Q34" s="3" t="s">
        <v>31</v>
      </c>
      <c r="R34" s="3" t="s">
        <v>32</v>
      </c>
      <c r="S34" s="2">
        <v>43412.461192129631</v>
      </c>
      <c r="T34" s="2">
        <v>43412.461192129631</v>
      </c>
      <c r="U34" s="2">
        <v>43412.470023148147</v>
      </c>
      <c r="V34" s="2">
        <v>43412.470023148147</v>
      </c>
      <c r="W34" s="3"/>
      <c r="X34" s="8">
        <f t="shared" si="2"/>
        <v>43412.45894675926</v>
      </c>
      <c r="Y34" s="9">
        <f t="shared" si="3"/>
        <v>6.1226851830724627E-3</v>
      </c>
      <c r="Z34" s="9">
        <f t="shared" si="4"/>
        <v>1.2245370366144925E-2</v>
      </c>
      <c r="AA34" s="10"/>
      <c r="AB34" s="10">
        <f t="shared" si="5"/>
        <v>1.1226851856918074E-3</v>
      </c>
      <c r="AC34" s="10">
        <f t="shared" si="11"/>
        <v>3.3680555570754223E-3</v>
      </c>
      <c r="AD34" s="10"/>
      <c r="AE34" s="10"/>
      <c r="AF34" s="73">
        <f t="shared" si="7"/>
        <v>43412.458333333336</v>
      </c>
      <c r="AG34" s="73">
        <f t="shared" si="8"/>
        <v>43412.468055555553</v>
      </c>
      <c r="AH34" s="26" t="str">
        <f t="shared" si="9"/>
        <v>43412.458333333343412.4680555556</v>
      </c>
      <c r="AI34" s="26" t="e">
        <f>VLOOKUP(AH34,simple_survey!$N$1081:$O$1529,2,FALSE)</f>
        <v>#N/A</v>
      </c>
    </row>
    <row r="35" spans="1:35" s="7" customFormat="1" x14ac:dyDescent="0.4">
      <c r="A35" s="16" t="str">
        <f t="shared" si="0"/>
        <v>-</v>
      </c>
      <c r="B35" s="16" t="str">
        <f t="shared" si="1"/>
        <v>-</v>
      </c>
      <c r="C35" s="7">
        <v>11</v>
      </c>
      <c r="D35" s="2">
        <v>43412.460451388892</v>
      </c>
      <c r="E35" s="3" t="s">
        <v>1195</v>
      </c>
      <c r="F35" s="3">
        <v>10961</v>
      </c>
      <c r="G35" s="3" t="s">
        <v>33</v>
      </c>
      <c r="H35" s="3">
        <v>3428</v>
      </c>
      <c r="I35" s="3">
        <v>246</v>
      </c>
      <c r="J35" s="3">
        <v>11</v>
      </c>
      <c r="K35" s="3">
        <v>2</v>
      </c>
      <c r="L35" s="3"/>
      <c r="M35" s="2">
        <v>43412.463333333333</v>
      </c>
      <c r="N35" s="2">
        <v>43412.469305555554</v>
      </c>
      <c r="O35" s="3" t="s">
        <v>78</v>
      </c>
      <c r="P35" s="3" t="s">
        <v>79</v>
      </c>
      <c r="Q35" s="3" t="s">
        <v>74</v>
      </c>
      <c r="R35" s="3" t="s">
        <v>75</v>
      </c>
      <c r="S35" s="2">
        <v>43412.463229166664</v>
      </c>
      <c r="T35" s="2">
        <v>43412.463229166664</v>
      </c>
      <c r="U35" s="2">
        <v>43412.469942129632</v>
      </c>
      <c r="V35" s="2">
        <v>43412.469942129632</v>
      </c>
      <c r="W35" s="3"/>
      <c r="X35" s="8">
        <f t="shared" si="2"/>
        <v>43412.460451388892</v>
      </c>
      <c r="Y35" s="9">
        <f t="shared" si="3"/>
        <v>5.9722222213167697E-3</v>
      </c>
      <c r="Z35" s="9">
        <f t="shared" si="4"/>
        <v>1.1944444442633539E-2</v>
      </c>
      <c r="AA35" s="10"/>
      <c r="AB35" s="10">
        <f t="shared" si="5"/>
        <v>1.0416666918899864E-4</v>
      </c>
      <c r="AC35" s="10">
        <f t="shared" si="11"/>
        <v>2.8819444414693862E-3</v>
      </c>
      <c r="AD35" s="10"/>
      <c r="AE35" s="10"/>
      <c r="AF35" s="73">
        <f t="shared" si="7"/>
        <v>43412.460416666669</v>
      </c>
      <c r="AG35" s="73">
        <f t="shared" si="8"/>
        <v>43412.46875</v>
      </c>
      <c r="AH35" s="26" t="str">
        <f t="shared" si="9"/>
        <v>43412.460416666743412.46875</v>
      </c>
      <c r="AI35" s="26" t="e">
        <f>VLOOKUP(AH35,simple_survey!$N$1081:$O$1529,2,FALSE)</f>
        <v>#N/A</v>
      </c>
    </row>
    <row r="36" spans="1:35" s="7" customFormat="1" x14ac:dyDescent="0.4">
      <c r="A36" s="16" t="str">
        <f t="shared" si="0"/>
        <v>-</v>
      </c>
      <c r="B36" s="16" t="str">
        <f t="shared" si="1"/>
        <v>-</v>
      </c>
      <c r="C36" s="7">
        <v>11</v>
      </c>
      <c r="D36" s="2">
        <v>43412.463090277779</v>
      </c>
      <c r="E36" s="3" t="s">
        <v>1196</v>
      </c>
      <c r="F36" s="3">
        <v>10962</v>
      </c>
      <c r="G36" s="3" t="s">
        <v>18</v>
      </c>
      <c r="H36" s="3">
        <v>5490</v>
      </c>
      <c r="I36" s="3">
        <v>980</v>
      </c>
      <c r="J36" s="3">
        <v>2</v>
      </c>
      <c r="K36" s="3">
        <v>2</v>
      </c>
      <c r="L36" s="3"/>
      <c r="M36" s="2">
        <v>43412.468194444446</v>
      </c>
      <c r="N36" s="2">
        <v>43412.473807870374</v>
      </c>
      <c r="O36" s="3" t="s">
        <v>1178</v>
      </c>
      <c r="P36" s="3" t="s">
        <v>20</v>
      </c>
      <c r="Q36" s="3" t="s">
        <v>45</v>
      </c>
      <c r="R36" s="3" t="s">
        <v>92</v>
      </c>
      <c r="S36" s="2">
        <v>43412.468124999999</v>
      </c>
      <c r="T36" s="2">
        <v>43412.468124999999</v>
      </c>
      <c r="U36" s="2">
        <v>43412.475289351853</v>
      </c>
      <c r="V36" s="2">
        <v>43412.475289351853</v>
      </c>
      <c r="W36" s="3"/>
      <c r="X36" s="8">
        <f t="shared" si="2"/>
        <v>43412.463090277779</v>
      </c>
      <c r="Y36" s="9">
        <f t="shared" si="3"/>
        <v>5.6134259284590371E-3</v>
      </c>
      <c r="Z36" s="9">
        <f t="shared" si="4"/>
        <v>1.1226851856918074E-2</v>
      </c>
      <c r="AA36" s="10"/>
      <c r="AB36" s="10">
        <f t="shared" si="5"/>
        <v>6.9444446125999093E-5</v>
      </c>
      <c r="AC36" s="10">
        <f t="shared" si="11"/>
        <v>5.1041666665696539E-3</v>
      </c>
      <c r="AD36" s="10"/>
      <c r="AE36" s="10"/>
      <c r="AF36" s="73">
        <f t="shared" si="7"/>
        <v>43412.462500000001</v>
      </c>
      <c r="AG36" s="73">
        <f t="shared" si="8"/>
        <v>43412.473611111112</v>
      </c>
      <c r="AH36" s="26" t="str">
        <f t="shared" si="9"/>
        <v>43412.462543412.4736111111</v>
      </c>
      <c r="AI36" s="26" t="e">
        <f>VLOOKUP(AH36,simple_survey!$N$1081:$O$1529,2,FALSE)</f>
        <v>#N/A</v>
      </c>
    </row>
    <row r="37" spans="1:35" s="7" customFormat="1" x14ac:dyDescent="0.4">
      <c r="A37" s="16" t="str">
        <f t="shared" si="0"/>
        <v>-</v>
      </c>
      <c r="B37" s="16" t="str">
        <f t="shared" si="1"/>
        <v>-</v>
      </c>
      <c r="C37" s="7">
        <v>11</v>
      </c>
      <c r="D37" s="2">
        <v>43412.463379629633</v>
      </c>
      <c r="E37" s="3" t="s">
        <v>1370</v>
      </c>
      <c r="F37" s="3">
        <v>10963</v>
      </c>
      <c r="G37" s="3" t="s">
        <v>114</v>
      </c>
      <c r="H37" s="3">
        <v>0</v>
      </c>
      <c r="I37" s="3">
        <v>955</v>
      </c>
      <c r="J37" s="3">
        <v>5</v>
      </c>
      <c r="K37" s="3">
        <v>1</v>
      </c>
      <c r="L37" s="3"/>
      <c r="M37" s="2">
        <v>43412.468252314815</v>
      </c>
      <c r="N37" s="2">
        <v>43412.47451388889</v>
      </c>
      <c r="O37" s="3" t="s">
        <v>1178</v>
      </c>
      <c r="P37" s="3" t="s">
        <v>20</v>
      </c>
      <c r="Q37" s="3" t="s">
        <v>41</v>
      </c>
      <c r="R37" s="3" t="s">
        <v>42</v>
      </c>
      <c r="S37" s="2">
        <v>43412.468587962961</v>
      </c>
      <c r="T37" s="2">
        <v>43412.468587962961</v>
      </c>
      <c r="U37" s="2">
        <v>43412.47515046296</v>
      </c>
      <c r="V37" s="2">
        <v>43412.47515046296</v>
      </c>
      <c r="W37" s="3"/>
      <c r="X37" s="8">
        <f t="shared" si="2"/>
        <v>43412.463379629633</v>
      </c>
      <c r="Y37" s="9">
        <f t="shared" si="3"/>
        <v>6.2615740753244609E-3</v>
      </c>
      <c r="Z37" s="9">
        <f t="shared" si="4"/>
        <v>6.2615740753244609E-3</v>
      </c>
      <c r="AA37" s="10"/>
      <c r="AB37" s="10">
        <f t="shared" si="5"/>
        <v>0</v>
      </c>
      <c r="AC37" s="10">
        <f t="shared" si="11"/>
        <v>4.8726851819083095E-3</v>
      </c>
      <c r="AD37" s="10"/>
      <c r="AE37" s="10"/>
      <c r="AF37" s="73">
        <f t="shared" si="7"/>
        <v>43412.463194444441</v>
      </c>
      <c r="AG37" s="73">
        <f t="shared" si="8"/>
        <v>43412.474305555559</v>
      </c>
      <c r="AH37" s="26" t="str">
        <f t="shared" si="9"/>
        <v>43412.463194444443412.4743055556</v>
      </c>
      <c r="AI37" s="26" t="e">
        <f>VLOOKUP(AH37,simple_survey!$N$1081:$O$1529,2,FALSE)</f>
        <v>#N/A</v>
      </c>
    </row>
    <row r="38" spans="1:35" s="7" customFormat="1" x14ac:dyDescent="0.4">
      <c r="A38" s="16" t="str">
        <f t="shared" si="0"/>
        <v>-</v>
      </c>
      <c r="B38" s="16" t="str">
        <f t="shared" si="1"/>
        <v>-</v>
      </c>
      <c r="C38" s="7">
        <v>11</v>
      </c>
      <c r="D38" s="2">
        <v>43412.464097222219</v>
      </c>
      <c r="E38" s="3" t="s">
        <v>1029</v>
      </c>
      <c r="F38" s="3">
        <v>10964</v>
      </c>
      <c r="G38" s="3" t="s">
        <v>33</v>
      </c>
      <c r="H38" s="3">
        <v>2892</v>
      </c>
      <c r="I38" s="3">
        <v>11</v>
      </c>
      <c r="J38" s="3">
        <v>3</v>
      </c>
      <c r="K38" s="3">
        <v>2</v>
      </c>
      <c r="L38" s="3"/>
      <c r="M38" s="2">
        <v>43412.469212962962</v>
      </c>
      <c r="N38" s="2">
        <v>43412.475254629629</v>
      </c>
      <c r="O38" s="3" t="s">
        <v>57</v>
      </c>
      <c r="P38" s="3" t="s">
        <v>58</v>
      </c>
      <c r="Q38" s="3" t="s">
        <v>59</v>
      </c>
      <c r="R38" s="3" t="s">
        <v>60</v>
      </c>
      <c r="S38" s="2">
        <v>43412.467361111114</v>
      </c>
      <c r="T38" s="2">
        <v>43412.467361111114</v>
      </c>
      <c r="U38" s="2">
        <v>43412.476261574076</v>
      </c>
      <c r="V38" s="2">
        <v>43412.476261574076</v>
      </c>
      <c r="W38" s="3"/>
      <c r="X38" s="8">
        <f t="shared" si="2"/>
        <v>43412.464097222219</v>
      </c>
      <c r="Y38" s="9">
        <f t="shared" si="3"/>
        <v>6.0416666674427688E-3</v>
      </c>
      <c r="Z38" s="9">
        <f t="shared" si="4"/>
        <v>1.2083333334885538E-2</v>
      </c>
      <c r="AA38" s="10"/>
      <c r="AB38" s="10">
        <f t="shared" si="5"/>
        <v>1.8518518481869251E-3</v>
      </c>
      <c r="AC38" s="10">
        <f t="shared" si="11"/>
        <v>5.1157407433493063E-3</v>
      </c>
      <c r="AD38" s="10"/>
      <c r="AE38" s="10"/>
      <c r="AF38" s="73">
        <f t="shared" si="7"/>
        <v>43412.463888888888</v>
      </c>
      <c r="AG38" s="73">
        <f t="shared" si="8"/>
        <v>43412.474999999999</v>
      </c>
      <c r="AH38" s="26" t="str">
        <f t="shared" si="9"/>
        <v>43412.463888888943412.475</v>
      </c>
      <c r="AI38" s="26" t="e">
        <f>VLOOKUP(AH38,simple_survey!$N$1081:$O$1529,2,FALSE)</f>
        <v>#N/A</v>
      </c>
    </row>
    <row r="39" spans="1:35" s="7" customFormat="1" x14ac:dyDescent="0.4">
      <c r="A39" s="16" t="str">
        <f t="shared" si="0"/>
        <v>-</v>
      </c>
      <c r="B39" s="16" t="str">
        <f t="shared" si="1"/>
        <v>-</v>
      </c>
      <c r="C39" s="7">
        <v>11</v>
      </c>
      <c r="D39" s="2">
        <v>43412.466851851852</v>
      </c>
      <c r="E39" s="3" t="s">
        <v>1197</v>
      </c>
      <c r="F39" s="3">
        <v>10967</v>
      </c>
      <c r="G39" s="3" t="s">
        <v>18</v>
      </c>
      <c r="H39" s="3">
        <v>5492</v>
      </c>
      <c r="I39" s="3">
        <v>76</v>
      </c>
      <c r="J39" s="3">
        <v>6</v>
      </c>
      <c r="K39" s="3">
        <v>1</v>
      </c>
      <c r="L39" s="3"/>
      <c r="M39" s="2">
        <v>43412.482164351852</v>
      </c>
      <c r="N39" s="2">
        <v>43412.487349537034</v>
      </c>
      <c r="O39" s="3" t="s">
        <v>63</v>
      </c>
      <c r="P39" s="3" t="s">
        <v>64</v>
      </c>
      <c r="Q39" s="3" t="s">
        <v>31</v>
      </c>
      <c r="R39" s="3" t="s">
        <v>32</v>
      </c>
      <c r="S39" s="2">
        <v>43412.476053240738</v>
      </c>
      <c r="T39" s="2">
        <v>43412.476053240738</v>
      </c>
      <c r="U39" s="2">
        <v>43412.48400462963</v>
      </c>
      <c r="V39" s="2">
        <v>43412.48400462963</v>
      </c>
      <c r="W39" s="3"/>
      <c r="X39" s="8">
        <f t="shared" si="2"/>
        <v>43412.466851851852</v>
      </c>
      <c r="Y39" s="9">
        <f t="shared" si="3"/>
        <v>5.1851851821993478E-3</v>
      </c>
      <c r="Z39" s="9">
        <f t="shared" si="4"/>
        <v>5.1851851821993478E-3</v>
      </c>
      <c r="AA39" s="10"/>
      <c r="AB39" s="10">
        <f t="shared" si="5"/>
        <v>6.1111111135687679E-3</v>
      </c>
      <c r="AC39" s="10">
        <f t="shared" si="11"/>
        <v>1.5312499999708962E-2</v>
      </c>
      <c r="AD39" s="10"/>
      <c r="AE39" s="10"/>
      <c r="AF39" s="73">
        <f t="shared" si="7"/>
        <v>43412.466666666667</v>
      </c>
      <c r="AG39" s="73">
        <f t="shared" si="8"/>
        <v>43412.486805555556</v>
      </c>
      <c r="AH39" s="26" t="str">
        <f t="shared" si="9"/>
        <v>43412.466666666743412.4868055556</v>
      </c>
      <c r="AI39" s="26" t="str">
        <f>VLOOKUP(AH39,simple_survey!$N$1081:$O$1529,2,FALSE)</f>
        <v>肯定的</v>
      </c>
    </row>
    <row r="40" spans="1:35" s="7" customFormat="1" x14ac:dyDescent="0.4">
      <c r="A40" s="16" t="str">
        <f t="shared" si="0"/>
        <v>-</v>
      </c>
      <c r="B40" s="16" t="str">
        <f t="shared" si="1"/>
        <v>-</v>
      </c>
      <c r="C40" s="7">
        <v>11</v>
      </c>
      <c r="D40" s="2">
        <v>43412.467847222222</v>
      </c>
      <c r="E40" s="3" t="s">
        <v>1360</v>
      </c>
      <c r="F40" s="3">
        <v>10968</v>
      </c>
      <c r="G40" s="3" t="s">
        <v>114</v>
      </c>
      <c r="H40" s="3">
        <v>0</v>
      </c>
      <c r="I40" s="3">
        <v>894</v>
      </c>
      <c r="J40" s="3">
        <v>10</v>
      </c>
      <c r="K40" s="3">
        <v>1</v>
      </c>
      <c r="L40" s="3"/>
      <c r="M40" s="2">
        <v>43412.472997685189</v>
      </c>
      <c r="N40" s="2">
        <v>43412.488356481481</v>
      </c>
      <c r="O40" s="3" t="s">
        <v>65</v>
      </c>
      <c r="P40" s="3" t="s">
        <v>66</v>
      </c>
      <c r="Q40" s="3" t="s">
        <v>53</v>
      </c>
      <c r="R40" s="3" t="s">
        <v>54</v>
      </c>
      <c r="S40" s="2">
        <v>43412.471319444441</v>
      </c>
      <c r="T40" s="2">
        <v>43412.471319444441</v>
      </c>
      <c r="U40" s="2">
        <v>43412.481562499997</v>
      </c>
      <c r="V40" s="2">
        <v>43412.481562499997</v>
      </c>
      <c r="W40" s="3"/>
      <c r="X40" s="8">
        <f t="shared" si="2"/>
        <v>43412.467847222222</v>
      </c>
      <c r="Y40" s="9">
        <f t="shared" si="3"/>
        <v>1.5358796292275656E-2</v>
      </c>
      <c r="Z40" s="9">
        <f t="shared" si="4"/>
        <v>1.5358796292275656E-2</v>
      </c>
      <c r="AA40" s="29"/>
      <c r="AB40" s="10">
        <f t="shared" si="5"/>
        <v>1.6782407474238425E-3</v>
      </c>
      <c r="AC40" s="10">
        <f t="shared" si="11"/>
        <v>5.1504629664123058E-3</v>
      </c>
      <c r="AD40" s="10"/>
      <c r="AE40" s="10"/>
      <c r="AF40" s="73">
        <f t="shared" si="7"/>
        <v>43412.467361111114</v>
      </c>
      <c r="AG40" s="73">
        <f t="shared" si="8"/>
        <v>43412.488194444442</v>
      </c>
      <c r="AH40" s="26" t="str">
        <f t="shared" si="9"/>
        <v>43412.467361111143412.4881944444</v>
      </c>
      <c r="AI40" s="26" t="e">
        <f>VLOOKUP(AH40,simple_survey!$N$1081:$O$1529,2,FALSE)</f>
        <v>#N/A</v>
      </c>
    </row>
    <row r="41" spans="1:35" s="7" customFormat="1" x14ac:dyDescent="0.4">
      <c r="A41" s="16" t="str">
        <f t="shared" si="0"/>
        <v>-</v>
      </c>
      <c r="B41" s="16" t="str">
        <f t="shared" si="1"/>
        <v>-</v>
      </c>
      <c r="C41" s="7">
        <v>11</v>
      </c>
      <c r="D41" s="2">
        <v>43412.470046296294</v>
      </c>
      <c r="E41" s="3" t="s">
        <v>1204</v>
      </c>
      <c r="F41" s="3">
        <v>10969</v>
      </c>
      <c r="G41" s="3" t="s">
        <v>113</v>
      </c>
      <c r="H41" s="3">
        <v>0</v>
      </c>
      <c r="I41" s="3">
        <v>45</v>
      </c>
      <c r="J41" s="3">
        <v>11</v>
      </c>
      <c r="K41" s="3">
        <v>1</v>
      </c>
      <c r="L41" s="3"/>
      <c r="M41" s="2">
        <v>43412.472372685188</v>
      </c>
      <c r="N41" s="2">
        <v>43412.477581018517</v>
      </c>
      <c r="O41" s="3" t="s">
        <v>34</v>
      </c>
      <c r="P41" s="3" t="s">
        <v>35</v>
      </c>
      <c r="Q41" s="3" t="s">
        <v>29</v>
      </c>
      <c r="R41" s="3" t="s">
        <v>30</v>
      </c>
      <c r="S41" s="2">
        <v>43412.473703703705</v>
      </c>
      <c r="T41" s="2">
        <v>43412.473703703705</v>
      </c>
      <c r="U41" s="2">
        <v>43412.47965277778</v>
      </c>
      <c r="V41" s="2">
        <v>43412.47965277778</v>
      </c>
      <c r="W41" s="3"/>
      <c r="X41" s="8">
        <f t="shared" si="2"/>
        <v>43412.470046296294</v>
      </c>
      <c r="Y41" s="9">
        <f t="shared" si="3"/>
        <v>5.2083333284826949E-3</v>
      </c>
      <c r="Z41" s="9">
        <f t="shared" si="4"/>
        <v>5.2083333284826949E-3</v>
      </c>
      <c r="AA41" s="10"/>
      <c r="AB41" s="10">
        <f t="shared" si="5"/>
        <v>0</v>
      </c>
      <c r="AC41" s="10">
        <f t="shared" si="11"/>
        <v>2.3263888942892663E-3</v>
      </c>
      <c r="AD41" s="10"/>
      <c r="AE41" s="10"/>
      <c r="AF41" s="73">
        <f t="shared" si="7"/>
        <v>43412.469444444447</v>
      </c>
      <c r="AG41" s="73">
        <f t="shared" si="8"/>
        <v>43412.477083333331</v>
      </c>
      <c r="AH41" s="26" t="str">
        <f t="shared" si="9"/>
        <v>43412.469444444443412.4770833333</v>
      </c>
      <c r="AI41" s="26" t="e">
        <f>VLOOKUP(AH41,simple_survey!$N$1081:$O$1529,2,FALSE)</f>
        <v>#N/A</v>
      </c>
    </row>
    <row r="42" spans="1:35" s="7" customFormat="1" x14ac:dyDescent="0.4">
      <c r="A42" s="16" t="str">
        <f t="shared" si="0"/>
        <v>-</v>
      </c>
      <c r="B42" s="16" t="str">
        <f t="shared" si="1"/>
        <v>-</v>
      </c>
      <c r="C42" s="7">
        <v>11</v>
      </c>
      <c r="D42" s="2">
        <v>43412.471435185187</v>
      </c>
      <c r="E42" s="3" t="s">
        <v>1198</v>
      </c>
      <c r="F42" s="3">
        <v>10970</v>
      </c>
      <c r="G42" s="3" t="s">
        <v>33</v>
      </c>
      <c r="H42" s="3">
        <v>4409</v>
      </c>
      <c r="I42" s="3">
        <v>789</v>
      </c>
      <c r="J42" s="3">
        <v>9</v>
      </c>
      <c r="K42" s="3">
        <v>1</v>
      </c>
      <c r="L42" s="3"/>
      <c r="M42" s="2">
        <v>43412.476724537039</v>
      </c>
      <c r="N42" s="2">
        <v>43412.479409722226</v>
      </c>
      <c r="O42" s="3" t="s">
        <v>50</v>
      </c>
      <c r="P42" s="3" t="s">
        <v>51</v>
      </c>
      <c r="Q42" s="3" t="s">
        <v>70</v>
      </c>
      <c r="R42" s="3" t="s">
        <v>71</v>
      </c>
      <c r="S42" s="2">
        <v>43412.473807870374</v>
      </c>
      <c r="T42" s="2">
        <v>43412.473807870374</v>
      </c>
      <c r="U42" s="2">
        <v>43412.476875</v>
      </c>
      <c r="V42" s="2">
        <v>43412.476875</v>
      </c>
      <c r="W42" s="3"/>
      <c r="X42" s="8">
        <f t="shared" si="2"/>
        <v>43412.471435185187</v>
      </c>
      <c r="Y42" s="9">
        <f t="shared" si="3"/>
        <v>2.6851851871469989E-3</v>
      </c>
      <c r="Z42" s="9">
        <f t="shared" si="4"/>
        <v>2.6851851871469989E-3</v>
      </c>
      <c r="AA42" s="10"/>
      <c r="AB42" s="10">
        <f t="shared" si="5"/>
        <v>2.9166666645323858E-3</v>
      </c>
      <c r="AC42" s="10">
        <f t="shared" si="11"/>
        <v>5.2893518513883464E-3</v>
      </c>
      <c r="AD42" s="10"/>
      <c r="AE42" s="10"/>
      <c r="AF42" s="73">
        <f t="shared" si="7"/>
        <v>43412.470833333333</v>
      </c>
      <c r="AG42" s="73">
        <f t="shared" si="8"/>
        <v>43412.479166666664</v>
      </c>
      <c r="AH42" s="26" t="str">
        <f t="shared" si="9"/>
        <v>43412.470833333343412.4791666667</v>
      </c>
      <c r="AI42" s="26" t="str">
        <f>VLOOKUP(AH42,simple_survey!$N$1081:$O$1529,2,FALSE)</f>
        <v>肯定的</v>
      </c>
    </row>
    <row r="43" spans="1:35" s="7" customFormat="1" x14ac:dyDescent="0.4">
      <c r="A43" s="16" t="str">
        <f t="shared" si="0"/>
        <v>-</v>
      </c>
      <c r="B43" s="16" t="str">
        <f t="shared" si="1"/>
        <v>-</v>
      </c>
      <c r="C43" s="7">
        <v>11</v>
      </c>
      <c r="D43" s="2">
        <v>43412.471666666665</v>
      </c>
      <c r="E43" s="3" t="s">
        <v>1024</v>
      </c>
      <c r="F43" s="3">
        <v>10971</v>
      </c>
      <c r="G43" s="3" t="s">
        <v>18</v>
      </c>
      <c r="H43" s="3">
        <v>5387</v>
      </c>
      <c r="I43" s="3">
        <v>134</v>
      </c>
      <c r="J43" s="3">
        <v>4</v>
      </c>
      <c r="K43" s="3">
        <v>1</v>
      </c>
      <c r="L43" s="3"/>
      <c r="M43" s="2">
        <v>43412.477083333331</v>
      </c>
      <c r="N43" s="2">
        <v>43412.483182870368</v>
      </c>
      <c r="O43" s="3" t="s">
        <v>23</v>
      </c>
      <c r="P43" s="3" t="s">
        <v>24</v>
      </c>
      <c r="Q43" s="3" t="s">
        <v>91</v>
      </c>
      <c r="R43" s="3" t="s">
        <v>36</v>
      </c>
      <c r="S43" s="2">
        <v>43412.477129629631</v>
      </c>
      <c r="T43" s="2">
        <v>43412.477129629631</v>
      </c>
      <c r="U43" s="2">
        <v>43412.485173611109</v>
      </c>
      <c r="V43" s="2">
        <v>43412.485173611109</v>
      </c>
      <c r="W43" s="3"/>
      <c r="X43" s="8">
        <f t="shared" si="2"/>
        <v>43412.471666666665</v>
      </c>
      <c r="Y43" s="9">
        <f t="shared" si="3"/>
        <v>6.0995370367891155E-3</v>
      </c>
      <c r="Z43" s="9">
        <f t="shared" si="4"/>
        <v>6.0995370367891155E-3</v>
      </c>
      <c r="AA43" s="10"/>
      <c r="AB43" s="10">
        <f t="shared" si="5"/>
        <v>0</v>
      </c>
      <c r="AC43" s="10">
        <f t="shared" si="11"/>
        <v>5.4166666668606922E-3</v>
      </c>
      <c r="AD43" s="10"/>
      <c r="AE43" s="10"/>
      <c r="AF43" s="73">
        <f t="shared" si="7"/>
        <v>43412.47152777778</v>
      </c>
      <c r="AG43" s="73">
        <f t="shared" si="8"/>
        <v>43412.482638888891</v>
      </c>
      <c r="AH43" s="26" t="str">
        <f t="shared" si="9"/>
        <v>43412.471527777843412.4826388889</v>
      </c>
      <c r="AI43" s="26" t="str">
        <f>VLOOKUP(AH43,simple_survey!$N$1081:$O$1529,2,FALSE)</f>
        <v>肯定的</v>
      </c>
    </row>
    <row r="44" spans="1:35" s="7" customFormat="1" x14ac:dyDescent="0.4">
      <c r="A44" s="16" t="str">
        <f t="shared" si="0"/>
        <v>-</v>
      </c>
      <c r="B44" s="16" t="str">
        <f t="shared" si="1"/>
        <v>-</v>
      </c>
      <c r="C44" s="7">
        <v>11</v>
      </c>
      <c r="D44" s="2">
        <v>43412.472372685188</v>
      </c>
      <c r="E44" s="3" t="s">
        <v>1301</v>
      </c>
      <c r="F44" s="3">
        <v>10972</v>
      </c>
      <c r="G44" s="3" t="s">
        <v>113</v>
      </c>
      <c r="H44" s="3">
        <v>0</v>
      </c>
      <c r="I44" s="3">
        <v>806</v>
      </c>
      <c r="J44" s="3">
        <v>8</v>
      </c>
      <c r="K44" s="3">
        <v>1</v>
      </c>
      <c r="L44" s="3"/>
      <c r="M44" s="2">
        <v>43412.475023148145</v>
      </c>
      <c r="N44" s="2">
        <v>43412.478541666664</v>
      </c>
      <c r="O44" s="3" t="s">
        <v>57</v>
      </c>
      <c r="P44" s="3" t="s">
        <v>58</v>
      </c>
      <c r="Q44" s="3" t="s">
        <v>1178</v>
      </c>
      <c r="R44" s="3" t="s">
        <v>20</v>
      </c>
      <c r="S44" s="2">
        <v>43412.474988425929</v>
      </c>
      <c r="T44" s="2">
        <v>43412.474988425929</v>
      </c>
      <c r="U44" s="2">
        <v>43412.480833333335</v>
      </c>
      <c r="V44" s="2">
        <v>43412.480833333335</v>
      </c>
      <c r="W44" s="3"/>
      <c r="X44" s="8">
        <f t="shared" si="2"/>
        <v>43412.472372685188</v>
      </c>
      <c r="Y44" s="9">
        <f t="shared" si="3"/>
        <v>3.5185185188311152E-3</v>
      </c>
      <c r="Z44" s="9">
        <f t="shared" si="4"/>
        <v>3.5185185188311152E-3</v>
      </c>
      <c r="AA44" s="10"/>
      <c r="AB44" s="10">
        <f t="shared" si="5"/>
        <v>3.4722215787041932E-5</v>
      </c>
      <c r="AC44" s="10">
        <f t="shared" si="11"/>
        <v>2.6504629568080418E-3</v>
      </c>
      <c r="AD44" s="10"/>
      <c r="AE44" s="10"/>
      <c r="AF44" s="73">
        <f t="shared" si="7"/>
        <v>43412.472222222219</v>
      </c>
      <c r="AG44" s="73">
        <f t="shared" si="8"/>
        <v>43412.478472222225</v>
      </c>
      <c r="AH44" s="26" t="str">
        <f t="shared" si="9"/>
        <v>43412.472222222243412.4784722222</v>
      </c>
      <c r="AI44" s="26" t="e">
        <f>VLOOKUP(AH44,simple_survey!$N$1081:$O$1529,2,FALSE)</f>
        <v>#N/A</v>
      </c>
    </row>
    <row r="45" spans="1:35" s="7" customFormat="1" x14ac:dyDescent="0.4">
      <c r="A45" s="16" t="str">
        <f t="shared" si="0"/>
        <v>-</v>
      </c>
      <c r="B45" s="16" t="str">
        <f t="shared" si="1"/>
        <v>-</v>
      </c>
      <c r="C45" s="7">
        <v>11</v>
      </c>
      <c r="D45" s="2">
        <v>43412.474548611113</v>
      </c>
      <c r="E45" s="3" t="s">
        <v>1333</v>
      </c>
      <c r="F45" s="3">
        <v>10973</v>
      </c>
      <c r="G45" s="3" t="s">
        <v>114</v>
      </c>
      <c r="H45" s="3">
        <v>0</v>
      </c>
      <c r="I45" s="3">
        <v>634</v>
      </c>
      <c r="J45" s="3">
        <v>5</v>
      </c>
      <c r="K45" s="3">
        <v>1</v>
      </c>
      <c r="L45" s="3"/>
      <c r="M45" s="2">
        <v>43412.47488425926</v>
      </c>
      <c r="N45" s="2">
        <v>43412.481388888889</v>
      </c>
      <c r="O45" s="3" t="s">
        <v>41</v>
      </c>
      <c r="P45" s="3" t="s">
        <v>42</v>
      </c>
      <c r="Q45" s="3" t="s">
        <v>43</v>
      </c>
      <c r="R45" s="3" t="s">
        <v>44</v>
      </c>
      <c r="S45" s="2">
        <v>43412.475578703707</v>
      </c>
      <c r="T45" s="2">
        <v>43412.475578703707</v>
      </c>
      <c r="U45" s="2">
        <v>43412.47996527778</v>
      </c>
      <c r="V45" s="2">
        <v>43412.47996527778</v>
      </c>
      <c r="W45" s="3"/>
      <c r="X45" s="8">
        <f t="shared" si="2"/>
        <v>43412.474548611113</v>
      </c>
      <c r="Y45" s="9">
        <f t="shared" si="3"/>
        <v>6.5046296294895001E-3</v>
      </c>
      <c r="Z45" s="9">
        <f t="shared" si="4"/>
        <v>6.5046296294895001E-3</v>
      </c>
      <c r="AA45" s="10"/>
      <c r="AB45" s="10">
        <f t="shared" si="5"/>
        <v>0</v>
      </c>
      <c r="AC45" s="10">
        <f t="shared" si="11"/>
        <v>3.3564814657438546E-4</v>
      </c>
      <c r="AD45" s="10"/>
      <c r="AE45" s="10"/>
      <c r="AF45" s="73">
        <f t="shared" si="7"/>
        <v>43412.474305555559</v>
      </c>
      <c r="AG45" s="73">
        <f t="shared" si="8"/>
        <v>43412.481249999997</v>
      </c>
      <c r="AH45" s="26" t="str">
        <f t="shared" si="9"/>
        <v>43412.474305555643412.48125</v>
      </c>
      <c r="AI45" s="26" t="e">
        <f>VLOOKUP(AH45,simple_survey!$N$1081:$O$1529,2,FALSE)</f>
        <v>#N/A</v>
      </c>
    </row>
    <row r="46" spans="1:35" s="7" customFormat="1" x14ac:dyDescent="0.4">
      <c r="A46" s="16" t="str">
        <f t="shared" si="0"/>
        <v>-</v>
      </c>
      <c r="B46" s="16" t="str">
        <f t="shared" si="1"/>
        <v>-</v>
      </c>
      <c r="C46" s="7">
        <v>11</v>
      </c>
      <c r="D46" s="2">
        <v>43412.475381944445</v>
      </c>
      <c r="E46" s="3" t="s">
        <v>1190</v>
      </c>
      <c r="F46" s="3">
        <v>10974</v>
      </c>
      <c r="G46" s="3" t="s">
        <v>18</v>
      </c>
      <c r="H46" s="3">
        <v>2314</v>
      </c>
      <c r="I46" s="3">
        <v>256</v>
      </c>
      <c r="J46" s="3">
        <v>3</v>
      </c>
      <c r="K46" s="3">
        <v>1</v>
      </c>
      <c r="L46" s="3"/>
      <c r="M46" s="2">
        <v>43412.477337962962</v>
      </c>
      <c r="N46" s="2">
        <v>43412.481076388889</v>
      </c>
      <c r="O46" s="3" t="s">
        <v>76</v>
      </c>
      <c r="P46" s="3" t="s">
        <v>77</v>
      </c>
      <c r="Q46" s="3" t="s">
        <v>1178</v>
      </c>
      <c r="R46" s="3" t="s">
        <v>20</v>
      </c>
      <c r="S46" s="2">
        <v>43412.478298611109</v>
      </c>
      <c r="T46" s="2">
        <v>43412.478298611109</v>
      </c>
      <c r="U46" s="2">
        <v>43412.484178240738</v>
      </c>
      <c r="V46" s="2">
        <v>43412.484178240738</v>
      </c>
      <c r="W46" s="3"/>
      <c r="X46" s="8">
        <f t="shared" si="2"/>
        <v>43412.475381944445</v>
      </c>
      <c r="Y46" s="9">
        <f t="shared" si="3"/>
        <v>3.7384259267128073E-3</v>
      </c>
      <c r="Z46" s="9">
        <f t="shared" si="4"/>
        <v>3.7384259267128073E-3</v>
      </c>
      <c r="AA46" s="10"/>
      <c r="AB46" s="10">
        <f t="shared" si="5"/>
        <v>0</v>
      </c>
      <c r="AC46" s="10">
        <f t="shared" si="11"/>
        <v>1.9560185173759237E-3</v>
      </c>
      <c r="AD46" s="10"/>
      <c r="AE46" s="10"/>
      <c r="AF46" s="73">
        <f t="shared" si="7"/>
        <v>43412.474999999999</v>
      </c>
      <c r="AG46" s="73">
        <f t="shared" si="8"/>
        <v>43412.480555555558</v>
      </c>
      <c r="AH46" s="26" t="str">
        <f t="shared" si="9"/>
        <v>43412.47543412.4805555556</v>
      </c>
      <c r="AI46" s="26" t="e">
        <f>VLOOKUP(AH46,simple_survey!$N$1081:$O$1529,2,FALSE)</f>
        <v>#N/A</v>
      </c>
    </row>
    <row r="47" spans="1:35" s="7" customFormat="1" x14ac:dyDescent="0.4">
      <c r="A47" s="16" t="str">
        <f t="shared" si="0"/>
        <v>★</v>
      </c>
      <c r="B47" s="16" t="str">
        <f t="shared" si="1"/>
        <v>-</v>
      </c>
      <c r="C47" s="7">
        <v>11</v>
      </c>
      <c r="D47" s="2">
        <v>43412.47587962963</v>
      </c>
      <c r="E47" s="3" t="s">
        <v>1199</v>
      </c>
      <c r="F47" s="3">
        <v>10975</v>
      </c>
      <c r="G47" s="3" t="s">
        <v>18</v>
      </c>
      <c r="H47" s="3">
        <v>4708</v>
      </c>
      <c r="I47" s="3">
        <v>970</v>
      </c>
      <c r="J47" s="3">
        <v>10</v>
      </c>
      <c r="K47" s="3">
        <v>1</v>
      </c>
      <c r="L47" s="3"/>
      <c r="M47" s="2">
        <v>43412.482754629629</v>
      </c>
      <c r="N47" s="2">
        <v>43412.490393518521</v>
      </c>
      <c r="O47" s="3" t="s">
        <v>23</v>
      </c>
      <c r="P47" s="3" t="s">
        <v>24</v>
      </c>
      <c r="Q47" s="3" t="s">
        <v>78</v>
      </c>
      <c r="R47" s="3" t="s">
        <v>79</v>
      </c>
      <c r="S47" s="2">
        <v>43412.482812499999</v>
      </c>
      <c r="T47" s="2">
        <v>43412.482812499999</v>
      </c>
      <c r="U47" s="2">
        <v>43412.493541666663</v>
      </c>
      <c r="V47" s="2">
        <v>43412.493541666663</v>
      </c>
      <c r="W47" s="2">
        <v>43412.482812499999</v>
      </c>
      <c r="X47" s="8">
        <f t="shared" si="2"/>
        <v>43412.482812499999</v>
      </c>
      <c r="Y47" s="9">
        <f t="shared" si="3"/>
        <v>7.6388888919609599E-3</v>
      </c>
      <c r="Z47" s="9">
        <f t="shared" si="4"/>
        <v>7.6388888919609599E-3</v>
      </c>
      <c r="AA47" s="10"/>
      <c r="AB47" s="10">
        <f t="shared" si="5"/>
        <v>0</v>
      </c>
      <c r="AC47" s="10">
        <f t="shared" si="11"/>
        <v>0</v>
      </c>
      <c r="AD47" s="10"/>
      <c r="AE47" s="10"/>
      <c r="AF47" s="73">
        <f t="shared" si="7"/>
        <v>43412.475694444445</v>
      </c>
      <c r="AG47" s="73">
        <f t="shared" si="8"/>
        <v>43412.490277777775</v>
      </c>
      <c r="AH47" s="26" t="str">
        <f t="shared" si="9"/>
        <v>43412.475694444443412.4902777778</v>
      </c>
      <c r="AI47" s="26" t="e">
        <f>VLOOKUP(AH47,simple_survey!$N$1081:$O$1529,2,FALSE)</f>
        <v>#N/A</v>
      </c>
    </row>
    <row r="48" spans="1:35" s="7" customFormat="1" x14ac:dyDescent="0.4">
      <c r="A48" s="16" t="str">
        <f t="shared" si="0"/>
        <v>-</v>
      </c>
      <c r="B48" s="16" t="str">
        <f t="shared" si="1"/>
        <v>-</v>
      </c>
      <c r="C48" s="7">
        <v>11</v>
      </c>
      <c r="D48" s="2">
        <v>43412.476342592592</v>
      </c>
      <c r="E48" s="3" t="s">
        <v>1085</v>
      </c>
      <c r="F48" s="3">
        <v>10976</v>
      </c>
      <c r="G48" s="3" t="s">
        <v>124</v>
      </c>
      <c r="H48" s="3">
        <v>4622</v>
      </c>
      <c r="I48" s="3">
        <v>148</v>
      </c>
      <c r="J48" s="3">
        <v>5</v>
      </c>
      <c r="K48" s="3">
        <v>1</v>
      </c>
      <c r="L48" s="3"/>
      <c r="M48" s="2">
        <v>43412.479490740741</v>
      </c>
      <c r="N48" s="2">
        <v>43412.487037037034</v>
      </c>
      <c r="O48" s="3" t="s">
        <v>39</v>
      </c>
      <c r="P48" s="3" t="s">
        <v>40</v>
      </c>
      <c r="Q48" s="3" t="s">
        <v>25</v>
      </c>
      <c r="R48" s="3" t="s">
        <v>26</v>
      </c>
      <c r="S48" s="2">
        <v>43412.478877314818</v>
      </c>
      <c r="T48" s="2">
        <v>43412.478877314818</v>
      </c>
      <c r="U48" s="2">
        <v>43412.487638888888</v>
      </c>
      <c r="V48" s="2">
        <v>43412.487638888888</v>
      </c>
      <c r="W48" s="3"/>
      <c r="X48" s="8">
        <f t="shared" si="2"/>
        <v>43412.476342592592</v>
      </c>
      <c r="Y48" s="9">
        <f t="shared" si="3"/>
        <v>7.546296292275656E-3</v>
      </c>
      <c r="Z48" s="9">
        <f t="shared" si="4"/>
        <v>7.546296292275656E-3</v>
      </c>
      <c r="AA48" s="10"/>
      <c r="AB48" s="10">
        <f t="shared" si="5"/>
        <v>6.1342592380242422E-4</v>
      </c>
      <c r="AC48" s="10">
        <f t="shared" si="11"/>
        <v>3.1481481491937302E-3</v>
      </c>
      <c r="AD48" s="10"/>
      <c r="AE48" s="10"/>
      <c r="AF48" s="73">
        <f t="shared" si="7"/>
        <v>43412.475694444445</v>
      </c>
      <c r="AG48" s="73">
        <f t="shared" si="8"/>
        <v>43412.486805555556</v>
      </c>
      <c r="AH48" s="26" t="str">
        <f t="shared" si="9"/>
        <v>43412.475694444443412.4868055556</v>
      </c>
      <c r="AI48" s="26" t="e">
        <f>VLOOKUP(AH48,simple_survey!$N$1081:$O$1529,2,FALSE)</f>
        <v>#N/A</v>
      </c>
    </row>
    <row r="49" spans="1:35" s="7" customFormat="1" x14ac:dyDescent="0.4">
      <c r="A49" s="16" t="str">
        <f t="shared" si="0"/>
        <v>-</v>
      </c>
      <c r="B49" s="16" t="str">
        <f t="shared" si="1"/>
        <v>-</v>
      </c>
      <c r="C49" s="7">
        <v>11</v>
      </c>
      <c r="D49" s="2">
        <v>43412.478888888887</v>
      </c>
      <c r="E49" s="3" t="s">
        <v>1200</v>
      </c>
      <c r="F49" s="3">
        <v>10978</v>
      </c>
      <c r="G49" s="3" t="s">
        <v>33</v>
      </c>
      <c r="H49" s="3">
        <v>4720</v>
      </c>
      <c r="I49" s="3">
        <v>48</v>
      </c>
      <c r="J49" s="3">
        <v>11</v>
      </c>
      <c r="K49" s="3">
        <v>1</v>
      </c>
      <c r="L49" s="3"/>
      <c r="M49" s="2">
        <v>43412.484178240738</v>
      </c>
      <c r="N49" s="2">
        <v>43412.490694444445</v>
      </c>
      <c r="O49" s="3" t="s">
        <v>65</v>
      </c>
      <c r="P49" s="3" t="s">
        <v>66</v>
      </c>
      <c r="Q49" s="3" t="s">
        <v>74</v>
      </c>
      <c r="R49" s="3" t="s">
        <v>75</v>
      </c>
      <c r="S49" s="2">
        <v>43412.483587962961</v>
      </c>
      <c r="T49" s="2">
        <v>43412.483587962961</v>
      </c>
      <c r="U49" s="2">
        <v>43412.490162037036</v>
      </c>
      <c r="V49" s="2">
        <v>43412.490162037036</v>
      </c>
      <c r="W49" s="3"/>
      <c r="X49" s="8">
        <f t="shared" si="2"/>
        <v>43412.478888888887</v>
      </c>
      <c r="Y49" s="9">
        <f t="shared" si="3"/>
        <v>6.5162037062691525E-3</v>
      </c>
      <c r="Z49" s="9">
        <f t="shared" si="4"/>
        <v>6.5162037062691525E-3</v>
      </c>
      <c r="AA49" s="10"/>
      <c r="AB49" s="10">
        <f t="shared" si="5"/>
        <v>5.9027777751907706E-4</v>
      </c>
      <c r="AC49" s="10">
        <f t="shared" si="11"/>
        <v>5.2893518513883464E-3</v>
      </c>
      <c r="AD49" s="10"/>
      <c r="AE49" s="10"/>
      <c r="AF49" s="73">
        <f t="shared" si="7"/>
        <v>43412.478472222225</v>
      </c>
      <c r="AG49" s="73">
        <f t="shared" si="8"/>
        <v>43412.490277777775</v>
      </c>
      <c r="AH49" s="26" t="str">
        <f t="shared" si="9"/>
        <v>43412.478472222243412.4902777778</v>
      </c>
      <c r="AI49" s="26" t="e">
        <f>VLOOKUP(AH49,simple_survey!$N$1081:$O$1529,2,FALSE)</f>
        <v>#N/A</v>
      </c>
    </row>
    <row r="50" spans="1:35" s="7" customFormat="1" x14ac:dyDescent="0.4">
      <c r="A50" s="16" t="str">
        <f t="shared" si="0"/>
        <v>-</v>
      </c>
      <c r="B50" s="16" t="str">
        <f t="shared" si="1"/>
        <v>-</v>
      </c>
      <c r="C50" s="7">
        <v>11</v>
      </c>
      <c r="D50" s="2">
        <v>43412.479456018518</v>
      </c>
      <c r="E50" s="3" t="s">
        <v>1201</v>
      </c>
      <c r="F50" s="3">
        <v>10979</v>
      </c>
      <c r="G50" s="3" t="s">
        <v>33</v>
      </c>
      <c r="H50" s="3">
        <v>4719</v>
      </c>
      <c r="I50" s="3">
        <v>532</v>
      </c>
      <c r="J50" s="3">
        <v>7</v>
      </c>
      <c r="K50" s="3">
        <v>1</v>
      </c>
      <c r="L50" s="3"/>
      <c r="M50" s="2">
        <v>43412.483310185184</v>
      </c>
      <c r="N50" s="2">
        <v>43412.489155092589</v>
      </c>
      <c r="O50" s="3" t="s">
        <v>65</v>
      </c>
      <c r="P50" s="3" t="s">
        <v>66</v>
      </c>
      <c r="Q50" s="3" t="s">
        <v>74</v>
      </c>
      <c r="R50" s="3" t="s">
        <v>75</v>
      </c>
      <c r="S50" s="2">
        <v>43412.483252314814</v>
      </c>
      <c r="T50" s="2">
        <v>43412.483252314814</v>
      </c>
      <c r="U50" s="2">
        <v>43412.48982638889</v>
      </c>
      <c r="V50" s="2">
        <v>43412.48982638889</v>
      </c>
      <c r="W50" s="3"/>
      <c r="X50" s="8">
        <f t="shared" si="2"/>
        <v>43412.479456018518</v>
      </c>
      <c r="Y50" s="9">
        <f t="shared" si="3"/>
        <v>5.8449074058444239E-3</v>
      </c>
      <c r="Z50" s="9">
        <f t="shared" si="4"/>
        <v>5.8449074058444239E-3</v>
      </c>
      <c r="AA50" s="10"/>
      <c r="AB50" s="10">
        <f t="shared" si="5"/>
        <v>5.7870369346346706E-5</v>
      </c>
      <c r="AC50" s="10">
        <f t="shared" si="11"/>
        <v>3.8541666654055007E-3</v>
      </c>
      <c r="AD50" s="10"/>
      <c r="AE50" s="10"/>
      <c r="AF50" s="73">
        <f t="shared" si="7"/>
        <v>43412.479166666664</v>
      </c>
      <c r="AG50" s="73">
        <f t="shared" si="8"/>
        <v>43412.488888888889</v>
      </c>
      <c r="AH50" s="26" t="str">
        <f t="shared" si="9"/>
        <v>43412.479166666743412.4888888889</v>
      </c>
      <c r="AI50" s="26" t="e">
        <f>VLOOKUP(AH50,simple_survey!$N$1081:$O$1529,2,FALSE)</f>
        <v>#N/A</v>
      </c>
    </row>
    <row r="51" spans="1:35" s="7" customFormat="1" x14ac:dyDescent="0.4">
      <c r="A51" s="16" t="str">
        <f t="shared" si="0"/>
        <v>-</v>
      </c>
      <c r="B51" s="16" t="str">
        <f t="shared" si="1"/>
        <v>-</v>
      </c>
      <c r="C51" s="7">
        <v>11</v>
      </c>
      <c r="D51" s="2">
        <v>43412.481689814813</v>
      </c>
      <c r="E51" s="3" t="s">
        <v>1202</v>
      </c>
      <c r="F51" s="3">
        <v>10980</v>
      </c>
      <c r="G51" s="3" t="s">
        <v>18</v>
      </c>
      <c r="H51" s="3">
        <v>3044</v>
      </c>
      <c r="I51" s="3">
        <v>144</v>
      </c>
      <c r="J51" s="3">
        <v>9</v>
      </c>
      <c r="K51" s="3">
        <v>1</v>
      </c>
      <c r="L51" s="3"/>
      <c r="M51" s="2">
        <v>43412.489432870374</v>
      </c>
      <c r="N51" s="2">
        <v>43412.489571759259</v>
      </c>
      <c r="O51" s="3" t="s">
        <v>53</v>
      </c>
      <c r="P51" s="3" t="s">
        <v>54</v>
      </c>
      <c r="Q51" s="3" t="s">
        <v>1178</v>
      </c>
      <c r="R51" s="3" t="s">
        <v>20</v>
      </c>
      <c r="S51" s="2">
        <v>43412.4846412037</v>
      </c>
      <c r="T51" s="2">
        <v>43412.4846412037</v>
      </c>
      <c r="U51" s="2">
        <v>43412.490972222222</v>
      </c>
      <c r="V51" s="2">
        <v>43412.490972222222</v>
      </c>
      <c r="W51" s="3"/>
      <c r="X51" s="8">
        <f t="shared" si="2"/>
        <v>43412.481689814813</v>
      </c>
      <c r="Y51" s="9">
        <f t="shared" si="3"/>
        <v>1.3888888497604057E-4</v>
      </c>
      <c r="Z51" s="9">
        <f t="shared" si="4"/>
        <v>1.3888888497604057E-4</v>
      </c>
      <c r="AA51" s="10"/>
      <c r="AB51" s="10">
        <f t="shared" si="5"/>
        <v>4.7916666735545732E-3</v>
      </c>
      <c r="AC51" s="10">
        <f t="shared" si="11"/>
        <v>7.7430555611499585E-3</v>
      </c>
      <c r="AD51" s="10"/>
      <c r="AE51" s="10"/>
      <c r="AF51" s="73">
        <f t="shared" si="7"/>
        <v>43412.481249999997</v>
      </c>
      <c r="AG51" s="73">
        <f t="shared" si="8"/>
        <v>43412.488888888889</v>
      </c>
      <c r="AH51" s="26" t="str">
        <f t="shared" si="9"/>
        <v>43412.4812543412.4888888889</v>
      </c>
      <c r="AI51" s="26" t="str">
        <f>VLOOKUP(AH51,simple_survey!$N$1081:$O$1529,2,FALSE)</f>
        <v>肯定的</v>
      </c>
    </row>
    <row r="52" spans="1:35" s="7" customFormat="1" x14ac:dyDescent="0.4">
      <c r="A52" s="16" t="str">
        <f t="shared" si="0"/>
        <v>-</v>
      </c>
      <c r="B52" s="16" t="str">
        <f t="shared" si="1"/>
        <v>-</v>
      </c>
      <c r="C52" s="7">
        <v>11</v>
      </c>
      <c r="D52" s="2">
        <v>43412.481840277775</v>
      </c>
      <c r="E52" s="3" t="s">
        <v>1191</v>
      </c>
      <c r="F52" s="3">
        <v>10981</v>
      </c>
      <c r="G52" s="3" t="s">
        <v>33</v>
      </c>
      <c r="H52" s="3">
        <v>5352</v>
      </c>
      <c r="I52" s="3">
        <v>346</v>
      </c>
      <c r="J52" s="3">
        <v>8</v>
      </c>
      <c r="K52" s="3">
        <v>1</v>
      </c>
      <c r="L52" s="3"/>
      <c r="M52" s="2">
        <v>43412.486006944448</v>
      </c>
      <c r="N52" s="2">
        <v>43412.494027777779</v>
      </c>
      <c r="O52" s="3" t="s">
        <v>29</v>
      </c>
      <c r="P52" s="3" t="s">
        <v>30</v>
      </c>
      <c r="Q52" s="3" t="s">
        <v>65</v>
      </c>
      <c r="R52" s="3" t="s">
        <v>66</v>
      </c>
      <c r="S52" s="2">
        <v>43412.487326388888</v>
      </c>
      <c r="T52" s="2">
        <v>43412.487337962964</v>
      </c>
      <c r="U52" s="2">
        <v>43412.491469907407</v>
      </c>
      <c r="V52" s="2">
        <v>43412.494479166664</v>
      </c>
      <c r="W52" s="3"/>
      <c r="X52" s="8">
        <f t="shared" si="2"/>
        <v>43412.481840277775</v>
      </c>
      <c r="Y52" s="9">
        <f t="shared" si="3"/>
        <v>8.0208333311020397E-3</v>
      </c>
      <c r="Z52" s="9">
        <f t="shared" si="4"/>
        <v>8.0208333311020397E-3</v>
      </c>
      <c r="AA52" s="10"/>
      <c r="AB52" s="10">
        <f t="shared" si="5"/>
        <v>0</v>
      </c>
      <c r="AC52" s="10">
        <f t="shared" si="11"/>
        <v>4.1666666729724966E-3</v>
      </c>
      <c r="AD52" s="10"/>
      <c r="AE52" s="10"/>
      <c r="AF52" s="73">
        <f t="shared" si="7"/>
        <v>43412.481249999997</v>
      </c>
      <c r="AG52" s="73">
        <f t="shared" si="8"/>
        <v>43412.493750000001</v>
      </c>
      <c r="AH52" s="26" t="str">
        <f t="shared" si="9"/>
        <v>43412.4812543412.49375</v>
      </c>
      <c r="AI52" s="26" t="e">
        <f>VLOOKUP(AH52,simple_survey!$N$1081:$O$1529,2,FALSE)</f>
        <v>#N/A</v>
      </c>
    </row>
    <row r="53" spans="1:35" s="7" customFormat="1" x14ac:dyDescent="0.4">
      <c r="A53" s="16" t="str">
        <f t="shared" si="0"/>
        <v>-</v>
      </c>
      <c r="B53" s="16" t="str">
        <f t="shared" si="1"/>
        <v>-</v>
      </c>
      <c r="C53" s="7">
        <v>11</v>
      </c>
      <c r="D53" s="2">
        <v>43412.481851851851</v>
      </c>
      <c r="E53" s="3" t="s">
        <v>1204</v>
      </c>
      <c r="F53" s="3">
        <v>10982</v>
      </c>
      <c r="G53" s="3" t="s">
        <v>113</v>
      </c>
      <c r="H53" s="3">
        <v>0</v>
      </c>
      <c r="I53" s="3">
        <v>70</v>
      </c>
      <c r="J53" s="3">
        <v>8</v>
      </c>
      <c r="K53" s="3">
        <v>1</v>
      </c>
      <c r="L53" s="3"/>
      <c r="M53" s="2">
        <v>43412.486134259256</v>
      </c>
      <c r="N53" s="2">
        <v>43412.489293981482</v>
      </c>
      <c r="O53" s="3" t="s">
        <v>29</v>
      </c>
      <c r="P53" s="3" t="s">
        <v>30</v>
      </c>
      <c r="Q53" s="3" t="s">
        <v>23</v>
      </c>
      <c r="R53" s="3" t="s">
        <v>24</v>
      </c>
      <c r="S53" s="2">
        <v>43412.487685185188</v>
      </c>
      <c r="T53" s="2">
        <v>43412.487685185188</v>
      </c>
      <c r="U53" s="2">
        <v>43412.491354166668</v>
      </c>
      <c r="V53" s="2">
        <v>43412.491354166668</v>
      </c>
      <c r="W53" s="3"/>
      <c r="X53" s="8">
        <f t="shared" si="2"/>
        <v>43412.481851851851</v>
      </c>
      <c r="Y53" s="9">
        <f t="shared" si="3"/>
        <v>3.1597222259733826E-3</v>
      </c>
      <c r="Z53" s="9">
        <f t="shared" si="4"/>
        <v>3.1597222259733826E-3</v>
      </c>
      <c r="AA53" s="10"/>
      <c r="AB53" s="10">
        <f t="shared" si="5"/>
        <v>0</v>
      </c>
      <c r="AC53" s="10">
        <f t="shared" si="11"/>
        <v>4.2824074043892324E-3</v>
      </c>
      <c r="AD53" s="10"/>
      <c r="AE53" s="10"/>
      <c r="AF53" s="73">
        <f t="shared" si="7"/>
        <v>43412.481249999997</v>
      </c>
      <c r="AG53" s="73">
        <f t="shared" si="8"/>
        <v>43412.488888888889</v>
      </c>
      <c r="AH53" s="26" t="str">
        <f t="shared" si="9"/>
        <v>43412.4812543412.4888888889</v>
      </c>
      <c r="AI53" s="26" t="s">
        <v>1174</v>
      </c>
    </row>
    <row r="54" spans="1:35" s="7" customFormat="1" x14ac:dyDescent="0.4">
      <c r="A54" s="16" t="str">
        <f t="shared" si="0"/>
        <v>-</v>
      </c>
      <c r="B54" s="16" t="str">
        <f t="shared" si="1"/>
        <v>-</v>
      </c>
      <c r="C54" s="7">
        <v>11</v>
      </c>
      <c r="D54" s="2">
        <v>43412.483124999999</v>
      </c>
      <c r="E54" s="3" t="s">
        <v>1369</v>
      </c>
      <c r="F54" s="3">
        <v>10983</v>
      </c>
      <c r="G54" s="3" t="s">
        <v>113</v>
      </c>
      <c r="H54" s="3">
        <v>0</v>
      </c>
      <c r="I54" s="3">
        <v>889</v>
      </c>
      <c r="J54" s="3">
        <v>6</v>
      </c>
      <c r="K54" s="3">
        <v>1</v>
      </c>
      <c r="L54" s="3"/>
      <c r="M54" s="2">
        <v>43412.488981481481</v>
      </c>
      <c r="N54" s="2">
        <v>43412.494247685187</v>
      </c>
      <c r="O54" s="3" t="s">
        <v>37</v>
      </c>
      <c r="P54" s="3" t="s">
        <v>38</v>
      </c>
      <c r="Q54" s="3" t="s">
        <v>53</v>
      </c>
      <c r="R54" s="3" t="s">
        <v>54</v>
      </c>
      <c r="S54" s="2">
        <v>43412.48883101852</v>
      </c>
      <c r="T54" s="2">
        <v>43412.48883101852</v>
      </c>
      <c r="U54" s="2">
        <v>43412.496574074074</v>
      </c>
      <c r="V54" s="2">
        <v>43412.496574074074</v>
      </c>
      <c r="W54" s="3"/>
      <c r="X54" s="8">
        <f t="shared" si="2"/>
        <v>43412.483124999999</v>
      </c>
      <c r="Y54" s="9">
        <f t="shared" si="3"/>
        <v>5.2662037051049992E-3</v>
      </c>
      <c r="Z54" s="9">
        <f t="shared" si="4"/>
        <v>5.2662037051049992E-3</v>
      </c>
      <c r="AA54" s="10"/>
      <c r="AB54" s="10">
        <f t="shared" si="5"/>
        <v>1.5046296175569296E-4</v>
      </c>
      <c r="AC54" s="10">
        <f t="shared" si="11"/>
        <v>5.8564814826240763E-3</v>
      </c>
      <c r="AD54" s="10"/>
      <c r="AE54" s="10"/>
      <c r="AF54" s="73">
        <f t="shared" si="7"/>
        <v>43412.482638888891</v>
      </c>
      <c r="AG54" s="73">
        <f t="shared" si="8"/>
        <v>43412.493750000001</v>
      </c>
      <c r="AH54" s="26" t="str">
        <f t="shared" si="9"/>
        <v>43412.482638888943412.49375</v>
      </c>
      <c r="AI54" s="26" t="e">
        <f>VLOOKUP(AH54,simple_survey!$N$1081:$O$1529,2,FALSE)</f>
        <v>#N/A</v>
      </c>
    </row>
    <row r="55" spans="1:35" s="7" customFormat="1" x14ac:dyDescent="0.4">
      <c r="A55" s="16" t="str">
        <f t="shared" si="0"/>
        <v>★</v>
      </c>
      <c r="B55" s="16" t="str">
        <f t="shared" si="1"/>
        <v>-</v>
      </c>
      <c r="C55" s="7">
        <v>11</v>
      </c>
      <c r="D55" s="2">
        <v>43412.485115740739</v>
      </c>
      <c r="E55" s="3" t="s">
        <v>1203</v>
      </c>
      <c r="F55" s="3">
        <v>10984</v>
      </c>
      <c r="G55" s="3" t="s">
        <v>18</v>
      </c>
      <c r="H55" s="3">
        <v>5489</v>
      </c>
      <c r="I55" s="3">
        <v>529</v>
      </c>
      <c r="J55" s="3">
        <v>11</v>
      </c>
      <c r="K55" s="3">
        <v>1</v>
      </c>
      <c r="L55" s="3"/>
      <c r="M55" s="2">
        <v>43412.488194444442</v>
      </c>
      <c r="N55" s="2">
        <v>43412.496354166666</v>
      </c>
      <c r="O55" s="3" t="s">
        <v>1178</v>
      </c>
      <c r="P55" s="3" t="s">
        <v>20</v>
      </c>
      <c r="Q55" s="3" t="s">
        <v>45</v>
      </c>
      <c r="R55" s="3" t="s">
        <v>92</v>
      </c>
      <c r="S55" s="2">
        <v>43412.492048611108</v>
      </c>
      <c r="T55" s="2">
        <v>43412.492048611108</v>
      </c>
      <c r="U55" s="2">
        <v>43412.500034722223</v>
      </c>
      <c r="V55" s="2">
        <v>43412.500034722223</v>
      </c>
      <c r="W55" s="2">
        <v>43412.492048611108</v>
      </c>
      <c r="X55" s="8">
        <f t="shared" si="2"/>
        <v>43412.492048611108</v>
      </c>
      <c r="Y55" s="9">
        <f t="shared" si="3"/>
        <v>8.1597222233540379E-3</v>
      </c>
      <c r="Z55" s="9">
        <f t="shared" si="4"/>
        <v>8.1597222233540379E-3</v>
      </c>
      <c r="AA55" s="29"/>
      <c r="AB55" s="10">
        <f t="shared" si="5"/>
        <v>0</v>
      </c>
      <c r="AC55" s="10">
        <f t="shared" si="11"/>
        <v>0</v>
      </c>
      <c r="AD55" s="10"/>
      <c r="AE55" s="10"/>
      <c r="AF55" s="73">
        <f t="shared" si="7"/>
        <v>43412.484722222223</v>
      </c>
      <c r="AG55" s="73">
        <f t="shared" si="8"/>
        <v>43412.495833333334</v>
      </c>
      <c r="AH55" s="26" t="str">
        <f t="shared" si="9"/>
        <v>43412.484722222243412.4958333333</v>
      </c>
      <c r="AI55" s="26" t="e">
        <f>VLOOKUP(AH55,simple_survey!$N$1081:$O$1529,2,FALSE)</f>
        <v>#N/A</v>
      </c>
    </row>
    <row r="56" spans="1:35" s="7" customFormat="1" x14ac:dyDescent="0.4">
      <c r="A56" s="16" t="str">
        <f t="shared" si="0"/>
        <v>-</v>
      </c>
      <c r="B56" s="16" t="str">
        <f t="shared" si="1"/>
        <v>-</v>
      </c>
      <c r="C56" s="7">
        <v>11</v>
      </c>
      <c r="D56" s="2">
        <v>43412.487719907411</v>
      </c>
      <c r="E56" s="3" t="s">
        <v>1220</v>
      </c>
      <c r="F56" s="3">
        <v>10985</v>
      </c>
      <c r="G56" s="3" t="s">
        <v>114</v>
      </c>
      <c r="H56" s="3">
        <v>0</v>
      </c>
      <c r="I56" s="3">
        <v>571</v>
      </c>
      <c r="J56" s="3">
        <v>7</v>
      </c>
      <c r="K56" s="3">
        <v>2</v>
      </c>
      <c r="L56" s="3"/>
      <c r="M56" s="2">
        <v>43412.499016203707</v>
      </c>
      <c r="N56" s="2">
        <v>43412.507384259261</v>
      </c>
      <c r="O56" s="3" t="s">
        <v>1178</v>
      </c>
      <c r="P56" s="3" t="s">
        <v>20</v>
      </c>
      <c r="Q56" s="3" t="s">
        <v>70</v>
      </c>
      <c r="R56" s="3" t="s">
        <v>71</v>
      </c>
      <c r="S56" s="2">
        <v>43412.491793981484</v>
      </c>
      <c r="T56" s="2">
        <v>43412.491793981484</v>
      </c>
      <c r="U56" s="2">
        <v>43412.499791666669</v>
      </c>
      <c r="V56" s="2">
        <v>43412.499791666669</v>
      </c>
      <c r="W56" s="3"/>
      <c r="X56" s="8">
        <f t="shared" si="2"/>
        <v>43412.487719907411</v>
      </c>
      <c r="Y56" s="9">
        <f t="shared" si="3"/>
        <v>8.3680555544560775E-3</v>
      </c>
      <c r="Z56" s="9">
        <f t="shared" si="4"/>
        <v>1.6736111108912155E-2</v>
      </c>
      <c r="AA56" s="10"/>
      <c r="AB56" s="10">
        <f t="shared" si="5"/>
        <v>7.2222222224809229E-3</v>
      </c>
      <c r="AC56" s="10">
        <f t="shared" si="11"/>
        <v>1.1296296295768116E-2</v>
      </c>
      <c r="AD56" s="10"/>
      <c r="AE56" s="10"/>
      <c r="AF56" s="73">
        <f t="shared" si="7"/>
        <v>43412.487500000003</v>
      </c>
      <c r="AG56" s="73">
        <f t="shared" si="8"/>
        <v>43412.506944444445</v>
      </c>
      <c r="AH56" s="26" t="str">
        <f t="shared" si="9"/>
        <v>43412.487543412.5069444444</v>
      </c>
      <c r="AI56" s="26" t="e">
        <f>VLOOKUP(AH56,simple_survey!$N$1081:$O$1529,2,FALSE)</f>
        <v>#N/A</v>
      </c>
    </row>
    <row r="57" spans="1:35" s="7" customFormat="1" x14ac:dyDescent="0.4">
      <c r="A57" s="16" t="str">
        <f t="shared" si="0"/>
        <v>-</v>
      </c>
      <c r="B57" s="16" t="str">
        <f t="shared" si="1"/>
        <v>-</v>
      </c>
      <c r="C57" s="7">
        <v>11</v>
      </c>
      <c r="D57" s="2">
        <v>43412.489756944444</v>
      </c>
      <c r="E57" s="3" t="s">
        <v>1309</v>
      </c>
      <c r="F57" s="3">
        <v>10986</v>
      </c>
      <c r="G57" s="3" t="s">
        <v>114</v>
      </c>
      <c r="H57" s="3">
        <v>0</v>
      </c>
      <c r="I57" s="3">
        <v>828</v>
      </c>
      <c r="J57" s="3">
        <v>9</v>
      </c>
      <c r="K57" s="3">
        <v>1</v>
      </c>
      <c r="L57" s="3"/>
      <c r="M57" s="2">
        <v>43412.492118055554</v>
      </c>
      <c r="N57" s="2">
        <v>43412.494143518517</v>
      </c>
      <c r="O57" s="3" t="s">
        <v>1178</v>
      </c>
      <c r="P57" s="3" t="s">
        <v>20</v>
      </c>
      <c r="Q57" s="3" t="s">
        <v>76</v>
      </c>
      <c r="R57" s="3" t="s">
        <v>77</v>
      </c>
      <c r="S57" s="2">
        <v>43412.490798611114</v>
      </c>
      <c r="T57" s="2">
        <v>43412.490798611114</v>
      </c>
      <c r="U57" s="2">
        <v>43412.498148148145</v>
      </c>
      <c r="V57" s="2">
        <v>43412.498148148145</v>
      </c>
      <c r="W57" s="3"/>
      <c r="X57" s="8">
        <f t="shared" si="2"/>
        <v>43412.489756944444</v>
      </c>
      <c r="Y57" s="9">
        <f t="shared" si="3"/>
        <v>2.0254629635019228E-3</v>
      </c>
      <c r="Z57" s="9">
        <f t="shared" si="4"/>
        <v>2.0254629635019228E-3</v>
      </c>
      <c r="AA57" s="10"/>
      <c r="AB57" s="10">
        <f t="shared" si="5"/>
        <v>1.3194444400141947E-3</v>
      </c>
      <c r="AC57" s="10">
        <f t="shared" si="11"/>
        <v>2.3611111100763083E-3</v>
      </c>
      <c r="AD57" s="10"/>
      <c r="AE57" s="10"/>
      <c r="AF57" s="73">
        <f t="shared" si="7"/>
        <v>43412.489583333336</v>
      </c>
      <c r="AG57" s="73">
        <f t="shared" si="8"/>
        <v>43412.493750000001</v>
      </c>
      <c r="AH57" s="26" t="str">
        <f t="shared" si="9"/>
        <v>43412.489583333343412.49375</v>
      </c>
      <c r="AI57" s="26" t="e">
        <f>VLOOKUP(AH57,simple_survey!$N$1081:$O$1529,2,FALSE)</f>
        <v>#N/A</v>
      </c>
    </row>
    <row r="58" spans="1:35" s="7" customFormat="1" x14ac:dyDescent="0.4">
      <c r="A58" s="16" t="str">
        <f t="shared" si="0"/>
        <v>-</v>
      </c>
      <c r="B58" s="16" t="str">
        <f t="shared" si="1"/>
        <v>-</v>
      </c>
      <c r="C58" s="7">
        <v>11</v>
      </c>
      <c r="D58" s="2">
        <v>43412.492337962962</v>
      </c>
      <c r="E58" s="3" t="s">
        <v>985</v>
      </c>
      <c r="F58" s="3">
        <v>10987</v>
      </c>
      <c r="G58" s="3" t="s">
        <v>33</v>
      </c>
      <c r="H58" s="3">
        <v>5119</v>
      </c>
      <c r="I58" s="3">
        <v>61</v>
      </c>
      <c r="J58" s="3">
        <v>10</v>
      </c>
      <c r="K58" s="3">
        <v>1</v>
      </c>
      <c r="L58" s="3"/>
      <c r="M58" s="2">
        <v>43412.495879629627</v>
      </c>
      <c r="N58" s="2">
        <v>43412.503981481481</v>
      </c>
      <c r="O58" s="3" t="s">
        <v>55</v>
      </c>
      <c r="P58" s="3" t="s">
        <v>56</v>
      </c>
      <c r="Q58" s="3" t="s">
        <v>48</v>
      </c>
      <c r="R58" s="3" t="s">
        <v>49</v>
      </c>
      <c r="S58" s="2">
        <v>43412.494444444441</v>
      </c>
      <c r="T58" s="2">
        <v>43412.494444444441</v>
      </c>
      <c r="U58" s="2">
        <v>43412.505844907406</v>
      </c>
      <c r="V58" s="2">
        <v>43412.505844907406</v>
      </c>
      <c r="W58" s="3"/>
      <c r="X58" s="8">
        <f t="shared" si="2"/>
        <v>43412.492337962962</v>
      </c>
      <c r="Y58" s="9">
        <f t="shared" si="3"/>
        <v>8.1018518540076911E-3</v>
      </c>
      <c r="Z58" s="9">
        <f t="shared" si="4"/>
        <v>8.1018518540076911E-3</v>
      </c>
      <c r="AA58" s="10"/>
      <c r="AB58" s="10">
        <f t="shared" si="5"/>
        <v>1.4351851859828457E-3</v>
      </c>
      <c r="AC58" s="10">
        <f t="shared" ref="AC58:AC89" si="12">IF(IF(B58="☆",(IF(L58&gt;S58,L58-X58,S58-X58)),M58-X58)&lt;0,0,IF(B58="☆",(IF(L58&gt;S58,L58-X58,S58-X58)),M58-X58))</f>
        <v>3.5416666651144624E-3</v>
      </c>
      <c r="AD58" s="10"/>
      <c r="AE58" s="10"/>
      <c r="AF58" s="73">
        <f t="shared" si="7"/>
        <v>43412.491666666669</v>
      </c>
      <c r="AG58" s="73">
        <f t="shared" si="8"/>
        <v>43412.503472222219</v>
      </c>
      <c r="AH58" s="26" t="str">
        <f t="shared" si="9"/>
        <v>43412.491666666743412.5034722222</v>
      </c>
      <c r="AI58" s="26" t="e">
        <f>VLOOKUP(AH58,simple_survey!$N$1081:$O$1529,2,FALSE)</f>
        <v>#N/A</v>
      </c>
    </row>
    <row r="59" spans="1:35" s="7" customFormat="1" x14ac:dyDescent="0.4">
      <c r="A59" s="16" t="str">
        <f t="shared" si="0"/>
        <v>-</v>
      </c>
      <c r="B59" s="16" t="str">
        <f t="shared" si="1"/>
        <v>-</v>
      </c>
      <c r="C59" s="7">
        <v>11</v>
      </c>
      <c r="D59" s="2">
        <v>43412.492800925924</v>
      </c>
      <c r="E59" s="3" t="s">
        <v>1225</v>
      </c>
      <c r="F59" s="3">
        <v>10988</v>
      </c>
      <c r="G59" s="3" t="s">
        <v>114</v>
      </c>
      <c r="H59" s="3">
        <v>0</v>
      </c>
      <c r="I59" s="3">
        <v>997</v>
      </c>
      <c r="J59" s="3">
        <v>11</v>
      </c>
      <c r="K59" s="3">
        <v>2</v>
      </c>
      <c r="L59" s="3"/>
      <c r="M59" s="2">
        <v>43412.496874999997</v>
      </c>
      <c r="N59" s="2">
        <v>43412.500740740739</v>
      </c>
      <c r="O59" s="3" t="s">
        <v>45</v>
      </c>
      <c r="P59" s="3" t="s">
        <v>92</v>
      </c>
      <c r="Q59" s="3" t="s">
        <v>21</v>
      </c>
      <c r="R59" s="3" t="s">
        <v>22</v>
      </c>
      <c r="S59" s="2">
        <v>43412.496782407405</v>
      </c>
      <c r="T59" s="2">
        <v>43412.496782407405</v>
      </c>
      <c r="U59" s="2">
        <v>43412.505011574074</v>
      </c>
      <c r="V59" s="2">
        <v>43412.505011574074</v>
      </c>
      <c r="W59" s="3"/>
      <c r="X59" s="8">
        <f t="shared" si="2"/>
        <v>43412.492800925924</v>
      </c>
      <c r="Y59" s="9">
        <f t="shared" si="3"/>
        <v>3.8657407421851531E-3</v>
      </c>
      <c r="Z59" s="9">
        <f t="shared" si="4"/>
        <v>7.7314814843703061E-3</v>
      </c>
      <c r="AA59" s="10"/>
      <c r="AB59" s="10">
        <f t="shared" si="5"/>
        <v>9.2592592409346253E-5</v>
      </c>
      <c r="AC59" s="10">
        <f t="shared" si="12"/>
        <v>4.0740740732871927E-3</v>
      </c>
      <c r="AD59" s="10"/>
      <c r="AE59" s="10"/>
      <c r="AF59" s="73">
        <f t="shared" si="7"/>
        <v>43412.492361111108</v>
      </c>
      <c r="AG59" s="73">
        <f t="shared" si="8"/>
        <v>43412.500694444447</v>
      </c>
      <c r="AH59" s="26" t="str">
        <f t="shared" si="9"/>
        <v>43412.492361111143412.5006944444</v>
      </c>
      <c r="AI59" s="26" t="e">
        <f>VLOOKUP(AH59,simple_survey!$N$1081:$O$1529,2,FALSE)</f>
        <v>#N/A</v>
      </c>
    </row>
    <row r="60" spans="1:35" s="7" customFormat="1" x14ac:dyDescent="0.4">
      <c r="A60" s="16" t="str">
        <f t="shared" si="0"/>
        <v>-</v>
      </c>
      <c r="B60" s="16" t="str">
        <f t="shared" si="1"/>
        <v>-</v>
      </c>
      <c r="C60" s="7">
        <v>11</v>
      </c>
      <c r="D60" s="2">
        <v>43412.496666666666</v>
      </c>
      <c r="E60" s="3" t="s">
        <v>1368</v>
      </c>
      <c r="F60" s="3">
        <v>10990</v>
      </c>
      <c r="G60" s="3" t="s">
        <v>114</v>
      </c>
      <c r="H60" s="3">
        <v>0</v>
      </c>
      <c r="I60" s="3">
        <v>956</v>
      </c>
      <c r="J60" s="3">
        <v>9</v>
      </c>
      <c r="K60" s="3">
        <v>1</v>
      </c>
      <c r="L60" s="3"/>
      <c r="M60" s="2">
        <v>43412.503437500003</v>
      </c>
      <c r="N60" s="2">
        <v>43412.507974537039</v>
      </c>
      <c r="O60" s="3" t="s">
        <v>41</v>
      </c>
      <c r="P60" s="3" t="s">
        <v>42</v>
      </c>
      <c r="Q60" s="3" t="s">
        <v>55</v>
      </c>
      <c r="R60" s="3" t="s">
        <v>56</v>
      </c>
      <c r="S60" s="2">
        <v>43412.50576388889</v>
      </c>
      <c r="T60" s="2">
        <v>43412.50576388889</v>
      </c>
      <c r="U60" s="2">
        <v>43412.512118055558</v>
      </c>
      <c r="V60" s="2">
        <v>43412.512118055558</v>
      </c>
      <c r="W60" s="3"/>
      <c r="X60" s="8">
        <f t="shared" si="2"/>
        <v>43412.496666666666</v>
      </c>
      <c r="Y60" s="9">
        <f t="shared" si="3"/>
        <v>4.537037035333924E-3</v>
      </c>
      <c r="Z60" s="9">
        <f t="shared" si="4"/>
        <v>4.537037035333924E-3</v>
      </c>
      <c r="AA60" s="10"/>
      <c r="AB60" s="10">
        <f t="shared" si="5"/>
        <v>0</v>
      </c>
      <c r="AC60" s="10">
        <f t="shared" si="12"/>
        <v>6.7708333372138441E-3</v>
      </c>
      <c r="AD60" s="10"/>
      <c r="AE60" s="10"/>
      <c r="AF60" s="73">
        <f t="shared" si="7"/>
        <v>43412.496527777781</v>
      </c>
      <c r="AG60" s="73">
        <f t="shared" si="8"/>
        <v>43412.507638888892</v>
      </c>
      <c r="AH60" s="26" t="str">
        <f t="shared" si="9"/>
        <v>43412.496527777843412.5076388889</v>
      </c>
      <c r="AI60" s="26" t="e">
        <f>VLOOKUP(AH60,simple_survey!$N$1081:$O$1529,2,FALSE)</f>
        <v>#N/A</v>
      </c>
    </row>
    <row r="61" spans="1:35" s="7" customFormat="1" x14ac:dyDescent="0.4">
      <c r="A61" s="16" t="str">
        <f t="shared" si="0"/>
        <v>★</v>
      </c>
      <c r="B61" s="16" t="str">
        <f t="shared" si="1"/>
        <v>☆</v>
      </c>
      <c r="C61" s="7">
        <v>11</v>
      </c>
      <c r="D61" s="2">
        <v>43412.458136574074</v>
      </c>
      <c r="E61" s="3" t="s">
        <v>1201</v>
      </c>
      <c r="F61" s="3">
        <v>10958</v>
      </c>
      <c r="G61" s="3" t="s">
        <v>33</v>
      </c>
      <c r="H61" s="3">
        <v>4719</v>
      </c>
      <c r="I61" s="3">
        <v>392</v>
      </c>
      <c r="J61" s="3">
        <v>1</v>
      </c>
      <c r="K61" s="3">
        <v>1</v>
      </c>
      <c r="L61" s="2">
        <v>43412.458298611113</v>
      </c>
      <c r="M61" s="3"/>
      <c r="N61" s="3"/>
      <c r="O61" s="3" t="s">
        <v>65</v>
      </c>
      <c r="P61" s="3" t="s">
        <v>66</v>
      </c>
      <c r="Q61" s="3" t="s">
        <v>74</v>
      </c>
      <c r="R61" s="3" t="s">
        <v>75</v>
      </c>
      <c r="S61" s="2">
        <v>43412.465069444443</v>
      </c>
      <c r="T61" s="3"/>
      <c r="U61" s="2">
        <v>43412.471643518518</v>
      </c>
      <c r="V61" s="3"/>
      <c r="W61" s="2">
        <v>43412.465069444443</v>
      </c>
      <c r="X61" s="8">
        <f t="shared" si="2"/>
        <v>43412.465069444443</v>
      </c>
      <c r="Y61" s="9">
        <f t="shared" si="3"/>
        <v>0</v>
      </c>
      <c r="Z61" s="9">
        <f t="shared" si="4"/>
        <v>0</v>
      </c>
      <c r="AA61" s="10"/>
      <c r="AB61" s="10">
        <f t="shared" si="5"/>
        <v>0</v>
      </c>
      <c r="AC61" s="10">
        <f t="shared" si="12"/>
        <v>0</v>
      </c>
      <c r="AD61" s="10"/>
      <c r="AE61" s="10"/>
      <c r="AF61" s="73">
        <f t="shared" si="7"/>
        <v>43412.457638888889</v>
      </c>
      <c r="AG61" s="73">
        <f t="shared" si="8"/>
        <v>0</v>
      </c>
      <c r="AH61" s="26" t="str">
        <f t="shared" si="9"/>
        <v>43412.45763888890</v>
      </c>
      <c r="AI61" s="26" t="e">
        <f>VLOOKUP(AH61,simple_survey!$N$1081:$O$1529,2,FALSE)</f>
        <v>#N/A</v>
      </c>
    </row>
    <row r="62" spans="1:35" s="7" customFormat="1" x14ac:dyDescent="0.4">
      <c r="A62" s="16" t="str">
        <f t="shared" si="0"/>
        <v>-</v>
      </c>
      <c r="B62" s="16" t="str">
        <f t="shared" si="1"/>
        <v>☆</v>
      </c>
      <c r="C62" s="7">
        <v>11</v>
      </c>
      <c r="D62" s="2">
        <v>43412.464467592596</v>
      </c>
      <c r="E62" s="3" t="s">
        <v>1024</v>
      </c>
      <c r="F62" s="3">
        <v>10965</v>
      </c>
      <c r="G62" s="3" t="s">
        <v>33</v>
      </c>
      <c r="H62" s="3">
        <v>5387</v>
      </c>
      <c r="I62" s="3">
        <v>454</v>
      </c>
      <c r="J62" s="3">
        <v>4</v>
      </c>
      <c r="K62" s="3">
        <v>1</v>
      </c>
      <c r="L62" s="2">
        <v>43412.471041666664</v>
      </c>
      <c r="M62" s="3"/>
      <c r="N62" s="3"/>
      <c r="O62" s="3" t="s">
        <v>23</v>
      </c>
      <c r="P62" s="3" t="s">
        <v>24</v>
      </c>
      <c r="Q62" s="3" t="s">
        <v>91</v>
      </c>
      <c r="R62" s="3" t="s">
        <v>36</v>
      </c>
      <c r="S62" s="2">
        <v>43412.469930555555</v>
      </c>
      <c r="T62" s="3"/>
      <c r="U62" s="2">
        <v>43412.47797453704</v>
      </c>
      <c r="V62" s="3"/>
      <c r="W62" s="3"/>
      <c r="X62" s="8">
        <f t="shared" si="2"/>
        <v>43412.464467592596</v>
      </c>
      <c r="Y62" s="9">
        <f t="shared" si="3"/>
        <v>0</v>
      </c>
      <c r="Z62" s="9">
        <f t="shared" si="4"/>
        <v>0</v>
      </c>
      <c r="AA62" s="10"/>
      <c r="AB62" s="10">
        <f t="shared" si="5"/>
        <v>0</v>
      </c>
      <c r="AC62" s="10">
        <f t="shared" si="12"/>
        <v>6.5740740683395416E-3</v>
      </c>
      <c r="AD62" s="10"/>
      <c r="AE62" s="10"/>
      <c r="AF62" s="73">
        <f t="shared" si="7"/>
        <v>43412.463888888888</v>
      </c>
      <c r="AG62" s="73">
        <f t="shared" si="8"/>
        <v>0</v>
      </c>
      <c r="AH62" s="26" t="str">
        <f t="shared" si="9"/>
        <v>43412.46388888890</v>
      </c>
      <c r="AI62" s="26" t="e">
        <f>VLOOKUP(AH62,simple_survey!$N$1081:$O$1529,2,FALSE)</f>
        <v>#N/A</v>
      </c>
    </row>
    <row r="63" spans="1:35" s="7" customFormat="1" x14ac:dyDescent="0.4">
      <c r="A63" s="16" t="str">
        <f t="shared" si="0"/>
        <v>-</v>
      </c>
      <c r="B63" s="16" t="str">
        <f t="shared" si="1"/>
        <v>☆</v>
      </c>
      <c r="C63" s="7">
        <v>11</v>
      </c>
      <c r="D63" s="2">
        <v>43412.46607638889</v>
      </c>
      <c r="E63" s="3" t="s">
        <v>1367</v>
      </c>
      <c r="F63" s="3">
        <v>10966</v>
      </c>
      <c r="G63" s="3" t="s">
        <v>113</v>
      </c>
      <c r="H63" s="3">
        <v>0</v>
      </c>
      <c r="I63" s="3">
        <v>774</v>
      </c>
      <c r="J63" s="3">
        <v>6</v>
      </c>
      <c r="K63" s="3">
        <v>1</v>
      </c>
      <c r="L63" s="2">
        <v>43412.466446759259</v>
      </c>
      <c r="M63" s="3"/>
      <c r="N63" s="3"/>
      <c r="O63" s="3" t="s">
        <v>48</v>
      </c>
      <c r="P63" s="3" t="s">
        <v>49</v>
      </c>
      <c r="Q63" s="3" t="s">
        <v>63</v>
      </c>
      <c r="R63" s="3" t="s">
        <v>64</v>
      </c>
      <c r="S63" s="2">
        <v>43412.473009259258</v>
      </c>
      <c r="T63" s="3"/>
      <c r="U63" s="2">
        <v>43412.478217592594</v>
      </c>
      <c r="V63" s="3"/>
      <c r="W63" s="3"/>
      <c r="X63" s="8">
        <f t="shared" si="2"/>
        <v>43412.46607638889</v>
      </c>
      <c r="Y63" s="9">
        <f t="shared" si="3"/>
        <v>0</v>
      </c>
      <c r="Z63" s="9">
        <f t="shared" si="4"/>
        <v>0</v>
      </c>
      <c r="AA63" s="10"/>
      <c r="AB63" s="10">
        <f t="shared" si="5"/>
        <v>0</v>
      </c>
      <c r="AC63" s="10">
        <f t="shared" si="12"/>
        <v>6.9328703684732318E-3</v>
      </c>
      <c r="AD63" s="10"/>
      <c r="AE63" s="10"/>
      <c r="AF63" s="73">
        <f t="shared" si="7"/>
        <v>43412.46597222222</v>
      </c>
      <c r="AG63" s="73">
        <f t="shared" si="8"/>
        <v>0</v>
      </c>
      <c r="AH63" s="26" t="str">
        <f t="shared" si="9"/>
        <v>43412.46597222220</v>
      </c>
      <c r="AI63" s="26" t="e">
        <f>VLOOKUP(AH63,simple_survey!$N$1081:$O$1529,2,FALSE)</f>
        <v>#N/A</v>
      </c>
    </row>
    <row r="64" spans="1:35" s="12" customFormat="1" x14ac:dyDescent="0.4">
      <c r="A64" s="17" t="str">
        <f t="shared" si="0"/>
        <v>-</v>
      </c>
      <c r="B64" s="17" t="str">
        <f t="shared" si="1"/>
        <v>☆</v>
      </c>
      <c r="C64" s="12">
        <v>11</v>
      </c>
      <c r="D64" s="4">
        <v>43412.478796296295</v>
      </c>
      <c r="E64" s="5" t="s">
        <v>1201</v>
      </c>
      <c r="F64" s="5">
        <v>10977</v>
      </c>
      <c r="G64" s="5" t="s">
        <v>33</v>
      </c>
      <c r="H64" s="5">
        <v>4719</v>
      </c>
      <c r="I64" s="5">
        <v>782</v>
      </c>
      <c r="J64" s="5">
        <v>8</v>
      </c>
      <c r="K64" s="5">
        <v>1</v>
      </c>
      <c r="L64" s="4">
        <v>43412.479247685187</v>
      </c>
      <c r="M64" s="5"/>
      <c r="N64" s="5"/>
      <c r="O64" s="5" t="s">
        <v>65</v>
      </c>
      <c r="P64" s="5" t="s">
        <v>66</v>
      </c>
      <c r="Q64" s="5" t="s">
        <v>74</v>
      </c>
      <c r="R64" s="5" t="s">
        <v>75</v>
      </c>
      <c r="S64" s="4">
        <v>43412.483124999999</v>
      </c>
      <c r="T64" s="5"/>
      <c r="U64" s="4">
        <v>43412.489699074074</v>
      </c>
      <c r="V64" s="5"/>
      <c r="W64" s="5"/>
      <c r="X64" s="13">
        <f t="shared" si="2"/>
        <v>43412.478796296295</v>
      </c>
      <c r="Y64" s="18">
        <f t="shared" si="3"/>
        <v>0</v>
      </c>
      <c r="Z64" s="18">
        <f t="shared" si="4"/>
        <v>0</v>
      </c>
      <c r="AA64" s="19"/>
      <c r="AB64" s="19">
        <f t="shared" si="5"/>
        <v>0</v>
      </c>
      <c r="AC64" s="19">
        <f t="shared" si="12"/>
        <v>4.3287037042318843E-3</v>
      </c>
      <c r="AD64" s="19"/>
      <c r="AE64" s="19"/>
      <c r="AF64" s="73">
        <f t="shared" si="7"/>
        <v>43412.478472222225</v>
      </c>
      <c r="AG64" s="73">
        <f t="shared" si="8"/>
        <v>0</v>
      </c>
      <c r="AH64" s="26" t="str">
        <f t="shared" si="9"/>
        <v>43412.47847222220</v>
      </c>
      <c r="AI64" s="26" t="e">
        <f>VLOOKUP(AH64,simple_survey!$N$1081:$O$1529,2,FALSE)</f>
        <v>#N/A</v>
      </c>
    </row>
    <row r="65" spans="1:35" s="23" customFormat="1" x14ac:dyDescent="0.4">
      <c r="A65" s="20" t="str">
        <f t="shared" si="0"/>
        <v>-</v>
      </c>
      <c r="B65" s="20" t="str">
        <f t="shared" si="1"/>
        <v>-</v>
      </c>
      <c r="C65" s="23">
        <v>12</v>
      </c>
      <c r="D65" s="22">
        <v>43412.50105324074</v>
      </c>
      <c r="E65" s="21" t="s">
        <v>1366</v>
      </c>
      <c r="F65" s="21">
        <v>10991</v>
      </c>
      <c r="G65" s="21" t="s">
        <v>113</v>
      </c>
      <c r="H65" s="21">
        <v>0</v>
      </c>
      <c r="I65" s="21">
        <v>220</v>
      </c>
      <c r="J65" s="21">
        <v>11</v>
      </c>
      <c r="K65" s="21">
        <v>2</v>
      </c>
      <c r="L65" s="21"/>
      <c r="M65" s="22">
        <v>43412.505486111113</v>
      </c>
      <c r="N65" s="22">
        <v>43412.510567129626</v>
      </c>
      <c r="O65" s="21" t="s">
        <v>59</v>
      </c>
      <c r="P65" s="21" t="s">
        <v>60</v>
      </c>
      <c r="Q65" s="21" t="s">
        <v>50</v>
      </c>
      <c r="R65" s="21" t="s">
        <v>51</v>
      </c>
      <c r="S65" s="22">
        <v>43412.507962962962</v>
      </c>
      <c r="T65" s="22">
        <v>43412.507962962962</v>
      </c>
      <c r="U65" s="22">
        <v>43412.517465277779</v>
      </c>
      <c r="V65" s="22">
        <v>43412.517465277779</v>
      </c>
      <c r="W65" s="21"/>
      <c r="X65" s="24">
        <f t="shared" si="2"/>
        <v>43412.50105324074</v>
      </c>
      <c r="Y65" s="25">
        <f t="shared" si="3"/>
        <v>5.0810185130103491E-3</v>
      </c>
      <c r="Z65" s="25">
        <f t="shared" si="4"/>
        <v>1.0162037026020698E-2</v>
      </c>
      <c r="AA65" s="26">
        <f>SUM(Z65:Z92)</f>
        <v>0.18927083328890149</v>
      </c>
      <c r="AB65" s="26">
        <f t="shared" si="5"/>
        <v>0</v>
      </c>
      <c r="AC65" s="26">
        <f t="shared" si="12"/>
        <v>4.432870373420883E-3</v>
      </c>
      <c r="AD65" s="26">
        <f>AVERAGE(AC65:AC92)</f>
        <v>5.2186213999650339E-3</v>
      </c>
      <c r="AE65" s="26">
        <f>MEDIAN(AC65:AC92)</f>
        <v>4.9652777743176557E-3</v>
      </c>
      <c r="AF65" s="73">
        <f t="shared" si="7"/>
        <v>43412.500694444447</v>
      </c>
      <c r="AG65" s="73">
        <f t="shared" si="8"/>
        <v>43412.510416666664</v>
      </c>
      <c r="AH65" s="26" t="str">
        <f t="shared" si="9"/>
        <v>43412.500694444443412.5104166667</v>
      </c>
      <c r="AI65" s="26" t="e">
        <f>VLOOKUP(AH65,simple_survey!$N$1081:$O$1529,2,FALSE)</f>
        <v>#N/A</v>
      </c>
    </row>
    <row r="66" spans="1:35" s="7" customFormat="1" x14ac:dyDescent="0.4">
      <c r="A66" s="16" t="str">
        <f t="shared" ref="A66:A129" si="13">IF(W66&gt;0, "★", "-")</f>
        <v>-</v>
      </c>
      <c r="B66" s="16" t="str">
        <f t="shared" ref="B66:B129" si="14">IF(L66&gt;0, "☆", "-")</f>
        <v>-</v>
      </c>
      <c r="C66" s="7">
        <v>12</v>
      </c>
      <c r="D66" s="2">
        <v>43412.501770833333</v>
      </c>
      <c r="E66" s="3" t="s">
        <v>1192</v>
      </c>
      <c r="F66" s="3">
        <v>10992</v>
      </c>
      <c r="G66" s="3" t="s">
        <v>18</v>
      </c>
      <c r="H66" s="3">
        <v>5482</v>
      </c>
      <c r="I66" s="3">
        <v>289</v>
      </c>
      <c r="J66" s="3">
        <v>5</v>
      </c>
      <c r="K66" s="3">
        <v>2</v>
      </c>
      <c r="L66" s="3"/>
      <c r="M66" s="2">
        <v>43412.519363425927</v>
      </c>
      <c r="N66" s="2">
        <v>43412.523275462961</v>
      </c>
      <c r="O66" s="3" t="s">
        <v>31</v>
      </c>
      <c r="P66" s="3" t="s">
        <v>32</v>
      </c>
      <c r="Q66" s="3" t="s">
        <v>45</v>
      </c>
      <c r="R66" s="3" t="s">
        <v>92</v>
      </c>
      <c r="S66" s="2">
        <v>43412.522835648146</v>
      </c>
      <c r="T66" s="2">
        <v>43412.522835648146</v>
      </c>
      <c r="U66" s="2">
        <v>43412.530462962961</v>
      </c>
      <c r="V66" s="2">
        <v>43412.534907407404</v>
      </c>
      <c r="W66" s="3"/>
      <c r="X66" s="8">
        <f t="shared" ref="X66:X129" si="15">IF(W66&gt;0,W66,D66)</f>
        <v>43412.501770833333</v>
      </c>
      <c r="Y66" s="9">
        <f t="shared" ref="Y66:Y129" si="16">N66-M66</f>
        <v>3.9120370347518474E-3</v>
      </c>
      <c r="Z66" s="9">
        <f t="shared" ref="Z66:Z129" si="17">Y66*K66</f>
        <v>7.8240740695036948E-3</v>
      </c>
      <c r="AA66" s="10"/>
      <c r="AB66" s="10">
        <f t="shared" ref="AB66:AB129" si="18">IF(IF(A66="☆",L66-S66,M66-S66)&lt;0,0,IF(A66="☆",L66-S66,M66-S66))</f>
        <v>0</v>
      </c>
      <c r="AC66" s="10">
        <f t="shared" si="12"/>
        <v>1.7592592594155576E-2</v>
      </c>
      <c r="AD66" s="10"/>
      <c r="AE66" s="10"/>
      <c r="AF66" s="73">
        <f t="shared" si="7"/>
        <v>43412.501388888886</v>
      </c>
      <c r="AG66" s="73">
        <f t="shared" si="8"/>
        <v>43412.522916666669</v>
      </c>
      <c r="AH66" s="26" t="str">
        <f t="shared" si="9"/>
        <v>43412.501388888943412.5229166667</v>
      </c>
      <c r="AI66" s="26" t="e">
        <f>VLOOKUP(AH66,simple_survey!$N$1081:$O$1529,2,FALSE)</f>
        <v>#N/A</v>
      </c>
    </row>
    <row r="67" spans="1:35" s="7" customFormat="1" x14ac:dyDescent="0.4">
      <c r="A67" s="16" t="str">
        <f t="shared" si="13"/>
        <v>-</v>
      </c>
      <c r="B67" s="16" t="str">
        <f t="shared" si="14"/>
        <v>-</v>
      </c>
      <c r="C67" s="7">
        <v>12</v>
      </c>
      <c r="D67" s="2">
        <v>43412.505277777775</v>
      </c>
      <c r="E67" s="3" t="s">
        <v>1365</v>
      </c>
      <c r="F67" s="3">
        <v>10993</v>
      </c>
      <c r="G67" s="3" t="s">
        <v>113</v>
      </c>
      <c r="H67" s="3">
        <v>0</v>
      </c>
      <c r="I67" s="3">
        <v>393</v>
      </c>
      <c r="J67" s="3">
        <v>10</v>
      </c>
      <c r="K67" s="3">
        <v>1</v>
      </c>
      <c r="L67" s="3"/>
      <c r="M67" s="2">
        <v>43412.510115740741</v>
      </c>
      <c r="N67" s="2">
        <v>43412.513113425928</v>
      </c>
      <c r="O67" s="3" t="s">
        <v>1178</v>
      </c>
      <c r="P67" s="3" t="s">
        <v>20</v>
      </c>
      <c r="Q67" s="3" t="s">
        <v>37</v>
      </c>
      <c r="R67" s="3" t="s">
        <v>38</v>
      </c>
      <c r="S67" s="2">
        <v>43412.512569444443</v>
      </c>
      <c r="T67" s="2">
        <v>43412.512569444443</v>
      </c>
      <c r="U67" s="2">
        <v>43412.520324074074</v>
      </c>
      <c r="V67" s="2">
        <v>43412.520324074074</v>
      </c>
      <c r="W67" s="3"/>
      <c r="X67" s="8">
        <f t="shared" si="15"/>
        <v>43412.505277777775</v>
      </c>
      <c r="Y67" s="9">
        <f t="shared" si="16"/>
        <v>2.9976851874380372E-3</v>
      </c>
      <c r="Z67" s="9">
        <f t="shared" si="17"/>
        <v>2.9976851874380372E-3</v>
      </c>
      <c r="AB67" s="10">
        <f t="shared" si="18"/>
        <v>0</v>
      </c>
      <c r="AC67" s="10">
        <f t="shared" si="12"/>
        <v>4.8379629661212675E-3</v>
      </c>
      <c r="AF67" s="73">
        <f t="shared" ref="AF67:AF130" si="19">INT(D67*1440)/1440</f>
        <v>43412.504861111112</v>
      </c>
      <c r="AG67" s="73">
        <f t="shared" ref="AG67:AG130" si="20">INT(N67*1440)/1440</f>
        <v>43412.512499999997</v>
      </c>
      <c r="AH67" s="26" t="str">
        <f t="shared" ref="AH67:AH130" si="21">CONCATENATE(AF67,AG67)</f>
        <v>43412.504861111143412.5125</v>
      </c>
      <c r="AI67" s="26" t="e">
        <f>VLOOKUP(AH67,simple_survey!$N$1081:$O$1529,2,FALSE)</f>
        <v>#N/A</v>
      </c>
    </row>
    <row r="68" spans="1:35" s="7" customFormat="1" x14ac:dyDescent="0.4">
      <c r="A68" s="16" t="str">
        <f t="shared" si="13"/>
        <v>-</v>
      </c>
      <c r="B68" s="16" t="str">
        <f t="shared" si="14"/>
        <v>-</v>
      </c>
      <c r="C68" s="7">
        <v>12</v>
      </c>
      <c r="D68" s="2">
        <v>43412.509317129632</v>
      </c>
      <c r="E68" s="3" t="s">
        <v>1204</v>
      </c>
      <c r="F68" s="3">
        <v>10994</v>
      </c>
      <c r="G68" s="3" t="s">
        <v>67</v>
      </c>
      <c r="H68" s="3">
        <v>2279</v>
      </c>
      <c r="I68" s="3">
        <v>255</v>
      </c>
      <c r="J68" s="3">
        <v>3</v>
      </c>
      <c r="K68" s="3">
        <v>1</v>
      </c>
      <c r="L68" s="3"/>
      <c r="M68" s="2">
        <v>43412.514976851853</v>
      </c>
      <c r="N68" s="2">
        <v>43412.518518518518</v>
      </c>
      <c r="O68" s="3" t="s">
        <v>23</v>
      </c>
      <c r="P68" s="3" t="s">
        <v>24</v>
      </c>
      <c r="Q68" s="3" t="s">
        <v>34</v>
      </c>
      <c r="R68" s="3" t="s">
        <v>35</v>
      </c>
      <c r="S68" s="2">
        <v>43412.51357638889</v>
      </c>
      <c r="T68" s="2">
        <v>43412.51357638889</v>
      </c>
      <c r="U68" s="2">
        <v>43412.52103009259</v>
      </c>
      <c r="V68" s="2">
        <v>43412.52103009259</v>
      </c>
      <c r="W68" s="3"/>
      <c r="X68" s="8">
        <f t="shared" si="15"/>
        <v>43412.509317129632</v>
      </c>
      <c r="Y68" s="9">
        <f t="shared" si="16"/>
        <v>3.5416666651144624E-3</v>
      </c>
      <c r="Z68" s="9">
        <f t="shared" si="17"/>
        <v>3.5416666651144624E-3</v>
      </c>
      <c r="AA68" s="10"/>
      <c r="AB68" s="10">
        <f t="shared" si="18"/>
        <v>1.4004629629198462E-3</v>
      </c>
      <c r="AC68" s="10">
        <f t="shared" si="12"/>
        <v>5.6597222210257314E-3</v>
      </c>
      <c r="AD68" s="10"/>
      <c r="AE68" s="10"/>
      <c r="AF68" s="73">
        <f t="shared" si="19"/>
        <v>43412.509027777778</v>
      </c>
      <c r="AG68" s="73">
        <f t="shared" si="20"/>
        <v>43412.518055555556</v>
      </c>
      <c r="AH68" s="26" t="str">
        <f t="shared" si="21"/>
        <v>43412.509027777843412.5180555556</v>
      </c>
      <c r="AI68" s="26" t="e">
        <f>VLOOKUP(AH68,simple_survey!$N$1081:$O$1529,2,FALSE)</f>
        <v>#N/A</v>
      </c>
    </row>
    <row r="69" spans="1:35" s="7" customFormat="1" x14ac:dyDescent="0.4">
      <c r="A69" s="16" t="str">
        <f t="shared" si="13"/>
        <v>-</v>
      </c>
      <c r="B69" s="16" t="str">
        <f t="shared" si="14"/>
        <v>-</v>
      </c>
      <c r="C69" s="7">
        <v>12</v>
      </c>
      <c r="D69" s="2">
        <v>43412.511111111111</v>
      </c>
      <c r="E69" s="3" t="s">
        <v>1016</v>
      </c>
      <c r="F69" s="3">
        <v>10995</v>
      </c>
      <c r="G69" s="3" t="s">
        <v>18</v>
      </c>
      <c r="H69" s="3">
        <v>3162</v>
      </c>
      <c r="I69" s="3">
        <v>985</v>
      </c>
      <c r="J69" s="3">
        <v>9</v>
      </c>
      <c r="K69" s="3">
        <v>1</v>
      </c>
      <c r="L69" s="3"/>
      <c r="M69" s="2">
        <v>43412.512106481481</v>
      </c>
      <c r="N69" s="2">
        <v>43412.515462962961</v>
      </c>
      <c r="O69" s="3" t="s">
        <v>80</v>
      </c>
      <c r="P69" s="3" t="s">
        <v>81</v>
      </c>
      <c r="Q69" s="3" t="s">
        <v>74</v>
      </c>
      <c r="R69" s="3" t="s">
        <v>75</v>
      </c>
      <c r="S69" s="2">
        <v>43412.512152777781</v>
      </c>
      <c r="T69" s="2">
        <v>43412.512152777781</v>
      </c>
      <c r="U69" s="2">
        <v>43412.517743055556</v>
      </c>
      <c r="V69" s="2">
        <v>43412.517743055556</v>
      </c>
      <c r="W69" s="3"/>
      <c r="X69" s="8">
        <f t="shared" si="15"/>
        <v>43412.511111111111</v>
      </c>
      <c r="Y69" s="9">
        <f t="shared" si="16"/>
        <v>3.3564814802957699E-3</v>
      </c>
      <c r="Z69" s="9">
        <f t="shared" si="17"/>
        <v>3.3564814802957699E-3</v>
      </c>
      <c r="AA69" s="10"/>
      <c r="AB69" s="10">
        <f t="shared" si="18"/>
        <v>0</v>
      </c>
      <c r="AC69" s="10">
        <f t="shared" si="12"/>
        <v>9.9537037021946162E-4</v>
      </c>
      <c r="AD69" s="10"/>
      <c r="AE69" s="10"/>
      <c r="AF69" s="73">
        <f t="shared" si="19"/>
        <v>43412.511111111111</v>
      </c>
      <c r="AG69" s="73">
        <f t="shared" si="20"/>
        <v>43412.515277777777</v>
      </c>
      <c r="AH69" s="26" t="str">
        <f t="shared" si="21"/>
        <v>43412.511111111143412.5152777778</v>
      </c>
      <c r="AI69" s="26" t="e">
        <f>VLOOKUP(AH69,simple_survey!$N$1081:$O$1529,2,FALSE)</f>
        <v>#N/A</v>
      </c>
    </row>
    <row r="70" spans="1:35" s="7" customFormat="1" x14ac:dyDescent="0.4">
      <c r="A70" s="16" t="str">
        <f t="shared" si="13"/>
        <v>-</v>
      </c>
      <c r="B70" s="16" t="str">
        <f t="shared" si="14"/>
        <v>-</v>
      </c>
      <c r="C70" s="7">
        <v>12</v>
      </c>
      <c r="D70" s="2">
        <v>43412.51353009259</v>
      </c>
      <c r="E70" s="3" t="s">
        <v>1364</v>
      </c>
      <c r="F70" s="3">
        <v>10996</v>
      </c>
      <c r="G70" s="3" t="s">
        <v>113</v>
      </c>
      <c r="H70" s="3">
        <v>0</v>
      </c>
      <c r="I70" s="3">
        <v>315</v>
      </c>
      <c r="J70" s="3">
        <v>4</v>
      </c>
      <c r="K70" s="3">
        <v>1</v>
      </c>
      <c r="L70" s="3"/>
      <c r="M70" s="2">
        <v>43412.520682870374</v>
      </c>
      <c r="N70" s="2">
        <v>43412.53025462963</v>
      </c>
      <c r="O70" s="3" t="s">
        <v>1178</v>
      </c>
      <c r="P70" s="3" t="s">
        <v>20</v>
      </c>
      <c r="Q70" s="3" t="s">
        <v>41</v>
      </c>
      <c r="R70" s="3" t="s">
        <v>42</v>
      </c>
      <c r="S70" s="2">
        <v>43412.520486111112</v>
      </c>
      <c r="T70" s="2">
        <v>43412.520486111112</v>
      </c>
      <c r="U70" s="2">
        <v>43412.52851851852</v>
      </c>
      <c r="V70" s="2">
        <v>43412.534988425927</v>
      </c>
      <c r="W70" s="3"/>
      <c r="X70" s="8">
        <f t="shared" si="15"/>
        <v>43412.51353009259</v>
      </c>
      <c r="Y70" s="9">
        <f t="shared" si="16"/>
        <v>9.5717592557775788E-3</v>
      </c>
      <c r="Z70" s="9">
        <f t="shared" si="17"/>
        <v>9.5717592557775788E-3</v>
      </c>
      <c r="AA70" s="10"/>
      <c r="AB70" s="10">
        <f t="shared" si="18"/>
        <v>1.9675926159834489E-4</v>
      </c>
      <c r="AC70" s="10">
        <f t="shared" si="12"/>
        <v>7.1527777836308815E-3</v>
      </c>
      <c r="AD70" s="10"/>
      <c r="AE70" s="10"/>
      <c r="AF70" s="73">
        <f t="shared" si="19"/>
        <v>43412.513194444444</v>
      </c>
      <c r="AG70" s="73">
        <f t="shared" si="20"/>
        <v>43412.529861111114</v>
      </c>
      <c r="AH70" s="26" t="str">
        <f t="shared" si="21"/>
        <v>43412.513194444443412.5298611111</v>
      </c>
      <c r="AI70" s="26" t="e">
        <f>VLOOKUP(AH70,simple_survey!$N$1081:$O$1529,2,FALSE)</f>
        <v>#N/A</v>
      </c>
    </row>
    <row r="71" spans="1:35" s="7" customFormat="1" x14ac:dyDescent="0.4">
      <c r="A71" s="16" t="str">
        <f t="shared" si="13"/>
        <v>★</v>
      </c>
      <c r="B71" s="16" t="str">
        <f t="shared" si="14"/>
        <v>-</v>
      </c>
      <c r="C71" s="7">
        <v>12</v>
      </c>
      <c r="D71" s="2">
        <v>43412.514699074076</v>
      </c>
      <c r="E71" s="3" t="s">
        <v>1205</v>
      </c>
      <c r="F71" s="3">
        <v>10997</v>
      </c>
      <c r="G71" s="3" t="s">
        <v>115</v>
      </c>
      <c r="H71" s="3">
        <v>5502</v>
      </c>
      <c r="I71" s="3">
        <v>302</v>
      </c>
      <c r="J71" s="3">
        <v>11</v>
      </c>
      <c r="K71" s="3">
        <v>1</v>
      </c>
      <c r="L71" s="3"/>
      <c r="M71" s="2">
        <v>43412.522187499999</v>
      </c>
      <c r="N71" s="2">
        <v>43412.526458333334</v>
      </c>
      <c r="O71" s="3" t="s">
        <v>1178</v>
      </c>
      <c r="P71" s="3" t="s">
        <v>20</v>
      </c>
      <c r="Q71" s="3" t="s">
        <v>27</v>
      </c>
      <c r="R71" s="3" t="s">
        <v>28</v>
      </c>
      <c r="S71" s="2">
        <v>43412.522037037037</v>
      </c>
      <c r="T71" s="2">
        <v>43412.522037037037</v>
      </c>
      <c r="U71" s="2">
        <v>43412.528425925928</v>
      </c>
      <c r="V71" s="2">
        <v>43412.528425925928</v>
      </c>
      <c r="W71" s="2">
        <v>43412.520138888889</v>
      </c>
      <c r="X71" s="8">
        <f t="shared" si="15"/>
        <v>43412.520138888889</v>
      </c>
      <c r="Y71" s="9">
        <f t="shared" si="16"/>
        <v>4.2708333348855376E-3</v>
      </c>
      <c r="Z71" s="9">
        <f t="shared" si="17"/>
        <v>4.2708333348855376E-3</v>
      </c>
      <c r="AA71" s="10"/>
      <c r="AB71" s="10">
        <f t="shared" si="18"/>
        <v>1.5046296175569296E-4</v>
      </c>
      <c r="AC71" s="10">
        <f t="shared" si="12"/>
        <v>2.0486111097852699E-3</v>
      </c>
      <c r="AD71" s="10"/>
      <c r="AE71" s="10"/>
      <c r="AF71" s="73">
        <f t="shared" si="19"/>
        <v>43412.51458333333</v>
      </c>
      <c r="AG71" s="73">
        <f t="shared" si="20"/>
        <v>43412.526388888888</v>
      </c>
      <c r="AH71" s="26" t="str">
        <f t="shared" si="21"/>
        <v>43412.514583333343412.5263888889</v>
      </c>
      <c r="AI71" s="26" t="e">
        <f>VLOOKUP(AH71,simple_survey!$N$1081:$O$1529,2,FALSE)</f>
        <v>#N/A</v>
      </c>
    </row>
    <row r="72" spans="1:35" s="7" customFormat="1" x14ac:dyDescent="0.4">
      <c r="A72" s="16" t="str">
        <f t="shared" si="13"/>
        <v>-</v>
      </c>
      <c r="B72" s="16" t="str">
        <f t="shared" si="14"/>
        <v>-</v>
      </c>
      <c r="C72" s="7">
        <v>12</v>
      </c>
      <c r="D72" s="2">
        <v>43412.515902777777</v>
      </c>
      <c r="E72" s="3" t="s">
        <v>1206</v>
      </c>
      <c r="F72" s="3">
        <v>10998</v>
      </c>
      <c r="G72" s="3" t="s">
        <v>33</v>
      </c>
      <c r="H72" s="3">
        <v>3930</v>
      </c>
      <c r="I72" s="3">
        <v>538</v>
      </c>
      <c r="J72" s="3">
        <v>2</v>
      </c>
      <c r="K72" s="3">
        <v>1</v>
      </c>
      <c r="L72" s="3"/>
      <c r="M72" s="2">
        <v>43412.518611111111</v>
      </c>
      <c r="N72" s="2">
        <v>43412.524907407409</v>
      </c>
      <c r="O72" s="3" t="s">
        <v>41</v>
      </c>
      <c r="P72" s="3" t="s">
        <v>42</v>
      </c>
      <c r="Q72" s="3" t="s">
        <v>68</v>
      </c>
      <c r="R72" s="3" t="s">
        <v>69</v>
      </c>
      <c r="S72" s="2">
        <v>43412.521562499998</v>
      </c>
      <c r="T72" s="2">
        <v>43412.521562499998</v>
      </c>
      <c r="U72" s="2">
        <v>43412.527280092596</v>
      </c>
      <c r="V72" s="2">
        <v>43412.528541666667</v>
      </c>
      <c r="W72" s="3"/>
      <c r="X72" s="8">
        <f t="shared" si="15"/>
        <v>43412.515902777777</v>
      </c>
      <c r="Y72" s="9">
        <f t="shared" si="16"/>
        <v>6.2962962983874604E-3</v>
      </c>
      <c r="Z72" s="9">
        <f t="shared" si="17"/>
        <v>6.2962962983874604E-3</v>
      </c>
      <c r="AA72" s="10"/>
      <c r="AB72" s="10">
        <f t="shared" si="18"/>
        <v>0</v>
      </c>
      <c r="AC72" s="10">
        <f t="shared" si="12"/>
        <v>2.7083333334303461E-3</v>
      </c>
      <c r="AD72" s="10"/>
      <c r="AE72" s="10"/>
      <c r="AF72" s="73">
        <f t="shared" si="19"/>
        <v>43412.515277777777</v>
      </c>
      <c r="AG72" s="73">
        <f t="shared" si="20"/>
        <v>43412.524305555555</v>
      </c>
      <c r="AH72" s="26" t="str">
        <f t="shared" si="21"/>
        <v>43412.515277777843412.5243055556</v>
      </c>
      <c r="AI72" s="26" t="str">
        <f>VLOOKUP(AH72,simple_survey!$N$1081:$O$1529,2,FALSE)</f>
        <v>肯定的</v>
      </c>
    </row>
    <row r="73" spans="1:35" s="7" customFormat="1" x14ac:dyDescent="0.4">
      <c r="A73" s="16" t="str">
        <f t="shared" si="13"/>
        <v>-</v>
      </c>
      <c r="B73" s="16" t="str">
        <f t="shared" si="14"/>
        <v>-</v>
      </c>
      <c r="C73" s="7">
        <v>12</v>
      </c>
      <c r="D73" s="2">
        <v>43412.516921296294</v>
      </c>
      <c r="E73" s="3" t="s">
        <v>1363</v>
      </c>
      <c r="F73" s="3">
        <v>10999</v>
      </c>
      <c r="G73" s="3" t="s">
        <v>113</v>
      </c>
      <c r="H73" s="3">
        <v>0</v>
      </c>
      <c r="I73" s="3">
        <v>371</v>
      </c>
      <c r="J73" s="3">
        <v>2</v>
      </c>
      <c r="K73" s="3">
        <v>1</v>
      </c>
      <c r="L73" s="3"/>
      <c r="M73" s="2">
        <v>43412.521273148152</v>
      </c>
      <c r="N73" s="2">
        <v>43412.535312499997</v>
      </c>
      <c r="O73" s="3" t="s">
        <v>53</v>
      </c>
      <c r="P73" s="3" t="s">
        <v>54</v>
      </c>
      <c r="Q73" s="3" t="s">
        <v>48</v>
      </c>
      <c r="R73" s="3" t="s">
        <v>49</v>
      </c>
      <c r="S73" s="2">
        <v>43412.523530092592</v>
      </c>
      <c r="T73" s="2">
        <v>43412.523530092592</v>
      </c>
      <c r="U73" s="2">
        <v>43412.536840277775</v>
      </c>
      <c r="V73" s="2">
        <v>43412.539282407408</v>
      </c>
      <c r="W73" s="3"/>
      <c r="X73" s="8">
        <f t="shared" si="15"/>
        <v>43412.516921296294</v>
      </c>
      <c r="Y73" s="9">
        <f t="shared" si="16"/>
        <v>1.4039351844985504E-2</v>
      </c>
      <c r="Z73" s="9">
        <f t="shared" si="17"/>
        <v>1.4039351844985504E-2</v>
      </c>
      <c r="AA73" s="10"/>
      <c r="AB73" s="10">
        <f t="shared" si="18"/>
        <v>0</v>
      </c>
      <c r="AC73" s="10">
        <f t="shared" si="12"/>
        <v>4.3518518577911891E-3</v>
      </c>
      <c r="AD73" s="10"/>
      <c r="AE73" s="10"/>
      <c r="AF73" s="73">
        <f t="shared" si="19"/>
        <v>43412.51666666667</v>
      </c>
      <c r="AG73" s="73">
        <f t="shared" si="20"/>
        <v>43412.534722222219</v>
      </c>
      <c r="AH73" s="26" t="str">
        <f t="shared" si="21"/>
        <v>43412.516666666743412.5347222222</v>
      </c>
      <c r="AI73" s="26" t="e">
        <f>VLOOKUP(AH73,simple_survey!$N$1081:$O$1529,2,FALSE)</f>
        <v>#N/A</v>
      </c>
    </row>
    <row r="74" spans="1:35" s="7" customFormat="1" x14ac:dyDescent="0.4">
      <c r="A74" s="16" t="str">
        <f t="shared" si="13"/>
        <v>-</v>
      </c>
      <c r="B74" s="16" t="str">
        <f t="shared" si="14"/>
        <v>-</v>
      </c>
      <c r="C74" s="7">
        <v>12</v>
      </c>
      <c r="D74" s="2">
        <v>43412.517928240741</v>
      </c>
      <c r="E74" s="3" t="s">
        <v>1362</v>
      </c>
      <c r="F74" s="3">
        <v>11000</v>
      </c>
      <c r="G74" s="3" t="s">
        <v>114</v>
      </c>
      <c r="H74" s="3">
        <v>0</v>
      </c>
      <c r="I74" s="3">
        <v>93</v>
      </c>
      <c r="J74" s="3">
        <v>3</v>
      </c>
      <c r="K74" s="3">
        <v>1</v>
      </c>
      <c r="L74" s="3"/>
      <c r="M74" s="2">
        <v>43412.523136574076</v>
      </c>
      <c r="N74" s="2">
        <v>43412.530127314814</v>
      </c>
      <c r="O74" s="3" t="s">
        <v>1178</v>
      </c>
      <c r="P74" s="3" t="s">
        <v>20</v>
      </c>
      <c r="Q74" s="3" t="s">
        <v>61</v>
      </c>
      <c r="R74" s="3" t="s">
        <v>62</v>
      </c>
      <c r="S74" s="2">
        <v>43412.52238425926</v>
      </c>
      <c r="T74" s="2">
        <v>43412.523645833331</v>
      </c>
      <c r="U74" s="2">
        <v>43412.531469907408</v>
      </c>
      <c r="V74" s="2">
        <v>43412.540451388886</v>
      </c>
      <c r="W74" s="3"/>
      <c r="X74" s="8">
        <f t="shared" si="15"/>
        <v>43412.517928240741</v>
      </c>
      <c r="Y74" s="9">
        <f t="shared" si="16"/>
        <v>6.9907407378195785E-3</v>
      </c>
      <c r="Z74" s="9">
        <f t="shared" si="17"/>
        <v>6.9907407378195785E-3</v>
      </c>
      <c r="AA74" s="10"/>
      <c r="AB74" s="10">
        <f t="shared" si="18"/>
        <v>7.5231481605442241E-4</v>
      </c>
      <c r="AC74" s="10">
        <f t="shared" si="12"/>
        <v>5.2083333357586525E-3</v>
      </c>
      <c r="AD74" s="10"/>
      <c r="AE74" s="10"/>
      <c r="AF74" s="73">
        <f t="shared" si="19"/>
        <v>43412.517361111109</v>
      </c>
      <c r="AG74" s="73">
        <f t="shared" si="20"/>
        <v>43412.529861111114</v>
      </c>
      <c r="AH74" s="26" t="str">
        <f t="shared" si="21"/>
        <v>43412.517361111143412.5298611111</v>
      </c>
      <c r="AI74" s="26" t="e">
        <f>VLOOKUP(AH74,simple_survey!$N$1081:$O$1529,2,FALSE)</f>
        <v>#N/A</v>
      </c>
    </row>
    <row r="75" spans="1:35" s="7" customFormat="1" x14ac:dyDescent="0.4">
      <c r="A75" s="16" t="str">
        <f t="shared" si="13"/>
        <v>-</v>
      </c>
      <c r="B75" s="16" t="str">
        <f t="shared" si="14"/>
        <v>-</v>
      </c>
      <c r="C75" s="7">
        <v>12</v>
      </c>
      <c r="D75" s="2">
        <v>43412.519363425927</v>
      </c>
      <c r="E75" s="3" t="s">
        <v>1361</v>
      </c>
      <c r="F75" s="3">
        <v>11002</v>
      </c>
      <c r="G75" s="3" t="s">
        <v>113</v>
      </c>
      <c r="H75" s="3">
        <v>0</v>
      </c>
      <c r="I75" s="3">
        <v>45</v>
      </c>
      <c r="J75" s="3">
        <v>2</v>
      </c>
      <c r="K75" s="3">
        <v>1</v>
      </c>
      <c r="L75" s="3"/>
      <c r="M75" s="2">
        <v>43412.521550925929</v>
      </c>
      <c r="N75" s="2">
        <v>43412.531331018516</v>
      </c>
      <c r="O75" s="3" t="s">
        <v>53</v>
      </c>
      <c r="P75" s="3" t="s">
        <v>54</v>
      </c>
      <c r="Q75" s="3" t="s">
        <v>1178</v>
      </c>
      <c r="R75" s="3" t="s">
        <v>20</v>
      </c>
      <c r="S75" s="2">
        <v>43412.523877314816</v>
      </c>
      <c r="T75" s="2">
        <v>43412.523877314816</v>
      </c>
      <c r="U75" s="2">
        <v>43412.532939814817</v>
      </c>
      <c r="V75" s="2">
        <v>43412.532939814817</v>
      </c>
      <c r="W75" s="3"/>
      <c r="X75" s="8">
        <f t="shared" si="15"/>
        <v>43412.519363425927</v>
      </c>
      <c r="Y75" s="9">
        <f t="shared" si="16"/>
        <v>9.7800925868796185E-3</v>
      </c>
      <c r="Z75" s="9">
        <f t="shared" si="17"/>
        <v>9.7800925868796185E-3</v>
      </c>
      <c r="AA75" s="10"/>
      <c r="AB75" s="10">
        <f t="shared" si="18"/>
        <v>0</v>
      </c>
      <c r="AC75" s="10">
        <f t="shared" si="12"/>
        <v>2.1875000020372681E-3</v>
      </c>
      <c r="AD75" s="10"/>
      <c r="AE75" s="10"/>
      <c r="AF75" s="73">
        <f t="shared" si="19"/>
        <v>43412.518750000003</v>
      </c>
      <c r="AG75" s="73">
        <f t="shared" si="20"/>
        <v>43412.53125</v>
      </c>
      <c r="AH75" s="26" t="str">
        <f t="shared" si="21"/>
        <v>43412.5187543412.53125</v>
      </c>
      <c r="AI75" s="26" t="e">
        <f>VLOOKUP(AH75,simple_survey!$N$1081:$O$1529,2,FALSE)</f>
        <v>#N/A</v>
      </c>
    </row>
    <row r="76" spans="1:35" s="7" customFormat="1" x14ac:dyDescent="0.4">
      <c r="A76" s="16" t="str">
        <f t="shared" si="13"/>
        <v>-</v>
      </c>
      <c r="B76" s="16" t="str">
        <f t="shared" si="14"/>
        <v>-</v>
      </c>
      <c r="C76" s="7">
        <v>12</v>
      </c>
      <c r="D76" s="2">
        <v>43412.519814814812</v>
      </c>
      <c r="E76" s="3" t="s">
        <v>1360</v>
      </c>
      <c r="F76" s="3">
        <v>11003</v>
      </c>
      <c r="G76" s="3" t="s">
        <v>114</v>
      </c>
      <c r="H76" s="3">
        <v>0</v>
      </c>
      <c r="I76" s="3">
        <v>503</v>
      </c>
      <c r="J76" s="3">
        <v>5</v>
      </c>
      <c r="K76" s="3">
        <v>1</v>
      </c>
      <c r="L76" s="3"/>
      <c r="M76" s="2">
        <v>43412.527083333334</v>
      </c>
      <c r="N76" s="2">
        <v>43412.536608796298</v>
      </c>
      <c r="O76" s="3" t="s">
        <v>53</v>
      </c>
      <c r="P76" s="3" t="s">
        <v>54</v>
      </c>
      <c r="Q76" s="3" t="s">
        <v>29</v>
      </c>
      <c r="R76" s="3" t="s">
        <v>30</v>
      </c>
      <c r="S76" s="2">
        <v>43412.527557870373</v>
      </c>
      <c r="T76" s="2">
        <v>43412.527557870373</v>
      </c>
      <c r="U76" s="2">
        <v>43412.538483796299</v>
      </c>
      <c r="V76" s="2">
        <v>43412.54247685185</v>
      </c>
      <c r="W76" s="3"/>
      <c r="X76" s="8">
        <f t="shared" si="15"/>
        <v>43412.519814814812</v>
      </c>
      <c r="Y76" s="9">
        <f t="shared" si="16"/>
        <v>9.5254629632108845E-3</v>
      </c>
      <c r="Z76" s="9">
        <f t="shared" si="17"/>
        <v>9.5254629632108845E-3</v>
      </c>
      <c r="AA76" s="10"/>
      <c r="AB76" s="10">
        <f t="shared" si="18"/>
        <v>0</v>
      </c>
      <c r="AC76" s="10">
        <f t="shared" si="12"/>
        <v>7.2685185223235749E-3</v>
      </c>
      <c r="AD76" s="10"/>
      <c r="AE76" s="10"/>
      <c r="AF76" s="73">
        <f t="shared" si="19"/>
        <v>43412.519444444442</v>
      </c>
      <c r="AG76" s="73">
        <f t="shared" si="20"/>
        <v>43412.536111111112</v>
      </c>
      <c r="AH76" s="26" t="str">
        <f t="shared" si="21"/>
        <v>43412.519444444443412.5361111111</v>
      </c>
      <c r="AI76" s="26" t="e">
        <f>VLOOKUP(AH76,simple_survey!$N$1081:$O$1529,2,FALSE)</f>
        <v>#N/A</v>
      </c>
    </row>
    <row r="77" spans="1:35" s="7" customFormat="1" x14ac:dyDescent="0.4">
      <c r="A77" s="16" t="str">
        <f t="shared" si="13"/>
        <v>-</v>
      </c>
      <c r="B77" s="16" t="str">
        <f t="shared" si="14"/>
        <v>-</v>
      </c>
      <c r="C77" s="7">
        <v>12</v>
      </c>
      <c r="D77" s="2">
        <v>43412.519826388889</v>
      </c>
      <c r="E77" s="3" t="s">
        <v>1207</v>
      </c>
      <c r="F77" s="3">
        <v>11004</v>
      </c>
      <c r="G77" s="3" t="s">
        <v>52</v>
      </c>
      <c r="H77" s="3">
        <v>5509</v>
      </c>
      <c r="I77" s="3">
        <v>564</v>
      </c>
      <c r="J77" s="3">
        <v>3</v>
      </c>
      <c r="K77" s="3">
        <v>2</v>
      </c>
      <c r="L77" s="3"/>
      <c r="M77" s="2">
        <v>43412.522731481484</v>
      </c>
      <c r="N77" s="2">
        <v>43412.528425925928</v>
      </c>
      <c r="O77" s="3" t="s">
        <v>1178</v>
      </c>
      <c r="P77" s="3" t="s">
        <v>20</v>
      </c>
      <c r="Q77" s="3" t="s">
        <v>45</v>
      </c>
      <c r="R77" s="3" t="s">
        <v>92</v>
      </c>
      <c r="S77" s="2">
        <v>43412.522731481484</v>
      </c>
      <c r="T77" s="2">
        <v>43412.523993055554</v>
      </c>
      <c r="U77" s="2">
        <v>43412.531342592592</v>
      </c>
      <c r="V77" s="2">
        <v>43412.536793981482</v>
      </c>
      <c r="W77" s="3"/>
      <c r="X77" s="8">
        <f t="shared" si="15"/>
        <v>43412.519826388889</v>
      </c>
      <c r="Y77" s="9">
        <f t="shared" si="16"/>
        <v>5.694444444088731E-3</v>
      </c>
      <c r="Z77" s="9">
        <f t="shared" si="17"/>
        <v>1.1388888888177462E-2</v>
      </c>
      <c r="AA77" s="10"/>
      <c r="AB77" s="10">
        <f t="shared" si="18"/>
        <v>0</v>
      </c>
      <c r="AC77" s="10">
        <f t="shared" si="12"/>
        <v>2.905092595028691E-3</v>
      </c>
      <c r="AD77" s="10"/>
      <c r="AE77" s="10"/>
      <c r="AF77" s="73">
        <f t="shared" si="19"/>
        <v>43412.519444444442</v>
      </c>
      <c r="AG77" s="73">
        <f t="shared" si="20"/>
        <v>43412.527777777781</v>
      </c>
      <c r="AH77" s="26" t="str">
        <f t="shared" si="21"/>
        <v>43412.519444444443412.5277777778</v>
      </c>
      <c r="AI77" s="26" t="str">
        <f>VLOOKUP(AH77,simple_survey!$N$1081:$O$1529,2,FALSE)</f>
        <v>肯定的</v>
      </c>
    </row>
    <row r="78" spans="1:35" s="7" customFormat="1" x14ac:dyDescent="0.4">
      <c r="A78" s="16" t="str">
        <f t="shared" si="13"/>
        <v>-</v>
      </c>
      <c r="B78" s="16" t="str">
        <f t="shared" si="14"/>
        <v>-</v>
      </c>
      <c r="C78" s="7">
        <v>12</v>
      </c>
      <c r="D78" s="2">
        <v>43412.520254629628</v>
      </c>
      <c r="E78" s="3" t="s">
        <v>1359</v>
      </c>
      <c r="F78" s="3">
        <v>11005</v>
      </c>
      <c r="G78" s="3" t="s">
        <v>113</v>
      </c>
      <c r="H78" s="3">
        <v>0</v>
      </c>
      <c r="I78" s="3">
        <v>404</v>
      </c>
      <c r="J78" s="3">
        <v>4</v>
      </c>
      <c r="K78" s="3">
        <v>1</v>
      </c>
      <c r="L78" s="3"/>
      <c r="M78" s="2">
        <v>43412.52516203704</v>
      </c>
      <c r="N78" s="2">
        <v>43412.530312499999</v>
      </c>
      <c r="O78" s="3" t="s">
        <v>46</v>
      </c>
      <c r="P78" s="3" t="s">
        <v>47</v>
      </c>
      <c r="Q78" s="3" t="s">
        <v>41</v>
      </c>
      <c r="R78" s="3" t="s">
        <v>42</v>
      </c>
      <c r="S78" s="2">
        <v>43412.527662037035</v>
      </c>
      <c r="T78" s="2">
        <v>43412.527662037035</v>
      </c>
      <c r="U78" s="2">
        <v>43412.534641203703</v>
      </c>
      <c r="V78" s="2">
        <v>43412.534641203703</v>
      </c>
      <c r="W78" s="3"/>
      <c r="X78" s="8">
        <f t="shared" si="15"/>
        <v>43412.520254629628</v>
      </c>
      <c r="Y78" s="9">
        <f t="shared" si="16"/>
        <v>5.1504629591363482E-3</v>
      </c>
      <c r="Z78" s="9">
        <f t="shared" si="17"/>
        <v>5.1504629591363482E-3</v>
      </c>
      <c r="AA78" s="10"/>
      <c r="AB78" s="10">
        <f t="shared" si="18"/>
        <v>0</v>
      </c>
      <c r="AC78" s="10">
        <f t="shared" si="12"/>
        <v>4.9074074122472666E-3</v>
      </c>
      <c r="AD78" s="10"/>
      <c r="AE78" s="10"/>
      <c r="AF78" s="73">
        <f t="shared" si="19"/>
        <v>43412.520138888889</v>
      </c>
      <c r="AG78" s="73">
        <f t="shared" si="20"/>
        <v>43412.529861111114</v>
      </c>
      <c r="AH78" s="26" t="str">
        <f t="shared" si="21"/>
        <v>43412.520138888943412.5298611111</v>
      </c>
      <c r="AI78" s="26" t="e">
        <f>VLOOKUP(AH78,simple_survey!$N$1081:$O$1529,2,FALSE)</f>
        <v>#N/A</v>
      </c>
    </row>
    <row r="79" spans="1:35" s="7" customFormat="1" x14ac:dyDescent="0.4">
      <c r="A79" s="16" t="str">
        <f t="shared" si="13"/>
        <v>-</v>
      </c>
      <c r="B79" s="16" t="str">
        <f t="shared" si="14"/>
        <v>-</v>
      </c>
      <c r="C79" s="7">
        <v>12</v>
      </c>
      <c r="D79" s="2">
        <v>43412.520451388889</v>
      </c>
      <c r="E79" s="3" t="s">
        <v>1358</v>
      </c>
      <c r="F79" s="3">
        <v>11006</v>
      </c>
      <c r="G79" s="3" t="s">
        <v>113</v>
      </c>
      <c r="H79" s="3">
        <v>0</v>
      </c>
      <c r="I79" s="3">
        <v>397</v>
      </c>
      <c r="J79" s="3">
        <v>1</v>
      </c>
      <c r="K79" s="3">
        <v>3</v>
      </c>
      <c r="L79" s="3"/>
      <c r="M79" s="2">
        <v>43412.527465277781</v>
      </c>
      <c r="N79" s="2">
        <v>43412.537754629629</v>
      </c>
      <c r="O79" s="3" t="s">
        <v>34</v>
      </c>
      <c r="P79" s="3" t="s">
        <v>35</v>
      </c>
      <c r="Q79" s="3" t="s">
        <v>45</v>
      </c>
      <c r="R79" s="3" t="s">
        <v>92</v>
      </c>
      <c r="S79" s="2">
        <v>43412.526678240742</v>
      </c>
      <c r="T79" s="2">
        <v>43412.526678240742</v>
      </c>
      <c r="U79" s="2">
        <v>43412.537939814814</v>
      </c>
      <c r="V79" s="2">
        <v>43412.540208333332</v>
      </c>
      <c r="W79" s="3"/>
      <c r="X79" s="8">
        <f t="shared" si="15"/>
        <v>43412.520451388889</v>
      </c>
      <c r="Y79" s="9">
        <f t="shared" si="16"/>
        <v>1.0289351848769002E-2</v>
      </c>
      <c r="Z79" s="9">
        <f t="shared" si="17"/>
        <v>3.0868055546307005E-2</v>
      </c>
      <c r="AA79" s="10"/>
      <c r="AB79" s="10">
        <f t="shared" si="18"/>
        <v>7.8703703911742195E-4</v>
      </c>
      <c r="AC79" s="10">
        <f t="shared" si="12"/>
        <v>7.0138888913788833E-3</v>
      </c>
      <c r="AD79" s="10"/>
      <c r="AE79" s="10"/>
      <c r="AF79" s="73">
        <f t="shared" si="19"/>
        <v>43412.520138888889</v>
      </c>
      <c r="AG79" s="73">
        <f t="shared" si="20"/>
        <v>43412.537499999999</v>
      </c>
      <c r="AH79" s="26" t="str">
        <f t="shared" si="21"/>
        <v>43412.520138888943412.5375</v>
      </c>
      <c r="AI79" s="26" t="e">
        <f>VLOOKUP(AH79,simple_survey!$N$1081:$O$1529,2,FALSE)</f>
        <v>#N/A</v>
      </c>
    </row>
    <row r="80" spans="1:35" s="7" customFormat="1" x14ac:dyDescent="0.4">
      <c r="A80" s="16" t="str">
        <f t="shared" si="13"/>
        <v>-</v>
      </c>
      <c r="B80" s="16" t="str">
        <f t="shared" si="14"/>
        <v>-</v>
      </c>
      <c r="C80" s="7">
        <v>12</v>
      </c>
      <c r="D80" s="2">
        <v>43412.521157407406</v>
      </c>
      <c r="E80" s="3" t="s">
        <v>1208</v>
      </c>
      <c r="F80" s="3">
        <v>11008</v>
      </c>
      <c r="G80" s="3" t="s">
        <v>67</v>
      </c>
      <c r="H80" s="3">
        <v>4542</v>
      </c>
      <c r="I80" s="3">
        <v>641</v>
      </c>
      <c r="J80" s="3">
        <v>5</v>
      </c>
      <c r="K80" s="3">
        <v>1</v>
      </c>
      <c r="L80" s="3"/>
      <c r="M80" s="2">
        <v>43412.527407407404</v>
      </c>
      <c r="N80" s="2">
        <v>43412.534016203703</v>
      </c>
      <c r="O80" s="3" t="s">
        <v>53</v>
      </c>
      <c r="P80" s="3" t="s">
        <v>54</v>
      </c>
      <c r="Q80" s="3" t="s">
        <v>37</v>
      </c>
      <c r="R80" s="3" t="s">
        <v>38</v>
      </c>
      <c r="S80" s="2">
        <v>43412.527905092589</v>
      </c>
      <c r="T80" s="2">
        <v>43412.527905092589</v>
      </c>
      <c r="U80" s="2">
        <v>43412.540486111109</v>
      </c>
      <c r="V80" s="2">
        <v>43412.540486111109</v>
      </c>
      <c r="W80" s="3"/>
      <c r="X80" s="8">
        <f t="shared" si="15"/>
        <v>43412.521157407406</v>
      </c>
      <c r="Y80" s="9">
        <f t="shared" si="16"/>
        <v>6.6087962986784987E-3</v>
      </c>
      <c r="Z80" s="9">
        <f t="shared" si="17"/>
        <v>6.6087962986784987E-3</v>
      </c>
      <c r="AA80" s="10"/>
      <c r="AB80" s="10">
        <f t="shared" si="18"/>
        <v>0</v>
      </c>
      <c r="AC80" s="10">
        <f t="shared" si="12"/>
        <v>6.2499999985448085E-3</v>
      </c>
      <c r="AD80" s="10"/>
      <c r="AE80" s="10"/>
      <c r="AF80" s="73">
        <f t="shared" si="19"/>
        <v>43412.520833333336</v>
      </c>
      <c r="AG80" s="73">
        <f t="shared" si="20"/>
        <v>43412.533333333333</v>
      </c>
      <c r="AH80" s="26" t="str">
        <f t="shared" si="21"/>
        <v>43412.520833333343412.5333333333</v>
      </c>
      <c r="AI80" s="26" t="e">
        <f>VLOOKUP(AH80,simple_survey!$N$1081:$O$1529,2,FALSE)</f>
        <v>#N/A</v>
      </c>
    </row>
    <row r="81" spans="1:38" s="7" customFormat="1" x14ac:dyDescent="0.4">
      <c r="A81" s="16" t="str">
        <f t="shared" si="13"/>
        <v>★</v>
      </c>
      <c r="B81" s="16" t="str">
        <f t="shared" si="14"/>
        <v>-</v>
      </c>
      <c r="C81" s="7">
        <v>12</v>
      </c>
      <c r="D81" s="2">
        <v>43412.523981481485</v>
      </c>
      <c r="E81" s="3" t="s">
        <v>1209</v>
      </c>
      <c r="F81" s="3">
        <v>11010</v>
      </c>
      <c r="G81" s="3" t="s">
        <v>33</v>
      </c>
      <c r="H81" s="3">
        <v>1705</v>
      </c>
      <c r="I81" s="3">
        <v>765</v>
      </c>
      <c r="J81" s="3">
        <v>6</v>
      </c>
      <c r="K81" s="3">
        <v>1</v>
      </c>
      <c r="L81" s="3"/>
      <c r="M81" s="2">
        <v>43412.528703703705</v>
      </c>
      <c r="N81" s="2">
        <v>43412.531527777777</v>
      </c>
      <c r="O81" s="3" t="s">
        <v>25</v>
      </c>
      <c r="P81" s="3" t="s">
        <v>26</v>
      </c>
      <c r="Q81" s="3" t="s">
        <v>34</v>
      </c>
      <c r="R81" s="3" t="s">
        <v>35</v>
      </c>
      <c r="S81" s="2">
        <v>43412.530925925923</v>
      </c>
      <c r="T81" s="2">
        <v>43412.530925925923</v>
      </c>
      <c r="U81" s="2">
        <v>43412.53806712963</v>
      </c>
      <c r="V81" s="2">
        <v>43412.53806712963</v>
      </c>
      <c r="W81" s="2">
        <v>43412.530925925923</v>
      </c>
      <c r="X81" s="8">
        <f t="shared" si="15"/>
        <v>43412.530925925923</v>
      </c>
      <c r="Y81" s="9">
        <f t="shared" si="16"/>
        <v>2.8240740721230395E-3</v>
      </c>
      <c r="Z81" s="9">
        <f t="shared" si="17"/>
        <v>2.8240740721230395E-3</v>
      </c>
      <c r="AA81" s="10"/>
      <c r="AB81" s="10">
        <f t="shared" si="18"/>
        <v>0</v>
      </c>
      <c r="AC81" s="10">
        <f t="shared" si="12"/>
        <v>0</v>
      </c>
      <c r="AD81" s="10"/>
      <c r="AE81" s="10"/>
      <c r="AF81" s="73">
        <f t="shared" si="19"/>
        <v>43412.523611111108</v>
      </c>
      <c r="AG81" s="73">
        <f t="shared" si="20"/>
        <v>43412.53125</v>
      </c>
      <c r="AH81" s="26" t="str">
        <f t="shared" si="21"/>
        <v>43412.523611111143412.53125</v>
      </c>
      <c r="AI81" s="26" t="str">
        <f>VLOOKUP(AH81,simple_survey!$N$1081:$O$1529,2,FALSE)</f>
        <v>肯定的</v>
      </c>
    </row>
    <row r="82" spans="1:38" s="7" customFormat="1" x14ac:dyDescent="0.4">
      <c r="A82" s="16" t="str">
        <f t="shared" si="13"/>
        <v>-</v>
      </c>
      <c r="B82" s="16" t="str">
        <f t="shared" si="14"/>
        <v>-</v>
      </c>
      <c r="C82" s="7">
        <v>12</v>
      </c>
      <c r="D82" s="2">
        <v>43412.526331018518</v>
      </c>
      <c r="E82" s="3" t="s">
        <v>1206</v>
      </c>
      <c r="F82" s="3">
        <v>11011</v>
      </c>
      <c r="G82" s="3" t="s">
        <v>18</v>
      </c>
      <c r="H82" s="3">
        <v>3930</v>
      </c>
      <c r="I82" s="3">
        <v>379</v>
      </c>
      <c r="J82" s="3">
        <v>1</v>
      </c>
      <c r="K82" s="3">
        <v>1</v>
      </c>
      <c r="L82" s="3"/>
      <c r="M82" s="2">
        <v>43412.532789351855</v>
      </c>
      <c r="N82" s="2">
        <v>43412.537685185183</v>
      </c>
      <c r="O82" s="3" t="s">
        <v>68</v>
      </c>
      <c r="P82" s="3" t="s">
        <v>69</v>
      </c>
      <c r="Q82" s="3" t="s">
        <v>45</v>
      </c>
      <c r="R82" s="3" t="s">
        <v>92</v>
      </c>
      <c r="S82" s="2">
        <v>43412.534004629626</v>
      </c>
      <c r="T82" s="2">
        <v>43412.534004629626</v>
      </c>
      <c r="U82" s="2">
        <v>43412.539166666669</v>
      </c>
      <c r="V82" s="2">
        <v>43412.539166666669</v>
      </c>
      <c r="W82" s="3"/>
      <c r="X82" s="8">
        <f t="shared" si="15"/>
        <v>43412.526331018518</v>
      </c>
      <c r="Y82" s="9">
        <f t="shared" si="16"/>
        <v>4.8958333281916566E-3</v>
      </c>
      <c r="Z82" s="9">
        <f t="shared" si="17"/>
        <v>4.8958333281916566E-3</v>
      </c>
      <c r="AA82" s="10"/>
      <c r="AB82" s="10">
        <f t="shared" si="18"/>
        <v>0</v>
      </c>
      <c r="AC82" s="10">
        <f t="shared" si="12"/>
        <v>6.4583333369228058E-3</v>
      </c>
      <c r="AD82" s="10"/>
      <c r="AE82" s="10"/>
      <c r="AF82" s="73">
        <f t="shared" si="19"/>
        <v>43412.525694444441</v>
      </c>
      <c r="AG82" s="73">
        <f t="shared" si="20"/>
        <v>43412.537499999999</v>
      </c>
      <c r="AH82" s="26" t="str">
        <f t="shared" si="21"/>
        <v>43412.525694444443412.5375</v>
      </c>
      <c r="AI82" s="26" t="e">
        <f>VLOOKUP(AH82,simple_survey!$N$1081:$O$1529,2,FALSE)</f>
        <v>#N/A</v>
      </c>
    </row>
    <row r="83" spans="1:38" s="7" customFormat="1" x14ac:dyDescent="0.4">
      <c r="A83" s="16" t="str">
        <f t="shared" si="13"/>
        <v>-</v>
      </c>
      <c r="B83" s="16" t="str">
        <f t="shared" si="14"/>
        <v>-</v>
      </c>
      <c r="C83" s="7">
        <v>12</v>
      </c>
      <c r="D83" s="2">
        <v>43412.527118055557</v>
      </c>
      <c r="E83" s="3" t="s">
        <v>1210</v>
      </c>
      <c r="F83" s="3">
        <v>11012</v>
      </c>
      <c r="G83" s="3" t="s">
        <v>18</v>
      </c>
      <c r="H83" s="3">
        <v>3962</v>
      </c>
      <c r="I83" s="3">
        <v>378</v>
      </c>
      <c r="J83" s="3">
        <v>2</v>
      </c>
      <c r="K83" s="3">
        <v>1</v>
      </c>
      <c r="L83" s="3"/>
      <c r="M83" s="2">
        <v>43412.537523148145</v>
      </c>
      <c r="N83" s="2">
        <v>43412.544907407406</v>
      </c>
      <c r="O83" s="3" t="s">
        <v>37</v>
      </c>
      <c r="P83" s="3" t="s">
        <v>38</v>
      </c>
      <c r="Q83" s="3" t="s">
        <v>53</v>
      </c>
      <c r="R83" s="3" t="s">
        <v>54</v>
      </c>
      <c r="S83" s="2">
        <v>43412.54078703704</v>
      </c>
      <c r="T83" s="2">
        <v>43412.54078703704</v>
      </c>
      <c r="U83" s="2">
        <v>43412.548530092594</v>
      </c>
      <c r="V83" s="2">
        <v>43412.548530092594</v>
      </c>
      <c r="W83" s="3"/>
      <c r="X83" s="8">
        <f t="shared" si="15"/>
        <v>43412.527118055557</v>
      </c>
      <c r="Y83" s="9">
        <f t="shared" si="16"/>
        <v>7.3842592610162683E-3</v>
      </c>
      <c r="Z83" s="9">
        <f t="shared" si="17"/>
        <v>7.3842592610162683E-3</v>
      </c>
      <c r="AA83" s="10"/>
      <c r="AB83" s="10">
        <f t="shared" si="18"/>
        <v>0</v>
      </c>
      <c r="AC83" s="10">
        <f t="shared" si="12"/>
        <v>1.0405092587461695E-2</v>
      </c>
      <c r="AD83" s="10"/>
      <c r="AE83" s="10"/>
      <c r="AF83" s="73">
        <f t="shared" si="19"/>
        <v>43412.527083333334</v>
      </c>
      <c r="AG83" s="73">
        <f t="shared" si="20"/>
        <v>43412.544444444444</v>
      </c>
      <c r="AH83" s="26" t="str">
        <f t="shared" si="21"/>
        <v>43412.527083333343412.5444444444</v>
      </c>
      <c r="AI83" s="26" t="e">
        <f>VLOOKUP(AH83,simple_survey!$N$1081:$O$1529,2,FALSE)</f>
        <v>#N/A</v>
      </c>
    </row>
    <row r="84" spans="1:38" s="7" customFormat="1" x14ac:dyDescent="0.4">
      <c r="A84" s="16" t="str">
        <f t="shared" si="13"/>
        <v>-</v>
      </c>
      <c r="B84" s="16" t="str">
        <f t="shared" si="14"/>
        <v>-</v>
      </c>
      <c r="C84" s="7">
        <v>12</v>
      </c>
      <c r="D84" s="2">
        <v>43412.529826388891</v>
      </c>
      <c r="E84" s="3" t="s">
        <v>1345</v>
      </c>
      <c r="F84" s="3">
        <v>11015</v>
      </c>
      <c r="G84" s="3" t="s">
        <v>113</v>
      </c>
      <c r="H84" s="3">
        <v>0</v>
      </c>
      <c r="I84" s="3">
        <v>707</v>
      </c>
      <c r="J84" s="3">
        <v>4</v>
      </c>
      <c r="K84" s="3">
        <v>2</v>
      </c>
      <c r="L84" s="3"/>
      <c r="M84" s="2">
        <v>43412.531956018516</v>
      </c>
      <c r="N84" s="2">
        <v>43412.536550925928</v>
      </c>
      <c r="O84" s="3" t="s">
        <v>53</v>
      </c>
      <c r="P84" s="3" t="s">
        <v>54</v>
      </c>
      <c r="Q84" s="3" t="s">
        <v>48</v>
      </c>
      <c r="R84" s="3" t="s">
        <v>49</v>
      </c>
      <c r="S84" s="2">
        <v>43412.533194444448</v>
      </c>
      <c r="T84" s="2">
        <v>43412.533194444448</v>
      </c>
      <c r="U84" s="2">
        <v>43412.545659722222</v>
      </c>
      <c r="V84" s="2">
        <v>43412.545659722222</v>
      </c>
      <c r="W84" s="3"/>
      <c r="X84" s="8">
        <f t="shared" si="15"/>
        <v>43412.529826388891</v>
      </c>
      <c r="Y84" s="9">
        <f t="shared" si="16"/>
        <v>4.5949074119562283E-3</v>
      </c>
      <c r="Z84" s="9">
        <f t="shared" si="17"/>
        <v>9.1898148239124566E-3</v>
      </c>
      <c r="AB84" s="10">
        <f t="shared" si="18"/>
        <v>0</v>
      </c>
      <c r="AC84" s="10">
        <f t="shared" si="12"/>
        <v>2.1296296254149638E-3</v>
      </c>
      <c r="AF84" s="73">
        <f t="shared" si="19"/>
        <v>43412.529166666667</v>
      </c>
      <c r="AG84" s="73">
        <f t="shared" si="20"/>
        <v>43412.536111111112</v>
      </c>
      <c r="AH84" s="26" t="str">
        <f t="shared" si="21"/>
        <v>43412.529166666743412.5361111111</v>
      </c>
      <c r="AI84" s="26" t="e">
        <f>VLOOKUP(AH84,simple_survey!$N$1081:$O$1529,2,FALSE)</f>
        <v>#N/A</v>
      </c>
    </row>
    <row r="85" spans="1:38" s="7" customFormat="1" x14ac:dyDescent="0.4">
      <c r="A85" s="16" t="str">
        <f t="shared" si="13"/>
        <v>-</v>
      </c>
      <c r="B85" s="16" t="str">
        <f t="shared" si="14"/>
        <v>-</v>
      </c>
      <c r="C85" s="7">
        <v>12</v>
      </c>
      <c r="D85" s="2">
        <v>43412.530763888892</v>
      </c>
      <c r="E85" s="3" t="s">
        <v>1211</v>
      </c>
      <c r="F85" s="3">
        <v>11016</v>
      </c>
      <c r="G85" s="3" t="s">
        <v>33</v>
      </c>
      <c r="H85" s="3">
        <v>4862</v>
      </c>
      <c r="I85" s="3">
        <v>267</v>
      </c>
      <c r="J85" s="3">
        <v>6</v>
      </c>
      <c r="K85" s="3">
        <v>3</v>
      </c>
      <c r="L85" s="3"/>
      <c r="M85" s="2">
        <v>43412.536134259259</v>
      </c>
      <c r="N85" s="2">
        <v>43412.541296296295</v>
      </c>
      <c r="O85" s="3" t="s">
        <v>23</v>
      </c>
      <c r="P85" s="3" t="s">
        <v>24</v>
      </c>
      <c r="Q85" s="3" t="s">
        <v>72</v>
      </c>
      <c r="R85" s="3" t="s">
        <v>73</v>
      </c>
      <c r="S85" s="2">
        <v>43412.540844907409</v>
      </c>
      <c r="T85" s="2">
        <v>43412.540844907409</v>
      </c>
      <c r="U85" s="2">
        <v>43412.551111111112</v>
      </c>
      <c r="V85" s="2">
        <v>43412.551111111112</v>
      </c>
      <c r="W85" s="3"/>
      <c r="X85" s="8">
        <f t="shared" si="15"/>
        <v>43412.530763888892</v>
      </c>
      <c r="Y85" s="9">
        <f t="shared" si="16"/>
        <v>5.1620370359160006E-3</v>
      </c>
      <c r="Z85" s="9">
        <f t="shared" si="17"/>
        <v>1.5486111107748002E-2</v>
      </c>
      <c r="AA85" s="10"/>
      <c r="AB85" s="10">
        <f t="shared" si="18"/>
        <v>0</v>
      </c>
      <c r="AC85" s="10">
        <f t="shared" si="12"/>
        <v>5.3703703670180403E-3</v>
      </c>
      <c r="AD85" s="10"/>
      <c r="AE85" s="10"/>
      <c r="AF85" s="73">
        <f t="shared" si="19"/>
        <v>43412.530555555553</v>
      </c>
      <c r="AG85" s="73">
        <f t="shared" si="20"/>
        <v>43412.540972222225</v>
      </c>
      <c r="AH85" s="26" t="str">
        <f t="shared" si="21"/>
        <v>43412.530555555643412.5409722222</v>
      </c>
      <c r="AI85" s="26" t="str">
        <f>VLOOKUP(AH85,simple_survey!$N$1081:$O$1529,2,FALSE)</f>
        <v>肯定的</v>
      </c>
    </row>
    <row r="86" spans="1:38" s="7" customFormat="1" x14ac:dyDescent="0.4">
      <c r="A86" s="16" t="str">
        <f t="shared" si="13"/>
        <v>-</v>
      </c>
      <c r="B86" s="16" t="str">
        <f t="shared" si="14"/>
        <v>-</v>
      </c>
      <c r="C86" s="7">
        <v>12</v>
      </c>
      <c r="D86" s="2">
        <v>43412.534594907411</v>
      </c>
      <c r="E86" s="3" t="s">
        <v>1357</v>
      </c>
      <c r="F86" s="3">
        <v>11017</v>
      </c>
      <c r="G86" s="3" t="s">
        <v>113</v>
      </c>
      <c r="H86" s="3">
        <v>0</v>
      </c>
      <c r="I86" s="3">
        <v>356</v>
      </c>
      <c r="J86" s="3">
        <v>5</v>
      </c>
      <c r="K86" s="3">
        <v>1</v>
      </c>
      <c r="L86" s="3"/>
      <c r="M86" s="2">
        <v>43412.539560185185</v>
      </c>
      <c r="N86" s="2">
        <v>43412.542696759258</v>
      </c>
      <c r="O86" s="3" t="s">
        <v>25</v>
      </c>
      <c r="P86" s="3" t="s">
        <v>26</v>
      </c>
      <c r="Q86" s="3" t="s">
        <v>48</v>
      </c>
      <c r="R86" s="3" t="s">
        <v>49</v>
      </c>
      <c r="S86" s="2">
        <v>43412.541921296295</v>
      </c>
      <c r="T86" s="2">
        <v>43412.541921296295</v>
      </c>
      <c r="U86" s="2">
        <v>43412.548703703702</v>
      </c>
      <c r="V86" s="2">
        <v>43412.548703703702</v>
      </c>
      <c r="W86" s="3"/>
      <c r="X86" s="8">
        <f t="shared" si="15"/>
        <v>43412.534594907411</v>
      </c>
      <c r="Y86" s="9">
        <f t="shared" si="16"/>
        <v>3.1365740724140778E-3</v>
      </c>
      <c r="Z86" s="9">
        <f t="shared" si="17"/>
        <v>3.1365740724140778E-3</v>
      </c>
      <c r="AA86" s="10"/>
      <c r="AB86" s="10">
        <f t="shared" si="18"/>
        <v>0</v>
      </c>
      <c r="AC86" s="10">
        <f t="shared" si="12"/>
        <v>4.9652777743176557E-3</v>
      </c>
      <c r="AD86" s="10"/>
      <c r="AE86" s="10"/>
      <c r="AF86" s="73">
        <f t="shared" si="19"/>
        <v>43412.53402777778</v>
      </c>
      <c r="AG86" s="73">
        <f t="shared" si="20"/>
        <v>43412.542361111111</v>
      </c>
      <c r="AH86" s="26" t="str">
        <f t="shared" si="21"/>
        <v>43412.534027777843412.5423611111</v>
      </c>
      <c r="AI86" s="26" t="e">
        <f>VLOOKUP(AH86,simple_survey!$N$1081:$O$1529,2,FALSE)</f>
        <v>#N/A</v>
      </c>
    </row>
    <row r="87" spans="1:38" s="7" customFormat="1" x14ac:dyDescent="0.4">
      <c r="A87" s="16" t="str">
        <f t="shared" si="13"/>
        <v>-</v>
      </c>
      <c r="B87" s="16" t="str">
        <f t="shared" si="14"/>
        <v>-</v>
      </c>
      <c r="C87" s="7">
        <v>12</v>
      </c>
      <c r="D87" s="2">
        <v>43412.534942129627</v>
      </c>
      <c r="E87" s="3" t="s">
        <v>1356</v>
      </c>
      <c r="F87" s="3">
        <v>11018</v>
      </c>
      <c r="G87" s="3" t="s">
        <v>114</v>
      </c>
      <c r="H87" s="3">
        <v>0</v>
      </c>
      <c r="I87" s="3">
        <v>567</v>
      </c>
      <c r="J87" s="3">
        <v>8</v>
      </c>
      <c r="K87" s="3">
        <v>1</v>
      </c>
      <c r="L87" s="3"/>
      <c r="M87" s="2">
        <v>43412.542071759257</v>
      </c>
      <c r="N87" s="2">
        <v>43412.546053240738</v>
      </c>
      <c r="O87" s="3" t="s">
        <v>29</v>
      </c>
      <c r="P87" s="3" t="s">
        <v>30</v>
      </c>
      <c r="Q87" s="3" t="s">
        <v>63</v>
      </c>
      <c r="R87" s="3" t="s">
        <v>64</v>
      </c>
      <c r="S87" s="2">
        <v>43412.541817129626</v>
      </c>
      <c r="T87" s="2">
        <v>43412.541817129626</v>
      </c>
      <c r="U87" s="2">
        <v>43412.547881944447</v>
      </c>
      <c r="V87" s="2">
        <v>43412.547881944447</v>
      </c>
      <c r="W87" s="3"/>
      <c r="X87" s="8">
        <f t="shared" si="15"/>
        <v>43412.534942129627</v>
      </c>
      <c r="Y87" s="9">
        <f t="shared" si="16"/>
        <v>3.9814814808778465E-3</v>
      </c>
      <c r="Z87" s="9">
        <f t="shared" si="17"/>
        <v>3.9814814808778465E-3</v>
      </c>
      <c r="AA87" s="10"/>
      <c r="AB87" s="10">
        <f t="shared" si="18"/>
        <v>2.546296309446916E-4</v>
      </c>
      <c r="AC87" s="10">
        <f t="shared" si="12"/>
        <v>7.1296296300715767E-3</v>
      </c>
      <c r="AD87" s="10"/>
      <c r="AE87" s="10"/>
      <c r="AF87" s="73">
        <f t="shared" si="19"/>
        <v>43412.534722222219</v>
      </c>
      <c r="AG87" s="73">
        <f t="shared" si="20"/>
        <v>43412.54583333333</v>
      </c>
      <c r="AH87" s="26" t="str">
        <f t="shared" si="21"/>
        <v>43412.534722222243412.5458333333</v>
      </c>
      <c r="AI87" s="26" t="e">
        <f>VLOOKUP(AH87,simple_survey!$N$1081:$O$1529,2,FALSE)</f>
        <v>#N/A</v>
      </c>
    </row>
    <row r="88" spans="1:38" s="7" customFormat="1" x14ac:dyDescent="0.4">
      <c r="A88" s="16" t="str">
        <f t="shared" si="13"/>
        <v>★</v>
      </c>
      <c r="B88" s="16" t="str">
        <f t="shared" si="14"/>
        <v>☆</v>
      </c>
      <c r="C88" s="7">
        <v>12</v>
      </c>
      <c r="D88" s="2">
        <v>43412.493854166663</v>
      </c>
      <c r="E88" s="3" t="s">
        <v>1192</v>
      </c>
      <c r="F88" s="3">
        <v>10989</v>
      </c>
      <c r="G88" s="3" t="s">
        <v>18</v>
      </c>
      <c r="H88" s="3">
        <v>5482</v>
      </c>
      <c r="I88" s="3">
        <v>922</v>
      </c>
      <c r="J88" s="3">
        <v>9</v>
      </c>
      <c r="K88" s="3">
        <v>2</v>
      </c>
      <c r="L88" s="2">
        <v>43412.499594907407</v>
      </c>
      <c r="M88" s="3"/>
      <c r="N88" s="3"/>
      <c r="O88" s="3" t="s">
        <v>31</v>
      </c>
      <c r="P88" s="3" t="s">
        <v>32</v>
      </c>
      <c r="Q88" s="3" t="s">
        <v>45</v>
      </c>
      <c r="R88" s="3" t="s">
        <v>92</v>
      </c>
      <c r="S88" s="2">
        <v>43412.500775462962</v>
      </c>
      <c r="T88" s="3"/>
      <c r="U88" s="2">
        <v>43412.507164351853</v>
      </c>
      <c r="V88" s="3"/>
      <c r="W88" s="2">
        <v>43412.500775462962</v>
      </c>
      <c r="X88" s="8">
        <f t="shared" si="15"/>
        <v>43412.500775462962</v>
      </c>
      <c r="Y88" s="9">
        <f t="shared" si="16"/>
        <v>0</v>
      </c>
      <c r="Z88" s="9">
        <f t="shared" si="17"/>
        <v>0</v>
      </c>
      <c r="AA88" s="10"/>
      <c r="AB88" s="10">
        <f t="shared" si="18"/>
        <v>0</v>
      </c>
      <c r="AC88" s="10">
        <f t="shared" si="12"/>
        <v>0</v>
      </c>
      <c r="AD88" s="10"/>
      <c r="AE88" s="10"/>
      <c r="AF88" s="73">
        <f t="shared" si="19"/>
        <v>43412.493750000001</v>
      </c>
      <c r="AG88" s="73">
        <f t="shared" si="20"/>
        <v>0</v>
      </c>
      <c r="AH88" s="26" t="str">
        <f t="shared" si="21"/>
        <v>43412.493750</v>
      </c>
      <c r="AI88" s="26" t="e">
        <f>VLOOKUP(AH88,simple_survey!$N$1081:$O$1529,2,FALSE)</f>
        <v>#N/A</v>
      </c>
    </row>
    <row r="89" spans="1:38" s="7" customFormat="1" x14ac:dyDescent="0.4">
      <c r="A89" s="16" t="str">
        <f t="shared" si="13"/>
        <v>-</v>
      </c>
      <c r="B89" s="16" t="str">
        <f t="shared" si="14"/>
        <v>☆</v>
      </c>
      <c r="C89" s="7">
        <v>12</v>
      </c>
      <c r="D89" s="2">
        <v>43412.520555555559</v>
      </c>
      <c r="E89" s="3" t="s">
        <v>1181</v>
      </c>
      <c r="F89" s="3">
        <v>11007</v>
      </c>
      <c r="G89" s="3" t="s">
        <v>18</v>
      </c>
      <c r="H89" s="3">
        <v>2137</v>
      </c>
      <c r="I89" s="3">
        <v>475</v>
      </c>
      <c r="J89" s="3">
        <v>3</v>
      </c>
      <c r="K89" s="3">
        <v>1</v>
      </c>
      <c r="L89" s="2">
        <v>43412.52070601852</v>
      </c>
      <c r="M89" s="3"/>
      <c r="N89" s="3"/>
      <c r="O89" s="3" t="s">
        <v>27</v>
      </c>
      <c r="P89" s="3" t="s">
        <v>28</v>
      </c>
      <c r="Q89" s="3" t="s">
        <v>70</v>
      </c>
      <c r="R89" s="3" t="s">
        <v>71</v>
      </c>
      <c r="S89" s="2">
        <v>43412.530381944445</v>
      </c>
      <c r="T89" s="3"/>
      <c r="U89" s="2">
        <v>43412.53837962963</v>
      </c>
      <c r="V89" s="3"/>
      <c r="W89" s="3"/>
      <c r="X89" s="8">
        <f t="shared" si="15"/>
        <v>43412.520555555559</v>
      </c>
      <c r="Y89" s="9">
        <f t="shared" si="16"/>
        <v>0</v>
      </c>
      <c r="Z89" s="9">
        <f t="shared" si="17"/>
        <v>0</v>
      </c>
      <c r="AA89" s="10"/>
      <c r="AB89" s="10">
        <f t="shared" si="18"/>
        <v>0</v>
      </c>
      <c r="AC89" s="10">
        <f t="shared" si="12"/>
        <v>9.8263888867222704E-3</v>
      </c>
      <c r="AD89" s="10"/>
      <c r="AE89" s="10"/>
      <c r="AF89" s="73">
        <f t="shared" si="19"/>
        <v>43412.520138888889</v>
      </c>
      <c r="AG89" s="73">
        <f t="shared" si="20"/>
        <v>0</v>
      </c>
      <c r="AH89" s="26" t="str">
        <f t="shared" si="21"/>
        <v>43412.52013888890</v>
      </c>
      <c r="AI89" s="26" t="e">
        <f>VLOOKUP(AH89,simple_survey!$N$1081:$O$1529,2,FALSE)</f>
        <v>#N/A</v>
      </c>
      <c r="AL89" s="7" t="s">
        <v>1212</v>
      </c>
    </row>
    <row r="90" spans="1:38" s="7" customFormat="1" x14ac:dyDescent="0.4">
      <c r="A90" s="16" t="str">
        <f t="shared" si="13"/>
        <v>-</v>
      </c>
      <c r="B90" s="16" t="str">
        <f t="shared" si="14"/>
        <v>☆</v>
      </c>
      <c r="C90" s="7">
        <v>12</v>
      </c>
      <c r="D90" s="2">
        <v>43412.52138888889</v>
      </c>
      <c r="E90" s="3" t="s">
        <v>1181</v>
      </c>
      <c r="F90" s="3">
        <v>11009</v>
      </c>
      <c r="G90" s="3" t="s">
        <v>18</v>
      </c>
      <c r="H90" s="3">
        <v>2137</v>
      </c>
      <c r="I90" s="3">
        <v>441</v>
      </c>
      <c r="J90" s="3">
        <v>1</v>
      </c>
      <c r="K90" s="3">
        <v>1</v>
      </c>
      <c r="L90" s="2">
        <v>43412.521516203706</v>
      </c>
      <c r="M90" s="3"/>
      <c r="N90" s="3"/>
      <c r="O90" s="3" t="s">
        <v>27</v>
      </c>
      <c r="P90" s="3" t="s">
        <v>28</v>
      </c>
      <c r="Q90" s="3" t="s">
        <v>70</v>
      </c>
      <c r="R90" s="3" t="s">
        <v>71</v>
      </c>
      <c r="S90" s="2">
        <v>43412.535451388889</v>
      </c>
      <c r="T90" s="3"/>
      <c r="U90" s="2">
        <v>43412.543796296297</v>
      </c>
      <c r="V90" s="3"/>
      <c r="W90" s="3"/>
      <c r="X90" s="8">
        <f t="shared" si="15"/>
        <v>43412.52138888889</v>
      </c>
      <c r="Y90" s="9">
        <f t="shared" si="16"/>
        <v>0</v>
      </c>
      <c r="Z90" s="9">
        <f t="shared" si="17"/>
        <v>0</v>
      </c>
      <c r="AA90" s="10"/>
      <c r="AB90" s="10">
        <f t="shared" si="18"/>
        <v>0</v>
      </c>
      <c r="AC90" s="10"/>
      <c r="AD90" s="10"/>
      <c r="AE90" s="10"/>
      <c r="AF90" s="73">
        <f t="shared" si="19"/>
        <v>43412.520833333336</v>
      </c>
      <c r="AG90" s="73">
        <f t="shared" si="20"/>
        <v>0</v>
      </c>
      <c r="AH90" s="26" t="str">
        <f t="shared" si="21"/>
        <v>43412.52083333330</v>
      </c>
      <c r="AI90" s="26" t="e">
        <f>VLOOKUP(AH90,simple_survey!$N$1081:$O$1529,2,FALSE)</f>
        <v>#N/A</v>
      </c>
      <c r="AL90" s="7" t="s">
        <v>1213</v>
      </c>
    </row>
    <row r="91" spans="1:38" s="7" customFormat="1" x14ac:dyDescent="0.4">
      <c r="A91" s="16" t="str">
        <f t="shared" si="13"/>
        <v>★</v>
      </c>
      <c r="B91" s="16" t="str">
        <f t="shared" si="14"/>
        <v>☆</v>
      </c>
      <c r="C91" s="7">
        <v>12</v>
      </c>
      <c r="D91" s="2">
        <v>43412.527511574073</v>
      </c>
      <c r="E91" s="3" t="s">
        <v>1330</v>
      </c>
      <c r="F91" s="3">
        <v>11013</v>
      </c>
      <c r="G91" s="3" t="s">
        <v>113</v>
      </c>
      <c r="H91" s="3">
        <v>0</v>
      </c>
      <c r="I91" s="3">
        <v>424</v>
      </c>
      <c r="J91" s="3">
        <v>4</v>
      </c>
      <c r="K91" s="3">
        <v>1</v>
      </c>
      <c r="L91" s="2">
        <v>43412.529166666667</v>
      </c>
      <c r="M91" s="3"/>
      <c r="N91" s="3"/>
      <c r="O91" s="3" t="s">
        <v>41</v>
      </c>
      <c r="P91" s="3" t="s">
        <v>42</v>
      </c>
      <c r="Q91" s="3" t="s">
        <v>45</v>
      </c>
      <c r="R91" s="3" t="s">
        <v>92</v>
      </c>
      <c r="S91" s="2">
        <v>43412.534108796295</v>
      </c>
      <c r="T91" s="3"/>
      <c r="U91" s="2">
        <v>43412.538761574076</v>
      </c>
      <c r="V91" s="3"/>
      <c r="W91" s="2">
        <v>43412.534108796295</v>
      </c>
      <c r="X91" s="8">
        <f t="shared" si="15"/>
        <v>43412.534108796295</v>
      </c>
      <c r="Y91" s="9">
        <f t="shared" si="16"/>
        <v>0</v>
      </c>
      <c r="Z91" s="9">
        <f t="shared" si="17"/>
        <v>0</v>
      </c>
      <c r="AA91" s="10"/>
      <c r="AB91" s="10">
        <f t="shared" si="18"/>
        <v>0</v>
      </c>
      <c r="AC91" s="10">
        <f t="shared" ref="AC91:AC122" si="22">IF(IF(B91="☆",(IF(L91&gt;S91,L91-X91,S91-X91)),M91-X91)&lt;0,0,IF(B91="☆",(IF(L91&gt;S91,L91-X91,S91-X91)),M91-X91))</f>
        <v>0</v>
      </c>
      <c r="AD91" s="10"/>
      <c r="AE91" s="10"/>
      <c r="AF91" s="73">
        <f t="shared" si="19"/>
        <v>43412.527083333334</v>
      </c>
      <c r="AG91" s="73">
        <f t="shared" si="20"/>
        <v>0</v>
      </c>
      <c r="AH91" s="26" t="str">
        <f t="shared" si="21"/>
        <v>43412.52708333330</v>
      </c>
      <c r="AI91" s="26" t="e">
        <f>VLOOKUP(AH91,simple_survey!$N$1081:$O$1529,2,FALSE)</f>
        <v>#N/A</v>
      </c>
    </row>
    <row r="92" spans="1:38" s="12" customFormat="1" x14ac:dyDescent="0.4">
      <c r="A92" s="17" t="str">
        <f t="shared" si="13"/>
        <v>-</v>
      </c>
      <c r="B92" s="17" t="str">
        <f t="shared" si="14"/>
        <v>☆</v>
      </c>
      <c r="C92" s="12">
        <v>12</v>
      </c>
      <c r="D92" s="4">
        <v>43412.529513888891</v>
      </c>
      <c r="E92" s="5" t="s">
        <v>1127</v>
      </c>
      <c r="F92" s="5">
        <v>11014</v>
      </c>
      <c r="G92" s="5" t="s">
        <v>18</v>
      </c>
      <c r="H92" s="5">
        <v>5215</v>
      </c>
      <c r="I92" s="5">
        <v>194</v>
      </c>
      <c r="J92" s="5">
        <v>6</v>
      </c>
      <c r="K92" s="5">
        <v>1</v>
      </c>
      <c r="L92" s="4">
        <v>43412.529918981483</v>
      </c>
      <c r="M92" s="5"/>
      <c r="N92" s="5"/>
      <c r="O92" s="5" t="s">
        <v>1178</v>
      </c>
      <c r="P92" s="5" t="s">
        <v>20</v>
      </c>
      <c r="Q92" s="5" t="s">
        <v>65</v>
      </c>
      <c r="R92" s="5" t="s">
        <v>66</v>
      </c>
      <c r="S92" s="4">
        <v>43412.538611111115</v>
      </c>
      <c r="T92" s="5"/>
      <c r="U92" s="4">
        <v>43412.545706018522</v>
      </c>
      <c r="V92" s="5"/>
      <c r="W92" s="5"/>
      <c r="X92" s="13">
        <f t="shared" si="15"/>
        <v>43412.529513888891</v>
      </c>
      <c r="Y92" s="18">
        <f t="shared" si="16"/>
        <v>0</v>
      </c>
      <c r="Z92" s="18">
        <f t="shared" si="17"/>
        <v>0</v>
      </c>
      <c r="AA92" s="19"/>
      <c r="AB92" s="19">
        <f t="shared" si="18"/>
        <v>0</v>
      </c>
      <c r="AC92" s="19">
        <f t="shared" si="22"/>
        <v>9.0972222242271528E-3</v>
      </c>
      <c r="AD92" s="19"/>
      <c r="AE92" s="19"/>
      <c r="AF92" s="73">
        <f t="shared" si="19"/>
        <v>43412.529166666667</v>
      </c>
      <c r="AG92" s="73">
        <f t="shared" si="20"/>
        <v>0</v>
      </c>
      <c r="AH92" s="26" t="str">
        <f t="shared" si="21"/>
        <v>43412.52916666670</v>
      </c>
      <c r="AI92" s="26" t="e">
        <f>VLOOKUP(AH92,simple_survey!$N$1081:$O$1529,2,FALSE)</f>
        <v>#N/A</v>
      </c>
    </row>
    <row r="93" spans="1:38" s="23" customFormat="1" x14ac:dyDescent="0.4">
      <c r="A93" s="20" t="str">
        <f t="shared" si="13"/>
        <v>★</v>
      </c>
      <c r="B93" s="20" t="str">
        <f t="shared" si="14"/>
        <v>-</v>
      </c>
      <c r="C93" s="23">
        <v>13</v>
      </c>
      <c r="D93" s="22">
        <v>43412.519224537034</v>
      </c>
      <c r="E93" s="21" t="s">
        <v>1214</v>
      </c>
      <c r="F93" s="21">
        <v>11001</v>
      </c>
      <c r="G93" s="21" t="s">
        <v>18</v>
      </c>
      <c r="H93" s="21">
        <v>2483</v>
      </c>
      <c r="I93" s="21">
        <v>329</v>
      </c>
      <c r="J93" s="21">
        <v>5</v>
      </c>
      <c r="K93" s="21">
        <v>2</v>
      </c>
      <c r="L93" s="21"/>
      <c r="M93" s="22">
        <v>43412.557534722226</v>
      </c>
      <c r="N93" s="22">
        <v>43412.564085648148</v>
      </c>
      <c r="O93" s="21" t="s">
        <v>70</v>
      </c>
      <c r="P93" s="21" t="s">
        <v>71</v>
      </c>
      <c r="Q93" s="21" t="s">
        <v>48</v>
      </c>
      <c r="R93" s="21" t="s">
        <v>49</v>
      </c>
      <c r="S93" s="22">
        <v>43412.560879629629</v>
      </c>
      <c r="T93" s="22">
        <v>43412.560879629629</v>
      </c>
      <c r="U93" s="22">
        <v>43412.574571759258</v>
      </c>
      <c r="V93" s="22">
        <v>43412.575266203705</v>
      </c>
      <c r="W93" s="22">
        <v>43412.560879629629</v>
      </c>
      <c r="X93" s="24">
        <f t="shared" si="15"/>
        <v>43412.560879629629</v>
      </c>
      <c r="Y93" s="25">
        <f t="shared" si="16"/>
        <v>6.5509259220561944E-3</v>
      </c>
      <c r="Z93" s="25">
        <f t="shared" si="17"/>
        <v>1.3101851844112389E-2</v>
      </c>
      <c r="AA93" s="28">
        <f>SUM(Z93:Z125)</f>
        <v>0.2185532407311257</v>
      </c>
      <c r="AB93" s="26">
        <f t="shared" si="18"/>
        <v>0</v>
      </c>
      <c r="AC93" s="26">
        <f t="shared" si="22"/>
        <v>0</v>
      </c>
      <c r="AD93" s="26">
        <f>AVERAGE(AC93:AC125)</f>
        <v>3.9594907408172734E-3</v>
      </c>
      <c r="AE93" s="26">
        <f>MEDIAN(AC93:AC125)</f>
        <v>3.8888888884685002E-3</v>
      </c>
      <c r="AF93" s="73">
        <f t="shared" si="19"/>
        <v>43412.518750000003</v>
      </c>
      <c r="AG93" s="73">
        <f t="shared" si="20"/>
        <v>43412.563888888886</v>
      </c>
      <c r="AH93" s="26" t="str">
        <f t="shared" si="21"/>
        <v>43412.5187543412.5638888889</v>
      </c>
      <c r="AI93" s="26" t="e">
        <f>VLOOKUP(AH93,simple_survey!$N$1081:$O$1529,2,FALSE)</f>
        <v>#N/A</v>
      </c>
    </row>
    <row r="94" spans="1:38" s="7" customFormat="1" x14ac:dyDescent="0.4">
      <c r="A94" s="16" t="str">
        <f t="shared" si="13"/>
        <v>-</v>
      </c>
      <c r="B94" s="16" t="str">
        <f t="shared" si="14"/>
        <v>-</v>
      </c>
      <c r="C94" s="7">
        <v>13</v>
      </c>
      <c r="D94" s="2">
        <v>43412.544618055559</v>
      </c>
      <c r="E94" s="3" t="s">
        <v>1215</v>
      </c>
      <c r="F94" s="3">
        <v>11019</v>
      </c>
      <c r="G94" s="3" t="s">
        <v>18</v>
      </c>
      <c r="H94" s="3">
        <v>938</v>
      </c>
      <c r="I94" s="3">
        <v>791</v>
      </c>
      <c r="J94" s="3">
        <v>4</v>
      </c>
      <c r="K94" s="3">
        <v>1</v>
      </c>
      <c r="L94" s="3"/>
      <c r="M94" s="2">
        <v>43412.549618055556</v>
      </c>
      <c r="N94" s="2">
        <v>43412.554305555554</v>
      </c>
      <c r="O94" s="3" t="s">
        <v>65</v>
      </c>
      <c r="P94" s="3" t="s">
        <v>66</v>
      </c>
      <c r="Q94" s="3" t="s">
        <v>76</v>
      </c>
      <c r="R94" s="3" t="s">
        <v>77</v>
      </c>
      <c r="S94" s="2">
        <v>43412.546655092592</v>
      </c>
      <c r="T94" s="2">
        <v>43412.546655092592</v>
      </c>
      <c r="U94" s="2">
        <v>43412.551898148151</v>
      </c>
      <c r="V94" s="2">
        <v>43412.551898148151</v>
      </c>
      <c r="W94" s="3"/>
      <c r="X94" s="8">
        <f t="shared" si="15"/>
        <v>43412.544618055559</v>
      </c>
      <c r="Y94" s="9">
        <f t="shared" si="16"/>
        <v>4.687499997089617E-3</v>
      </c>
      <c r="Z94" s="9">
        <f t="shared" si="17"/>
        <v>4.687499997089617E-3</v>
      </c>
      <c r="AA94" s="10"/>
      <c r="AB94" s="10">
        <f t="shared" si="18"/>
        <v>2.9629629643750377E-3</v>
      </c>
      <c r="AC94" s="10">
        <f t="shared" si="22"/>
        <v>4.9999999973806553E-3</v>
      </c>
      <c r="AD94" s="10"/>
      <c r="AE94" s="10"/>
      <c r="AF94" s="73">
        <f t="shared" si="19"/>
        <v>43412.544444444444</v>
      </c>
      <c r="AG94" s="73">
        <f t="shared" si="20"/>
        <v>43412.554166666669</v>
      </c>
      <c r="AH94" s="26" t="str">
        <f t="shared" si="21"/>
        <v>43412.544444444443412.5541666667</v>
      </c>
      <c r="AI94" s="26" t="e">
        <f>VLOOKUP(AH94,simple_survey!$N$1081:$O$1529,2,FALSE)</f>
        <v>#N/A</v>
      </c>
    </row>
    <row r="95" spans="1:38" s="7" customFormat="1" x14ac:dyDescent="0.4">
      <c r="A95" s="16" t="str">
        <f t="shared" si="13"/>
        <v>-</v>
      </c>
      <c r="B95" s="16" t="str">
        <f t="shared" si="14"/>
        <v>-</v>
      </c>
      <c r="C95" s="7">
        <v>13</v>
      </c>
      <c r="D95" s="2">
        <v>43412.545543981483</v>
      </c>
      <c r="E95" s="3" t="s">
        <v>1024</v>
      </c>
      <c r="F95" s="3">
        <v>11020</v>
      </c>
      <c r="G95" s="3" t="s">
        <v>33</v>
      </c>
      <c r="H95" s="3">
        <v>5387</v>
      </c>
      <c r="I95" s="3">
        <v>395</v>
      </c>
      <c r="J95" s="3">
        <v>9</v>
      </c>
      <c r="K95" s="3">
        <v>1</v>
      </c>
      <c r="L95" s="3"/>
      <c r="M95" s="2">
        <v>43412.549988425926</v>
      </c>
      <c r="N95" s="2">
        <v>43412.554756944446</v>
      </c>
      <c r="O95" s="3" t="s">
        <v>57</v>
      </c>
      <c r="P95" s="3" t="s">
        <v>58</v>
      </c>
      <c r="Q95" s="3" t="s">
        <v>70</v>
      </c>
      <c r="R95" s="3" t="s">
        <v>71</v>
      </c>
      <c r="S95" s="2">
        <v>43412.547789351855</v>
      </c>
      <c r="T95" s="2">
        <v>43412.547789351855</v>
      </c>
      <c r="U95" s="2">
        <v>43412.551516203705</v>
      </c>
      <c r="V95" s="2">
        <v>43412.551516203705</v>
      </c>
      <c r="W95" s="3"/>
      <c r="X95" s="8">
        <f t="shared" si="15"/>
        <v>43412.545543981483</v>
      </c>
      <c r="Y95" s="9">
        <f t="shared" si="16"/>
        <v>4.7685185199952684E-3</v>
      </c>
      <c r="Z95" s="9">
        <f t="shared" si="17"/>
        <v>4.7685185199952684E-3</v>
      </c>
      <c r="AA95" s="10"/>
      <c r="AB95" s="10">
        <f t="shared" si="18"/>
        <v>2.1990740715409629E-3</v>
      </c>
      <c r="AC95" s="10">
        <f t="shared" si="22"/>
        <v>4.4444444429245777E-3</v>
      </c>
      <c r="AD95" s="10"/>
      <c r="AE95" s="10"/>
      <c r="AF95" s="73">
        <f t="shared" si="19"/>
        <v>43412.545138888891</v>
      </c>
      <c r="AG95" s="73">
        <f t="shared" si="20"/>
        <v>43412.554166666669</v>
      </c>
      <c r="AH95" s="26" t="str">
        <f t="shared" si="21"/>
        <v>43412.545138888943412.5541666667</v>
      </c>
      <c r="AI95" s="26" t="str">
        <f>VLOOKUP(AH95,simple_survey!$N$1081:$O$1529,2,FALSE)</f>
        <v>肯定的</v>
      </c>
    </row>
    <row r="96" spans="1:38" s="7" customFormat="1" x14ac:dyDescent="0.4">
      <c r="A96" s="16" t="str">
        <f t="shared" si="13"/>
        <v>-</v>
      </c>
      <c r="B96" s="16" t="str">
        <f t="shared" si="14"/>
        <v>-</v>
      </c>
      <c r="C96" s="7">
        <v>13</v>
      </c>
      <c r="D96" s="2">
        <v>43412.545543981483</v>
      </c>
      <c r="E96" s="3" t="s">
        <v>1216</v>
      </c>
      <c r="F96" s="3">
        <v>11021</v>
      </c>
      <c r="G96" s="3" t="s">
        <v>33</v>
      </c>
      <c r="H96" s="3">
        <v>3459</v>
      </c>
      <c r="I96" s="3">
        <v>367</v>
      </c>
      <c r="J96" s="3">
        <v>8</v>
      </c>
      <c r="K96" s="3">
        <v>2</v>
      </c>
      <c r="L96" s="3"/>
      <c r="M96" s="2">
        <v>43412.551539351851</v>
      </c>
      <c r="N96" s="2">
        <v>43412.554259259261</v>
      </c>
      <c r="O96" s="3" t="s">
        <v>48</v>
      </c>
      <c r="P96" s="3" t="s">
        <v>49</v>
      </c>
      <c r="Q96" s="3" t="s">
        <v>65</v>
      </c>
      <c r="R96" s="3" t="s">
        <v>66</v>
      </c>
      <c r="S96" s="2">
        <v>43412.551770833335</v>
      </c>
      <c r="T96" s="2">
        <v>43412.551770833335</v>
      </c>
      <c r="U96" s="2">
        <v>43412.55773148148</v>
      </c>
      <c r="V96" s="2">
        <v>43412.55773148148</v>
      </c>
      <c r="W96" s="3"/>
      <c r="X96" s="8">
        <f t="shared" si="15"/>
        <v>43412.545543981483</v>
      </c>
      <c r="Y96" s="9">
        <f t="shared" si="16"/>
        <v>2.7199074102099985E-3</v>
      </c>
      <c r="Z96" s="9">
        <f t="shared" si="17"/>
        <v>5.439814820419997E-3</v>
      </c>
      <c r="AA96" s="10"/>
      <c r="AB96" s="10">
        <f t="shared" si="18"/>
        <v>0</v>
      </c>
      <c r="AC96" s="10">
        <f t="shared" si="22"/>
        <v>5.9953703676001169E-3</v>
      </c>
      <c r="AD96" s="10"/>
      <c r="AE96" s="10"/>
      <c r="AF96" s="73">
        <f t="shared" si="19"/>
        <v>43412.545138888891</v>
      </c>
      <c r="AG96" s="73">
        <f t="shared" si="20"/>
        <v>43412.554166666669</v>
      </c>
      <c r="AH96" s="26" t="str">
        <f t="shared" si="21"/>
        <v>43412.545138888943412.5541666667</v>
      </c>
      <c r="AI96" s="26" t="s">
        <v>1174</v>
      </c>
    </row>
    <row r="97" spans="1:35" s="7" customFormat="1" x14ac:dyDescent="0.4">
      <c r="A97" s="16" t="str">
        <f t="shared" si="13"/>
        <v>-</v>
      </c>
      <c r="B97" s="16" t="str">
        <f t="shared" si="14"/>
        <v>-</v>
      </c>
      <c r="C97" s="7">
        <v>13</v>
      </c>
      <c r="D97" s="2">
        <v>43412.545787037037</v>
      </c>
      <c r="E97" s="3" t="s">
        <v>1217</v>
      </c>
      <c r="F97" s="3">
        <v>11022</v>
      </c>
      <c r="G97" s="3" t="s">
        <v>33</v>
      </c>
      <c r="H97" s="3">
        <v>4828</v>
      </c>
      <c r="I97" s="3">
        <v>929</v>
      </c>
      <c r="J97" s="3">
        <v>2</v>
      </c>
      <c r="K97" s="3">
        <v>1</v>
      </c>
      <c r="L97" s="3"/>
      <c r="M97" s="2">
        <v>43412.549687500003</v>
      </c>
      <c r="N97" s="2">
        <v>43412.557581018518</v>
      </c>
      <c r="O97" s="3" t="s">
        <v>43</v>
      </c>
      <c r="P97" s="3" t="s">
        <v>44</v>
      </c>
      <c r="Q97" s="3" t="s">
        <v>27</v>
      </c>
      <c r="R97" s="3" t="s">
        <v>28</v>
      </c>
      <c r="S97" s="2">
        <v>43412.548321759263</v>
      </c>
      <c r="T97" s="2">
        <v>43412.548321759263</v>
      </c>
      <c r="U97" s="2">
        <v>43412.556851851848</v>
      </c>
      <c r="V97" s="2">
        <v>43412.556851851848</v>
      </c>
      <c r="W97" s="3"/>
      <c r="X97" s="8">
        <f t="shared" si="15"/>
        <v>43412.545787037037</v>
      </c>
      <c r="Y97" s="9">
        <f t="shared" si="16"/>
        <v>7.8935185156296939E-3</v>
      </c>
      <c r="Z97" s="9">
        <f t="shared" si="17"/>
        <v>7.8935185156296939E-3</v>
      </c>
      <c r="AA97" s="10"/>
      <c r="AB97" s="10">
        <f t="shared" si="18"/>
        <v>1.3657407398568466E-3</v>
      </c>
      <c r="AC97" s="10">
        <f t="shared" si="22"/>
        <v>3.9004629652481526E-3</v>
      </c>
      <c r="AD97" s="10"/>
      <c r="AE97" s="10"/>
      <c r="AF97" s="73">
        <f t="shared" si="19"/>
        <v>43412.545138888891</v>
      </c>
      <c r="AG97" s="73">
        <f t="shared" si="20"/>
        <v>43412.556944444441</v>
      </c>
      <c r="AH97" s="26" t="str">
        <f t="shared" si="21"/>
        <v>43412.545138888943412.5569444444</v>
      </c>
      <c r="AI97" s="26" t="e">
        <f>VLOOKUP(AH97,simple_survey!$N$1081:$O$1529,2,FALSE)</f>
        <v>#N/A</v>
      </c>
    </row>
    <row r="98" spans="1:35" s="7" customFormat="1" x14ac:dyDescent="0.4">
      <c r="A98" s="16" t="str">
        <f t="shared" si="13"/>
        <v>-</v>
      </c>
      <c r="B98" s="16" t="str">
        <f t="shared" si="14"/>
        <v>-</v>
      </c>
      <c r="C98" s="7">
        <v>13</v>
      </c>
      <c r="D98" s="2">
        <v>43412.545798611114</v>
      </c>
      <c r="E98" s="3" t="s">
        <v>1218</v>
      </c>
      <c r="F98" s="3">
        <v>11023</v>
      </c>
      <c r="G98" s="3" t="s">
        <v>33</v>
      </c>
      <c r="H98" s="3">
        <v>4826</v>
      </c>
      <c r="I98" s="3">
        <v>616</v>
      </c>
      <c r="J98" s="3">
        <v>3</v>
      </c>
      <c r="K98" s="3">
        <v>1</v>
      </c>
      <c r="L98" s="3"/>
      <c r="M98" s="2">
        <v>43412.55060185185</v>
      </c>
      <c r="N98" s="2">
        <v>43412.559953703705</v>
      </c>
      <c r="O98" s="3" t="s">
        <v>43</v>
      </c>
      <c r="P98" s="3" t="s">
        <v>44</v>
      </c>
      <c r="Q98" s="3" t="s">
        <v>27</v>
      </c>
      <c r="R98" s="3" t="s">
        <v>28</v>
      </c>
      <c r="S98" s="2">
        <v>43412.549039351848</v>
      </c>
      <c r="T98" s="2">
        <v>43412.549039351848</v>
      </c>
      <c r="U98" s="2">
        <v>43412.557569444441</v>
      </c>
      <c r="V98" s="2">
        <v>43412.557569444441</v>
      </c>
      <c r="W98" s="3"/>
      <c r="X98" s="8">
        <f t="shared" si="15"/>
        <v>43412.545798611114</v>
      </c>
      <c r="Y98" s="9">
        <f t="shared" si="16"/>
        <v>9.3518518551718444E-3</v>
      </c>
      <c r="Z98" s="9">
        <f t="shared" si="17"/>
        <v>9.3518518551718444E-3</v>
      </c>
      <c r="AA98" s="10"/>
      <c r="AB98" s="10">
        <f t="shared" si="18"/>
        <v>1.5625000014551915E-3</v>
      </c>
      <c r="AC98" s="10">
        <f t="shared" si="22"/>
        <v>4.8032407357823104E-3</v>
      </c>
      <c r="AD98" s="10"/>
      <c r="AE98" s="10"/>
      <c r="AF98" s="73">
        <f t="shared" si="19"/>
        <v>43412.545138888891</v>
      </c>
      <c r="AG98" s="73">
        <f t="shared" si="20"/>
        <v>43412.55972222222</v>
      </c>
      <c r="AH98" s="26" t="str">
        <f t="shared" si="21"/>
        <v>43412.545138888943412.5597222222</v>
      </c>
      <c r="AI98" s="26" t="str">
        <f>VLOOKUP(AH98,simple_survey!$N$1081:$O$1529,2,FALSE)</f>
        <v>肯定的</v>
      </c>
    </row>
    <row r="99" spans="1:35" s="7" customFormat="1" x14ac:dyDescent="0.4">
      <c r="A99" s="16" t="str">
        <f t="shared" si="13"/>
        <v>-</v>
      </c>
      <c r="B99" s="16" t="str">
        <f t="shared" si="14"/>
        <v>-</v>
      </c>
      <c r="C99" s="7">
        <v>13</v>
      </c>
      <c r="D99" s="2">
        <v>43412.548217592594</v>
      </c>
      <c r="E99" s="3" t="s">
        <v>1016</v>
      </c>
      <c r="F99" s="3">
        <v>11024</v>
      </c>
      <c r="G99" s="3" t="s">
        <v>18</v>
      </c>
      <c r="H99" s="3">
        <v>3162</v>
      </c>
      <c r="I99" s="3">
        <v>514</v>
      </c>
      <c r="J99" s="3">
        <v>1</v>
      </c>
      <c r="K99" s="3">
        <v>1</v>
      </c>
      <c r="L99" s="3"/>
      <c r="M99" s="2">
        <v>43412.550625000003</v>
      </c>
      <c r="N99" s="2">
        <v>43412.554479166669</v>
      </c>
      <c r="O99" s="3" t="s">
        <v>68</v>
      </c>
      <c r="P99" s="3" t="s">
        <v>69</v>
      </c>
      <c r="Q99" s="3" t="s">
        <v>50</v>
      </c>
      <c r="R99" s="3" t="s">
        <v>51</v>
      </c>
      <c r="S99" s="2">
        <v>43412.549953703703</v>
      </c>
      <c r="T99" s="2">
        <v>43412.549953703703</v>
      </c>
      <c r="U99" s="2">
        <v>43412.553923611114</v>
      </c>
      <c r="V99" s="2">
        <v>43412.553923611114</v>
      </c>
      <c r="W99" s="3"/>
      <c r="X99" s="8">
        <f t="shared" si="15"/>
        <v>43412.548217592594</v>
      </c>
      <c r="Y99" s="9">
        <f t="shared" si="16"/>
        <v>3.8541666654055007E-3</v>
      </c>
      <c r="Z99" s="9">
        <f t="shared" si="17"/>
        <v>3.8541666654055007E-3</v>
      </c>
      <c r="AA99" s="10"/>
      <c r="AB99" s="10">
        <f t="shared" si="18"/>
        <v>6.7129630042472854E-4</v>
      </c>
      <c r="AC99" s="10">
        <f t="shared" si="22"/>
        <v>2.4074074099189602E-3</v>
      </c>
      <c r="AD99" s="10"/>
      <c r="AE99" s="10"/>
      <c r="AF99" s="73">
        <f t="shared" si="19"/>
        <v>43412.54791666667</v>
      </c>
      <c r="AG99" s="73">
        <f t="shared" si="20"/>
        <v>43412.554166666669</v>
      </c>
      <c r="AH99" s="26" t="str">
        <f t="shared" si="21"/>
        <v>43412.547916666743412.5541666667</v>
      </c>
      <c r="AI99" s="26" t="e">
        <f>VLOOKUP(AH99,simple_survey!$N$1081:$O$1529,2,FALSE)</f>
        <v>#N/A</v>
      </c>
    </row>
    <row r="100" spans="1:35" s="7" customFormat="1" x14ac:dyDescent="0.4">
      <c r="A100" s="16" t="str">
        <f t="shared" si="13"/>
        <v>-</v>
      </c>
      <c r="B100" s="16" t="str">
        <f t="shared" si="14"/>
        <v>-</v>
      </c>
      <c r="C100" s="7">
        <v>13</v>
      </c>
      <c r="D100" s="2">
        <v>43412.549872685187</v>
      </c>
      <c r="E100" s="3" t="s">
        <v>1203</v>
      </c>
      <c r="F100" s="3">
        <v>11027</v>
      </c>
      <c r="G100" s="3" t="s">
        <v>33</v>
      </c>
      <c r="H100" s="3">
        <v>5489</v>
      </c>
      <c r="I100" s="3">
        <v>425</v>
      </c>
      <c r="J100" s="3">
        <v>7</v>
      </c>
      <c r="K100" s="3">
        <v>1</v>
      </c>
      <c r="L100" s="3"/>
      <c r="M100" s="2">
        <v>43412.55431712963</v>
      </c>
      <c r="N100" s="2">
        <v>43412.560601851852</v>
      </c>
      <c r="O100" s="3" t="s">
        <v>27</v>
      </c>
      <c r="P100" s="3" t="s">
        <v>28</v>
      </c>
      <c r="Q100" s="3" t="s">
        <v>31</v>
      </c>
      <c r="R100" s="3" t="s">
        <v>32</v>
      </c>
      <c r="S100" s="2">
        <v>43412.555601851855</v>
      </c>
      <c r="T100" s="2">
        <v>43412.555601851855</v>
      </c>
      <c r="U100" s="2">
        <v>43412.563888888886</v>
      </c>
      <c r="V100" s="2">
        <v>43412.567048611112</v>
      </c>
      <c r="W100" s="3"/>
      <c r="X100" s="8">
        <f t="shared" si="15"/>
        <v>43412.549872685187</v>
      </c>
      <c r="Y100" s="9">
        <f t="shared" si="16"/>
        <v>6.284722221607808E-3</v>
      </c>
      <c r="Z100" s="9">
        <f t="shared" si="17"/>
        <v>6.284722221607808E-3</v>
      </c>
      <c r="AA100" s="10"/>
      <c r="AB100" s="10">
        <f t="shared" si="18"/>
        <v>0</v>
      </c>
      <c r="AC100" s="10">
        <f t="shared" si="22"/>
        <v>4.4444444429245777E-3</v>
      </c>
      <c r="AD100" s="10"/>
      <c r="AE100" s="10"/>
      <c r="AF100" s="73">
        <f t="shared" si="19"/>
        <v>43412.549305555556</v>
      </c>
      <c r="AG100" s="73">
        <f t="shared" si="20"/>
        <v>43412.560416666667</v>
      </c>
      <c r="AH100" s="26" t="str">
        <f t="shared" si="21"/>
        <v>43412.549305555643412.5604166667</v>
      </c>
      <c r="AI100" s="26" t="e">
        <f>VLOOKUP(AH100,simple_survey!$N$1081:$O$1529,2,FALSE)</f>
        <v>#N/A</v>
      </c>
    </row>
    <row r="101" spans="1:35" s="7" customFormat="1" x14ac:dyDescent="0.4">
      <c r="A101" s="16" t="str">
        <f t="shared" si="13"/>
        <v>★</v>
      </c>
      <c r="B101" s="16" t="str">
        <f t="shared" si="14"/>
        <v>-</v>
      </c>
      <c r="C101" s="7">
        <v>13</v>
      </c>
      <c r="D101" s="2">
        <v>43412.551064814812</v>
      </c>
      <c r="E101" s="3" t="s">
        <v>1219</v>
      </c>
      <c r="F101" s="3">
        <v>11029</v>
      </c>
      <c r="G101" s="3" t="s">
        <v>18</v>
      </c>
      <c r="H101" s="3">
        <v>5476</v>
      </c>
      <c r="I101" s="3">
        <v>17</v>
      </c>
      <c r="J101" s="3">
        <v>6</v>
      </c>
      <c r="K101" s="3">
        <v>3</v>
      </c>
      <c r="L101" s="3"/>
      <c r="M101" s="2">
        <v>43412.554745370369</v>
      </c>
      <c r="N101" s="2">
        <v>43412.560983796298</v>
      </c>
      <c r="O101" s="3" t="s">
        <v>34</v>
      </c>
      <c r="P101" s="3" t="s">
        <v>35</v>
      </c>
      <c r="Q101" s="3" t="s">
        <v>23</v>
      </c>
      <c r="R101" s="3" t="s">
        <v>24</v>
      </c>
      <c r="S101" s="2">
        <v>43412.558148148149</v>
      </c>
      <c r="T101" s="2">
        <v>43412.558148148149</v>
      </c>
      <c r="U101" s="2">
        <v>43412.567824074074</v>
      </c>
      <c r="V101" s="2">
        <v>43412.567824074074</v>
      </c>
      <c r="W101" s="2">
        <v>43412.557997685188</v>
      </c>
      <c r="X101" s="8">
        <f t="shared" si="15"/>
        <v>43412.557997685188</v>
      </c>
      <c r="Y101" s="9">
        <f t="shared" si="16"/>
        <v>6.2384259290411137E-3</v>
      </c>
      <c r="Z101" s="9">
        <f t="shared" si="17"/>
        <v>1.8715277787123341E-2</v>
      </c>
      <c r="AA101" s="10"/>
      <c r="AB101" s="10">
        <f t="shared" si="18"/>
        <v>0</v>
      </c>
      <c r="AC101" s="10">
        <f t="shared" si="22"/>
        <v>0</v>
      </c>
      <c r="AD101" s="10"/>
      <c r="AE101" s="10"/>
      <c r="AF101" s="73">
        <f t="shared" si="19"/>
        <v>43412.550694444442</v>
      </c>
      <c r="AG101" s="73">
        <f t="shared" si="20"/>
        <v>43412.560416666667</v>
      </c>
      <c r="AH101" s="26" t="str">
        <f t="shared" si="21"/>
        <v>43412.550694444443412.5604166667</v>
      </c>
      <c r="AI101" s="26" t="e">
        <f>VLOOKUP(AH101,simple_survey!$N$1081:$O$1529,2,FALSE)</f>
        <v>#N/A</v>
      </c>
    </row>
    <row r="102" spans="1:35" s="7" customFormat="1" x14ac:dyDescent="0.4">
      <c r="A102" s="16" t="str">
        <f t="shared" si="13"/>
        <v>-</v>
      </c>
      <c r="B102" s="16" t="str">
        <f t="shared" si="14"/>
        <v>-</v>
      </c>
      <c r="C102" s="7">
        <v>13</v>
      </c>
      <c r="D102" s="2">
        <v>43412.551840277774</v>
      </c>
      <c r="E102" s="3" t="s">
        <v>1355</v>
      </c>
      <c r="F102" s="3">
        <v>11030</v>
      </c>
      <c r="G102" s="3" t="s">
        <v>113</v>
      </c>
      <c r="H102" s="3">
        <v>0</v>
      </c>
      <c r="I102" s="3">
        <v>4</v>
      </c>
      <c r="J102" s="3">
        <v>1</v>
      </c>
      <c r="K102" s="3">
        <v>2</v>
      </c>
      <c r="L102" s="3"/>
      <c r="M102" s="2">
        <v>43412.560173611113</v>
      </c>
      <c r="N102" s="2">
        <v>43412.566111111111</v>
      </c>
      <c r="O102" s="3" t="s">
        <v>41</v>
      </c>
      <c r="P102" s="3" t="s">
        <v>42</v>
      </c>
      <c r="Q102" s="3" t="s">
        <v>29</v>
      </c>
      <c r="R102" s="3" t="s">
        <v>30</v>
      </c>
      <c r="S102" s="2">
        <v>43412.559212962966</v>
      </c>
      <c r="T102" s="2">
        <v>43412.559212962966</v>
      </c>
      <c r="U102" s="2">
        <v>43412.571168981478</v>
      </c>
      <c r="V102" s="2">
        <v>43412.571168981478</v>
      </c>
      <c r="W102" s="3"/>
      <c r="X102" s="8">
        <f t="shared" si="15"/>
        <v>43412.551840277774</v>
      </c>
      <c r="Y102" s="9">
        <f t="shared" si="16"/>
        <v>5.9374999982537702E-3</v>
      </c>
      <c r="Z102" s="9">
        <f t="shared" si="17"/>
        <v>1.187499999650754E-2</v>
      </c>
      <c r="AA102" s="10"/>
      <c r="AB102" s="10">
        <f t="shared" si="18"/>
        <v>9.6064814715646207E-4</v>
      </c>
      <c r="AC102" s="10">
        <f t="shared" si="22"/>
        <v>8.3333333386690356E-3</v>
      </c>
      <c r="AD102" s="10"/>
      <c r="AE102" s="10"/>
      <c r="AF102" s="73">
        <f t="shared" si="19"/>
        <v>43412.551388888889</v>
      </c>
      <c r="AG102" s="73">
        <f t="shared" si="20"/>
        <v>43412.565972222219</v>
      </c>
      <c r="AH102" s="26" t="str">
        <f t="shared" si="21"/>
        <v>43412.551388888943412.5659722222</v>
      </c>
      <c r="AI102" s="26" t="e">
        <f>VLOOKUP(AH102,simple_survey!$N$1081:$O$1529,2,FALSE)</f>
        <v>#N/A</v>
      </c>
    </row>
    <row r="103" spans="1:35" s="7" customFormat="1" x14ac:dyDescent="0.4">
      <c r="A103" s="16" t="str">
        <f t="shared" si="13"/>
        <v>-</v>
      </c>
      <c r="B103" s="16" t="str">
        <f t="shared" si="14"/>
        <v>-</v>
      </c>
      <c r="C103" s="7">
        <v>13</v>
      </c>
      <c r="D103" s="2">
        <v>43412.556979166664</v>
      </c>
      <c r="E103" s="3" t="s">
        <v>1024</v>
      </c>
      <c r="F103" s="3">
        <v>11034</v>
      </c>
      <c r="G103" s="3" t="s">
        <v>33</v>
      </c>
      <c r="H103" s="3">
        <v>5387</v>
      </c>
      <c r="I103" s="3">
        <v>998</v>
      </c>
      <c r="J103" s="3">
        <v>9</v>
      </c>
      <c r="K103" s="3">
        <v>1</v>
      </c>
      <c r="L103" s="3"/>
      <c r="M103" s="2">
        <v>43412.560081018521</v>
      </c>
      <c r="N103" s="2">
        <v>43412.570601851854</v>
      </c>
      <c r="O103" s="3" t="s">
        <v>70</v>
      </c>
      <c r="P103" s="3" t="s">
        <v>71</v>
      </c>
      <c r="Q103" s="3" t="s">
        <v>23</v>
      </c>
      <c r="R103" s="3" t="s">
        <v>24</v>
      </c>
      <c r="S103" s="2">
        <v>43412.559062499997</v>
      </c>
      <c r="T103" s="2">
        <v>43412.559062499997</v>
      </c>
      <c r="U103" s="2">
        <v>43412.573680555557</v>
      </c>
      <c r="V103" s="2">
        <v>43412.573680555557</v>
      </c>
      <c r="W103" s="3"/>
      <c r="X103" s="8">
        <f t="shared" si="15"/>
        <v>43412.556979166664</v>
      </c>
      <c r="Y103" s="9">
        <f t="shared" si="16"/>
        <v>1.0520833333430346E-2</v>
      </c>
      <c r="Z103" s="9">
        <f t="shared" si="17"/>
        <v>1.0520833333430346E-2</v>
      </c>
      <c r="AA103" s="10"/>
      <c r="AB103" s="10">
        <f t="shared" si="18"/>
        <v>1.0185185237787664E-3</v>
      </c>
      <c r="AC103" s="10">
        <f t="shared" si="22"/>
        <v>3.1018518566270359E-3</v>
      </c>
      <c r="AD103" s="10"/>
      <c r="AE103" s="10"/>
      <c r="AF103" s="73">
        <f t="shared" si="19"/>
        <v>43412.556944444441</v>
      </c>
      <c r="AG103" s="73">
        <f t="shared" si="20"/>
        <v>43412.570138888892</v>
      </c>
      <c r="AH103" s="26" t="str">
        <f t="shared" si="21"/>
        <v>43412.556944444443412.5701388889</v>
      </c>
      <c r="AI103" s="26" t="str">
        <f>VLOOKUP(AH103,simple_survey!$N$1081:$O$1529,2,FALSE)</f>
        <v>肯定的</v>
      </c>
    </row>
    <row r="104" spans="1:35" s="7" customFormat="1" x14ac:dyDescent="0.4">
      <c r="A104" s="16" t="str">
        <f t="shared" si="13"/>
        <v>-</v>
      </c>
      <c r="B104" s="16" t="str">
        <f t="shared" si="14"/>
        <v>-</v>
      </c>
      <c r="C104" s="7">
        <v>13</v>
      </c>
      <c r="D104" s="2">
        <v>43412.558287037034</v>
      </c>
      <c r="E104" s="3" t="s">
        <v>1220</v>
      </c>
      <c r="F104" s="3">
        <v>11036</v>
      </c>
      <c r="G104" s="3" t="s">
        <v>33</v>
      </c>
      <c r="H104" s="3">
        <v>5512</v>
      </c>
      <c r="I104" s="3">
        <v>382</v>
      </c>
      <c r="J104" s="3">
        <v>2</v>
      </c>
      <c r="K104" s="3">
        <v>2</v>
      </c>
      <c r="L104" s="3"/>
      <c r="M104" s="2">
        <v>43412.565254629626</v>
      </c>
      <c r="N104" s="2">
        <v>43412.572326388887</v>
      </c>
      <c r="O104" s="3" t="s">
        <v>70</v>
      </c>
      <c r="P104" s="3" t="s">
        <v>71</v>
      </c>
      <c r="Q104" s="3" t="s">
        <v>48</v>
      </c>
      <c r="R104" s="3" t="s">
        <v>49</v>
      </c>
      <c r="S104" s="2">
        <v>43412.564375000002</v>
      </c>
      <c r="T104" s="2">
        <v>43412.564375000002</v>
      </c>
      <c r="U104" s="2">
        <v>43412.578067129631</v>
      </c>
      <c r="V104" s="2">
        <v>43412.578067129631</v>
      </c>
      <c r="W104" s="3"/>
      <c r="X104" s="8">
        <f t="shared" si="15"/>
        <v>43412.558287037034</v>
      </c>
      <c r="Y104" s="9">
        <f t="shared" si="16"/>
        <v>7.07175926072523E-3</v>
      </c>
      <c r="Z104" s="9">
        <f t="shared" si="17"/>
        <v>1.414351852145046E-2</v>
      </c>
      <c r="AA104" s="10"/>
      <c r="AB104" s="10">
        <f t="shared" si="18"/>
        <v>8.7962962425081059E-4</v>
      </c>
      <c r="AC104" s="10">
        <f t="shared" si="22"/>
        <v>6.9675925915362313E-3</v>
      </c>
      <c r="AD104" s="10"/>
      <c r="AE104" s="10"/>
      <c r="AF104" s="73">
        <f t="shared" si="19"/>
        <v>43412.557638888888</v>
      </c>
      <c r="AG104" s="73">
        <f t="shared" si="20"/>
        <v>43412.572222222225</v>
      </c>
      <c r="AH104" s="26" t="str">
        <f t="shared" si="21"/>
        <v>43412.557638888943412.5722222222</v>
      </c>
      <c r="AI104" s="26" t="e">
        <f>VLOOKUP(AH104,simple_survey!$N$1081:$O$1529,2,FALSE)</f>
        <v>#N/A</v>
      </c>
    </row>
    <row r="105" spans="1:35" s="7" customFormat="1" x14ac:dyDescent="0.4">
      <c r="A105" s="16" t="str">
        <f t="shared" si="13"/>
        <v>-</v>
      </c>
      <c r="B105" s="16" t="str">
        <f t="shared" si="14"/>
        <v>-</v>
      </c>
      <c r="C105" s="7">
        <v>13</v>
      </c>
      <c r="D105" s="2">
        <v>43412.560949074075</v>
      </c>
      <c r="E105" s="3" t="s">
        <v>1016</v>
      </c>
      <c r="F105" s="3">
        <v>11037</v>
      </c>
      <c r="G105" s="3" t="s">
        <v>18</v>
      </c>
      <c r="H105" s="3">
        <v>3162</v>
      </c>
      <c r="I105" s="3">
        <v>549</v>
      </c>
      <c r="J105" s="3">
        <v>11</v>
      </c>
      <c r="K105" s="3">
        <v>1</v>
      </c>
      <c r="L105" s="3"/>
      <c r="M105" s="2">
        <v>43412.563530092593</v>
      </c>
      <c r="N105" s="2">
        <v>43412.570740740739</v>
      </c>
      <c r="O105" s="3" t="s">
        <v>50</v>
      </c>
      <c r="P105" s="3" t="s">
        <v>51</v>
      </c>
      <c r="Q105" s="3" t="s">
        <v>48</v>
      </c>
      <c r="R105" s="3" t="s">
        <v>49</v>
      </c>
      <c r="S105" s="2">
        <v>43412.56454861111</v>
      </c>
      <c r="T105" s="2">
        <v>43412.56454861111</v>
      </c>
      <c r="U105" s="2">
        <v>43412.576493055552</v>
      </c>
      <c r="V105" s="2">
        <v>43412.576493055552</v>
      </c>
      <c r="W105" s="3"/>
      <c r="X105" s="8">
        <f t="shared" si="15"/>
        <v>43412.560949074075</v>
      </c>
      <c r="Y105" s="9">
        <f t="shared" si="16"/>
        <v>7.2106481457012706E-3</v>
      </c>
      <c r="Z105" s="9">
        <f t="shared" si="17"/>
        <v>7.2106481457012706E-3</v>
      </c>
      <c r="AA105" s="10"/>
      <c r="AB105" s="10">
        <f t="shared" si="18"/>
        <v>0</v>
      </c>
      <c r="AC105" s="10">
        <f t="shared" si="22"/>
        <v>2.5810185179580003E-3</v>
      </c>
      <c r="AD105" s="10"/>
      <c r="AE105" s="10"/>
      <c r="AF105" s="73">
        <f t="shared" si="19"/>
        <v>43412.560416666667</v>
      </c>
      <c r="AG105" s="73">
        <f t="shared" si="20"/>
        <v>43412.570138888892</v>
      </c>
      <c r="AH105" s="26" t="str">
        <f t="shared" si="21"/>
        <v>43412.560416666743412.5701388889</v>
      </c>
      <c r="AI105" s="26" t="e">
        <f>VLOOKUP(AH105,simple_survey!$N$1081:$O$1529,2,FALSE)</f>
        <v>#N/A</v>
      </c>
    </row>
    <row r="106" spans="1:35" s="7" customFormat="1" x14ac:dyDescent="0.4">
      <c r="A106" s="16" t="str">
        <f t="shared" si="13"/>
        <v>-</v>
      </c>
      <c r="B106" s="16" t="str">
        <f t="shared" si="14"/>
        <v>-</v>
      </c>
      <c r="C106" s="7">
        <v>13</v>
      </c>
      <c r="D106" s="2">
        <v>43412.562754629631</v>
      </c>
      <c r="E106" s="3" t="s">
        <v>1206</v>
      </c>
      <c r="F106" s="3">
        <v>11038</v>
      </c>
      <c r="G106" s="3" t="s">
        <v>18</v>
      </c>
      <c r="H106" s="3">
        <v>3930</v>
      </c>
      <c r="I106" s="3">
        <v>639</v>
      </c>
      <c r="J106" s="3">
        <v>3</v>
      </c>
      <c r="K106" s="3">
        <v>1</v>
      </c>
      <c r="L106" s="3"/>
      <c r="M106" s="2">
        <v>43412.568888888891</v>
      </c>
      <c r="N106" s="2">
        <v>43412.573518518519</v>
      </c>
      <c r="O106" s="3" t="s">
        <v>45</v>
      </c>
      <c r="P106" s="3" t="s">
        <v>92</v>
      </c>
      <c r="Q106" s="3" t="s">
        <v>41</v>
      </c>
      <c r="R106" s="3" t="s">
        <v>42</v>
      </c>
      <c r="S106" s="2">
        <v>43412.567974537036</v>
      </c>
      <c r="T106" s="2">
        <v>43412.567974537036</v>
      </c>
      <c r="U106" s="2">
        <v>43412.572511574072</v>
      </c>
      <c r="V106" s="2">
        <v>43412.572511574072</v>
      </c>
      <c r="W106" s="3"/>
      <c r="X106" s="8">
        <f t="shared" si="15"/>
        <v>43412.562754629631</v>
      </c>
      <c r="Y106" s="9">
        <f t="shared" si="16"/>
        <v>4.6296296277432702E-3</v>
      </c>
      <c r="Z106" s="9">
        <f t="shared" si="17"/>
        <v>4.6296296277432702E-3</v>
      </c>
      <c r="AA106" s="10"/>
      <c r="AB106" s="10">
        <f t="shared" si="18"/>
        <v>9.1435185458976775E-4</v>
      </c>
      <c r="AC106" s="10">
        <f t="shared" si="22"/>
        <v>6.1342592598521151E-3</v>
      </c>
      <c r="AD106" s="10"/>
      <c r="AE106" s="10"/>
      <c r="AF106" s="73">
        <f t="shared" si="19"/>
        <v>43412.5625</v>
      </c>
      <c r="AG106" s="73">
        <f t="shared" si="20"/>
        <v>43412.572916666664</v>
      </c>
      <c r="AH106" s="26" t="str">
        <f t="shared" si="21"/>
        <v>43412.562543412.5729166667</v>
      </c>
      <c r="AI106" s="26" t="str">
        <f>VLOOKUP(AH106,simple_survey!$N$1081:$O$1529,2,FALSE)</f>
        <v>肯定的</v>
      </c>
    </row>
    <row r="107" spans="1:35" s="7" customFormat="1" x14ac:dyDescent="0.4">
      <c r="A107" s="16" t="str">
        <f t="shared" si="13"/>
        <v>-</v>
      </c>
      <c r="B107" s="16" t="str">
        <f t="shared" si="14"/>
        <v>-</v>
      </c>
      <c r="C107" s="7">
        <v>13</v>
      </c>
      <c r="D107" s="2">
        <v>43412.565740740742</v>
      </c>
      <c r="E107" s="3" t="s">
        <v>1221</v>
      </c>
      <c r="F107" s="3">
        <v>11039</v>
      </c>
      <c r="G107" s="3" t="s">
        <v>18</v>
      </c>
      <c r="H107" s="3">
        <v>1162</v>
      </c>
      <c r="I107" s="3">
        <v>719</v>
      </c>
      <c r="J107" s="3">
        <v>6</v>
      </c>
      <c r="K107" s="3">
        <v>2</v>
      </c>
      <c r="L107" s="3"/>
      <c r="M107" s="2">
        <v>43412.569826388892</v>
      </c>
      <c r="N107" s="2">
        <v>43412.573368055557</v>
      </c>
      <c r="O107" s="3" t="s">
        <v>50</v>
      </c>
      <c r="P107" s="3" t="s">
        <v>51</v>
      </c>
      <c r="Q107" s="3" t="s">
        <v>39</v>
      </c>
      <c r="R107" s="3" t="s">
        <v>40</v>
      </c>
      <c r="S107" s="2">
        <v>43412.572557870371</v>
      </c>
      <c r="T107" s="2">
        <v>43412.572557870371</v>
      </c>
      <c r="U107" s="2">
        <v>43412.579224537039</v>
      </c>
      <c r="V107" s="2">
        <v>43412.579224537039</v>
      </c>
      <c r="W107" s="3"/>
      <c r="X107" s="8">
        <f t="shared" si="15"/>
        <v>43412.565740740742</v>
      </c>
      <c r="Y107" s="9">
        <f t="shared" si="16"/>
        <v>3.5416666651144624E-3</v>
      </c>
      <c r="Z107" s="9">
        <f t="shared" si="17"/>
        <v>7.0833333302289248E-3</v>
      </c>
      <c r="AA107" s="10"/>
      <c r="AB107" s="10">
        <f t="shared" si="18"/>
        <v>0</v>
      </c>
      <c r="AC107" s="10">
        <f t="shared" si="22"/>
        <v>4.0856481500668451E-3</v>
      </c>
      <c r="AD107" s="10"/>
      <c r="AE107" s="10"/>
      <c r="AF107" s="73">
        <f t="shared" si="19"/>
        <v>43412.56527777778</v>
      </c>
      <c r="AG107" s="73">
        <f t="shared" si="20"/>
        <v>43412.572916666664</v>
      </c>
      <c r="AH107" s="26" t="str">
        <f t="shared" si="21"/>
        <v>43412.565277777843412.5729166667</v>
      </c>
      <c r="AI107" s="26" t="e">
        <f>VLOOKUP(AH107,simple_survey!$N$1081:$O$1529,2,FALSE)</f>
        <v>#N/A</v>
      </c>
    </row>
    <row r="108" spans="1:35" s="7" customFormat="1" x14ac:dyDescent="0.4">
      <c r="A108" s="16" t="str">
        <f t="shared" si="13"/>
        <v>-</v>
      </c>
      <c r="B108" s="16" t="str">
        <f t="shared" si="14"/>
        <v>-</v>
      </c>
      <c r="C108" s="7">
        <v>13</v>
      </c>
      <c r="D108" s="2">
        <v>43412.568101851852</v>
      </c>
      <c r="E108" s="3" t="s">
        <v>1349</v>
      </c>
      <c r="F108" s="3">
        <v>11040</v>
      </c>
      <c r="G108" s="3" t="s">
        <v>113</v>
      </c>
      <c r="H108" s="3">
        <v>0</v>
      </c>
      <c r="I108" s="3">
        <v>832</v>
      </c>
      <c r="J108" s="3">
        <v>7</v>
      </c>
      <c r="K108" s="3">
        <v>2</v>
      </c>
      <c r="L108" s="3"/>
      <c r="M108" s="2">
        <v>43412.57472222222</v>
      </c>
      <c r="N108" s="2">
        <v>43412.581817129627</v>
      </c>
      <c r="O108" s="3" t="s">
        <v>59</v>
      </c>
      <c r="P108" s="3" t="s">
        <v>60</v>
      </c>
      <c r="Q108" s="3" t="s">
        <v>41</v>
      </c>
      <c r="R108" s="3" t="s">
        <v>42</v>
      </c>
      <c r="S108" s="2">
        <v>43412.571030092593</v>
      </c>
      <c r="T108" s="2">
        <v>43412.571030092593</v>
      </c>
      <c r="U108" s="2">
        <v>43412.581400462965</v>
      </c>
      <c r="V108" s="2">
        <v>43412.581400462965</v>
      </c>
      <c r="W108" s="3"/>
      <c r="X108" s="8">
        <f t="shared" si="15"/>
        <v>43412.568101851852</v>
      </c>
      <c r="Y108" s="9">
        <f t="shared" si="16"/>
        <v>7.0949074070085771E-3</v>
      </c>
      <c r="Z108" s="9">
        <f t="shared" si="17"/>
        <v>1.4189814814017154E-2</v>
      </c>
      <c r="AA108" s="10"/>
      <c r="AB108" s="10">
        <f t="shared" si="18"/>
        <v>3.6921296268701553E-3</v>
      </c>
      <c r="AC108" s="10">
        <f t="shared" si="22"/>
        <v>6.6203703681821935E-3</v>
      </c>
      <c r="AD108" s="10"/>
      <c r="AE108" s="10"/>
      <c r="AF108" s="73">
        <f t="shared" si="19"/>
        <v>43412.568055555559</v>
      </c>
      <c r="AG108" s="73">
        <f t="shared" si="20"/>
        <v>43412.581250000003</v>
      </c>
      <c r="AH108" s="26" t="str">
        <f t="shared" si="21"/>
        <v>43412.568055555643412.58125</v>
      </c>
      <c r="AI108" s="26" t="e">
        <f>VLOOKUP(AH108,simple_survey!$N$1081:$O$1529,2,FALSE)</f>
        <v>#N/A</v>
      </c>
    </row>
    <row r="109" spans="1:35" s="7" customFormat="1" x14ac:dyDescent="0.4">
      <c r="A109" s="16" t="str">
        <f t="shared" si="13"/>
        <v>-</v>
      </c>
      <c r="B109" s="16" t="str">
        <f t="shared" si="14"/>
        <v>-</v>
      </c>
      <c r="C109" s="7">
        <v>13</v>
      </c>
      <c r="D109" s="2">
        <v>43412.570925925924</v>
      </c>
      <c r="E109" s="3" t="s">
        <v>1354</v>
      </c>
      <c r="F109" s="3">
        <v>11041</v>
      </c>
      <c r="G109" s="3" t="s">
        <v>113</v>
      </c>
      <c r="H109" s="3">
        <v>0</v>
      </c>
      <c r="I109" s="3">
        <v>494</v>
      </c>
      <c r="J109" s="3">
        <v>8</v>
      </c>
      <c r="K109" s="3">
        <v>1</v>
      </c>
      <c r="L109" s="3"/>
      <c r="M109" s="2">
        <v>43412.573553240742</v>
      </c>
      <c r="N109" s="2">
        <v>43412.57744212963</v>
      </c>
      <c r="O109" s="3" t="s">
        <v>1178</v>
      </c>
      <c r="P109" s="3" t="s">
        <v>20</v>
      </c>
      <c r="Q109" s="3" t="s">
        <v>46</v>
      </c>
      <c r="R109" s="3" t="s">
        <v>47</v>
      </c>
      <c r="S109" s="2">
        <v>43412.572291666664</v>
      </c>
      <c r="T109" s="2">
        <v>43412.572291666664</v>
      </c>
      <c r="U109" s="2">
        <v>43412.578599537039</v>
      </c>
      <c r="V109" s="2">
        <v>43412.578599537039</v>
      </c>
      <c r="W109" s="3"/>
      <c r="X109" s="8">
        <f t="shared" si="15"/>
        <v>43412.570925925924</v>
      </c>
      <c r="Y109" s="9">
        <f t="shared" si="16"/>
        <v>3.8888888884685002E-3</v>
      </c>
      <c r="Z109" s="9">
        <f t="shared" si="17"/>
        <v>3.8888888884685002E-3</v>
      </c>
      <c r="AA109" s="10"/>
      <c r="AB109" s="10">
        <f t="shared" si="18"/>
        <v>1.2615740779438056E-3</v>
      </c>
      <c r="AC109" s="10">
        <f t="shared" si="22"/>
        <v>2.6273148178006522E-3</v>
      </c>
      <c r="AD109" s="10"/>
      <c r="AE109" s="10"/>
      <c r="AF109" s="73">
        <f t="shared" si="19"/>
        <v>43412.570833333331</v>
      </c>
      <c r="AG109" s="73">
        <f t="shared" si="20"/>
        <v>43412.57708333333</v>
      </c>
      <c r="AH109" s="26" t="str">
        <f t="shared" si="21"/>
        <v>43412.570833333343412.5770833333</v>
      </c>
      <c r="AI109" s="26" t="e">
        <f>VLOOKUP(AH109,simple_survey!$N$1081:$O$1529,2,FALSE)</f>
        <v>#N/A</v>
      </c>
    </row>
    <row r="110" spans="1:35" s="7" customFormat="1" x14ac:dyDescent="0.4">
      <c r="A110" s="16" t="str">
        <f t="shared" si="13"/>
        <v>-</v>
      </c>
      <c r="B110" s="16" t="str">
        <f t="shared" si="14"/>
        <v>-</v>
      </c>
      <c r="C110" s="7">
        <v>13</v>
      </c>
      <c r="D110" s="2">
        <v>43412.572708333333</v>
      </c>
      <c r="E110" s="3" t="s">
        <v>1333</v>
      </c>
      <c r="F110" s="3">
        <v>11042</v>
      </c>
      <c r="G110" s="3" t="s">
        <v>114</v>
      </c>
      <c r="H110" s="3">
        <v>0</v>
      </c>
      <c r="I110" s="3">
        <v>257</v>
      </c>
      <c r="J110" s="3">
        <v>4</v>
      </c>
      <c r="K110" s="3">
        <v>1</v>
      </c>
      <c r="L110" s="3"/>
      <c r="M110" s="2">
        <v>43412.574803240743</v>
      </c>
      <c r="N110" s="2">
        <v>43412.581250000003</v>
      </c>
      <c r="O110" s="3" t="s">
        <v>48</v>
      </c>
      <c r="P110" s="3" t="s">
        <v>49</v>
      </c>
      <c r="Q110" s="3" t="s">
        <v>45</v>
      </c>
      <c r="R110" s="3" t="s">
        <v>92</v>
      </c>
      <c r="S110" s="2">
        <v>43412.576041666667</v>
      </c>
      <c r="T110" s="2">
        <v>43412.576041666667</v>
      </c>
      <c r="U110" s="2">
        <v>43412.585868055554</v>
      </c>
      <c r="V110" s="2">
        <v>43412.585868055554</v>
      </c>
      <c r="W110" s="3"/>
      <c r="X110" s="8">
        <f t="shared" si="15"/>
        <v>43412.572708333333</v>
      </c>
      <c r="Y110" s="9">
        <f t="shared" si="16"/>
        <v>6.4467592601431534E-3</v>
      </c>
      <c r="Z110" s="9">
        <f t="shared" si="17"/>
        <v>6.4467592601431534E-3</v>
      </c>
      <c r="AA110" s="10"/>
      <c r="AB110" s="10">
        <f t="shared" si="18"/>
        <v>0</v>
      </c>
      <c r="AC110" s="10">
        <f t="shared" si="22"/>
        <v>2.0949074096279219E-3</v>
      </c>
      <c r="AD110" s="10"/>
      <c r="AE110" s="10"/>
      <c r="AF110" s="73">
        <f t="shared" si="19"/>
        <v>43412.572222222225</v>
      </c>
      <c r="AG110" s="73">
        <f t="shared" si="20"/>
        <v>43412.581250000003</v>
      </c>
      <c r="AH110" s="26" t="str">
        <f t="shared" si="21"/>
        <v>43412.572222222243412.58125</v>
      </c>
      <c r="AI110" s="26" t="e">
        <f>VLOOKUP(AH110,simple_survey!$N$1081:$O$1529,2,FALSE)</f>
        <v>#N/A</v>
      </c>
    </row>
    <row r="111" spans="1:35" s="7" customFormat="1" x14ac:dyDescent="0.4">
      <c r="A111" s="16" t="str">
        <f t="shared" si="13"/>
        <v>-</v>
      </c>
      <c r="B111" s="16" t="str">
        <f t="shared" si="14"/>
        <v>-</v>
      </c>
      <c r="C111" s="7">
        <v>13</v>
      </c>
      <c r="D111" s="2">
        <v>43412.572812500002</v>
      </c>
      <c r="E111" s="3" t="s">
        <v>1215</v>
      </c>
      <c r="F111" s="3">
        <v>11043</v>
      </c>
      <c r="G111" s="3" t="s">
        <v>18</v>
      </c>
      <c r="H111" s="3">
        <v>938</v>
      </c>
      <c r="I111" s="3">
        <v>768</v>
      </c>
      <c r="J111" s="3">
        <v>11</v>
      </c>
      <c r="K111" s="3">
        <v>1</v>
      </c>
      <c r="L111" s="3"/>
      <c r="M111" s="2">
        <v>43412.574062500003</v>
      </c>
      <c r="N111" s="2">
        <v>43412.578680555554</v>
      </c>
      <c r="O111" s="3" t="s">
        <v>76</v>
      </c>
      <c r="P111" s="3" t="s">
        <v>77</v>
      </c>
      <c r="Q111" s="3" t="s">
        <v>39</v>
      </c>
      <c r="R111" s="3" t="s">
        <v>40</v>
      </c>
      <c r="S111" s="2">
        <v>43412.575127314813</v>
      </c>
      <c r="T111" s="2">
        <v>43412.575127314813</v>
      </c>
      <c r="U111" s="2">
        <v>43412.584467592591</v>
      </c>
      <c r="V111" s="2">
        <v>43412.584467592591</v>
      </c>
      <c r="W111" s="3"/>
      <c r="X111" s="8">
        <f t="shared" si="15"/>
        <v>43412.572812500002</v>
      </c>
      <c r="Y111" s="9">
        <f t="shared" si="16"/>
        <v>4.6180555509636179E-3</v>
      </c>
      <c r="Z111" s="9">
        <f t="shared" si="17"/>
        <v>4.6180555509636179E-3</v>
      </c>
      <c r="AA111" s="10"/>
      <c r="AB111" s="10">
        <f t="shared" si="18"/>
        <v>0</v>
      </c>
      <c r="AC111" s="10">
        <f t="shared" si="22"/>
        <v>1.2500000011641532E-3</v>
      </c>
      <c r="AD111" s="10"/>
      <c r="AE111" s="10"/>
      <c r="AF111" s="73">
        <f t="shared" si="19"/>
        <v>43412.572222222225</v>
      </c>
      <c r="AG111" s="73">
        <f t="shared" si="20"/>
        <v>43412.578472222223</v>
      </c>
      <c r="AH111" s="26" t="str">
        <f t="shared" si="21"/>
        <v>43412.572222222243412.5784722222</v>
      </c>
      <c r="AI111" s="26" t="str">
        <f>VLOOKUP(AH111,simple_survey!$N$1081:$O$1529,2,FALSE)</f>
        <v>肯定的</v>
      </c>
    </row>
    <row r="112" spans="1:35" s="7" customFormat="1" x14ac:dyDescent="0.4">
      <c r="A112" s="16" t="str">
        <f t="shared" si="13"/>
        <v>-</v>
      </c>
      <c r="B112" s="16" t="str">
        <f t="shared" si="14"/>
        <v>-</v>
      </c>
      <c r="C112" s="7">
        <v>13</v>
      </c>
      <c r="D112" s="2">
        <v>43412.57545138889</v>
      </c>
      <c r="E112" s="3" t="s">
        <v>1222</v>
      </c>
      <c r="F112" s="3">
        <v>11044</v>
      </c>
      <c r="G112" s="3" t="s">
        <v>18</v>
      </c>
      <c r="H112" s="3">
        <v>1075</v>
      </c>
      <c r="I112" s="3">
        <v>82</v>
      </c>
      <c r="J112" s="3">
        <v>1</v>
      </c>
      <c r="K112" s="3">
        <v>1</v>
      </c>
      <c r="L112" s="3"/>
      <c r="M112" s="2">
        <v>43412.579837962963</v>
      </c>
      <c r="N112" s="2">
        <v>43412.585046296299</v>
      </c>
      <c r="O112" s="3" t="s">
        <v>1178</v>
      </c>
      <c r="P112" s="3" t="s">
        <v>20</v>
      </c>
      <c r="Q112" s="3" t="s">
        <v>21</v>
      </c>
      <c r="R112" s="3" t="s">
        <v>22</v>
      </c>
      <c r="S112" s="2">
        <v>43412.578576388885</v>
      </c>
      <c r="T112" s="2">
        <v>43412.578576388885</v>
      </c>
      <c r="U112" s="2">
        <v>43412.586064814815</v>
      </c>
      <c r="V112" s="2">
        <v>43412.586064814815</v>
      </c>
      <c r="W112" s="3"/>
      <c r="X112" s="8">
        <f t="shared" si="15"/>
        <v>43412.57545138889</v>
      </c>
      <c r="Y112" s="9">
        <f t="shared" si="16"/>
        <v>5.2083333357586525E-3</v>
      </c>
      <c r="Z112" s="9">
        <f t="shared" si="17"/>
        <v>5.2083333357586525E-3</v>
      </c>
      <c r="AA112" s="10"/>
      <c r="AB112" s="10">
        <f t="shared" si="18"/>
        <v>1.2615740779438056E-3</v>
      </c>
      <c r="AC112" s="10">
        <f t="shared" si="22"/>
        <v>4.386574073578231E-3</v>
      </c>
      <c r="AD112" s="10"/>
      <c r="AE112" s="10"/>
      <c r="AF112" s="73">
        <f t="shared" si="19"/>
        <v>43412.574999999997</v>
      </c>
      <c r="AG112" s="73">
        <f t="shared" si="20"/>
        <v>43412.584722222222</v>
      </c>
      <c r="AH112" s="26" t="str">
        <f t="shared" si="21"/>
        <v>43412.57543412.5847222222</v>
      </c>
      <c r="AI112" s="26" t="e">
        <f>VLOOKUP(AH112,simple_survey!$N$1081:$O$1529,2,FALSE)</f>
        <v>#N/A</v>
      </c>
    </row>
    <row r="113" spans="1:38" s="7" customFormat="1" x14ac:dyDescent="0.4">
      <c r="A113" s="16" t="str">
        <f t="shared" si="13"/>
        <v>-</v>
      </c>
      <c r="B113" s="16" t="str">
        <f t="shared" si="14"/>
        <v>-</v>
      </c>
      <c r="C113" s="7">
        <v>13</v>
      </c>
      <c r="D113" s="2">
        <v>43412.577199074076</v>
      </c>
      <c r="E113" s="3" t="s">
        <v>1197</v>
      </c>
      <c r="F113" s="3">
        <v>11045</v>
      </c>
      <c r="G113" s="3" t="s">
        <v>18</v>
      </c>
      <c r="H113" s="3">
        <v>5492</v>
      </c>
      <c r="I113" s="3">
        <v>23</v>
      </c>
      <c r="J113" s="3">
        <v>9</v>
      </c>
      <c r="K113" s="3">
        <v>1</v>
      </c>
      <c r="L113" s="3"/>
      <c r="M113" s="2">
        <v>43412.579247685186</v>
      </c>
      <c r="N113" s="2">
        <v>43412.585150462961</v>
      </c>
      <c r="O113" s="3" t="s">
        <v>31</v>
      </c>
      <c r="P113" s="3" t="s">
        <v>32</v>
      </c>
      <c r="Q113" s="3" t="s">
        <v>45</v>
      </c>
      <c r="R113" s="3" t="s">
        <v>92</v>
      </c>
      <c r="S113" s="2">
        <v>43412.578726851854</v>
      </c>
      <c r="T113" s="2">
        <v>43412.578726851854</v>
      </c>
      <c r="U113" s="2">
        <v>43412.585659722223</v>
      </c>
      <c r="V113" s="2">
        <v>43412.585659722223</v>
      </c>
      <c r="W113" s="3"/>
      <c r="X113" s="8">
        <f t="shared" si="15"/>
        <v>43412.577199074076</v>
      </c>
      <c r="Y113" s="9">
        <f t="shared" si="16"/>
        <v>5.9027777751907706E-3</v>
      </c>
      <c r="Z113" s="9">
        <f t="shared" si="17"/>
        <v>5.9027777751907706E-3</v>
      </c>
      <c r="AA113" s="10"/>
      <c r="AB113" s="10">
        <f t="shared" si="18"/>
        <v>5.2083333139307797E-4</v>
      </c>
      <c r="AC113" s="10">
        <f t="shared" si="22"/>
        <v>2.0486111097852699E-3</v>
      </c>
      <c r="AD113" s="10"/>
      <c r="AE113" s="10"/>
      <c r="AF113" s="73">
        <f t="shared" si="19"/>
        <v>43412.57708333333</v>
      </c>
      <c r="AG113" s="73">
        <f t="shared" si="20"/>
        <v>43412.584722222222</v>
      </c>
      <c r="AH113" s="26" t="str">
        <f t="shared" si="21"/>
        <v>43412.577083333343412.5847222222</v>
      </c>
      <c r="AI113" s="26" t="str">
        <f>VLOOKUP(AH113,simple_survey!$N$1081:$O$1529,2,FALSE)</f>
        <v>肯定的</v>
      </c>
    </row>
    <row r="114" spans="1:38" s="7" customFormat="1" x14ac:dyDescent="0.4">
      <c r="A114" s="16" t="str">
        <f t="shared" si="13"/>
        <v>-</v>
      </c>
      <c r="B114" s="16" t="str">
        <f t="shared" si="14"/>
        <v>-</v>
      </c>
      <c r="C114" s="7">
        <v>13</v>
      </c>
      <c r="D114" s="2">
        <v>43412.577789351853</v>
      </c>
      <c r="E114" s="3" t="s">
        <v>1223</v>
      </c>
      <c r="F114" s="3">
        <v>11046</v>
      </c>
      <c r="G114" s="3" t="s">
        <v>18</v>
      </c>
      <c r="H114" s="3">
        <v>5351</v>
      </c>
      <c r="I114" s="3">
        <v>170</v>
      </c>
      <c r="J114" s="3">
        <v>3</v>
      </c>
      <c r="K114" s="3">
        <v>1</v>
      </c>
      <c r="L114" s="3"/>
      <c r="M114" s="2">
        <v>43412.581666666665</v>
      </c>
      <c r="N114" s="2">
        <v>43412.592442129629</v>
      </c>
      <c r="O114" s="3" t="s">
        <v>50</v>
      </c>
      <c r="P114" s="3" t="s">
        <v>51</v>
      </c>
      <c r="Q114" s="3" t="s">
        <v>65</v>
      </c>
      <c r="R114" s="3" t="s">
        <v>66</v>
      </c>
      <c r="S114" s="2">
        <v>43412.579791666663</v>
      </c>
      <c r="T114" s="2">
        <v>43412.579791666663</v>
      </c>
      <c r="U114" s="2">
        <v>43412.592141203706</v>
      </c>
      <c r="V114" s="2">
        <v>43412.592141203706</v>
      </c>
      <c r="W114" s="3"/>
      <c r="X114" s="8">
        <f t="shared" si="15"/>
        <v>43412.577789351853</v>
      </c>
      <c r="Y114" s="9">
        <f t="shared" si="16"/>
        <v>1.0775462964375038E-2</v>
      </c>
      <c r="Z114" s="9">
        <f t="shared" si="17"/>
        <v>1.0775462964375038E-2</v>
      </c>
      <c r="AA114" s="10"/>
      <c r="AB114" s="10">
        <f t="shared" si="18"/>
        <v>1.8750000017462298E-3</v>
      </c>
      <c r="AC114" s="10">
        <f t="shared" si="22"/>
        <v>3.8773148116888478E-3</v>
      </c>
      <c r="AD114" s="10"/>
      <c r="AE114" s="10"/>
      <c r="AF114" s="73">
        <f t="shared" si="19"/>
        <v>43412.577777777777</v>
      </c>
      <c r="AG114" s="73">
        <f t="shared" si="20"/>
        <v>43412.592361111114</v>
      </c>
      <c r="AH114" s="26" t="str">
        <f t="shared" si="21"/>
        <v>43412.577777777843412.5923611111</v>
      </c>
      <c r="AI114" s="26" t="str">
        <f>VLOOKUP(AH114,simple_survey!$N$1081:$O$1529,2,FALSE)</f>
        <v>肯定的</v>
      </c>
    </row>
    <row r="115" spans="1:38" s="7" customFormat="1" x14ac:dyDescent="0.4">
      <c r="A115" s="16" t="str">
        <f t="shared" si="13"/>
        <v>-</v>
      </c>
      <c r="B115" s="16" t="str">
        <f t="shared" si="14"/>
        <v>-</v>
      </c>
      <c r="C115" s="7">
        <v>13</v>
      </c>
      <c r="D115" s="2">
        <v>43412.579513888886</v>
      </c>
      <c r="E115" s="3" t="s">
        <v>1224</v>
      </c>
      <c r="F115" s="3">
        <v>11048</v>
      </c>
      <c r="G115" s="3" t="s">
        <v>33</v>
      </c>
      <c r="H115" s="3">
        <v>5521</v>
      </c>
      <c r="I115" s="3">
        <v>274</v>
      </c>
      <c r="J115" s="3">
        <v>11</v>
      </c>
      <c r="K115" s="3">
        <v>1</v>
      </c>
      <c r="L115" s="3"/>
      <c r="M115" s="2">
        <v>43412.580625000002</v>
      </c>
      <c r="N115" s="2">
        <v>43412.593263888892</v>
      </c>
      <c r="O115" s="3" t="s">
        <v>80</v>
      </c>
      <c r="P115" s="3" t="s">
        <v>81</v>
      </c>
      <c r="Q115" s="3" t="s">
        <v>63</v>
      </c>
      <c r="R115" s="3" t="s">
        <v>64</v>
      </c>
      <c r="S115" s="2">
        <v>43412.581423611111</v>
      </c>
      <c r="T115" s="2">
        <v>43412.581724537034</v>
      </c>
      <c r="U115" s="2">
        <v>43412.594733796293</v>
      </c>
      <c r="V115" s="2">
        <v>43412.602592592593</v>
      </c>
      <c r="W115" s="3"/>
      <c r="X115" s="8">
        <f t="shared" si="15"/>
        <v>43412.579513888886</v>
      </c>
      <c r="Y115" s="9">
        <f t="shared" si="16"/>
        <v>1.2638888889341615E-2</v>
      </c>
      <c r="Z115" s="9">
        <f t="shared" si="17"/>
        <v>1.2638888889341615E-2</v>
      </c>
      <c r="AA115" s="10"/>
      <c r="AB115" s="10">
        <f t="shared" si="18"/>
        <v>0</v>
      </c>
      <c r="AC115" s="10">
        <f t="shared" si="22"/>
        <v>1.1111111161881126E-3</v>
      </c>
      <c r="AD115" s="10"/>
      <c r="AE115" s="10"/>
      <c r="AF115" s="73">
        <f t="shared" si="19"/>
        <v>43412.57916666667</v>
      </c>
      <c r="AG115" s="73">
        <f t="shared" si="20"/>
        <v>43412.593055555553</v>
      </c>
      <c r="AH115" s="26" t="str">
        <f t="shared" si="21"/>
        <v>43412.579166666743412.5930555556</v>
      </c>
      <c r="AI115" s="26" t="e">
        <f>VLOOKUP(AH115,simple_survey!$N$1081:$O$1529,2,FALSE)</f>
        <v>#N/A</v>
      </c>
    </row>
    <row r="116" spans="1:38" s="7" customFormat="1" x14ac:dyDescent="0.4">
      <c r="A116" s="16" t="str">
        <f t="shared" si="13"/>
        <v>-</v>
      </c>
      <c r="B116" s="16" t="str">
        <f t="shared" si="14"/>
        <v>-</v>
      </c>
      <c r="C116" s="7">
        <v>13</v>
      </c>
      <c r="D116" s="2">
        <v>43412.580578703702</v>
      </c>
      <c r="E116" s="3" t="s">
        <v>1225</v>
      </c>
      <c r="F116" s="3">
        <v>11051</v>
      </c>
      <c r="G116" s="3" t="s">
        <v>18</v>
      </c>
      <c r="H116" s="3">
        <v>3607</v>
      </c>
      <c r="I116" s="3">
        <v>533</v>
      </c>
      <c r="J116" s="3">
        <v>5</v>
      </c>
      <c r="K116" s="3">
        <v>2</v>
      </c>
      <c r="L116" s="3"/>
      <c r="M116" s="2">
        <v>43412.585196759261</v>
      </c>
      <c r="N116" s="2">
        <v>43412.590567129628</v>
      </c>
      <c r="O116" s="3" t="s">
        <v>25</v>
      </c>
      <c r="P116" s="3" t="s">
        <v>26</v>
      </c>
      <c r="Q116" s="3" t="s">
        <v>78</v>
      </c>
      <c r="R116" s="3" t="s">
        <v>79</v>
      </c>
      <c r="S116" s="2">
        <v>43412.583148148151</v>
      </c>
      <c r="T116" s="2">
        <v>43412.583148148151</v>
      </c>
      <c r="U116" s="2">
        <v>43412.593854166669</v>
      </c>
      <c r="V116" s="2">
        <v>43412.593854166669</v>
      </c>
      <c r="W116" s="3"/>
      <c r="X116" s="8">
        <f t="shared" si="15"/>
        <v>43412.580578703702</v>
      </c>
      <c r="Y116" s="9">
        <f t="shared" si="16"/>
        <v>5.3703703670180403E-3</v>
      </c>
      <c r="Z116" s="9">
        <f t="shared" si="17"/>
        <v>1.0740740734036081E-2</v>
      </c>
      <c r="AA116" s="10"/>
      <c r="AB116" s="10">
        <f t="shared" si="18"/>
        <v>2.0486111097852699E-3</v>
      </c>
      <c r="AC116" s="10">
        <f t="shared" si="22"/>
        <v>4.6180555582395755E-3</v>
      </c>
      <c r="AD116" s="10"/>
      <c r="AE116" s="10"/>
      <c r="AF116" s="73">
        <f t="shared" si="19"/>
        <v>43412.580555555556</v>
      </c>
      <c r="AG116" s="73">
        <f t="shared" si="20"/>
        <v>43412.590277777781</v>
      </c>
      <c r="AH116" s="26" t="str">
        <f t="shared" si="21"/>
        <v>43412.580555555643412.5902777778</v>
      </c>
      <c r="AI116" s="26" t="e">
        <f>VLOOKUP(AH116,simple_survey!$N$1081:$O$1529,2,FALSE)</f>
        <v>#N/A</v>
      </c>
    </row>
    <row r="117" spans="1:38" s="7" customFormat="1" x14ac:dyDescent="0.4">
      <c r="A117" s="16" t="str">
        <f t="shared" si="13"/>
        <v>-</v>
      </c>
      <c r="B117" s="16" t="str">
        <f t="shared" si="14"/>
        <v>-</v>
      </c>
      <c r="C117" s="7">
        <v>13</v>
      </c>
      <c r="D117" s="2">
        <v>43412.582106481481</v>
      </c>
      <c r="E117" s="3" t="s">
        <v>1085</v>
      </c>
      <c r="F117" s="3">
        <v>11052</v>
      </c>
      <c r="G117" s="3" t="s">
        <v>115</v>
      </c>
      <c r="H117" s="3">
        <v>4622</v>
      </c>
      <c r="I117" s="3">
        <v>254</v>
      </c>
      <c r="J117" s="3">
        <v>2</v>
      </c>
      <c r="K117" s="3">
        <v>1</v>
      </c>
      <c r="L117" s="3"/>
      <c r="M117" s="2">
        <v>43412.585243055553</v>
      </c>
      <c r="N117" s="2">
        <v>43412.591782407406</v>
      </c>
      <c r="O117" s="3" t="s">
        <v>76</v>
      </c>
      <c r="P117" s="3" t="s">
        <v>77</v>
      </c>
      <c r="Q117" s="3" t="s">
        <v>45</v>
      </c>
      <c r="R117" s="3" t="s">
        <v>92</v>
      </c>
      <c r="S117" s="2">
        <v>43412.586574074077</v>
      </c>
      <c r="T117" s="2">
        <v>43412.586574074077</v>
      </c>
      <c r="U117" s="2">
        <v>43412.595173611109</v>
      </c>
      <c r="V117" s="2">
        <v>43412.595173611109</v>
      </c>
      <c r="W117" s="3"/>
      <c r="X117" s="8">
        <f t="shared" si="15"/>
        <v>43412.582106481481</v>
      </c>
      <c r="Y117" s="9">
        <f t="shared" si="16"/>
        <v>6.5393518525524996E-3</v>
      </c>
      <c r="Z117" s="9">
        <f t="shared" si="17"/>
        <v>6.5393518525524996E-3</v>
      </c>
      <c r="AA117" s="10"/>
      <c r="AB117" s="10">
        <f t="shared" si="18"/>
        <v>0</v>
      </c>
      <c r="AC117" s="10">
        <f t="shared" si="22"/>
        <v>3.1365740724140778E-3</v>
      </c>
      <c r="AD117" s="10"/>
      <c r="AE117" s="10"/>
      <c r="AF117" s="73">
        <f t="shared" si="19"/>
        <v>43412.581944444442</v>
      </c>
      <c r="AG117" s="73">
        <f t="shared" si="20"/>
        <v>43412.591666666667</v>
      </c>
      <c r="AH117" s="26" t="str">
        <f t="shared" si="21"/>
        <v>43412.581944444443412.5916666667</v>
      </c>
      <c r="AI117" s="26" t="e">
        <f>VLOOKUP(AH117,simple_survey!$N$1081:$O$1529,2,FALSE)</f>
        <v>#N/A</v>
      </c>
    </row>
    <row r="118" spans="1:38" s="7" customFormat="1" x14ac:dyDescent="0.4">
      <c r="A118" s="16" t="str">
        <f t="shared" si="13"/>
        <v>-</v>
      </c>
      <c r="B118" s="16" t="str">
        <f t="shared" si="14"/>
        <v>-</v>
      </c>
      <c r="C118" s="7">
        <v>13</v>
      </c>
      <c r="D118" s="2">
        <v>43412.582835648151</v>
      </c>
      <c r="E118" s="3" t="s">
        <v>1226</v>
      </c>
      <c r="F118" s="3">
        <v>11053</v>
      </c>
      <c r="G118" s="3" t="s">
        <v>33</v>
      </c>
      <c r="H118" s="3">
        <v>2424</v>
      </c>
      <c r="I118" s="3">
        <v>618</v>
      </c>
      <c r="J118" s="3">
        <v>8</v>
      </c>
      <c r="K118" s="3">
        <v>1</v>
      </c>
      <c r="L118" s="3"/>
      <c r="M118" s="2">
        <v>43412.589108796295</v>
      </c>
      <c r="N118" s="2">
        <v>43412.59715277778</v>
      </c>
      <c r="O118" s="3" t="s">
        <v>65</v>
      </c>
      <c r="P118" s="3" t="s">
        <v>66</v>
      </c>
      <c r="Q118" s="3" t="s">
        <v>41</v>
      </c>
      <c r="R118" s="3" t="s">
        <v>42</v>
      </c>
      <c r="S118" s="2">
        <v>43412.589016203703</v>
      </c>
      <c r="T118" s="2">
        <v>43412.589016203703</v>
      </c>
      <c r="U118" s="2">
        <v>43412.600613425922</v>
      </c>
      <c r="V118" s="2">
        <v>43412.600613425922</v>
      </c>
      <c r="W118" s="3"/>
      <c r="X118" s="8">
        <f t="shared" si="15"/>
        <v>43412.582835648151</v>
      </c>
      <c r="Y118" s="9">
        <f t="shared" si="16"/>
        <v>8.0439814846613444E-3</v>
      </c>
      <c r="Z118" s="9">
        <f t="shared" si="17"/>
        <v>8.0439814846613444E-3</v>
      </c>
      <c r="AA118" s="10"/>
      <c r="AB118" s="10">
        <f t="shared" si="18"/>
        <v>9.2592592409346253E-5</v>
      </c>
      <c r="AC118" s="10">
        <f t="shared" si="22"/>
        <v>6.2731481448281556E-3</v>
      </c>
      <c r="AD118" s="10"/>
      <c r="AE118" s="10"/>
      <c r="AF118" s="73">
        <f t="shared" si="19"/>
        <v>43412.582638888889</v>
      </c>
      <c r="AG118" s="73">
        <f t="shared" si="20"/>
        <v>43412.59652777778</v>
      </c>
      <c r="AH118" s="26" t="str">
        <f t="shared" si="21"/>
        <v>43412.582638888943412.5965277778</v>
      </c>
      <c r="AI118" s="26" t="str">
        <f>VLOOKUP(AH118,simple_survey!$N$1081:$O$1529,2,FALSE)</f>
        <v>肯定的</v>
      </c>
    </row>
    <row r="119" spans="1:38" s="7" customFormat="1" x14ac:dyDescent="0.4">
      <c r="A119" s="16" t="str">
        <f t="shared" si="13"/>
        <v>-</v>
      </c>
      <c r="B119" s="16" t="str">
        <f t="shared" si="14"/>
        <v>☆</v>
      </c>
      <c r="C119" s="7">
        <v>13</v>
      </c>
      <c r="D119" s="2">
        <v>43412.548518518517</v>
      </c>
      <c r="E119" s="3" t="s">
        <v>1190</v>
      </c>
      <c r="F119" s="3">
        <v>11025</v>
      </c>
      <c r="G119" s="3" t="s">
        <v>18</v>
      </c>
      <c r="H119" s="3">
        <v>2314</v>
      </c>
      <c r="I119" s="3">
        <v>388</v>
      </c>
      <c r="J119" s="3">
        <v>10</v>
      </c>
      <c r="K119" s="3">
        <v>1</v>
      </c>
      <c r="L119" s="2">
        <v>43412.562893518516</v>
      </c>
      <c r="M119" s="3"/>
      <c r="N119" s="3"/>
      <c r="O119" s="3" t="s">
        <v>48</v>
      </c>
      <c r="P119" s="3" t="s">
        <v>49</v>
      </c>
      <c r="Q119" s="3" t="s">
        <v>53</v>
      </c>
      <c r="R119" s="3" t="s">
        <v>54</v>
      </c>
      <c r="S119" s="2">
        <v>43412.553761574076</v>
      </c>
      <c r="T119" s="3"/>
      <c r="U119" s="2">
        <v>43412.562326388892</v>
      </c>
      <c r="V119" s="3"/>
      <c r="W119" s="3"/>
      <c r="X119" s="8">
        <f t="shared" si="15"/>
        <v>43412.548518518517</v>
      </c>
      <c r="Y119" s="9">
        <f t="shared" si="16"/>
        <v>0</v>
      </c>
      <c r="Z119" s="9">
        <f t="shared" si="17"/>
        <v>0</v>
      </c>
      <c r="AA119" s="10"/>
      <c r="AB119" s="10">
        <f t="shared" si="18"/>
        <v>0</v>
      </c>
      <c r="AC119" s="10">
        <f t="shared" si="22"/>
        <v>1.4374999998835847E-2</v>
      </c>
      <c r="AD119" s="10"/>
      <c r="AE119" s="10"/>
      <c r="AF119" s="73">
        <f t="shared" si="19"/>
        <v>43412.54791666667</v>
      </c>
      <c r="AG119" s="73">
        <f t="shared" si="20"/>
        <v>0</v>
      </c>
      <c r="AH119" s="26" t="str">
        <f t="shared" si="21"/>
        <v>43412.54791666670</v>
      </c>
      <c r="AI119" s="26" t="e">
        <f>VLOOKUP(AH119,simple_survey!$N$1081:$O$1529,2,FALSE)</f>
        <v>#N/A</v>
      </c>
    </row>
    <row r="120" spans="1:38" s="7" customFormat="1" x14ac:dyDescent="0.4">
      <c r="A120" s="16" t="str">
        <f t="shared" si="13"/>
        <v>★</v>
      </c>
      <c r="B120" s="16" t="str">
        <f t="shared" si="14"/>
        <v>☆</v>
      </c>
      <c r="C120" s="7">
        <v>13</v>
      </c>
      <c r="D120" s="2">
        <v>43412.548645833333</v>
      </c>
      <c r="E120" s="3" t="s">
        <v>1220</v>
      </c>
      <c r="F120" s="3">
        <v>11026</v>
      </c>
      <c r="G120" s="3" t="s">
        <v>67</v>
      </c>
      <c r="H120" s="3">
        <v>5512</v>
      </c>
      <c r="I120" s="3">
        <v>727</v>
      </c>
      <c r="J120" s="3">
        <v>5</v>
      </c>
      <c r="K120" s="3">
        <v>2</v>
      </c>
      <c r="L120" s="2">
        <v>43412.557870370372</v>
      </c>
      <c r="M120" s="3"/>
      <c r="N120" s="3"/>
      <c r="O120" s="3" t="s">
        <v>70</v>
      </c>
      <c r="P120" s="3" t="s">
        <v>71</v>
      </c>
      <c r="Q120" s="3" t="s">
        <v>48</v>
      </c>
      <c r="R120" s="3" t="s">
        <v>49</v>
      </c>
      <c r="S120" s="2">
        <v>43412.555578703701</v>
      </c>
      <c r="T120" s="3"/>
      <c r="U120" s="2">
        <v>43412.574571759258</v>
      </c>
      <c r="V120" s="3"/>
      <c r="W120" s="2">
        <v>43412.555578703701</v>
      </c>
      <c r="X120" s="8">
        <f t="shared" si="15"/>
        <v>43412.555578703701</v>
      </c>
      <c r="Y120" s="9">
        <f t="shared" si="16"/>
        <v>0</v>
      </c>
      <c r="Z120" s="9">
        <f t="shared" si="17"/>
        <v>0</v>
      </c>
      <c r="AA120" s="10"/>
      <c r="AB120" s="10">
        <f t="shared" si="18"/>
        <v>0</v>
      </c>
      <c r="AC120" s="10">
        <f t="shared" si="22"/>
        <v>2.2916666712262668E-3</v>
      </c>
      <c r="AD120" s="10"/>
      <c r="AE120" s="10"/>
      <c r="AF120" s="73">
        <f t="shared" si="19"/>
        <v>43412.548611111109</v>
      </c>
      <c r="AG120" s="73">
        <f t="shared" si="20"/>
        <v>0</v>
      </c>
      <c r="AH120" s="26" t="str">
        <f t="shared" si="21"/>
        <v>43412.54861111110</v>
      </c>
      <c r="AI120" s="26" t="e">
        <f>VLOOKUP(AH120,simple_survey!$N$1081:$O$1529,2,FALSE)</f>
        <v>#N/A</v>
      </c>
    </row>
    <row r="121" spans="1:38" s="7" customFormat="1" x14ac:dyDescent="0.4">
      <c r="A121" s="16" t="str">
        <f t="shared" si="13"/>
        <v>★</v>
      </c>
      <c r="B121" s="16" t="str">
        <f t="shared" si="14"/>
        <v>☆</v>
      </c>
      <c r="C121" s="7">
        <v>13</v>
      </c>
      <c r="D121" s="2">
        <v>43412.550474537034</v>
      </c>
      <c r="E121" s="3" t="s">
        <v>1227</v>
      </c>
      <c r="F121" s="3">
        <v>11028</v>
      </c>
      <c r="G121" s="3" t="s">
        <v>18</v>
      </c>
      <c r="H121" s="3">
        <v>5476</v>
      </c>
      <c r="I121" s="3">
        <v>998</v>
      </c>
      <c r="J121" s="3">
        <v>6</v>
      </c>
      <c r="K121" s="3">
        <v>1</v>
      </c>
      <c r="L121" s="2">
        <v>43412.550625000003</v>
      </c>
      <c r="M121" s="3"/>
      <c r="N121" s="3"/>
      <c r="O121" s="3" t="s">
        <v>34</v>
      </c>
      <c r="P121" s="3" t="s">
        <v>35</v>
      </c>
      <c r="Q121" s="3" t="s">
        <v>23</v>
      </c>
      <c r="R121" s="3" t="s">
        <v>24</v>
      </c>
      <c r="S121" s="2">
        <v>43412.558993055558</v>
      </c>
      <c r="T121" s="3"/>
      <c r="U121" s="2">
        <v>43412.567280092589</v>
      </c>
      <c r="V121" s="3"/>
      <c r="W121" s="2">
        <v>43412.55740740741</v>
      </c>
      <c r="X121" s="8">
        <f t="shared" si="15"/>
        <v>43412.55740740741</v>
      </c>
      <c r="Y121" s="9">
        <f t="shared" si="16"/>
        <v>0</v>
      </c>
      <c r="Z121" s="9">
        <f t="shared" si="17"/>
        <v>0</v>
      </c>
      <c r="AA121" s="10"/>
      <c r="AB121" s="10">
        <f t="shared" si="18"/>
        <v>0</v>
      </c>
      <c r="AC121" s="10">
        <f t="shared" si="22"/>
        <v>1.5856481477385387E-3</v>
      </c>
      <c r="AD121" s="10"/>
      <c r="AE121" s="10"/>
      <c r="AF121" s="73">
        <f t="shared" si="19"/>
        <v>43412.55</v>
      </c>
      <c r="AG121" s="73">
        <f t="shared" si="20"/>
        <v>0</v>
      </c>
      <c r="AH121" s="26" t="str">
        <f t="shared" si="21"/>
        <v>43412.550</v>
      </c>
      <c r="AI121" s="26" t="e">
        <f>VLOOKUP(AH121,simple_survey!$N$1081:$O$1529,2,FALSE)</f>
        <v>#N/A</v>
      </c>
    </row>
    <row r="122" spans="1:38" s="7" customFormat="1" x14ac:dyDescent="0.4">
      <c r="A122" s="16" t="str">
        <f t="shared" si="13"/>
        <v>★</v>
      </c>
      <c r="B122" s="16" t="str">
        <f t="shared" si="14"/>
        <v>☆</v>
      </c>
      <c r="C122" s="7">
        <v>13</v>
      </c>
      <c r="D122" s="2">
        <v>43412.552372685182</v>
      </c>
      <c r="E122" s="3" t="s">
        <v>1295</v>
      </c>
      <c r="F122" s="3">
        <v>11031</v>
      </c>
      <c r="G122" s="3" t="s">
        <v>33</v>
      </c>
      <c r="H122" s="3">
        <v>4777</v>
      </c>
      <c r="I122" s="3">
        <v>385</v>
      </c>
      <c r="J122" s="3">
        <v>11</v>
      </c>
      <c r="K122" s="3">
        <v>1</v>
      </c>
      <c r="L122" s="2">
        <v>43412.554189814815</v>
      </c>
      <c r="M122" s="3"/>
      <c r="N122" s="3"/>
      <c r="O122" s="3" t="s">
        <v>72</v>
      </c>
      <c r="P122" s="3" t="s">
        <v>73</v>
      </c>
      <c r="Q122" s="3" t="s">
        <v>45</v>
      </c>
      <c r="R122" s="3" t="s">
        <v>92</v>
      </c>
      <c r="S122" s="2">
        <v>43412.559594907405</v>
      </c>
      <c r="T122" s="3"/>
      <c r="U122" s="2">
        <v>43412.565601851849</v>
      </c>
      <c r="V122" s="3"/>
      <c r="W122" s="2">
        <v>43412.559305555558</v>
      </c>
      <c r="X122" s="8">
        <f t="shared" si="15"/>
        <v>43412.559305555558</v>
      </c>
      <c r="Y122" s="9">
        <f t="shared" si="16"/>
        <v>0</v>
      </c>
      <c r="Z122" s="9">
        <f t="shared" si="17"/>
        <v>0</v>
      </c>
      <c r="AA122" s="10"/>
      <c r="AB122" s="10">
        <f t="shared" si="18"/>
        <v>0</v>
      </c>
      <c r="AC122" s="10">
        <f t="shared" si="22"/>
        <v>2.8935184673173353E-4</v>
      </c>
      <c r="AD122" s="10"/>
      <c r="AE122" s="10"/>
      <c r="AF122" s="73">
        <f t="shared" si="19"/>
        <v>43412.552083333336</v>
      </c>
      <c r="AG122" s="73">
        <f t="shared" si="20"/>
        <v>0</v>
      </c>
      <c r="AH122" s="26" t="str">
        <f t="shared" si="21"/>
        <v>43412.55208333330</v>
      </c>
      <c r="AI122" s="26" t="e">
        <f>VLOOKUP(AH122,simple_survey!$N$1081:$O$1529,2,FALSE)</f>
        <v>#N/A</v>
      </c>
      <c r="AL122" s="7" t="s">
        <v>110</v>
      </c>
    </row>
    <row r="123" spans="1:38" s="7" customFormat="1" ht="18" customHeight="1" x14ac:dyDescent="0.4">
      <c r="A123" s="16" t="str">
        <f t="shared" si="13"/>
        <v>★</v>
      </c>
      <c r="B123" s="16" t="str">
        <f t="shared" si="14"/>
        <v>☆</v>
      </c>
      <c r="C123" s="7">
        <v>13</v>
      </c>
      <c r="D123" s="2">
        <v>43412.554363425923</v>
      </c>
      <c r="E123" s="3" t="s">
        <v>1295</v>
      </c>
      <c r="F123" s="3">
        <v>11032</v>
      </c>
      <c r="G123" s="3" t="s">
        <v>33</v>
      </c>
      <c r="H123" s="3">
        <v>4777</v>
      </c>
      <c r="I123" s="3">
        <v>812</v>
      </c>
      <c r="J123" s="3">
        <v>7</v>
      </c>
      <c r="K123" s="3">
        <v>1</v>
      </c>
      <c r="L123" s="2">
        <v>43412.554664351854</v>
      </c>
      <c r="M123" s="3"/>
      <c r="N123" s="3"/>
      <c r="O123" s="3" t="s">
        <v>72</v>
      </c>
      <c r="P123" s="3" t="s">
        <v>73</v>
      </c>
      <c r="Q123" s="3" t="s">
        <v>45</v>
      </c>
      <c r="R123" s="3" t="s">
        <v>92</v>
      </c>
      <c r="S123" s="2">
        <v>43412.561296296299</v>
      </c>
      <c r="T123" s="3"/>
      <c r="U123" s="2">
        <v>43412.573634259257</v>
      </c>
      <c r="V123" s="3"/>
      <c r="W123" s="2">
        <v>43412.561296296299</v>
      </c>
      <c r="X123" s="8">
        <f t="shared" si="15"/>
        <v>43412.561296296299</v>
      </c>
      <c r="Y123" s="9">
        <f t="shared" si="16"/>
        <v>0</v>
      </c>
      <c r="Z123" s="9">
        <f t="shared" si="17"/>
        <v>0</v>
      </c>
      <c r="AA123" s="10"/>
      <c r="AB123" s="10">
        <f t="shared" si="18"/>
        <v>0</v>
      </c>
      <c r="AC123" s="10"/>
      <c r="AD123" s="10"/>
      <c r="AE123" s="10"/>
      <c r="AF123" s="73">
        <f t="shared" si="19"/>
        <v>43412.554166666669</v>
      </c>
      <c r="AG123" s="73">
        <f t="shared" si="20"/>
        <v>0</v>
      </c>
      <c r="AH123" s="26" t="str">
        <f t="shared" si="21"/>
        <v>43412.55416666670</v>
      </c>
      <c r="AI123" s="26" t="e">
        <f>VLOOKUP(AH123,simple_survey!$N$1081:$O$1529,2,FALSE)</f>
        <v>#N/A</v>
      </c>
      <c r="AL123" s="7" t="s">
        <v>110</v>
      </c>
    </row>
    <row r="124" spans="1:38" s="7" customFormat="1" x14ac:dyDescent="0.4">
      <c r="A124" s="16" t="str">
        <f t="shared" si="13"/>
        <v>-</v>
      </c>
      <c r="B124" s="16" t="str">
        <f t="shared" si="14"/>
        <v>☆</v>
      </c>
      <c r="C124" s="7">
        <v>13</v>
      </c>
      <c r="D124" s="2">
        <v>43412.555925925924</v>
      </c>
      <c r="E124" s="3" t="s">
        <v>1295</v>
      </c>
      <c r="F124" s="3">
        <v>11033</v>
      </c>
      <c r="G124" s="3" t="s">
        <v>33</v>
      </c>
      <c r="H124" s="3">
        <v>4777</v>
      </c>
      <c r="I124" s="3">
        <v>336</v>
      </c>
      <c r="J124" s="3">
        <v>11</v>
      </c>
      <c r="K124" s="3">
        <v>1</v>
      </c>
      <c r="L124" s="2">
        <v>43412.556087962963</v>
      </c>
      <c r="M124" s="3"/>
      <c r="N124" s="3"/>
      <c r="O124" s="3" t="s">
        <v>72</v>
      </c>
      <c r="P124" s="3" t="s">
        <v>73</v>
      </c>
      <c r="Q124" s="3" t="s">
        <v>45</v>
      </c>
      <c r="R124" s="3" t="s">
        <v>92</v>
      </c>
      <c r="S124" s="2">
        <v>43412.558854166666</v>
      </c>
      <c r="T124" s="3"/>
      <c r="U124" s="2">
        <v>43412.56486111111</v>
      </c>
      <c r="V124" s="3"/>
      <c r="W124" s="3"/>
      <c r="X124" s="8">
        <f t="shared" si="15"/>
        <v>43412.555925925924</v>
      </c>
      <c r="Y124" s="9">
        <f t="shared" si="16"/>
        <v>0</v>
      </c>
      <c r="Z124" s="9">
        <f t="shared" si="17"/>
        <v>0</v>
      </c>
      <c r="AA124" s="10"/>
      <c r="AB124" s="10">
        <f t="shared" si="18"/>
        <v>0</v>
      </c>
      <c r="AC124" s="10"/>
      <c r="AD124" s="10"/>
      <c r="AE124" s="10"/>
      <c r="AF124" s="73">
        <f t="shared" si="19"/>
        <v>43412.555555555555</v>
      </c>
      <c r="AG124" s="73">
        <f t="shared" si="20"/>
        <v>0</v>
      </c>
      <c r="AH124" s="26" t="str">
        <f t="shared" si="21"/>
        <v>43412.55555555560</v>
      </c>
      <c r="AI124" s="26" t="e">
        <f>VLOOKUP(AH124,simple_survey!$N$1081:$O$1529,2,FALSE)</f>
        <v>#N/A</v>
      </c>
      <c r="AL124" s="7" t="s">
        <v>110</v>
      </c>
    </row>
    <row r="125" spans="1:38" s="12" customFormat="1" x14ac:dyDescent="0.4">
      <c r="A125" s="17" t="str">
        <f t="shared" si="13"/>
        <v>-</v>
      </c>
      <c r="B125" s="17" t="str">
        <f t="shared" si="14"/>
        <v>☆</v>
      </c>
      <c r="C125" s="12">
        <v>13</v>
      </c>
      <c r="D125" s="4">
        <v>43412.557430555556</v>
      </c>
      <c r="E125" s="5" t="s">
        <v>1295</v>
      </c>
      <c r="F125" s="5">
        <v>11035</v>
      </c>
      <c r="G125" s="5" t="s">
        <v>33</v>
      </c>
      <c r="H125" s="5">
        <v>4777</v>
      </c>
      <c r="I125" s="5">
        <v>282</v>
      </c>
      <c r="J125" s="5">
        <v>8</v>
      </c>
      <c r="K125" s="5">
        <v>1</v>
      </c>
      <c r="L125" s="4">
        <v>43412.558865740742</v>
      </c>
      <c r="M125" s="5"/>
      <c r="N125" s="5"/>
      <c r="O125" s="5" t="s">
        <v>72</v>
      </c>
      <c r="P125" s="5" t="s">
        <v>73</v>
      </c>
      <c r="Q125" s="5" t="s">
        <v>45</v>
      </c>
      <c r="R125" s="5" t="s">
        <v>92</v>
      </c>
      <c r="S125" s="4">
        <v>43412.562604166669</v>
      </c>
      <c r="T125" s="5"/>
      <c r="U125" s="4">
        <v>43412.568611111114</v>
      </c>
      <c r="V125" s="5"/>
      <c r="W125" s="5"/>
      <c r="X125" s="13">
        <f t="shared" si="15"/>
        <v>43412.557430555556</v>
      </c>
      <c r="Y125" s="18">
        <f t="shared" si="16"/>
        <v>0</v>
      </c>
      <c r="Z125" s="18">
        <f t="shared" si="17"/>
        <v>0</v>
      </c>
      <c r="AA125" s="19"/>
      <c r="AB125" s="19">
        <f t="shared" si="18"/>
        <v>0</v>
      </c>
      <c r="AC125" s="19"/>
      <c r="AD125" s="19"/>
      <c r="AE125" s="19"/>
      <c r="AF125" s="73">
        <f t="shared" si="19"/>
        <v>43412.556944444441</v>
      </c>
      <c r="AG125" s="73">
        <f t="shared" si="20"/>
        <v>0</v>
      </c>
      <c r="AH125" s="26" t="str">
        <f t="shared" si="21"/>
        <v>43412.55694444440</v>
      </c>
      <c r="AI125" s="26" t="e">
        <f>VLOOKUP(AH125,simple_survey!$N$1081:$O$1529,2,FALSE)</f>
        <v>#N/A</v>
      </c>
      <c r="AL125" s="7" t="s">
        <v>110</v>
      </c>
    </row>
    <row r="126" spans="1:38" s="23" customFormat="1" x14ac:dyDescent="0.4">
      <c r="A126" s="20" t="str">
        <f t="shared" si="13"/>
        <v>★</v>
      </c>
      <c r="B126" s="20" t="str">
        <f t="shared" si="14"/>
        <v>-</v>
      </c>
      <c r="C126" s="23">
        <v>14</v>
      </c>
      <c r="D126" s="22">
        <v>43412.578518518516</v>
      </c>
      <c r="E126" s="21" t="s">
        <v>1228</v>
      </c>
      <c r="F126" s="21">
        <v>11047</v>
      </c>
      <c r="G126" s="21" t="s">
        <v>124</v>
      </c>
      <c r="H126" s="21">
        <v>5496</v>
      </c>
      <c r="I126" s="21">
        <v>128</v>
      </c>
      <c r="J126" s="21">
        <v>4</v>
      </c>
      <c r="K126" s="21">
        <v>4</v>
      </c>
      <c r="L126" s="21"/>
      <c r="M126" s="22">
        <v>43412.581909722219</v>
      </c>
      <c r="N126" s="22">
        <v>43412.58792824074</v>
      </c>
      <c r="O126" s="21" t="s">
        <v>45</v>
      </c>
      <c r="P126" s="21" t="s">
        <v>92</v>
      </c>
      <c r="Q126" s="21" t="s">
        <v>1178</v>
      </c>
      <c r="R126" s="21" t="s">
        <v>20</v>
      </c>
      <c r="S126" s="22">
        <v>43412.585451388892</v>
      </c>
      <c r="T126" s="22">
        <v>43412.585451388892</v>
      </c>
      <c r="U126" s="22">
        <v>43412.595555555556</v>
      </c>
      <c r="V126" s="22">
        <v>43412.595555555556</v>
      </c>
      <c r="W126" s="22">
        <v>43412.585451388892</v>
      </c>
      <c r="X126" s="24">
        <f t="shared" si="15"/>
        <v>43412.585451388892</v>
      </c>
      <c r="Y126" s="25">
        <f t="shared" si="16"/>
        <v>6.0185185211594217E-3</v>
      </c>
      <c r="Z126" s="25">
        <f t="shared" si="17"/>
        <v>2.4074074084637687E-2</v>
      </c>
      <c r="AA126" s="26">
        <f>SUM(Z126:Z158)</f>
        <v>0.29277777775132563</v>
      </c>
      <c r="AB126" s="26">
        <f t="shared" si="18"/>
        <v>0</v>
      </c>
      <c r="AC126" s="26">
        <f t="shared" ref="AC126:AC157" si="23">IF(IF(B126="☆",(IF(L126&gt;S126,L126-X126,S126-X126)),M126-X126)&lt;0,0,IF(B126="☆",(IF(L126&gt;S126,L126-X126,S126-X126)),M126-X126))</f>
        <v>0</v>
      </c>
      <c r="AD126" s="26">
        <f>AVERAGE(AC126:AC158)</f>
        <v>3.8362794620104869E-3</v>
      </c>
      <c r="AE126" s="26">
        <f>MEDIAN(AC126:AC158)</f>
        <v>3.1597222259733826E-3</v>
      </c>
      <c r="AF126" s="73">
        <f t="shared" si="19"/>
        <v>43412.578472222223</v>
      </c>
      <c r="AG126" s="73">
        <f t="shared" si="20"/>
        <v>43412.587500000001</v>
      </c>
      <c r="AH126" s="26" t="str">
        <f t="shared" si="21"/>
        <v>43412.578472222243412.5875</v>
      </c>
      <c r="AI126" s="26" t="e">
        <f>VLOOKUP(AH126,simple_survey!$N$1081:$O$1529,2,FALSE)</f>
        <v>#N/A</v>
      </c>
    </row>
    <row r="127" spans="1:38" s="7" customFormat="1" x14ac:dyDescent="0.4">
      <c r="A127" s="16" t="str">
        <f t="shared" si="13"/>
        <v>★</v>
      </c>
      <c r="B127" s="16" t="str">
        <f t="shared" si="14"/>
        <v>-</v>
      </c>
      <c r="C127" s="7">
        <v>14</v>
      </c>
      <c r="D127" s="2">
        <v>43412.579814814817</v>
      </c>
      <c r="E127" s="3" t="s">
        <v>1229</v>
      </c>
      <c r="F127" s="3">
        <v>11049</v>
      </c>
      <c r="G127" s="3" t="s">
        <v>124</v>
      </c>
      <c r="H127" s="3">
        <v>5500</v>
      </c>
      <c r="I127" s="3">
        <v>629</v>
      </c>
      <c r="J127" s="3">
        <v>11</v>
      </c>
      <c r="K127" s="3">
        <v>1</v>
      </c>
      <c r="L127" s="3"/>
      <c r="M127" s="2">
        <v>43412.582939814813</v>
      </c>
      <c r="N127" s="2">
        <v>43412.588090277779</v>
      </c>
      <c r="O127" s="3" t="s">
        <v>45</v>
      </c>
      <c r="P127" s="3" t="s">
        <v>92</v>
      </c>
      <c r="Q127" s="3" t="s">
        <v>1178</v>
      </c>
      <c r="R127" s="3" t="s">
        <v>20</v>
      </c>
      <c r="S127" s="2">
        <v>43412.586747685185</v>
      </c>
      <c r="T127" s="2">
        <v>43412.586747685185</v>
      </c>
      <c r="U127" s="2">
        <v>43412.594768518517</v>
      </c>
      <c r="V127" s="2">
        <v>43412.594768518517</v>
      </c>
      <c r="W127" s="2">
        <v>43412.586747685185</v>
      </c>
      <c r="X127" s="8">
        <f t="shared" si="15"/>
        <v>43412.586747685185</v>
      </c>
      <c r="Y127" s="9">
        <f t="shared" si="16"/>
        <v>5.1504629664123058E-3</v>
      </c>
      <c r="Z127" s="9">
        <f t="shared" si="17"/>
        <v>5.1504629664123058E-3</v>
      </c>
      <c r="AA127" s="10"/>
      <c r="AB127" s="10">
        <f t="shared" si="18"/>
        <v>0</v>
      </c>
      <c r="AC127" s="10">
        <f t="shared" si="23"/>
        <v>0</v>
      </c>
      <c r="AD127" s="10"/>
      <c r="AE127" s="10"/>
      <c r="AF127" s="73">
        <f t="shared" si="19"/>
        <v>43412.57916666667</v>
      </c>
      <c r="AG127" s="73">
        <f t="shared" si="20"/>
        <v>43412.587500000001</v>
      </c>
      <c r="AH127" s="26" t="str">
        <f t="shared" si="21"/>
        <v>43412.579166666743412.5875</v>
      </c>
      <c r="AI127" s="26" t="e">
        <f>VLOOKUP(AH127,simple_survey!$N$1081:$O$1529,2,FALSE)</f>
        <v>#N/A</v>
      </c>
    </row>
    <row r="128" spans="1:38" s="7" customFormat="1" x14ac:dyDescent="0.4">
      <c r="A128" s="16" t="str">
        <f t="shared" si="13"/>
        <v>-</v>
      </c>
      <c r="B128" s="16" t="str">
        <f t="shared" si="14"/>
        <v>-</v>
      </c>
      <c r="C128" s="7">
        <v>14</v>
      </c>
      <c r="D128" s="2">
        <v>43412.584328703706</v>
      </c>
      <c r="E128" s="3" t="s">
        <v>1353</v>
      </c>
      <c r="F128" s="3">
        <v>11054</v>
      </c>
      <c r="G128" s="3" t="s">
        <v>113</v>
      </c>
      <c r="H128" s="3">
        <v>0</v>
      </c>
      <c r="I128" s="3">
        <v>667</v>
      </c>
      <c r="J128" s="3">
        <v>10</v>
      </c>
      <c r="K128" s="3">
        <v>1</v>
      </c>
      <c r="L128" s="3"/>
      <c r="M128" s="2">
        <v>43412.589375000003</v>
      </c>
      <c r="N128" s="2">
        <v>43412.592314814814</v>
      </c>
      <c r="O128" s="3" t="s">
        <v>37</v>
      </c>
      <c r="P128" s="3" t="s">
        <v>38</v>
      </c>
      <c r="Q128" s="3" t="s">
        <v>1178</v>
      </c>
      <c r="R128" s="3" t="s">
        <v>20</v>
      </c>
      <c r="S128" s="2">
        <v>43412.59039351852</v>
      </c>
      <c r="T128" s="2">
        <v>43412.59039351852</v>
      </c>
      <c r="U128" s="2">
        <v>43412.59747685185</v>
      </c>
      <c r="V128" s="2">
        <v>43412.59747685185</v>
      </c>
      <c r="W128" s="3"/>
      <c r="X128" s="8">
        <f t="shared" si="15"/>
        <v>43412.584328703706</v>
      </c>
      <c r="Y128" s="9">
        <f t="shared" si="16"/>
        <v>2.9398148108157329E-3</v>
      </c>
      <c r="Z128" s="9">
        <f t="shared" si="17"/>
        <v>2.9398148108157329E-3</v>
      </c>
      <c r="AA128" s="10"/>
      <c r="AB128" s="10">
        <f t="shared" si="18"/>
        <v>0</v>
      </c>
      <c r="AC128" s="10">
        <f t="shared" si="23"/>
        <v>5.0462962972233072E-3</v>
      </c>
      <c r="AD128" s="10"/>
      <c r="AE128" s="10"/>
      <c r="AF128" s="73">
        <f t="shared" si="19"/>
        <v>43412.584027777775</v>
      </c>
      <c r="AG128" s="73">
        <f t="shared" si="20"/>
        <v>43412.591666666667</v>
      </c>
      <c r="AH128" s="26" t="str">
        <f t="shared" si="21"/>
        <v>43412.584027777843412.5916666667</v>
      </c>
      <c r="AI128" s="26" t="e">
        <f>VLOOKUP(AH128,simple_survey!$N$1081:$O$1529,2,FALSE)</f>
        <v>#N/A</v>
      </c>
    </row>
    <row r="129" spans="1:35" s="7" customFormat="1" x14ac:dyDescent="0.4">
      <c r="A129" s="16" t="str">
        <f t="shared" si="13"/>
        <v>-</v>
      </c>
      <c r="B129" s="16" t="str">
        <f t="shared" si="14"/>
        <v>-</v>
      </c>
      <c r="C129" s="7">
        <v>14</v>
      </c>
      <c r="D129" s="2">
        <v>43412.585324074076</v>
      </c>
      <c r="E129" s="3" t="s">
        <v>1219</v>
      </c>
      <c r="F129" s="3">
        <v>11055</v>
      </c>
      <c r="G129" s="3" t="s">
        <v>18</v>
      </c>
      <c r="H129" s="3">
        <v>5476</v>
      </c>
      <c r="I129" s="3">
        <v>688</v>
      </c>
      <c r="J129" s="3">
        <v>1</v>
      </c>
      <c r="K129" s="3">
        <v>3</v>
      </c>
      <c r="L129" s="3"/>
      <c r="M129" s="2">
        <v>43412.593009259261</v>
      </c>
      <c r="N129" s="2">
        <v>43412.597384259258</v>
      </c>
      <c r="O129" s="3" t="s">
        <v>23</v>
      </c>
      <c r="P129" s="3" t="s">
        <v>24</v>
      </c>
      <c r="Q129" s="3" t="s">
        <v>34</v>
      </c>
      <c r="R129" s="3" t="s">
        <v>35</v>
      </c>
      <c r="S129" s="2">
        <v>43412.592546296299</v>
      </c>
      <c r="T129" s="2">
        <v>43412.592546296299</v>
      </c>
      <c r="U129" s="2">
        <v>43412.601388888892</v>
      </c>
      <c r="V129" s="2">
        <v>43412.601388888892</v>
      </c>
      <c r="W129" s="3"/>
      <c r="X129" s="8">
        <f t="shared" si="15"/>
        <v>43412.585324074076</v>
      </c>
      <c r="Y129" s="9">
        <f t="shared" si="16"/>
        <v>4.3749999967985786E-3</v>
      </c>
      <c r="Z129" s="9">
        <f t="shared" si="17"/>
        <v>1.3124999990395736E-2</v>
      </c>
      <c r="AA129" s="10"/>
      <c r="AB129" s="10">
        <f t="shared" si="18"/>
        <v>4.6296296204673126E-4</v>
      </c>
      <c r="AC129" s="10">
        <f t="shared" si="23"/>
        <v>7.6851851845276542E-3</v>
      </c>
      <c r="AD129" s="10"/>
      <c r="AE129" s="10"/>
      <c r="AF129" s="73">
        <f t="shared" si="19"/>
        <v>43412.584722222222</v>
      </c>
      <c r="AG129" s="73">
        <f t="shared" si="20"/>
        <v>43412.597222222219</v>
      </c>
      <c r="AH129" s="26" t="str">
        <f t="shared" si="21"/>
        <v>43412.584722222243412.5972222222</v>
      </c>
      <c r="AI129" s="26" t="e">
        <f>VLOOKUP(AH129,simple_survey!$N$1081:$O$1529,2,FALSE)</f>
        <v>#N/A</v>
      </c>
    </row>
    <row r="130" spans="1:35" s="7" customFormat="1" x14ac:dyDescent="0.4">
      <c r="A130" s="16" t="str">
        <f t="shared" ref="A130:A193" si="24">IF(W130&gt;0, "★", "-")</f>
        <v>-</v>
      </c>
      <c r="B130" s="16" t="str">
        <f t="shared" ref="B130:B193" si="25">IF(L130&gt;0, "☆", "-")</f>
        <v>-</v>
      </c>
      <c r="C130" s="7">
        <v>14</v>
      </c>
      <c r="D130" s="2">
        <v>43412.585995370369</v>
      </c>
      <c r="E130" s="3" t="s">
        <v>1215</v>
      </c>
      <c r="F130" s="3">
        <v>11056</v>
      </c>
      <c r="G130" s="3" t="s">
        <v>18</v>
      </c>
      <c r="H130" s="3">
        <v>938</v>
      </c>
      <c r="I130" s="3">
        <v>268</v>
      </c>
      <c r="J130" s="3">
        <v>9</v>
      </c>
      <c r="K130" s="3">
        <v>1</v>
      </c>
      <c r="L130" s="3"/>
      <c r="M130" s="2">
        <v>43412.587777777779</v>
      </c>
      <c r="N130" s="2">
        <v>43412.590555555558</v>
      </c>
      <c r="O130" s="3" t="s">
        <v>39</v>
      </c>
      <c r="P130" s="3" t="s">
        <v>40</v>
      </c>
      <c r="Q130" s="3" t="s">
        <v>53</v>
      </c>
      <c r="R130" s="3" t="s">
        <v>54</v>
      </c>
      <c r="S130" s="2">
        <v>43412.588321759256</v>
      </c>
      <c r="T130" s="2">
        <v>43412.588321759256</v>
      </c>
      <c r="U130" s="2">
        <v>43412.592222222222</v>
      </c>
      <c r="V130" s="2">
        <v>43412.592222222222</v>
      </c>
      <c r="W130" s="3"/>
      <c r="X130" s="8">
        <f t="shared" ref="X130:X193" si="26">IF(W130&gt;0,W130,D130)</f>
        <v>43412.585995370369</v>
      </c>
      <c r="Y130" s="9">
        <f t="shared" ref="Y130:Y193" si="27">N130-M130</f>
        <v>2.7777777795563452E-3</v>
      </c>
      <c r="Z130" s="9">
        <f t="shared" ref="Z130:Z193" si="28">Y130*K130</f>
        <v>2.7777777795563452E-3</v>
      </c>
      <c r="AA130" s="10"/>
      <c r="AB130" s="10">
        <f t="shared" ref="AB130:AB193" si="29">IF(IF(A130="☆",L130-S130,M130-S130)&lt;0,0,IF(A130="☆",L130-S130,M130-S130))</f>
        <v>0</v>
      </c>
      <c r="AC130" s="10">
        <f t="shared" si="23"/>
        <v>1.7824074093368836E-3</v>
      </c>
      <c r="AD130" s="10"/>
      <c r="AE130" s="10"/>
      <c r="AF130" s="73">
        <f t="shared" si="19"/>
        <v>43412.585416666669</v>
      </c>
      <c r="AG130" s="73">
        <f t="shared" si="20"/>
        <v>43412.590277777781</v>
      </c>
      <c r="AH130" s="26" t="str">
        <f t="shared" si="21"/>
        <v>43412.585416666743412.5902777778</v>
      </c>
      <c r="AI130" s="26" t="e">
        <f>VLOOKUP(AH130,simple_survey!$N$1081:$O$1529,2,FALSE)</f>
        <v>#N/A</v>
      </c>
    </row>
    <row r="131" spans="1:35" s="7" customFormat="1" x14ac:dyDescent="0.4">
      <c r="A131" s="16" t="str">
        <f t="shared" si="24"/>
        <v>-</v>
      </c>
      <c r="B131" s="16" t="str">
        <f t="shared" si="25"/>
        <v>-</v>
      </c>
      <c r="C131" s="7">
        <v>14</v>
      </c>
      <c r="D131" s="2">
        <v>43412.588020833333</v>
      </c>
      <c r="E131" s="3" t="s">
        <v>1221</v>
      </c>
      <c r="F131" s="3">
        <v>11058</v>
      </c>
      <c r="G131" s="3" t="s">
        <v>18</v>
      </c>
      <c r="H131" s="3">
        <v>1162</v>
      </c>
      <c r="I131" s="3">
        <v>943</v>
      </c>
      <c r="J131" s="3">
        <v>2</v>
      </c>
      <c r="K131" s="3">
        <v>2</v>
      </c>
      <c r="L131" s="3"/>
      <c r="M131" s="2">
        <v>43412.594976851855</v>
      </c>
      <c r="N131" s="2">
        <v>43412.600763888891</v>
      </c>
      <c r="O131" s="3" t="s">
        <v>39</v>
      </c>
      <c r="P131" s="3" t="s">
        <v>40</v>
      </c>
      <c r="Q131" s="3" t="s">
        <v>68</v>
      </c>
      <c r="R131" s="3" t="s">
        <v>69</v>
      </c>
      <c r="S131" s="2">
        <v>43412.593506944446</v>
      </c>
      <c r="T131" s="2">
        <v>43412.593506944446</v>
      </c>
      <c r="U131" s="2">
        <v>43412.600578703707</v>
      </c>
      <c r="V131" s="2">
        <v>43412.600578703707</v>
      </c>
      <c r="W131" s="3"/>
      <c r="X131" s="8">
        <f t="shared" si="26"/>
        <v>43412.588020833333</v>
      </c>
      <c r="Y131" s="9">
        <f t="shared" si="27"/>
        <v>5.7870370364980772E-3</v>
      </c>
      <c r="Z131" s="9">
        <f t="shared" si="28"/>
        <v>1.1574074072996154E-2</v>
      </c>
      <c r="AA131" s="10"/>
      <c r="AB131" s="10">
        <f t="shared" si="29"/>
        <v>1.4699074090458453E-3</v>
      </c>
      <c r="AC131" s="10">
        <f t="shared" si="23"/>
        <v>6.9560185220325366E-3</v>
      </c>
      <c r="AD131" s="10"/>
      <c r="AE131" s="10"/>
      <c r="AF131" s="73">
        <f t="shared" ref="AF131:AF194" si="30">INT(D131*1440)/1440</f>
        <v>43412.587500000001</v>
      </c>
      <c r="AG131" s="73">
        <f t="shared" ref="AG131:AG194" si="31">INT(N131*1440)/1440</f>
        <v>43412.600694444445</v>
      </c>
      <c r="AH131" s="26" t="str">
        <f t="shared" ref="AH131:AH194" si="32">CONCATENATE(AF131,AG131)</f>
        <v>43412.587543412.6006944444</v>
      </c>
      <c r="AI131" s="26" t="e">
        <f>VLOOKUP(AH131,simple_survey!$N$1081:$O$1529,2,FALSE)</f>
        <v>#N/A</v>
      </c>
    </row>
    <row r="132" spans="1:35" s="7" customFormat="1" x14ac:dyDescent="0.4">
      <c r="A132" s="16" t="str">
        <f t="shared" si="24"/>
        <v>-</v>
      </c>
      <c r="B132" s="16" t="str">
        <f t="shared" si="25"/>
        <v>-</v>
      </c>
      <c r="C132" s="7">
        <v>14</v>
      </c>
      <c r="D132" s="2">
        <v>43412.589641203704</v>
      </c>
      <c r="E132" s="3" t="s">
        <v>1211</v>
      </c>
      <c r="F132" s="3">
        <v>11062</v>
      </c>
      <c r="G132" s="3" t="s">
        <v>18</v>
      </c>
      <c r="H132" s="3">
        <v>4862</v>
      </c>
      <c r="I132" s="3">
        <v>434</v>
      </c>
      <c r="J132" s="3">
        <v>6</v>
      </c>
      <c r="K132" s="3">
        <v>3</v>
      </c>
      <c r="L132" s="3"/>
      <c r="M132" s="2">
        <v>43412.594629629632</v>
      </c>
      <c r="N132" s="2">
        <v>43412.607141203705</v>
      </c>
      <c r="O132" s="3" t="s">
        <v>72</v>
      </c>
      <c r="P132" s="3" t="s">
        <v>73</v>
      </c>
      <c r="Q132" s="3" t="s">
        <v>41</v>
      </c>
      <c r="R132" s="3" t="s">
        <v>42</v>
      </c>
      <c r="S132" s="2">
        <v>43412.595694444448</v>
      </c>
      <c r="T132" s="2">
        <v>43412.595694444448</v>
      </c>
      <c r="U132" s="2">
        <v>43412.603217592594</v>
      </c>
      <c r="V132" s="2">
        <v>43412.603217592594</v>
      </c>
      <c r="W132" s="3"/>
      <c r="X132" s="8">
        <f t="shared" si="26"/>
        <v>43412.589641203704</v>
      </c>
      <c r="Y132" s="9">
        <f t="shared" si="27"/>
        <v>1.2511574073869269E-2</v>
      </c>
      <c r="Z132" s="9">
        <f t="shared" si="28"/>
        <v>3.7534722221607808E-2</v>
      </c>
      <c r="AA132" s="10"/>
      <c r="AB132" s="10">
        <f t="shared" si="29"/>
        <v>0</v>
      </c>
      <c r="AC132" s="10">
        <f t="shared" si="23"/>
        <v>4.9884259278769605E-3</v>
      </c>
      <c r="AD132" s="10"/>
      <c r="AE132" s="10"/>
      <c r="AF132" s="73">
        <f t="shared" si="30"/>
        <v>43412.589583333334</v>
      </c>
      <c r="AG132" s="73">
        <f t="shared" si="31"/>
        <v>43412.606944444444</v>
      </c>
      <c r="AH132" s="26" t="str">
        <f t="shared" si="32"/>
        <v>43412.589583333343412.6069444444</v>
      </c>
      <c r="AI132" s="26" t="e">
        <f>VLOOKUP(AH132,simple_survey!$N$1081:$O$1529,2,FALSE)</f>
        <v>#N/A</v>
      </c>
    </row>
    <row r="133" spans="1:35" s="7" customFormat="1" x14ac:dyDescent="0.4">
      <c r="A133" s="16" t="str">
        <f t="shared" si="24"/>
        <v>-</v>
      </c>
      <c r="B133" s="16" t="str">
        <f t="shared" si="25"/>
        <v>-</v>
      </c>
      <c r="C133" s="7">
        <v>14</v>
      </c>
      <c r="D133" s="2">
        <v>43412.590555555558</v>
      </c>
      <c r="E133" s="3" t="s">
        <v>985</v>
      </c>
      <c r="F133" s="3">
        <v>11063</v>
      </c>
      <c r="G133" s="3" t="s">
        <v>33</v>
      </c>
      <c r="H133" s="3">
        <v>5119</v>
      </c>
      <c r="I133" s="3">
        <v>981</v>
      </c>
      <c r="J133" s="3">
        <v>4</v>
      </c>
      <c r="K133" s="3">
        <v>1</v>
      </c>
      <c r="L133" s="3"/>
      <c r="M133" s="2">
        <v>43412.592581018522</v>
      </c>
      <c r="N133" s="2">
        <v>43412.597939814812</v>
      </c>
      <c r="O133" s="3" t="s">
        <v>1178</v>
      </c>
      <c r="P133" s="3" t="s">
        <v>20</v>
      </c>
      <c r="Q133" s="3" t="s">
        <v>70</v>
      </c>
      <c r="R133" s="3" t="s">
        <v>71</v>
      </c>
      <c r="S133" s="2">
        <v>43412.593761574077</v>
      </c>
      <c r="T133" s="2">
        <v>43412.593761574077</v>
      </c>
      <c r="U133" s="2">
        <v>43412.602719907409</v>
      </c>
      <c r="V133" s="2">
        <v>43412.602719907409</v>
      </c>
      <c r="W133" s="3"/>
      <c r="X133" s="8">
        <f t="shared" si="26"/>
        <v>43412.590555555558</v>
      </c>
      <c r="Y133" s="9">
        <f t="shared" si="27"/>
        <v>5.3587962902383879E-3</v>
      </c>
      <c r="Z133" s="9">
        <f t="shared" si="28"/>
        <v>5.3587962902383879E-3</v>
      </c>
      <c r="AA133" s="10"/>
      <c r="AB133" s="10">
        <f t="shared" si="29"/>
        <v>0</v>
      </c>
      <c r="AC133" s="10">
        <f t="shared" si="23"/>
        <v>2.0254629635019228E-3</v>
      </c>
      <c r="AD133" s="10"/>
      <c r="AE133" s="10"/>
      <c r="AF133" s="73">
        <f t="shared" si="30"/>
        <v>43412.590277777781</v>
      </c>
      <c r="AG133" s="73">
        <f t="shared" si="31"/>
        <v>43412.597916666666</v>
      </c>
      <c r="AH133" s="26" t="str">
        <f t="shared" si="32"/>
        <v>43412.590277777843412.5979166667</v>
      </c>
      <c r="AI133" s="26" t="e">
        <f>VLOOKUP(AH133,simple_survey!$N$1081:$O$1529,2,FALSE)</f>
        <v>#N/A</v>
      </c>
    </row>
    <row r="134" spans="1:35" s="7" customFormat="1" x14ac:dyDescent="0.4">
      <c r="A134" s="16" t="str">
        <f t="shared" si="24"/>
        <v>-</v>
      </c>
      <c r="B134" s="16" t="str">
        <f t="shared" si="25"/>
        <v>-</v>
      </c>
      <c r="C134" s="7">
        <v>14</v>
      </c>
      <c r="D134" s="2">
        <v>43412.590567129628</v>
      </c>
      <c r="E134" s="3" t="s">
        <v>1352</v>
      </c>
      <c r="F134" s="3">
        <v>11064</v>
      </c>
      <c r="G134" s="3" t="s">
        <v>113</v>
      </c>
      <c r="H134" s="3">
        <v>0</v>
      </c>
      <c r="I134" s="3">
        <v>458</v>
      </c>
      <c r="J134" s="3">
        <v>3</v>
      </c>
      <c r="K134" s="3">
        <v>2</v>
      </c>
      <c r="L134" s="3"/>
      <c r="M134" s="2">
        <v>43412.595381944448</v>
      </c>
      <c r="N134" s="2">
        <v>43412.602743055555</v>
      </c>
      <c r="O134" s="3" t="s">
        <v>48</v>
      </c>
      <c r="P134" s="3" t="s">
        <v>49</v>
      </c>
      <c r="Q134" s="3" t="s">
        <v>53</v>
      </c>
      <c r="R134" s="3" t="s">
        <v>54</v>
      </c>
      <c r="S134" s="2">
        <v>43412.596180555556</v>
      </c>
      <c r="T134" s="2">
        <v>43412.596261574072</v>
      </c>
      <c r="U134" s="2">
        <v>43412.605439814812</v>
      </c>
      <c r="V134" s="2">
        <v>43412.605520833335</v>
      </c>
      <c r="W134" s="3"/>
      <c r="X134" s="8">
        <f t="shared" si="26"/>
        <v>43412.590567129628</v>
      </c>
      <c r="Y134" s="9">
        <f t="shared" si="27"/>
        <v>7.3611111074569635E-3</v>
      </c>
      <c r="Z134" s="9">
        <f t="shared" si="28"/>
        <v>1.4722222214913927E-2</v>
      </c>
      <c r="AA134" s="10"/>
      <c r="AB134" s="10">
        <f t="shared" si="29"/>
        <v>0</v>
      </c>
      <c r="AC134" s="10">
        <f t="shared" si="23"/>
        <v>4.8148148198379204E-3</v>
      </c>
      <c r="AD134" s="10"/>
      <c r="AE134" s="10"/>
      <c r="AF134" s="73">
        <f t="shared" si="30"/>
        <v>43412.590277777781</v>
      </c>
      <c r="AG134" s="73">
        <f t="shared" si="31"/>
        <v>43412.602083333331</v>
      </c>
      <c r="AH134" s="26" t="str">
        <f t="shared" si="32"/>
        <v>43412.590277777843412.6020833333</v>
      </c>
      <c r="AI134" s="26" t="e">
        <f>VLOOKUP(AH134,simple_survey!$N$1081:$O$1529,2,FALSE)</f>
        <v>#N/A</v>
      </c>
    </row>
    <row r="135" spans="1:35" s="7" customFormat="1" x14ac:dyDescent="0.4">
      <c r="A135" s="16" t="str">
        <f t="shared" si="24"/>
        <v>-</v>
      </c>
      <c r="B135" s="16" t="str">
        <f t="shared" si="25"/>
        <v>-</v>
      </c>
      <c r="C135" s="7">
        <v>14</v>
      </c>
      <c r="D135" s="2">
        <v>43412.590763888889</v>
      </c>
      <c r="E135" s="3" t="s">
        <v>970</v>
      </c>
      <c r="F135" s="3">
        <v>11065</v>
      </c>
      <c r="G135" s="3" t="s">
        <v>18</v>
      </c>
      <c r="H135" s="3">
        <v>3945</v>
      </c>
      <c r="I135" s="3">
        <v>565</v>
      </c>
      <c r="J135" s="3">
        <v>7</v>
      </c>
      <c r="K135" s="3">
        <v>1</v>
      </c>
      <c r="L135" s="3"/>
      <c r="M135" s="2">
        <v>43412.598090277781</v>
      </c>
      <c r="N135" s="2">
        <v>43412.601504629631</v>
      </c>
      <c r="O135" s="3" t="s">
        <v>65</v>
      </c>
      <c r="P135" s="3" t="s">
        <v>66</v>
      </c>
      <c r="Q135" s="3" t="s">
        <v>48</v>
      </c>
      <c r="R135" s="3" t="s">
        <v>49</v>
      </c>
      <c r="S135" s="2">
        <v>43412.59946759259</v>
      </c>
      <c r="T135" s="2">
        <v>43412.59946759259</v>
      </c>
      <c r="U135" s="2">
        <v>43412.60255787037</v>
      </c>
      <c r="V135" s="2">
        <v>43412.60255787037</v>
      </c>
      <c r="W135" s="3"/>
      <c r="X135" s="8">
        <f t="shared" si="26"/>
        <v>43412.590763888889</v>
      </c>
      <c r="Y135" s="9">
        <f t="shared" si="27"/>
        <v>3.4143518496421166E-3</v>
      </c>
      <c r="Z135" s="9">
        <f t="shared" si="28"/>
        <v>3.4143518496421166E-3</v>
      </c>
      <c r="AA135" s="10"/>
      <c r="AB135" s="10">
        <f t="shared" si="29"/>
        <v>0</v>
      </c>
      <c r="AC135" s="10">
        <f t="shared" si="23"/>
        <v>7.3263888916699216E-3</v>
      </c>
      <c r="AD135" s="10"/>
      <c r="AE135" s="10"/>
      <c r="AF135" s="73">
        <f t="shared" si="30"/>
        <v>43412.590277777781</v>
      </c>
      <c r="AG135" s="73">
        <f t="shared" si="31"/>
        <v>43412.601388888892</v>
      </c>
      <c r="AH135" s="26" t="str">
        <f t="shared" si="32"/>
        <v>43412.590277777843412.6013888889</v>
      </c>
      <c r="AI135" s="26" t="e">
        <f>VLOOKUP(AH135,simple_survey!$N$1081:$O$1529,2,FALSE)</f>
        <v>#N/A</v>
      </c>
    </row>
    <row r="136" spans="1:35" s="7" customFormat="1" x14ac:dyDescent="0.4">
      <c r="A136" s="16" t="str">
        <f t="shared" si="24"/>
        <v>★</v>
      </c>
      <c r="B136" s="16" t="str">
        <f t="shared" si="25"/>
        <v>-</v>
      </c>
      <c r="C136" s="7">
        <v>14</v>
      </c>
      <c r="D136" s="2">
        <v>43412.590914351851</v>
      </c>
      <c r="E136" s="3" t="s">
        <v>1230</v>
      </c>
      <c r="F136" s="3">
        <v>11066</v>
      </c>
      <c r="G136" s="3" t="s">
        <v>33</v>
      </c>
      <c r="H136" s="3">
        <v>5506</v>
      </c>
      <c r="I136" s="3">
        <v>133</v>
      </c>
      <c r="J136" s="3">
        <v>5</v>
      </c>
      <c r="K136" s="3">
        <v>1</v>
      </c>
      <c r="L136" s="3"/>
      <c r="M136" s="2">
        <v>43412.594918981478</v>
      </c>
      <c r="N136" s="2">
        <v>43412.60324074074</v>
      </c>
      <c r="O136" s="3" t="s">
        <v>70</v>
      </c>
      <c r="P136" s="3" t="s">
        <v>71</v>
      </c>
      <c r="Q136" s="3" t="s">
        <v>1178</v>
      </c>
      <c r="R136" s="3" t="s">
        <v>20</v>
      </c>
      <c r="S136" s="2">
        <v>43412.59784722222</v>
      </c>
      <c r="T136" s="2">
        <v>43412.59784722222</v>
      </c>
      <c r="U136" s="2">
        <v>43412.607060185182</v>
      </c>
      <c r="V136" s="2">
        <v>43412.607060185182</v>
      </c>
      <c r="W136" s="2">
        <v>43412.59784722222</v>
      </c>
      <c r="X136" s="8">
        <f t="shared" si="26"/>
        <v>43412.59784722222</v>
      </c>
      <c r="Y136" s="9">
        <f t="shared" si="27"/>
        <v>8.3217592618893832E-3</v>
      </c>
      <c r="Z136" s="9">
        <f t="shared" si="28"/>
        <v>8.3217592618893832E-3</v>
      </c>
      <c r="AA136" s="10"/>
      <c r="AB136" s="10">
        <f t="shared" si="29"/>
        <v>0</v>
      </c>
      <c r="AC136" s="10">
        <f t="shared" si="23"/>
        <v>0</v>
      </c>
      <c r="AD136" s="10"/>
      <c r="AE136" s="10"/>
      <c r="AF136" s="73">
        <f t="shared" si="30"/>
        <v>43412.590277777781</v>
      </c>
      <c r="AG136" s="73">
        <f t="shared" si="31"/>
        <v>43412.602777777778</v>
      </c>
      <c r="AH136" s="26" t="str">
        <f t="shared" si="32"/>
        <v>43412.590277777843412.6027777778</v>
      </c>
      <c r="AI136" s="26" t="str">
        <f>VLOOKUP(AH136,simple_survey!$N$1081:$O$1529,2,FALSE)</f>
        <v>肯定的</v>
      </c>
    </row>
    <row r="137" spans="1:35" s="7" customFormat="1" x14ac:dyDescent="0.4">
      <c r="A137" s="16" t="str">
        <f t="shared" si="24"/>
        <v>-</v>
      </c>
      <c r="B137" s="16" t="str">
        <f t="shared" si="25"/>
        <v>-</v>
      </c>
      <c r="C137" s="7">
        <v>14</v>
      </c>
      <c r="D137" s="2">
        <v>43412.592349537037</v>
      </c>
      <c r="E137" s="3" t="s">
        <v>1231</v>
      </c>
      <c r="F137" s="3">
        <v>11068</v>
      </c>
      <c r="G137" s="3" t="s">
        <v>33</v>
      </c>
      <c r="H137" s="3">
        <v>4734</v>
      </c>
      <c r="I137" s="3">
        <v>147</v>
      </c>
      <c r="J137" s="3">
        <v>11</v>
      </c>
      <c r="K137" s="3">
        <v>1</v>
      </c>
      <c r="L137" s="3"/>
      <c r="M137" s="2">
        <v>43412.594513888886</v>
      </c>
      <c r="N137" s="2">
        <v>43412.600138888891</v>
      </c>
      <c r="O137" s="3" t="s">
        <v>65</v>
      </c>
      <c r="P137" s="3" t="s">
        <v>66</v>
      </c>
      <c r="Q137" s="3" t="s">
        <v>27</v>
      </c>
      <c r="R137" s="3" t="s">
        <v>28</v>
      </c>
      <c r="S137" s="2">
        <v>43412.596030092594</v>
      </c>
      <c r="T137" s="2">
        <v>43412.596030092594</v>
      </c>
      <c r="U137" s="2">
        <v>43412.605590277781</v>
      </c>
      <c r="V137" s="2">
        <v>43412.605937499997</v>
      </c>
      <c r="W137" s="3"/>
      <c r="X137" s="8">
        <f t="shared" si="26"/>
        <v>43412.592349537037</v>
      </c>
      <c r="Y137" s="9">
        <f t="shared" si="27"/>
        <v>5.6250000052386895E-3</v>
      </c>
      <c r="Z137" s="9">
        <f t="shared" si="28"/>
        <v>5.6250000052386895E-3</v>
      </c>
      <c r="AA137" s="10"/>
      <c r="AB137" s="10">
        <f t="shared" si="29"/>
        <v>0</v>
      </c>
      <c r="AC137" s="10">
        <f t="shared" si="23"/>
        <v>2.1643518484779634E-3</v>
      </c>
      <c r="AD137" s="10"/>
      <c r="AE137" s="10"/>
      <c r="AF137" s="73">
        <f t="shared" si="30"/>
        <v>43412.591666666667</v>
      </c>
      <c r="AG137" s="73">
        <f t="shared" si="31"/>
        <v>43412.6</v>
      </c>
      <c r="AH137" s="26" t="str">
        <f t="shared" si="32"/>
        <v>43412.591666666743412.6</v>
      </c>
      <c r="AI137" s="26" t="e">
        <f>VLOOKUP(AH137,simple_survey!$N$1081:$O$1529,2,FALSE)</f>
        <v>#N/A</v>
      </c>
    </row>
    <row r="138" spans="1:35" s="7" customFormat="1" x14ac:dyDescent="0.4">
      <c r="A138" s="16" t="str">
        <f t="shared" si="24"/>
        <v>-</v>
      </c>
      <c r="B138" s="16" t="str">
        <f t="shared" si="25"/>
        <v>-</v>
      </c>
      <c r="C138" s="7">
        <v>14</v>
      </c>
      <c r="D138" s="2">
        <v>43412.592442129629</v>
      </c>
      <c r="E138" s="3" t="s">
        <v>1038</v>
      </c>
      <c r="F138" s="3">
        <v>11069</v>
      </c>
      <c r="G138" s="3" t="s">
        <v>18</v>
      </c>
      <c r="H138" s="3">
        <v>5169</v>
      </c>
      <c r="I138" s="3">
        <v>582</v>
      </c>
      <c r="J138" s="3">
        <v>10</v>
      </c>
      <c r="K138" s="3">
        <v>1</v>
      </c>
      <c r="L138" s="3"/>
      <c r="M138" s="2">
        <v>43412.595057870371</v>
      </c>
      <c r="N138" s="2">
        <v>43412.600162037037</v>
      </c>
      <c r="O138" s="3" t="s">
        <v>65</v>
      </c>
      <c r="P138" s="3" t="s">
        <v>66</v>
      </c>
      <c r="Q138" s="3" t="s">
        <v>41</v>
      </c>
      <c r="R138" s="3" t="s">
        <v>42</v>
      </c>
      <c r="S138" s="2">
        <v>43412.598564814813</v>
      </c>
      <c r="T138" s="2">
        <v>43412.598564814813</v>
      </c>
      <c r="U138" s="2">
        <v>43412.610162037039</v>
      </c>
      <c r="V138" s="2">
        <v>43412.610162037039</v>
      </c>
      <c r="W138" s="3"/>
      <c r="X138" s="8">
        <f t="shared" si="26"/>
        <v>43412.592442129629</v>
      </c>
      <c r="Y138" s="9">
        <f t="shared" si="27"/>
        <v>5.1041666665696539E-3</v>
      </c>
      <c r="Z138" s="9">
        <f t="shared" si="28"/>
        <v>5.1041666665696539E-3</v>
      </c>
      <c r="AA138" s="10"/>
      <c r="AB138" s="10">
        <f t="shared" si="29"/>
        <v>0</v>
      </c>
      <c r="AC138" s="10">
        <f t="shared" si="23"/>
        <v>2.6157407410209998E-3</v>
      </c>
      <c r="AD138" s="10"/>
      <c r="AE138" s="10"/>
      <c r="AF138" s="73">
        <f t="shared" si="30"/>
        <v>43412.592361111114</v>
      </c>
      <c r="AG138" s="73">
        <f t="shared" si="31"/>
        <v>43412.6</v>
      </c>
      <c r="AH138" s="26" t="str">
        <f t="shared" si="32"/>
        <v>43412.592361111143412.6</v>
      </c>
      <c r="AI138" s="26" t="e">
        <f>VLOOKUP(AH138,simple_survey!$N$1081:$O$1529,2,FALSE)</f>
        <v>#N/A</v>
      </c>
    </row>
    <row r="139" spans="1:35" s="7" customFormat="1" x14ac:dyDescent="0.4">
      <c r="A139" s="16" t="str">
        <f t="shared" si="24"/>
        <v>-</v>
      </c>
      <c r="B139" s="16" t="str">
        <f t="shared" si="25"/>
        <v>-</v>
      </c>
      <c r="C139" s="7">
        <v>14</v>
      </c>
      <c r="D139" s="2">
        <v>43412.593518518515</v>
      </c>
      <c r="E139" s="3" t="s">
        <v>1232</v>
      </c>
      <c r="F139" s="3">
        <v>11070</v>
      </c>
      <c r="G139" s="3" t="s">
        <v>33</v>
      </c>
      <c r="H139" s="3">
        <v>1333</v>
      </c>
      <c r="I139" s="3">
        <v>275</v>
      </c>
      <c r="J139" s="3">
        <v>11</v>
      </c>
      <c r="K139" s="3">
        <v>1</v>
      </c>
      <c r="L139" s="3"/>
      <c r="M139" s="2">
        <v>43412.594618055555</v>
      </c>
      <c r="N139" s="2">
        <v>43412.606388888889</v>
      </c>
      <c r="O139" s="3" t="s">
        <v>65</v>
      </c>
      <c r="P139" s="3" t="s">
        <v>66</v>
      </c>
      <c r="Q139" s="3" t="s">
        <v>70</v>
      </c>
      <c r="R139" s="3" t="s">
        <v>71</v>
      </c>
      <c r="S139" s="2">
        <v>43412.596377314818</v>
      </c>
      <c r="T139" s="2">
        <v>43412.596377314818</v>
      </c>
      <c r="U139" s="2">
        <v>43412.612337962964</v>
      </c>
      <c r="V139" s="2">
        <v>43412.612337962964</v>
      </c>
      <c r="W139" s="3"/>
      <c r="X139" s="8">
        <f t="shared" si="26"/>
        <v>43412.593518518515</v>
      </c>
      <c r="Y139" s="9">
        <f t="shared" si="27"/>
        <v>1.1770833334594499E-2</v>
      </c>
      <c r="Z139" s="9">
        <f t="shared" si="28"/>
        <v>1.1770833334594499E-2</v>
      </c>
      <c r="AA139" s="10"/>
      <c r="AB139" s="10">
        <f t="shared" si="29"/>
        <v>0</v>
      </c>
      <c r="AC139" s="10">
        <f t="shared" si="23"/>
        <v>1.0995370394084603E-3</v>
      </c>
      <c r="AD139" s="10"/>
      <c r="AE139" s="10"/>
      <c r="AF139" s="73">
        <f t="shared" si="30"/>
        <v>43412.593055555553</v>
      </c>
      <c r="AG139" s="73">
        <f t="shared" si="31"/>
        <v>43412.606249999997</v>
      </c>
      <c r="AH139" s="26" t="str">
        <f t="shared" si="32"/>
        <v>43412.593055555643412.60625</v>
      </c>
      <c r="AI139" s="26" t="e">
        <f>VLOOKUP(AH139,simple_survey!$N$1081:$O$1529,2,FALSE)</f>
        <v>#N/A</v>
      </c>
    </row>
    <row r="140" spans="1:35" s="7" customFormat="1" x14ac:dyDescent="0.4">
      <c r="A140" s="16" t="str">
        <f t="shared" si="24"/>
        <v>-</v>
      </c>
      <c r="B140" s="16" t="str">
        <f t="shared" si="25"/>
        <v>-</v>
      </c>
      <c r="C140" s="7">
        <v>14</v>
      </c>
      <c r="D140" s="2">
        <v>43412.595138888886</v>
      </c>
      <c r="E140" s="3" t="s">
        <v>1351</v>
      </c>
      <c r="F140" s="3">
        <v>11071</v>
      </c>
      <c r="G140" s="3" t="s">
        <v>114</v>
      </c>
      <c r="H140" s="3">
        <v>0</v>
      </c>
      <c r="I140" s="3">
        <v>546</v>
      </c>
      <c r="J140" s="3">
        <v>9</v>
      </c>
      <c r="K140" s="3">
        <v>1</v>
      </c>
      <c r="L140" s="3"/>
      <c r="M140" s="2">
        <v>43412.597303240742</v>
      </c>
      <c r="N140" s="2">
        <v>43412.606145833335</v>
      </c>
      <c r="O140" s="3" t="s">
        <v>80</v>
      </c>
      <c r="P140" s="3" t="s">
        <v>81</v>
      </c>
      <c r="Q140" s="3" t="s">
        <v>23</v>
      </c>
      <c r="R140" s="3" t="s">
        <v>24</v>
      </c>
      <c r="S140" s="2">
        <v>43412.597083333334</v>
      </c>
      <c r="T140" s="2">
        <v>43412.597083333334</v>
      </c>
      <c r="U140" s="2">
        <v>43412.610474537039</v>
      </c>
      <c r="V140" s="2">
        <v>43412.610474537039</v>
      </c>
      <c r="W140" s="3"/>
      <c r="X140" s="8">
        <f t="shared" si="26"/>
        <v>43412.595138888886</v>
      </c>
      <c r="Y140" s="9">
        <f t="shared" si="27"/>
        <v>8.8425925932824612E-3</v>
      </c>
      <c r="Z140" s="9">
        <f t="shared" si="28"/>
        <v>8.8425925932824612E-3</v>
      </c>
      <c r="AA140" s="10"/>
      <c r="AB140" s="10">
        <f t="shared" si="29"/>
        <v>2.1990740788169205E-4</v>
      </c>
      <c r="AC140" s="10">
        <f t="shared" si="23"/>
        <v>2.164351855753921E-3</v>
      </c>
      <c r="AD140" s="10"/>
      <c r="AE140" s="10"/>
      <c r="AF140" s="73">
        <f t="shared" si="30"/>
        <v>43412.595138888886</v>
      </c>
      <c r="AG140" s="73">
        <f t="shared" si="31"/>
        <v>43412.605555555558</v>
      </c>
      <c r="AH140" s="26" t="str">
        <f t="shared" si="32"/>
        <v>43412.595138888943412.6055555556</v>
      </c>
      <c r="AI140" s="26" t="e">
        <f>VLOOKUP(AH140,simple_survey!$N$1081:$O$1529,2,FALSE)</f>
        <v>#N/A</v>
      </c>
    </row>
    <row r="141" spans="1:35" s="7" customFormat="1" x14ac:dyDescent="0.4">
      <c r="A141" s="16" t="str">
        <f t="shared" si="24"/>
        <v>★</v>
      </c>
      <c r="B141" s="16" t="str">
        <f t="shared" si="25"/>
        <v>-</v>
      </c>
      <c r="C141" s="7">
        <v>14</v>
      </c>
      <c r="D141" s="2">
        <v>43412.598495370374</v>
      </c>
      <c r="E141" s="3" t="s">
        <v>1207</v>
      </c>
      <c r="F141" s="3">
        <v>11072</v>
      </c>
      <c r="G141" s="3" t="s">
        <v>52</v>
      </c>
      <c r="H141" s="3">
        <v>5509</v>
      </c>
      <c r="I141" s="3">
        <v>429</v>
      </c>
      <c r="J141" s="3">
        <v>4</v>
      </c>
      <c r="K141" s="3">
        <v>2</v>
      </c>
      <c r="L141" s="3"/>
      <c r="M141" s="2">
        <v>43412.600810185184</v>
      </c>
      <c r="N141" s="2">
        <v>43412.609363425923</v>
      </c>
      <c r="O141" s="3" t="s">
        <v>45</v>
      </c>
      <c r="P141" s="3" t="s">
        <v>92</v>
      </c>
      <c r="Q141" s="3" t="s">
        <v>31</v>
      </c>
      <c r="R141" s="3" t="s">
        <v>32</v>
      </c>
      <c r="S141" s="2">
        <v>43412.600486111114</v>
      </c>
      <c r="T141" s="2">
        <v>43412.600486111114</v>
      </c>
      <c r="U141" s="2">
        <v>43412.610590277778</v>
      </c>
      <c r="V141" s="2">
        <v>43412.610590277778</v>
      </c>
      <c r="W141" s="2">
        <v>43412.59097222222</v>
      </c>
      <c r="X141" s="8">
        <f t="shared" si="26"/>
        <v>43412.59097222222</v>
      </c>
      <c r="Y141" s="9">
        <f t="shared" si="27"/>
        <v>8.55324073927477E-3</v>
      </c>
      <c r="Z141" s="9">
        <f t="shared" si="28"/>
        <v>1.710648147854954E-2</v>
      </c>
      <c r="AA141" s="10"/>
      <c r="AB141" s="10">
        <f t="shared" si="29"/>
        <v>3.2407406979473308E-4</v>
      </c>
      <c r="AC141" s="10">
        <f t="shared" si="23"/>
        <v>9.8379629635019228E-3</v>
      </c>
      <c r="AD141" s="10"/>
      <c r="AE141" s="10"/>
      <c r="AF141" s="73">
        <f t="shared" si="30"/>
        <v>43412.597916666666</v>
      </c>
      <c r="AG141" s="73">
        <f t="shared" si="31"/>
        <v>43412.609027777777</v>
      </c>
      <c r="AH141" s="26" t="str">
        <f t="shared" si="32"/>
        <v>43412.597916666743412.6090277778</v>
      </c>
      <c r="AI141" s="26" t="str">
        <f>VLOOKUP(AH141,simple_survey!$N$1081:$O$1529,2,FALSE)</f>
        <v>肯定的</v>
      </c>
    </row>
    <row r="142" spans="1:35" s="7" customFormat="1" x14ac:dyDescent="0.4">
      <c r="A142" s="16" t="str">
        <f t="shared" si="24"/>
        <v>-</v>
      </c>
      <c r="B142" s="16" t="str">
        <f t="shared" si="25"/>
        <v>-</v>
      </c>
      <c r="C142" s="7">
        <v>14</v>
      </c>
      <c r="D142" s="2">
        <v>43412.59888888889</v>
      </c>
      <c r="E142" s="3" t="s">
        <v>1226</v>
      </c>
      <c r="F142" s="3">
        <v>11073</v>
      </c>
      <c r="G142" s="3" t="s">
        <v>33</v>
      </c>
      <c r="H142" s="3">
        <v>2424</v>
      </c>
      <c r="I142" s="3">
        <v>439</v>
      </c>
      <c r="J142" s="3">
        <v>6</v>
      </c>
      <c r="K142" s="3">
        <v>1</v>
      </c>
      <c r="L142" s="3"/>
      <c r="M142" s="2">
        <v>43412.599699074075</v>
      </c>
      <c r="N142" s="2">
        <v>43412.606840277775</v>
      </c>
      <c r="O142" s="3" t="s">
        <v>41</v>
      </c>
      <c r="P142" s="3" t="s">
        <v>42</v>
      </c>
      <c r="Q142" s="3" t="s">
        <v>23</v>
      </c>
      <c r="R142" s="3" t="s">
        <v>24</v>
      </c>
      <c r="S142" s="2">
        <v>43412.600949074076</v>
      </c>
      <c r="T142" s="2">
        <v>43412.600949074076</v>
      </c>
      <c r="U142" s="2">
        <v>43412.614363425928</v>
      </c>
      <c r="V142" s="2">
        <v>43412.614363425928</v>
      </c>
      <c r="W142" s="3"/>
      <c r="X142" s="8">
        <f t="shared" si="26"/>
        <v>43412.59888888889</v>
      </c>
      <c r="Y142" s="9">
        <f t="shared" si="27"/>
        <v>7.1412036995752715E-3</v>
      </c>
      <c r="Z142" s="9">
        <f t="shared" si="28"/>
        <v>7.1412036995752715E-3</v>
      </c>
      <c r="AA142" s="10"/>
      <c r="AB142" s="10">
        <f t="shared" si="29"/>
        <v>0</v>
      </c>
      <c r="AC142" s="10">
        <f t="shared" si="23"/>
        <v>8.1018518540076911E-4</v>
      </c>
      <c r="AD142" s="10"/>
      <c r="AE142" s="10"/>
      <c r="AF142" s="73">
        <f t="shared" si="30"/>
        <v>43412.598611111112</v>
      </c>
      <c r="AG142" s="73">
        <f t="shared" si="31"/>
        <v>43412.606249999997</v>
      </c>
      <c r="AH142" s="26" t="str">
        <f t="shared" si="32"/>
        <v>43412.598611111143412.60625</v>
      </c>
      <c r="AI142" s="26" t="str">
        <f>VLOOKUP(AH142,simple_survey!$N$1081:$O$1529,2,FALSE)</f>
        <v>肯定的</v>
      </c>
    </row>
    <row r="143" spans="1:35" s="7" customFormat="1" x14ac:dyDescent="0.4">
      <c r="A143" s="16" t="str">
        <f t="shared" si="24"/>
        <v>-</v>
      </c>
      <c r="B143" s="16" t="str">
        <f t="shared" si="25"/>
        <v>-</v>
      </c>
      <c r="C143" s="7">
        <v>14</v>
      </c>
      <c r="D143" s="2">
        <v>43412.599803240744</v>
      </c>
      <c r="E143" s="3" t="s">
        <v>1350</v>
      </c>
      <c r="F143" s="3">
        <v>11074</v>
      </c>
      <c r="G143" s="3" t="s">
        <v>113</v>
      </c>
      <c r="H143" s="3">
        <v>0</v>
      </c>
      <c r="I143" s="3">
        <v>460</v>
      </c>
      <c r="J143" s="3">
        <v>8</v>
      </c>
      <c r="K143" s="3">
        <v>2</v>
      </c>
      <c r="L143" s="3"/>
      <c r="M143" s="2">
        <v>43412.602789351855</v>
      </c>
      <c r="N143" s="2">
        <v>43412.611018518517</v>
      </c>
      <c r="O143" s="3" t="s">
        <v>25</v>
      </c>
      <c r="P143" s="3" t="s">
        <v>26</v>
      </c>
      <c r="Q143" s="3" t="s">
        <v>45</v>
      </c>
      <c r="R143" s="3" t="s">
        <v>92</v>
      </c>
      <c r="S143" s="2">
        <v>43412.604444444441</v>
      </c>
      <c r="T143" s="2">
        <v>43412.604444444441</v>
      </c>
      <c r="U143" s="2">
        <v>43412.614803240744</v>
      </c>
      <c r="V143" s="2">
        <v>43412.614803240744</v>
      </c>
      <c r="W143" s="3"/>
      <c r="X143" s="8">
        <f t="shared" si="26"/>
        <v>43412.599803240744</v>
      </c>
      <c r="Y143" s="9">
        <f t="shared" si="27"/>
        <v>8.2291666622040793E-3</v>
      </c>
      <c r="Z143" s="9">
        <f t="shared" si="28"/>
        <v>1.6458333324408159E-2</v>
      </c>
      <c r="AA143" s="10"/>
      <c r="AB143" s="10">
        <f t="shared" si="29"/>
        <v>0</v>
      </c>
      <c r="AC143" s="10">
        <f t="shared" si="23"/>
        <v>2.9861111106583849E-3</v>
      </c>
      <c r="AD143" s="10"/>
      <c r="AE143" s="10"/>
      <c r="AF143" s="73">
        <f t="shared" si="30"/>
        <v>43412.599305555559</v>
      </c>
      <c r="AG143" s="73">
        <f t="shared" si="31"/>
        <v>43412.61041666667</v>
      </c>
      <c r="AH143" s="26" t="str">
        <f t="shared" si="32"/>
        <v>43412.599305555643412.6104166667</v>
      </c>
      <c r="AI143" s="26" t="e">
        <f>VLOOKUP(AH143,simple_survey!$N$1081:$O$1529,2,FALSE)</f>
        <v>#N/A</v>
      </c>
    </row>
    <row r="144" spans="1:35" s="7" customFormat="1" x14ac:dyDescent="0.4">
      <c r="A144" s="16" t="str">
        <f t="shared" si="24"/>
        <v>-</v>
      </c>
      <c r="B144" s="16" t="str">
        <f t="shared" si="25"/>
        <v>-</v>
      </c>
      <c r="C144" s="7">
        <v>14</v>
      </c>
      <c r="D144" s="2">
        <v>43412.601157407407</v>
      </c>
      <c r="E144" s="3" t="s">
        <v>1022</v>
      </c>
      <c r="F144" s="3">
        <v>11075</v>
      </c>
      <c r="G144" s="3" t="s">
        <v>33</v>
      </c>
      <c r="H144" s="3">
        <v>5347</v>
      </c>
      <c r="I144" s="3">
        <v>114</v>
      </c>
      <c r="J144" s="3">
        <v>7</v>
      </c>
      <c r="K144" s="3">
        <v>3</v>
      </c>
      <c r="L144" s="3"/>
      <c r="M144" s="2">
        <v>43412.606122685182</v>
      </c>
      <c r="N144" s="2">
        <v>43412.615405092591</v>
      </c>
      <c r="O144" s="3" t="s">
        <v>37</v>
      </c>
      <c r="P144" s="3" t="s">
        <v>38</v>
      </c>
      <c r="Q144" s="3" t="s">
        <v>70</v>
      </c>
      <c r="R144" s="3" t="s">
        <v>71</v>
      </c>
      <c r="S144" s="2">
        <v>43412.60527777778</v>
      </c>
      <c r="T144" s="2">
        <v>43412.60527777778</v>
      </c>
      <c r="U144" s="2">
        <v>43412.617708333331</v>
      </c>
      <c r="V144" s="2">
        <v>43412.617708333331</v>
      </c>
      <c r="W144" s="3"/>
      <c r="X144" s="8">
        <f t="shared" si="26"/>
        <v>43412.601157407407</v>
      </c>
      <c r="Y144" s="9">
        <f t="shared" si="27"/>
        <v>9.2824074090458453E-3</v>
      </c>
      <c r="Z144" s="9">
        <f t="shared" si="28"/>
        <v>2.7847222227137536E-2</v>
      </c>
      <c r="AA144" s="10"/>
      <c r="AB144" s="10">
        <f t="shared" si="29"/>
        <v>8.4490740118781105E-4</v>
      </c>
      <c r="AC144" s="10">
        <f t="shared" si="23"/>
        <v>4.9652777743176557E-3</v>
      </c>
      <c r="AD144" s="10"/>
      <c r="AE144" s="10"/>
      <c r="AF144" s="73">
        <f t="shared" si="30"/>
        <v>43412.600694444445</v>
      </c>
      <c r="AG144" s="73">
        <f t="shared" si="31"/>
        <v>43412.615277777775</v>
      </c>
      <c r="AH144" s="26" t="str">
        <f t="shared" si="32"/>
        <v>43412.600694444443412.6152777778</v>
      </c>
      <c r="AI144" s="26" t="e">
        <f>VLOOKUP(AH144,simple_survey!$N$1081:$O$1529,2,FALSE)</f>
        <v>#N/A</v>
      </c>
    </row>
    <row r="145" spans="1:35" s="7" customFormat="1" x14ac:dyDescent="0.4">
      <c r="A145" s="16" t="str">
        <f t="shared" si="24"/>
        <v>-</v>
      </c>
      <c r="B145" s="16" t="str">
        <f t="shared" si="25"/>
        <v>-</v>
      </c>
      <c r="C145" s="7">
        <v>14</v>
      </c>
      <c r="D145" s="2">
        <v>43412.60193287037</v>
      </c>
      <c r="E145" s="3" t="s">
        <v>979</v>
      </c>
      <c r="F145" s="3">
        <v>11076</v>
      </c>
      <c r="G145" s="3" t="s">
        <v>33</v>
      </c>
      <c r="H145" s="3">
        <v>2051</v>
      </c>
      <c r="I145" s="3">
        <v>355</v>
      </c>
      <c r="J145" s="3">
        <v>10</v>
      </c>
      <c r="K145" s="3">
        <v>1</v>
      </c>
      <c r="L145" s="3"/>
      <c r="M145" s="2">
        <v>43412.608217592591</v>
      </c>
      <c r="N145" s="2">
        <v>43412.613611111112</v>
      </c>
      <c r="O145" s="3" t="s">
        <v>27</v>
      </c>
      <c r="P145" s="3" t="s">
        <v>28</v>
      </c>
      <c r="Q145" s="3" t="s">
        <v>48</v>
      </c>
      <c r="R145" s="3" t="s">
        <v>49</v>
      </c>
      <c r="S145" s="2">
        <v>43412.606620370374</v>
      </c>
      <c r="T145" s="2">
        <v>43412.606620370374</v>
      </c>
      <c r="U145" s="2">
        <v>43412.615960648145</v>
      </c>
      <c r="V145" s="2">
        <v>43412.615960648145</v>
      </c>
      <c r="W145" s="3"/>
      <c r="X145" s="8">
        <f t="shared" si="26"/>
        <v>43412.60193287037</v>
      </c>
      <c r="Y145" s="9">
        <f t="shared" si="27"/>
        <v>5.393518520577345E-3</v>
      </c>
      <c r="Z145" s="9">
        <f t="shared" si="28"/>
        <v>5.393518520577345E-3</v>
      </c>
      <c r="AA145" s="10"/>
      <c r="AB145" s="10">
        <f t="shared" si="29"/>
        <v>1.5972222172422335E-3</v>
      </c>
      <c r="AC145" s="10">
        <f t="shared" si="23"/>
        <v>6.284722221607808E-3</v>
      </c>
      <c r="AD145" s="10"/>
      <c r="AE145" s="10"/>
      <c r="AF145" s="73">
        <f t="shared" si="30"/>
        <v>43412.601388888892</v>
      </c>
      <c r="AG145" s="73">
        <f t="shared" si="31"/>
        <v>43412.613194444442</v>
      </c>
      <c r="AH145" s="26" t="str">
        <f t="shared" si="32"/>
        <v>43412.601388888943412.6131944444</v>
      </c>
      <c r="AI145" s="26" t="e">
        <f>VLOOKUP(AH145,simple_survey!$N$1081:$O$1529,2,FALSE)</f>
        <v>#N/A</v>
      </c>
    </row>
    <row r="146" spans="1:35" s="7" customFormat="1" x14ac:dyDescent="0.4">
      <c r="A146" s="16" t="str">
        <f t="shared" si="24"/>
        <v>-</v>
      </c>
      <c r="B146" s="16" t="str">
        <f t="shared" si="25"/>
        <v>-</v>
      </c>
      <c r="C146" s="7">
        <v>14</v>
      </c>
      <c r="D146" s="2">
        <v>43412.604733796295</v>
      </c>
      <c r="E146" s="3" t="s">
        <v>1349</v>
      </c>
      <c r="F146" s="3">
        <v>11077</v>
      </c>
      <c r="G146" s="3" t="s">
        <v>113</v>
      </c>
      <c r="H146" s="3">
        <v>0</v>
      </c>
      <c r="I146" s="3">
        <v>18</v>
      </c>
      <c r="J146" s="3">
        <v>5</v>
      </c>
      <c r="K146" s="3">
        <v>2</v>
      </c>
      <c r="L146" s="3"/>
      <c r="M146" s="2">
        <v>43412.610902777778</v>
      </c>
      <c r="N146" s="2">
        <v>43412.617245370369</v>
      </c>
      <c r="O146" s="3" t="s">
        <v>41</v>
      </c>
      <c r="P146" s="3" t="s">
        <v>42</v>
      </c>
      <c r="Q146" s="3" t="s">
        <v>27</v>
      </c>
      <c r="R146" s="3" t="s">
        <v>28</v>
      </c>
      <c r="S146" s="2">
        <v>43412.611203703702</v>
      </c>
      <c r="T146" s="2">
        <v>43412.611203703702</v>
      </c>
      <c r="U146" s="2">
        <v>43412.619004629632</v>
      </c>
      <c r="V146" s="2">
        <v>43412.619004629632</v>
      </c>
      <c r="W146" s="3"/>
      <c r="X146" s="8">
        <f t="shared" si="26"/>
        <v>43412.604733796295</v>
      </c>
      <c r="Y146" s="9">
        <f t="shared" si="27"/>
        <v>6.3425925909541547E-3</v>
      </c>
      <c r="Z146" s="9">
        <f t="shared" si="28"/>
        <v>1.2685185181908309E-2</v>
      </c>
      <c r="AB146" s="10">
        <f t="shared" si="29"/>
        <v>0</v>
      </c>
      <c r="AC146" s="10">
        <f t="shared" si="23"/>
        <v>6.1689814829151146E-3</v>
      </c>
      <c r="AF146" s="73">
        <f t="shared" si="30"/>
        <v>43412.604166666664</v>
      </c>
      <c r="AG146" s="73">
        <f t="shared" si="31"/>
        <v>43412.616666666669</v>
      </c>
      <c r="AH146" s="26" t="str">
        <f t="shared" si="32"/>
        <v>43412.604166666743412.6166666667</v>
      </c>
      <c r="AI146" s="26" t="e">
        <f>VLOOKUP(AH146,simple_survey!$N$1081:$O$1529,2,FALSE)</f>
        <v>#N/A</v>
      </c>
    </row>
    <row r="147" spans="1:35" s="7" customFormat="1" x14ac:dyDescent="0.4">
      <c r="A147" s="16" t="str">
        <f t="shared" si="24"/>
        <v>-</v>
      </c>
      <c r="B147" s="16" t="str">
        <f t="shared" si="25"/>
        <v>-</v>
      </c>
      <c r="C147" s="7">
        <v>14</v>
      </c>
      <c r="D147" s="2">
        <v>43412.605092592596</v>
      </c>
      <c r="E147" s="3" t="s">
        <v>1190</v>
      </c>
      <c r="F147" s="3">
        <v>11078</v>
      </c>
      <c r="G147" s="3" t="s">
        <v>18</v>
      </c>
      <c r="H147" s="3">
        <v>2314</v>
      </c>
      <c r="I147" s="3">
        <v>739</v>
      </c>
      <c r="J147" s="3">
        <v>8</v>
      </c>
      <c r="K147" s="3">
        <v>1</v>
      </c>
      <c r="L147" s="3"/>
      <c r="M147" s="2">
        <v>43412.615972222222</v>
      </c>
      <c r="N147" s="2">
        <v>43412.622349537036</v>
      </c>
      <c r="O147" s="3" t="s">
        <v>41</v>
      </c>
      <c r="P147" s="3" t="s">
        <v>42</v>
      </c>
      <c r="Q147" s="3" t="s">
        <v>29</v>
      </c>
      <c r="R147" s="3" t="s">
        <v>30</v>
      </c>
      <c r="S147" s="2">
        <v>43412.612453703703</v>
      </c>
      <c r="T147" s="2">
        <v>43412.612453703703</v>
      </c>
      <c r="U147" s="2">
        <v>43412.623715277776</v>
      </c>
      <c r="V147" s="2">
        <v>43412.623715277776</v>
      </c>
      <c r="W147" s="3"/>
      <c r="X147" s="8">
        <f t="shared" si="26"/>
        <v>43412.605092592596</v>
      </c>
      <c r="Y147" s="9">
        <f t="shared" si="27"/>
        <v>6.3773148140171543E-3</v>
      </c>
      <c r="Z147" s="9">
        <f t="shared" si="28"/>
        <v>6.3773148140171543E-3</v>
      </c>
      <c r="AA147" s="10"/>
      <c r="AB147" s="10">
        <f t="shared" si="29"/>
        <v>3.5185185188311152E-3</v>
      </c>
      <c r="AC147" s="10">
        <f t="shared" si="23"/>
        <v>1.0879629626288079E-2</v>
      </c>
      <c r="AD147" s="10"/>
      <c r="AE147" s="10"/>
      <c r="AF147" s="73">
        <f t="shared" si="30"/>
        <v>43412.604861111111</v>
      </c>
      <c r="AG147" s="73">
        <f t="shared" si="31"/>
        <v>43412.62222222222</v>
      </c>
      <c r="AH147" s="26" t="str">
        <f t="shared" si="32"/>
        <v>43412.604861111143412.6222222222</v>
      </c>
      <c r="AI147" s="26" t="e">
        <f>VLOOKUP(AH147,simple_survey!$N$1081:$O$1529,2,FALSE)</f>
        <v>#N/A</v>
      </c>
    </row>
    <row r="148" spans="1:35" s="7" customFormat="1" x14ac:dyDescent="0.4">
      <c r="A148" s="16" t="str">
        <f t="shared" si="24"/>
        <v>-</v>
      </c>
      <c r="B148" s="16" t="str">
        <f t="shared" si="25"/>
        <v>-</v>
      </c>
      <c r="C148" s="7">
        <v>14</v>
      </c>
      <c r="D148" s="2">
        <v>43412.611134259256</v>
      </c>
      <c r="E148" s="3" t="s">
        <v>1226</v>
      </c>
      <c r="F148" s="3">
        <v>11079</v>
      </c>
      <c r="G148" s="3" t="s">
        <v>33</v>
      </c>
      <c r="H148" s="3">
        <v>2424</v>
      </c>
      <c r="I148" s="3">
        <v>447</v>
      </c>
      <c r="J148" s="3">
        <v>11</v>
      </c>
      <c r="K148" s="3">
        <v>1</v>
      </c>
      <c r="L148" s="3"/>
      <c r="M148" s="2">
        <v>43412.615949074076</v>
      </c>
      <c r="N148" s="2">
        <v>43412.620162037034</v>
      </c>
      <c r="O148" s="3" t="s">
        <v>23</v>
      </c>
      <c r="P148" s="3" t="s">
        <v>24</v>
      </c>
      <c r="Q148" s="3" t="s">
        <v>65</v>
      </c>
      <c r="R148" s="3" t="s">
        <v>66</v>
      </c>
      <c r="S148" s="2">
        <v>43412.617488425924</v>
      </c>
      <c r="T148" s="2">
        <v>43412.617488425924</v>
      </c>
      <c r="U148" s="2">
        <v>43412.62164351852</v>
      </c>
      <c r="V148" s="2">
        <v>43412.62164351852</v>
      </c>
      <c r="W148" s="3"/>
      <c r="X148" s="8">
        <f t="shared" si="26"/>
        <v>43412.611134259256</v>
      </c>
      <c r="Y148" s="9">
        <f t="shared" si="27"/>
        <v>4.2129629582632333E-3</v>
      </c>
      <c r="Z148" s="9">
        <f t="shared" si="28"/>
        <v>4.2129629582632333E-3</v>
      </c>
      <c r="AA148" s="10"/>
      <c r="AB148" s="10">
        <f t="shared" si="29"/>
        <v>0</v>
      </c>
      <c r="AC148" s="10">
        <f t="shared" si="23"/>
        <v>4.8148148198379204E-3</v>
      </c>
      <c r="AD148" s="10"/>
      <c r="AE148" s="10"/>
      <c r="AF148" s="73">
        <f t="shared" si="30"/>
        <v>43412.611111111109</v>
      </c>
      <c r="AG148" s="73">
        <f t="shared" si="31"/>
        <v>43412.620138888888</v>
      </c>
      <c r="AH148" s="26" t="str">
        <f t="shared" si="32"/>
        <v>43412.611111111143412.6201388889</v>
      </c>
      <c r="AI148" s="26" t="e">
        <f>VLOOKUP(AH148,simple_survey!$N$1081:$O$1529,2,FALSE)</f>
        <v>#N/A</v>
      </c>
    </row>
    <row r="149" spans="1:35" s="7" customFormat="1" x14ac:dyDescent="0.4">
      <c r="A149" s="16" t="str">
        <f t="shared" si="24"/>
        <v>★</v>
      </c>
      <c r="B149" s="16" t="str">
        <f t="shared" si="25"/>
        <v>-</v>
      </c>
      <c r="C149" s="7">
        <v>14</v>
      </c>
      <c r="D149" s="2">
        <v>43412.611956018518</v>
      </c>
      <c r="E149" s="3" t="s">
        <v>1309</v>
      </c>
      <c r="F149" s="3">
        <v>11080</v>
      </c>
      <c r="G149" s="3" t="s">
        <v>113</v>
      </c>
      <c r="H149" s="3">
        <v>0</v>
      </c>
      <c r="I149" s="3">
        <v>542</v>
      </c>
      <c r="J149" s="3">
        <v>9</v>
      </c>
      <c r="K149" s="3">
        <v>1</v>
      </c>
      <c r="L149" s="3"/>
      <c r="M149" s="2">
        <v>43412.620243055557</v>
      </c>
      <c r="N149" s="2">
        <v>43412.62300925926</v>
      </c>
      <c r="O149" s="3" t="s">
        <v>46</v>
      </c>
      <c r="P149" s="3" t="s">
        <v>47</v>
      </c>
      <c r="Q149" s="3" t="s">
        <v>48</v>
      </c>
      <c r="R149" s="3" t="s">
        <v>49</v>
      </c>
      <c r="S149" s="2">
        <v>43412.618680555555</v>
      </c>
      <c r="T149" s="2">
        <v>43412.618680555555</v>
      </c>
      <c r="U149" s="2">
        <v>43412.626631944448</v>
      </c>
      <c r="V149" s="2">
        <v>43412.626631944448</v>
      </c>
      <c r="W149" s="2">
        <v>43412.618680555555</v>
      </c>
      <c r="X149" s="8">
        <f t="shared" si="26"/>
        <v>43412.618680555555</v>
      </c>
      <c r="Y149" s="9">
        <f t="shared" si="27"/>
        <v>2.7662037027766928E-3</v>
      </c>
      <c r="Z149" s="9">
        <f t="shared" si="28"/>
        <v>2.7662037027766928E-3</v>
      </c>
      <c r="AA149" s="10"/>
      <c r="AB149" s="10">
        <f t="shared" si="29"/>
        <v>1.5625000014551915E-3</v>
      </c>
      <c r="AC149" s="10">
        <f t="shared" si="23"/>
        <v>1.5625000014551915E-3</v>
      </c>
      <c r="AD149" s="10"/>
      <c r="AE149" s="10"/>
      <c r="AF149" s="73">
        <f t="shared" si="30"/>
        <v>43412.611805555556</v>
      </c>
      <c r="AG149" s="73">
        <f t="shared" si="31"/>
        <v>43412.622916666667</v>
      </c>
      <c r="AH149" s="26" t="str">
        <f t="shared" si="32"/>
        <v>43412.611805555643412.6229166667</v>
      </c>
      <c r="AI149" s="26" t="e">
        <f>VLOOKUP(AH149,simple_survey!$N$1081:$O$1529,2,FALSE)</f>
        <v>#N/A</v>
      </c>
    </row>
    <row r="150" spans="1:35" s="7" customFormat="1" x14ac:dyDescent="0.4">
      <c r="A150" s="16" t="str">
        <f t="shared" si="24"/>
        <v>★</v>
      </c>
      <c r="B150" s="16" t="str">
        <f t="shared" si="25"/>
        <v>-</v>
      </c>
      <c r="C150" s="7">
        <v>14</v>
      </c>
      <c r="D150" s="2">
        <v>43412.613912037035</v>
      </c>
      <c r="E150" s="3" t="s">
        <v>1233</v>
      </c>
      <c r="F150" s="3">
        <v>11081</v>
      </c>
      <c r="G150" s="3" t="s">
        <v>67</v>
      </c>
      <c r="H150" s="3">
        <v>5527</v>
      </c>
      <c r="I150" s="3">
        <v>197</v>
      </c>
      <c r="J150" s="3">
        <v>1</v>
      </c>
      <c r="K150" s="3">
        <v>1</v>
      </c>
      <c r="L150" s="3"/>
      <c r="M150" s="2">
        <v>43412.618125000001</v>
      </c>
      <c r="N150" s="2">
        <v>43412.643518518518</v>
      </c>
      <c r="O150" s="3" t="s">
        <v>29</v>
      </c>
      <c r="P150" s="3" t="s">
        <v>30</v>
      </c>
      <c r="Q150" s="3" t="s">
        <v>50</v>
      </c>
      <c r="R150" s="3" t="s">
        <v>51</v>
      </c>
      <c r="S150" s="2">
        <v>43412.620856481481</v>
      </c>
      <c r="T150" s="2">
        <v>43412.620856481481</v>
      </c>
      <c r="U150" s="2">
        <v>43412.63113425926</v>
      </c>
      <c r="V150" s="2">
        <v>43412.63113425926</v>
      </c>
      <c r="W150" s="2">
        <v>43412.620856481481</v>
      </c>
      <c r="X150" s="8">
        <f t="shared" si="26"/>
        <v>43412.620856481481</v>
      </c>
      <c r="Y150" s="9">
        <f t="shared" si="27"/>
        <v>2.5393518517375924E-2</v>
      </c>
      <c r="Z150" s="9">
        <f t="shared" si="28"/>
        <v>2.5393518517375924E-2</v>
      </c>
      <c r="AA150" s="10"/>
      <c r="AB150" s="10">
        <f t="shared" si="29"/>
        <v>0</v>
      </c>
      <c r="AC150" s="10">
        <f t="shared" si="23"/>
        <v>0</v>
      </c>
      <c r="AD150" s="10"/>
      <c r="AE150" s="10"/>
      <c r="AF150" s="73">
        <f t="shared" si="30"/>
        <v>43412.613888888889</v>
      </c>
      <c r="AG150" s="73">
        <f t="shared" si="31"/>
        <v>43412.643055555556</v>
      </c>
      <c r="AH150" s="26" t="str">
        <f t="shared" si="32"/>
        <v>43412.613888888943412.6430555556</v>
      </c>
      <c r="AI150" s="26" t="e">
        <f>VLOOKUP(AH150,simple_survey!$N$1081:$O$1529,2,FALSE)</f>
        <v>#N/A</v>
      </c>
    </row>
    <row r="151" spans="1:35" s="7" customFormat="1" x14ac:dyDescent="0.4">
      <c r="A151" s="16" t="str">
        <f t="shared" si="24"/>
        <v>-</v>
      </c>
      <c r="B151" s="16" t="str">
        <f t="shared" si="25"/>
        <v>-</v>
      </c>
      <c r="C151" s="7">
        <v>14</v>
      </c>
      <c r="D151" s="2">
        <v>43412.620358796295</v>
      </c>
      <c r="E151" s="3" t="s">
        <v>1348</v>
      </c>
      <c r="F151" s="3">
        <v>11084</v>
      </c>
      <c r="G151" s="3" t="s">
        <v>113</v>
      </c>
      <c r="H151" s="3">
        <v>0</v>
      </c>
      <c r="I151" s="3">
        <v>601</v>
      </c>
      <c r="J151" s="3">
        <v>7</v>
      </c>
      <c r="K151" s="3">
        <v>1</v>
      </c>
      <c r="L151" s="3"/>
      <c r="M151" s="2">
        <v>43412.625231481485</v>
      </c>
      <c r="N151" s="2">
        <v>43412.632291666669</v>
      </c>
      <c r="O151" s="3" t="s">
        <v>41</v>
      </c>
      <c r="P151" s="3" t="s">
        <v>42</v>
      </c>
      <c r="Q151" s="3" t="s">
        <v>29</v>
      </c>
      <c r="R151" s="3" t="s">
        <v>30</v>
      </c>
      <c r="S151" s="2">
        <v>43412.623703703706</v>
      </c>
      <c r="T151" s="2">
        <v>43412.623703703706</v>
      </c>
      <c r="U151" s="2">
        <v>43412.634965277779</v>
      </c>
      <c r="V151" s="2">
        <v>43412.634965277779</v>
      </c>
      <c r="W151" s="3"/>
      <c r="X151" s="8">
        <f t="shared" si="26"/>
        <v>43412.620358796295</v>
      </c>
      <c r="Y151" s="9">
        <f t="shared" si="27"/>
        <v>7.0601851839455776E-3</v>
      </c>
      <c r="Z151" s="9">
        <f t="shared" si="28"/>
        <v>7.0601851839455776E-3</v>
      </c>
      <c r="AA151" s="10"/>
      <c r="AB151" s="10">
        <f t="shared" si="29"/>
        <v>1.527777778392192E-3</v>
      </c>
      <c r="AC151" s="10">
        <f t="shared" si="23"/>
        <v>4.8726851891842671E-3</v>
      </c>
      <c r="AD151" s="10"/>
      <c r="AE151" s="10"/>
      <c r="AF151" s="73">
        <f t="shared" si="30"/>
        <v>43412.620138888888</v>
      </c>
      <c r="AG151" s="73">
        <f t="shared" si="31"/>
        <v>43412.631944444445</v>
      </c>
      <c r="AH151" s="26" t="str">
        <f t="shared" si="32"/>
        <v>43412.620138888943412.6319444444</v>
      </c>
      <c r="AI151" s="26" t="e">
        <f>VLOOKUP(AH151,simple_survey!$N$1081:$O$1529,2,FALSE)</f>
        <v>#N/A</v>
      </c>
    </row>
    <row r="152" spans="1:35" s="7" customFormat="1" x14ac:dyDescent="0.4">
      <c r="A152" s="16" t="str">
        <f t="shared" si="24"/>
        <v>★</v>
      </c>
      <c r="B152" s="16" t="str">
        <f t="shared" si="25"/>
        <v>☆</v>
      </c>
      <c r="C152" s="7">
        <v>14</v>
      </c>
      <c r="D152" s="2">
        <v>43412.580578703702</v>
      </c>
      <c r="E152" s="3" t="s">
        <v>1335</v>
      </c>
      <c r="F152" s="3">
        <v>11050</v>
      </c>
      <c r="G152" s="3" t="s">
        <v>113</v>
      </c>
      <c r="H152" s="3">
        <v>0</v>
      </c>
      <c r="I152" s="3">
        <v>568</v>
      </c>
      <c r="J152" s="3">
        <v>9</v>
      </c>
      <c r="K152" s="3">
        <v>1</v>
      </c>
      <c r="L152" s="2">
        <v>43412.58116898148</v>
      </c>
      <c r="M152" s="3"/>
      <c r="N152" s="3"/>
      <c r="O152" s="3" t="s">
        <v>39</v>
      </c>
      <c r="P152" s="3" t="s">
        <v>40</v>
      </c>
      <c r="Q152" s="3" t="s">
        <v>31</v>
      </c>
      <c r="R152" s="3" t="s">
        <v>32</v>
      </c>
      <c r="S152" s="2">
        <v>43412.622118055559</v>
      </c>
      <c r="T152" s="3"/>
      <c r="U152" s="2">
        <v>43412.632615740738</v>
      </c>
      <c r="V152" s="3"/>
      <c r="W152" s="2">
        <v>43412.622118055559</v>
      </c>
      <c r="X152" s="8">
        <f t="shared" si="26"/>
        <v>43412.622118055559</v>
      </c>
      <c r="Y152" s="9">
        <f t="shared" si="27"/>
        <v>0</v>
      </c>
      <c r="Z152" s="9">
        <f t="shared" si="28"/>
        <v>0</v>
      </c>
      <c r="AA152" s="10"/>
      <c r="AB152" s="10">
        <f t="shared" si="29"/>
        <v>0</v>
      </c>
      <c r="AC152" s="10">
        <f t="shared" si="23"/>
        <v>0</v>
      </c>
      <c r="AD152" s="10"/>
      <c r="AE152" s="10"/>
      <c r="AF152" s="73">
        <f t="shared" si="30"/>
        <v>43412.580555555556</v>
      </c>
      <c r="AG152" s="73">
        <f t="shared" si="31"/>
        <v>0</v>
      </c>
      <c r="AH152" s="26" t="str">
        <f t="shared" si="32"/>
        <v>43412.58055555560</v>
      </c>
      <c r="AI152" s="26" t="e">
        <f>VLOOKUP(AH152,simple_survey!$N$1081:$O$1529,2,FALSE)</f>
        <v>#N/A</v>
      </c>
    </row>
    <row r="153" spans="1:35" s="7" customFormat="1" x14ac:dyDescent="0.4">
      <c r="A153" s="16" t="str">
        <f t="shared" si="24"/>
        <v>-</v>
      </c>
      <c r="B153" s="16" t="str">
        <f t="shared" si="25"/>
        <v>☆</v>
      </c>
      <c r="C153" s="7">
        <v>14</v>
      </c>
      <c r="D153" s="2">
        <v>43412.587847222225</v>
      </c>
      <c r="E153" s="3" t="s">
        <v>985</v>
      </c>
      <c r="F153" s="3">
        <v>11057</v>
      </c>
      <c r="G153" s="3" t="s">
        <v>33</v>
      </c>
      <c r="H153" s="3">
        <v>5119</v>
      </c>
      <c r="I153" s="3">
        <v>451</v>
      </c>
      <c r="J153" s="3">
        <v>4</v>
      </c>
      <c r="K153" s="3">
        <v>1</v>
      </c>
      <c r="L153" s="2">
        <v>43412.588368055556</v>
      </c>
      <c r="M153" s="3"/>
      <c r="N153" s="3"/>
      <c r="O153" s="3" t="s">
        <v>1178</v>
      </c>
      <c r="P153" s="3" t="s">
        <v>20</v>
      </c>
      <c r="Q153" s="3" t="s">
        <v>70</v>
      </c>
      <c r="R153" s="3" t="s">
        <v>71</v>
      </c>
      <c r="S153" s="2">
        <v>43412.589745370373</v>
      </c>
      <c r="T153" s="3"/>
      <c r="U153" s="2">
        <v>43412.598703703705</v>
      </c>
      <c r="V153" s="3"/>
      <c r="W153" s="3"/>
      <c r="X153" s="8">
        <f t="shared" si="26"/>
        <v>43412.587847222225</v>
      </c>
      <c r="Y153" s="9">
        <f t="shared" si="27"/>
        <v>0</v>
      </c>
      <c r="Z153" s="9">
        <f t="shared" si="28"/>
        <v>0</v>
      </c>
      <c r="AA153" s="10"/>
      <c r="AB153" s="10">
        <f t="shared" si="29"/>
        <v>0</v>
      </c>
      <c r="AC153" s="10">
        <f t="shared" si="23"/>
        <v>1.898148148029577E-3</v>
      </c>
      <c r="AD153" s="10"/>
      <c r="AE153" s="10"/>
      <c r="AF153" s="73">
        <f t="shared" si="30"/>
        <v>43412.587500000001</v>
      </c>
      <c r="AG153" s="73">
        <f t="shared" si="31"/>
        <v>0</v>
      </c>
      <c r="AH153" s="26" t="str">
        <f t="shared" si="32"/>
        <v>43412.58750</v>
      </c>
      <c r="AI153" s="26" t="e">
        <f>VLOOKUP(AH153,simple_survey!$N$1081:$O$1529,2,FALSE)</f>
        <v>#N/A</v>
      </c>
    </row>
    <row r="154" spans="1:35" s="7" customFormat="1" x14ac:dyDescent="0.4">
      <c r="A154" s="16" t="str">
        <f t="shared" si="24"/>
        <v>-</v>
      </c>
      <c r="B154" s="16" t="str">
        <f t="shared" si="25"/>
        <v>☆</v>
      </c>
      <c r="C154" s="7">
        <v>14</v>
      </c>
      <c r="D154" s="2">
        <v>43412.58803240741</v>
      </c>
      <c r="E154" s="3" t="s">
        <v>1347</v>
      </c>
      <c r="F154" s="3">
        <v>11059</v>
      </c>
      <c r="G154" s="3" t="s">
        <v>33</v>
      </c>
      <c r="H154" s="3">
        <v>3988</v>
      </c>
      <c r="I154" s="3">
        <v>98</v>
      </c>
      <c r="J154" s="3">
        <v>3</v>
      </c>
      <c r="K154" s="3">
        <v>1</v>
      </c>
      <c r="L154" s="2">
        <v>43412.588587962964</v>
      </c>
      <c r="M154" s="3"/>
      <c r="N154" s="3"/>
      <c r="O154" s="3" t="s">
        <v>48</v>
      </c>
      <c r="P154" s="3" t="s">
        <v>49</v>
      </c>
      <c r="Q154" s="3" t="s">
        <v>53</v>
      </c>
      <c r="R154" s="3" t="s">
        <v>54</v>
      </c>
      <c r="S154" s="2">
        <v>43412.594166666669</v>
      </c>
      <c r="T154" s="3"/>
      <c r="U154" s="2">
        <v>43412.602731481478</v>
      </c>
      <c r="V154" s="3"/>
      <c r="W154" s="3"/>
      <c r="X154" s="8">
        <f t="shared" si="26"/>
        <v>43412.58803240741</v>
      </c>
      <c r="Y154" s="9">
        <f t="shared" si="27"/>
        <v>0</v>
      </c>
      <c r="Z154" s="9">
        <f t="shared" si="28"/>
        <v>0</v>
      </c>
      <c r="AA154" s="10"/>
      <c r="AB154" s="10">
        <f t="shared" si="29"/>
        <v>0</v>
      </c>
      <c r="AC154" s="10">
        <f t="shared" si="23"/>
        <v>6.1342592598521151E-3</v>
      </c>
      <c r="AD154" s="10"/>
      <c r="AE154" s="10"/>
      <c r="AF154" s="73">
        <f t="shared" si="30"/>
        <v>43412.587500000001</v>
      </c>
      <c r="AG154" s="73">
        <f t="shared" si="31"/>
        <v>0</v>
      </c>
      <c r="AH154" s="26" t="str">
        <f t="shared" si="32"/>
        <v>43412.58750</v>
      </c>
      <c r="AI154" s="26" t="e">
        <f>VLOOKUP(AH154,simple_survey!$N$1081:$O$1529,2,FALSE)</f>
        <v>#N/A</v>
      </c>
    </row>
    <row r="155" spans="1:35" s="7" customFormat="1" x14ac:dyDescent="0.4">
      <c r="A155" s="16" t="str">
        <f t="shared" si="24"/>
        <v>-</v>
      </c>
      <c r="B155" s="16" t="str">
        <f t="shared" si="25"/>
        <v>☆</v>
      </c>
      <c r="C155" s="7">
        <v>14</v>
      </c>
      <c r="D155" s="2">
        <v>43412.588402777779</v>
      </c>
      <c r="E155" s="3" t="s">
        <v>1346</v>
      </c>
      <c r="F155" s="3">
        <v>11060</v>
      </c>
      <c r="G155" s="3" t="s">
        <v>33</v>
      </c>
      <c r="H155" s="3">
        <v>3989</v>
      </c>
      <c r="I155" s="3">
        <v>488</v>
      </c>
      <c r="J155" s="3">
        <v>4</v>
      </c>
      <c r="K155" s="3">
        <v>1</v>
      </c>
      <c r="L155" s="2">
        <v>43412.588599537034</v>
      </c>
      <c r="M155" s="3"/>
      <c r="N155" s="3"/>
      <c r="O155" s="3" t="s">
        <v>48</v>
      </c>
      <c r="P155" s="3" t="s">
        <v>49</v>
      </c>
      <c r="Q155" s="3" t="s">
        <v>53</v>
      </c>
      <c r="R155" s="3" t="s">
        <v>54</v>
      </c>
      <c r="S155" s="2">
        <v>43412.59447916667</v>
      </c>
      <c r="T155" s="3"/>
      <c r="U155" s="2">
        <v>43412.603043981479</v>
      </c>
      <c r="V155" s="3"/>
      <c r="W155" s="3"/>
      <c r="X155" s="8">
        <f t="shared" si="26"/>
        <v>43412.588402777779</v>
      </c>
      <c r="Y155" s="9">
        <f t="shared" si="27"/>
        <v>0</v>
      </c>
      <c r="Z155" s="9">
        <f t="shared" si="28"/>
        <v>0</v>
      </c>
      <c r="AA155" s="10"/>
      <c r="AB155" s="10">
        <f t="shared" si="29"/>
        <v>0</v>
      </c>
      <c r="AC155" s="10">
        <f t="shared" si="23"/>
        <v>6.0763888905057684E-3</v>
      </c>
      <c r="AD155" s="10"/>
      <c r="AE155" s="10"/>
      <c r="AF155" s="73">
        <f t="shared" si="30"/>
        <v>43412.588194444441</v>
      </c>
      <c r="AG155" s="73">
        <f t="shared" si="31"/>
        <v>0</v>
      </c>
      <c r="AH155" s="26" t="str">
        <f t="shared" si="32"/>
        <v>43412.58819444440</v>
      </c>
      <c r="AI155" s="26" t="e">
        <f>VLOOKUP(AH155,simple_survey!$N$1081:$O$1529,2,FALSE)</f>
        <v>#N/A</v>
      </c>
    </row>
    <row r="156" spans="1:35" s="7" customFormat="1" x14ac:dyDescent="0.4">
      <c r="A156" s="16" t="str">
        <f t="shared" si="24"/>
        <v>-</v>
      </c>
      <c r="B156" s="16" t="str">
        <f t="shared" si="25"/>
        <v>☆</v>
      </c>
      <c r="C156" s="7">
        <v>14</v>
      </c>
      <c r="D156" s="2">
        <v>43412.589085648149</v>
      </c>
      <c r="E156" s="3" t="s">
        <v>1345</v>
      </c>
      <c r="F156" s="3">
        <v>11061</v>
      </c>
      <c r="G156" s="3" t="s">
        <v>113</v>
      </c>
      <c r="H156" s="3">
        <v>0</v>
      </c>
      <c r="I156" s="3">
        <v>100</v>
      </c>
      <c r="J156" s="3">
        <v>4</v>
      </c>
      <c r="K156" s="3">
        <v>2</v>
      </c>
      <c r="L156" s="2">
        <v>43412.589826388888</v>
      </c>
      <c r="M156" s="3"/>
      <c r="N156" s="3"/>
      <c r="O156" s="3" t="s">
        <v>48</v>
      </c>
      <c r="P156" s="3" t="s">
        <v>49</v>
      </c>
      <c r="Q156" s="3" t="s">
        <v>53</v>
      </c>
      <c r="R156" s="3" t="s">
        <v>54</v>
      </c>
      <c r="S156" s="2">
        <v>43412.594236111108</v>
      </c>
      <c r="T156" s="3"/>
      <c r="U156" s="2">
        <v>43412.603495370371</v>
      </c>
      <c r="V156" s="3"/>
      <c r="W156" s="3"/>
      <c r="X156" s="8">
        <f t="shared" si="26"/>
        <v>43412.589085648149</v>
      </c>
      <c r="Y156" s="9">
        <f t="shared" si="27"/>
        <v>0</v>
      </c>
      <c r="Z156" s="9">
        <f t="shared" si="28"/>
        <v>0</v>
      </c>
      <c r="AA156" s="10"/>
      <c r="AB156" s="10">
        <f t="shared" si="29"/>
        <v>0</v>
      </c>
      <c r="AC156" s="10">
        <f t="shared" si="23"/>
        <v>5.1504629591363482E-3</v>
      </c>
      <c r="AD156" s="10"/>
      <c r="AE156" s="10"/>
      <c r="AF156" s="73">
        <f t="shared" si="30"/>
        <v>43412.588888888888</v>
      </c>
      <c r="AG156" s="73">
        <f t="shared" si="31"/>
        <v>0</v>
      </c>
      <c r="AH156" s="26" t="str">
        <f t="shared" si="32"/>
        <v>43412.58888888890</v>
      </c>
      <c r="AI156" s="26" t="e">
        <f>VLOOKUP(AH156,simple_survey!$N$1081:$O$1529,2,FALSE)</f>
        <v>#N/A</v>
      </c>
    </row>
    <row r="157" spans="1:35" s="7" customFormat="1" x14ac:dyDescent="0.4">
      <c r="A157" s="16" t="str">
        <f t="shared" si="24"/>
        <v>★</v>
      </c>
      <c r="B157" s="16" t="str">
        <f t="shared" si="25"/>
        <v>☆</v>
      </c>
      <c r="C157" s="7">
        <v>14</v>
      </c>
      <c r="D157" s="2">
        <v>43412.613923611112</v>
      </c>
      <c r="E157" s="3" t="s">
        <v>1344</v>
      </c>
      <c r="F157" s="3">
        <v>11082</v>
      </c>
      <c r="G157" s="3" t="s">
        <v>67</v>
      </c>
      <c r="H157" s="3">
        <v>5529</v>
      </c>
      <c r="I157" s="3">
        <v>555</v>
      </c>
      <c r="J157" s="3">
        <v>10</v>
      </c>
      <c r="K157" s="3">
        <v>1</v>
      </c>
      <c r="L157" s="2">
        <v>43412.624016203707</v>
      </c>
      <c r="M157" s="3"/>
      <c r="N157" s="3"/>
      <c r="O157" s="3" t="s">
        <v>29</v>
      </c>
      <c r="P157" s="3" t="s">
        <v>30</v>
      </c>
      <c r="Q157" s="3" t="s">
        <v>50</v>
      </c>
      <c r="R157" s="3" t="s">
        <v>51</v>
      </c>
      <c r="S157" s="2">
        <v>43412.620856481481</v>
      </c>
      <c r="T157" s="3"/>
      <c r="U157" s="2">
        <v>43412.63113425926</v>
      </c>
      <c r="V157" s="3"/>
      <c r="W157" s="2">
        <v>43412.620856481481</v>
      </c>
      <c r="X157" s="8">
        <f t="shared" si="26"/>
        <v>43412.620856481481</v>
      </c>
      <c r="Y157" s="9">
        <f t="shared" si="27"/>
        <v>0</v>
      </c>
      <c r="Z157" s="9">
        <f t="shared" si="28"/>
        <v>0</v>
      </c>
      <c r="AA157" s="10"/>
      <c r="AB157" s="10">
        <f t="shared" si="29"/>
        <v>0</v>
      </c>
      <c r="AC157" s="10">
        <f t="shared" si="23"/>
        <v>3.1597222259733826E-3</v>
      </c>
      <c r="AD157" s="10"/>
      <c r="AE157" s="10"/>
      <c r="AF157" s="73">
        <f t="shared" si="30"/>
        <v>43412.613888888889</v>
      </c>
      <c r="AG157" s="73">
        <f t="shared" si="31"/>
        <v>0</v>
      </c>
      <c r="AH157" s="26" t="str">
        <f t="shared" si="32"/>
        <v>43412.61388888890</v>
      </c>
      <c r="AI157" s="26" t="e">
        <f>VLOOKUP(AH157,simple_survey!$N$1081:$O$1529,2,FALSE)</f>
        <v>#N/A</v>
      </c>
    </row>
    <row r="158" spans="1:35" s="12" customFormat="1" x14ac:dyDescent="0.4">
      <c r="A158" s="17" t="str">
        <f t="shared" si="24"/>
        <v>-</v>
      </c>
      <c r="B158" s="17" t="str">
        <f t="shared" si="25"/>
        <v>☆</v>
      </c>
      <c r="C158" s="12">
        <v>14</v>
      </c>
      <c r="D158" s="4">
        <v>43412.620740740742</v>
      </c>
      <c r="E158" s="5" t="s">
        <v>1234</v>
      </c>
      <c r="F158" s="5">
        <v>11085</v>
      </c>
      <c r="G158" s="5" t="s">
        <v>18</v>
      </c>
      <c r="H158" s="5">
        <v>5362</v>
      </c>
      <c r="I158" s="5">
        <v>335</v>
      </c>
      <c r="J158" s="5">
        <v>11</v>
      </c>
      <c r="K158" s="5">
        <v>2</v>
      </c>
      <c r="L158" s="4">
        <v>43412.620983796296</v>
      </c>
      <c r="M158" s="5"/>
      <c r="N158" s="5"/>
      <c r="O158" s="5" t="s">
        <v>23</v>
      </c>
      <c r="P158" s="5" t="s">
        <v>24</v>
      </c>
      <c r="Q158" s="5" t="s">
        <v>1178</v>
      </c>
      <c r="R158" s="5" t="s">
        <v>20</v>
      </c>
      <c r="S158" s="4">
        <v>43412.623067129629</v>
      </c>
      <c r="T158" s="5"/>
      <c r="U158" s="4">
        <v>43412.63181712963</v>
      </c>
      <c r="V158" s="5"/>
      <c r="W158" s="5"/>
      <c r="X158" s="13">
        <f t="shared" si="26"/>
        <v>43412.620740740742</v>
      </c>
      <c r="Y158" s="18">
        <f t="shared" si="27"/>
        <v>0</v>
      </c>
      <c r="Z158" s="18">
        <f t="shared" si="28"/>
        <v>0</v>
      </c>
      <c r="AA158" s="19"/>
      <c r="AB158" s="19">
        <f t="shared" si="29"/>
        <v>0</v>
      </c>
      <c r="AC158" s="19">
        <f t="shared" ref="AC158:AC189" si="33">IF(IF(B158="☆",(IF(L158&gt;S158,L158-X158,S158-X158)),M158-X158)&lt;0,0,IF(B158="☆",(IF(L158&gt;S158,L158-X158,S158-X158)),M158-X158))</f>
        <v>2.3263888870133087E-3</v>
      </c>
      <c r="AD158" s="19"/>
      <c r="AE158" s="19"/>
      <c r="AF158" s="73">
        <f t="shared" si="30"/>
        <v>43412.620138888888</v>
      </c>
      <c r="AG158" s="73">
        <f t="shared" si="31"/>
        <v>0</v>
      </c>
      <c r="AH158" s="26" t="str">
        <f t="shared" si="32"/>
        <v>43412.62013888890</v>
      </c>
      <c r="AI158" s="26" t="e">
        <f>VLOOKUP(AH158,simple_survey!$N$1081:$O$1529,2,FALSE)</f>
        <v>#N/A</v>
      </c>
    </row>
    <row r="159" spans="1:35" s="23" customFormat="1" x14ac:dyDescent="0.4">
      <c r="A159" s="20" t="str">
        <f t="shared" si="24"/>
        <v>★</v>
      </c>
      <c r="B159" s="20" t="str">
        <f t="shared" si="25"/>
        <v>-</v>
      </c>
      <c r="C159" s="23">
        <v>15</v>
      </c>
      <c r="D159" s="22">
        <v>43412.620115740741</v>
      </c>
      <c r="E159" s="21" t="s">
        <v>1101</v>
      </c>
      <c r="F159" s="21">
        <v>11083</v>
      </c>
      <c r="G159" s="21" t="s">
        <v>33</v>
      </c>
      <c r="H159" s="21">
        <v>5131</v>
      </c>
      <c r="I159" s="21">
        <v>31</v>
      </c>
      <c r="J159" s="21">
        <v>1</v>
      </c>
      <c r="K159" s="21">
        <v>2</v>
      </c>
      <c r="L159" s="21"/>
      <c r="M159" s="22">
        <v>43412.626145833332</v>
      </c>
      <c r="N159" s="22">
        <v>43412.636134259257</v>
      </c>
      <c r="O159" s="21" t="s">
        <v>23</v>
      </c>
      <c r="P159" s="21" t="s">
        <v>24</v>
      </c>
      <c r="Q159" s="21" t="s">
        <v>1178</v>
      </c>
      <c r="R159" s="21" t="s">
        <v>20</v>
      </c>
      <c r="S159" s="22">
        <v>43412.62704861111</v>
      </c>
      <c r="T159" s="22">
        <v>43412.62704861111</v>
      </c>
      <c r="U159" s="22">
        <v>43412.635798611111</v>
      </c>
      <c r="V159" s="22">
        <v>43412.635798611111</v>
      </c>
      <c r="W159" s="22">
        <v>43412.62704861111</v>
      </c>
      <c r="X159" s="24">
        <f t="shared" si="26"/>
        <v>43412.62704861111</v>
      </c>
      <c r="Y159" s="25">
        <f t="shared" si="27"/>
        <v>9.9884259252576157E-3</v>
      </c>
      <c r="Z159" s="25">
        <f t="shared" si="28"/>
        <v>1.9976851850515231E-2</v>
      </c>
      <c r="AA159" s="26">
        <f>SUM(Z159:Z190)</f>
        <v>0.25256944443390239</v>
      </c>
      <c r="AB159" s="26">
        <f t="shared" si="29"/>
        <v>0</v>
      </c>
      <c r="AC159" s="26">
        <f t="shared" si="33"/>
        <v>0</v>
      </c>
      <c r="AD159" s="26">
        <f>AVERAGE(AC159:AC190)</f>
        <v>3.2400173622590955E-3</v>
      </c>
      <c r="AE159" s="26">
        <f>MEDIAN(AC159:AC190)</f>
        <v>3.0092592605797108E-3</v>
      </c>
      <c r="AF159" s="73">
        <f t="shared" si="30"/>
        <v>43412.619444444441</v>
      </c>
      <c r="AG159" s="73">
        <f t="shared" si="31"/>
        <v>43412.636111111111</v>
      </c>
      <c r="AH159" s="26" t="str">
        <f t="shared" si="32"/>
        <v>43412.619444444443412.6361111111</v>
      </c>
      <c r="AI159" s="26" t="e">
        <f>VLOOKUP(AH159,simple_survey!$N$1081:$O$1529,2,FALSE)</f>
        <v>#N/A</v>
      </c>
    </row>
    <row r="160" spans="1:35" s="7" customFormat="1" x14ac:dyDescent="0.4">
      <c r="A160" s="16" t="str">
        <f t="shared" si="24"/>
        <v>★</v>
      </c>
      <c r="B160" s="16" t="str">
        <f t="shared" si="25"/>
        <v>-</v>
      </c>
      <c r="C160" s="7">
        <v>15</v>
      </c>
      <c r="D160" s="2">
        <v>43412.62159722222</v>
      </c>
      <c r="E160" s="3" t="s">
        <v>1234</v>
      </c>
      <c r="F160" s="3">
        <v>11086</v>
      </c>
      <c r="G160" s="3" t="s">
        <v>18</v>
      </c>
      <c r="H160" s="3">
        <v>5362</v>
      </c>
      <c r="I160" s="3">
        <v>124</v>
      </c>
      <c r="J160" s="3">
        <v>11</v>
      </c>
      <c r="K160" s="3">
        <v>2</v>
      </c>
      <c r="L160" s="3"/>
      <c r="M160" s="2">
        <v>43412.625127314815</v>
      </c>
      <c r="N160" s="2">
        <v>43412.629988425928</v>
      </c>
      <c r="O160" s="3" t="s">
        <v>23</v>
      </c>
      <c r="P160" s="3" t="s">
        <v>24</v>
      </c>
      <c r="Q160" s="3" t="s">
        <v>1178</v>
      </c>
      <c r="R160" s="3" t="s">
        <v>20</v>
      </c>
      <c r="S160" s="2">
        <v>43412.628518518519</v>
      </c>
      <c r="T160" s="2">
        <v>43412.628518518519</v>
      </c>
      <c r="U160" s="2">
        <v>43412.63726851852</v>
      </c>
      <c r="V160" s="2">
        <v>43412.63726851852</v>
      </c>
      <c r="W160" s="2">
        <v>43412.628518518519</v>
      </c>
      <c r="X160" s="8">
        <f t="shared" si="26"/>
        <v>43412.628518518519</v>
      </c>
      <c r="Y160" s="9">
        <f t="shared" si="27"/>
        <v>4.8611111124046147E-3</v>
      </c>
      <c r="Z160" s="9">
        <f t="shared" si="28"/>
        <v>9.7222222248092294E-3</v>
      </c>
      <c r="AA160" s="10"/>
      <c r="AB160" s="10">
        <f t="shared" si="29"/>
        <v>0</v>
      </c>
      <c r="AC160" s="10">
        <f t="shared" si="33"/>
        <v>0</v>
      </c>
      <c r="AD160" s="10"/>
      <c r="AE160" s="10"/>
      <c r="AF160" s="73">
        <f t="shared" si="30"/>
        <v>43412.621527777781</v>
      </c>
      <c r="AG160" s="73">
        <f t="shared" si="31"/>
        <v>43412.629861111112</v>
      </c>
      <c r="AH160" s="26" t="str">
        <f t="shared" si="32"/>
        <v>43412.621527777843412.6298611111</v>
      </c>
      <c r="AI160" s="26" t="e">
        <f>VLOOKUP(AH160,simple_survey!$N$1081:$O$1529,2,FALSE)</f>
        <v>#N/A</v>
      </c>
    </row>
    <row r="161" spans="1:35" s="7" customFormat="1" x14ac:dyDescent="0.4">
      <c r="A161" s="16" t="str">
        <f t="shared" si="24"/>
        <v>★</v>
      </c>
      <c r="B161" s="16" t="str">
        <f t="shared" si="25"/>
        <v>-</v>
      </c>
      <c r="C161" s="7">
        <v>15</v>
      </c>
      <c r="D161" s="2">
        <v>43412.625196759262</v>
      </c>
      <c r="E161" s="3" t="s">
        <v>1024</v>
      </c>
      <c r="F161" s="3">
        <v>11087</v>
      </c>
      <c r="G161" s="3" t="s">
        <v>33</v>
      </c>
      <c r="H161" s="3">
        <v>5387</v>
      </c>
      <c r="I161" s="3">
        <v>213</v>
      </c>
      <c r="J161" s="3">
        <v>3</v>
      </c>
      <c r="K161" s="3">
        <v>1</v>
      </c>
      <c r="L161" s="3"/>
      <c r="M161" s="2">
        <v>43412.631724537037</v>
      </c>
      <c r="N161" s="2">
        <v>43412.645335648151</v>
      </c>
      <c r="O161" s="3" t="s">
        <v>23</v>
      </c>
      <c r="P161" s="3" t="s">
        <v>24</v>
      </c>
      <c r="Q161" s="3" t="s">
        <v>55</v>
      </c>
      <c r="R161" s="3" t="s">
        <v>56</v>
      </c>
      <c r="S161" s="2">
        <v>43412.632118055553</v>
      </c>
      <c r="T161" s="2">
        <v>43412.632118055553</v>
      </c>
      <c r="U161" s="2">
        <v>43412.646192129629</v>
      </c>
      <c r="V161" s="2">
        <v>43412.646192129629</v>
      </c>
      <c r="W161" s="2">
        <v>43412.632118055553</v>
      </c>
      <c r="X161" s="8">
        <f t="shared" si="26"/>
        <v>43412.632118055553</v>
      </c>
      <c r="Y161" s="9">
        <f t="shared" si="27"/>
        <v>1.361111111327773E-2</v>
      </c>
      <c r="Z161" s="9">
        <f t="shared" si="28"/>
        <v>1.361111111327773E-2</v>
      </c>
      <c r="AA161" s="10"/>
      <c r="AB161" s="10">
        <f t="shared" si="29"/>
        <v>0</v>
      </c>
      <c r="AC161" s="10">
        <f t="shared" si="33"/>
        <v>0</v>
      </c>
      <c r="AD161" s="10"/>
      <c r="AE161" s="10"/>
      <c r="AF161" s="73">
        <f t="shared" si="30"/>
        <v>43412.625</v>
      </c>
      <c r="AG161" s="73">
        <f t="shared" si="31"/>
        <v>43412.645138888889</v>
      </c>
      <c r="AH161" s="26" t="str">
        <f t="shared" si="32"/>
        <v>43412.62543412.6451388889</v>
      </c>
      <c r="AI161" s="26" t="str">
        <f>VLOOKUP(AH161,simple_survey!$N$1081:$O$1529,2,FALSE)</f>
        <v>肯定的</v>
      </c>
    </row>
    <row r="162" spans="1:35" s="7" customFormat="1" x14ac:dyDescent="0.4">
      <c r="A162" s="16" t="str">
        <f t="shared" si="24"/>
        <v>-</v>
      </c>
      <c r="B162" s="16" t="str">
        <f t="shared" si="25"/>
        <v>-</v>
      </c>
      <c r="C162" s="7">
        <v>15</v>
      </c>
      <c r="D162" s="2">
        <v>43412.625300925924</v>
      </c>
      <c r="E162" s="3" t="s">
        <v>1038</v>
      </c>
      <c r="F162" s="3">
        <v>11088</v>
      </c>
      <c r="G162" s="3" t="s">
        <v>18</v>
      </c>
      <c r="H162" s="3">
        <v>5169</v>
      </c>
      <c r="I162" s="3">
        <v>134</v>
      </c>
      <c r="J162" s="3">
        <v>10</v>
      </c>
      <c r="K162" s="3">
        <v>1</v>
      </c>
      <c r="L162" s="3"/>
      <c r="M162" s="2">
        <v>43412.632581018515</v>
      </c>
      <c r="N162" s="2">
        <v>43412.635949074072</v>
      </c>
      <c r="O162" s="3" t="s">
        <v>41</v>
      </c>
      <c r="P162" s="3" t="s">
        <v>42</v>
      </c>
      <c r="Q162" s="3" t="s">
        <v>78</v>
      </c>
      <c r="R162" s="3" t="s">
        <v>79</v>
      </c>
      <c r="S162" s="2">
        <v>43412.63386574074</v>
      </c>
      <c r="T162" s="2">
        <v>43412.63386574074</v>
      </c>
      <c r="U162" s="2">
        <v>43412.638784722221</v>
      </c>
      <c r="V162" s="2">
        <v>43412.638784722221</v>
      </c>
      <c r="W162" s="3"/>
      <c r="X162" s="8">
        <f t="shared" si="26"/>
        <v>43412.625300925924</v>
      </c>
      <c r="Y162" s="9">
        <f t="shared" si="27"/>
        <v>3.3680555570754223E-3</v>
      </c>
      <c r="Z162" s="9">
        <f t="shared" si="28"/>
        <v>3.3680555570754223E-3</v>
      </c>
      <c r="AA162" s="10"/>
      <c r="AB162" s="10">
        <f t="shared" si="29"/>
        <v>0</v>
      </c>
      <c r="AC162" s="10">
        <f t="shared" si="33"/>
        <v>7.2800925918272696E-3</v>
      </c>
      <c r="AD162" s="10"/>
      <c r="AE162" s="10"/>
      <c r="AF162" s="73">
        <f t="shared" si="30"/>
        <v>43412.625</v>
      </c>
      <c r="AG162" s="73">
        <f t="shared" si="31"/>
        <v>43412.635416666664</v>
      </c>
      <c r="AH162" s="26" t="str">
        <f t="shared" si="32"/>
        <v>43412.62543412.6354166667</v>
      </c>
      <c r="AI162" s="26" t="e">
        <f>VLOOKUP(AH162,simple_survey!$N$1081:$O$1529,2,FALSE)</f>
        <v>#N/A</v>
      </c>
    </row>
    <row r="163" spans="1:35" s="7" customFormat="1" x14ac:dyDescent="0.4">
      <c r="A163" s="16" t="str">
        <f t="shared" si="24"/>
        <v>-</v>
      </c>
      <c r="B163" s="16" t="str">
        <f t="shared" si="25"/>
        <v>-</v>
      </c>
      <c r="C163" s="7">
        <v>15</v>
      </c>
      <c r="D163" s="2">
        <v>43412.6253125</v>
      </c>
      <c r="E163" s="3" t="s">
        <v>1235</v>
      </c>
      <c r="F163" s="3">
        <v>11089</v>
      </c>
      <c r="G163" s="3" t="s">
        <v>18</v>
      </c>
      <c r="H163" s="3">
        <v>4966</v>
      </c>
      <c r="I163" s="3">
        <v>72</v>
      </c>
      <c r="J163" s="3">
        <v>4</v>
      </c>
      <c r="K163" s="3">
        <v>2</v>
      </c>
      <c r="L163" s="3"/>
      <c r="M163" s="2">
        <v>43412.628425925926</v>
      </c>
      <c r="N163" s="2">
        <v>43412.632881944446</v>
      </c>
      <c r="O163" s="3" t="s">
        <v>63</v>
      </c>
      <c r="P163" s="3" t="s">
        <v>64</v>
      </c>
      <c r="Q163" s="3" t="s">
        <v>25</v>
      </c>
      <c r="R163" s="3" t="s">
        <v>26</v>
      </c>
      <c r="S163" s="2">
        <v>43412.627685185187</v>
      </c>
      <c r="T163" s="2">
        <v>43412.627870370372</v>
      </c>
      <c r="U163" s="2">
        <v>43412.63826388889</v>
      </c>
      <c r="V163" s="2">
        <v>43412.638449074075</v>
      </c>
      <c r="W163" s="3"/>
      <c r="X163" s="8">
        <f t="shared" si="26"/>
        <v>43412.6253125</v>
      </c>
      <c r="Y163" s="9">
        <f t="shared" si="27"/>
        <v>4.4560185197042301E-3</v>
      </c>
      <c r="Z163" s="9">
        <f t="shared" si="28"/>
        <v>8.9120370394084603E-3</v>
      </c>
      <c r="AA163" s="10"/>
      <c r="AB163" s="10">
        <f t="shared" si="29"/>
        <v>7.4074073927477002E-4</v>
      </c>
      <c r="AC163" s="10">
        <f t="shared" si="33"/>
        <v>3.1134259261307307E-3</v>
      </c>
      <c r="AD163" s="10"/>
      <c r="AE163" s="10"/>
      <c r="AF163" s="73">
        <f t="shared" si="30"/>
        <v>43412.625</v>
      </c>
      <c r="AG163" s="73">
        <f t="shared" si="31"/>
        <v>43412.632638888892</v>
      </c>
      <c r="AH163" s="26" t="str">
        <f t="shared" si="32"/>
        <v>43412.62543412.6326388889</v>
      </c>
      <c r="AI163" s="26" t="e">
        <f>VLOOKUP(AH163,simple_survey!$N$1081:$O$1529,2,FALSE)</f>
        <v>#N/A</v>
      </c>
    </row>
    <row r="164" spans="1:35" s="7" customFormat="1" x14ac:dyDescent="0.4">
      <c r="A164" s="16" t="str">
        <f t="shared" si="24"/>
        <v>-</v>
      </c>
      <c r="B164" s="16" t="str">
        <f t="shared" si="25"/>
        <v>-</v>
      </c>
      <c r="C164" s="7">
        <v>15</v>
      </c>
      <c r="D164" s="2">
        <v>43412.626203703701</v>
      </c>
      <c r="E164" s="3" t="s">
        <v>1343</v>
      </c>
      <c r="F164" s="3">
        <v>11090</v>
      </c>
      <c r="G164" s="3" t="s">
        <v>113</v>
      </c>
      <c r="H164" s="3">
        <v>0</v>
      </c>
      <c r="I164" s="3">
        <v>615</v>
      </c>
      <c r="J164" s="3">
        <v>9</v>
      </c>
      <c r="K164" s="3">
        <v>1</v>
      </c>
      <c r="L164" s="3"/>
      <c r="M164" s="2">
        <v>43412.629386574074</v>
      </c>
      <c r="N164" s="2">
        <v>43412.635092592594</v>
      </c>
      <c r="O164" s="3" t="s">
        <v>21</v>
      </c>
      <c r="P164" s="3" t="s">
        <v>22</v>
      </c>
      <c r="Q164" s="3" t="s">
        <v>1178</v>
      </c>
      <c r="R164" s="3" t="s">
        <v>20</v>
      </c>
      <c r="S164" s="2">
        <v>43412.63076388889</v>
      </c>
      <c r="T164" s="2">
        <v>43412.63076388889</v>
      </c>
      <c r="U164" s="2">
        <v>43412.63921296296</v>
      </c>
      <c r="V164" s="2">
        <v>43412.63921296296</v>
      </c>
      <c r="W164" s="3"/>
      <c r="X164" s="8">
        <f t="shared" si="26"/>
        <v>43412.626203703701</v>
      </c>
      <c r="Y164" s="9">
        <f t="shared" si="27"/>
        <v>5.7060185208683833E-3</v>
      </c>
      <c r="Z164" s="9">
        <f t="shared" si="28"/>
        <v>5.7060185208683833E-3</v>
      </c>
      <c r="AA164" s="10"/>
      <c r="AB164" s="10">
        <f t="shared" si="29"/>
        <v>0</v>
      </c>
      <c r="AC164" s="10">
        <f t="shared" si="33"/>
        <v>3.1828703722567298E-3</v>
      </c>
      <c r="AD164" s="10"/>
      <c r="AE164" s="10"/>
      <c r="AF164" s="73">
        <f t="shared" si="30"/>
        <v>43412.625694444447</v>
      </c>
      <c r="AG164" s="73">
        <f t="shared" si="31"/>
        <v>43412.634722222225</v>
      </c>
      <c r="AH164" s="26" t="str">
        <f t="shared" si="32"/>
        <v>43412.625694444443412.6347222222</v>
      </c>
      <c r="AI164" s="26" t="e">
        <f>VLOOKUP(AH164,simple_survey!$N$1081:$O$1529,2,FALSE)</f>
        <v>#N/A</v>
      </c>
    </row>
    <row r="165" spans="1:35" s="7" customFormat="1" x14ac:dyDescent="0.4">
      <c r="A165" s="16" t="str">
        <f t="shared" si="24"/>
        <v>-</v>
      </c>
      <c r="B165" s="16" t="str">
        <f t="shared" si="25"/>
        <v>-</v>
      </c>
      <c r="C165" s="7">
        <v>15</v>
      </c>
      <c r="D165" s="2">
        <v>43412.629259259258</v>
      </c>
      <c r="E165" s="3" t="s">
        <v>1342</v>
      </c>
      <c r="F165" s="3">
        <v>11092</v>
      </c>
      <c r="G165" s="3" t="s">
        <v>114</v>
      </c>
      <c r="H165" s="3">
        <v>0</v>
      </c>
      <c r="I165" s="3">
        <v>672</v>
      </c>
      <c r="J165" s="3">
        <v>2</v>
      </c>
      <c r="K165" s="3">
        <v>2</v>
      </c>
      <c r="L165" s="3"/>
      <c r="M165" s="2">
        <v>43412.633981481478</v>
      </c>
      <c r="N165" s="2">
        <v>43412.639108796298</v>
      </c>
      <c r="O165" s="3" t="s">
        <v>41</v>
      </c>
      <c r="P165" s="3" t="s">
        <v>42</v>
      </c>
      <c r="Q165" s="3" t="s">
        <v>43</v>
      </c>
      <c r="R165" s="3" t="s">
        <v>44</v>
      </c>
      <c r="S165" s="2">
        <v>43412.632731481484</v>
      </c>
      <c r="T165" s="2">
        <v>43412.632731481484</v>
      </c>
      <c r="U165" s="2">
        <v>43412.638738425929</v>
      </c>
      <c r="V165" s="2">
        <v>43412.638738425929</v>
      </c>
      <c r="W165" s="3"/>
      <c r="X165" s="8">
        <f t="shared" si="26"/>
        <v>43412.629259259258</v>
      </c>
      <c r="Y165" s="9">
        <f t="shared" si="27"/>
        <v>5.1273148201289587E-3</v>
      </c>
      <c r="Z165" s="9">
        <f t="shared" si="28"/>
        <v>1.0254629640257917E-2</v>
      </c>
      <c r="AA165" s="10"/>
      <c r="AB165" s="10">
        <f t="shared" si="29"/>
        <v>1.2499999938881956E-3</v>
      </c>
      <c r="AC165" s="10">
        <f t="shared" si="33"/>
        <v>4.7222222201526165E-3</v>
      </c>
      <c r="AD165" s="10"/>
      <c r="AE165" s="10"/>
      <c r="AF165" s="73">
        <f t="shared" si="30"/>
        <v>43412.629166666666</v>
      </c>
      <c r="AG165" s="73">
        <f t="shared" si="31"/>
        <v>43412.638888888891</v>
      </c>
      <c r="AH165" s="26" t="str">
        <f t="shared" si="32"/>
        <v>43412.629166666743412.6388888889</v>
      </c>
      <c r="AI165" s="26" t="e">
        <f>VLOOKUP(AH165,simple_survey!$N$1081:$O$1529,2,FALSE)</f>
        <v>#N/A</v>
      </c>
    </row>
    <row r="166" spans="1:35" s="7" customFormat="1" x14ac:dyDescent="0.4">
      <c r="A166" s="16" t="str">
        <f t="shared" si="24"/>
        <v>-</v>
      </c>
      <c r="B166" s="16" t="str">
        <f t="shared" si="25"/>
        <v>-</v>
      </c>
      <c r="C166" s="7">
        <v>15</v>
      </c>
      <c r="D166" s="2">
        <v>43412.635810185187</v>
      </c>
      <c r="E166" s="3" t="s">
        <v>1236</v>
      </c>
      <c r="F166" s="3">
        <v>11094</v>
      </c>
      <c r="G166" s="3" t="s">
        <v>67</v>
      </c>
      <c r="H166" s="3">
        <v>5513</v>
      </c>
      <c r="I166" s="3">
        <v>730</v>
      </c>
      <c r="J166" s="3">
        <v>9</v>
      </c>
      <c r="K166" s="3">
        <v>1</v>
      </c>
      <c r="L166" s="3"/>
      <c r="M166" s="2">
        <v>43412.640833333331</v>
      </c>
      <c r="N166" s="2">
        <v>43412.643703703703</v>
      </c>
      <c r="O166" s="3" t="s">
        <v>72</v>
      </c>
      <c r="P166" s="3" t="s">
        <v>73</v>
      </c>
      <c r="Q166" s="3" t="s">
        <v>41</v>
      </c>
      <c r="R166" s="3" t="s">
        <v>42</v>
      </c>
      <c r="S166" s="2">
        <v>43412.639652777776</v>
      </c>
      <c r="T166" s="2">
        <v>43412.639652777776</v>
      </c>
      <c r="U166" s="2">
        <v>43412.645787037036</v>
      </c>
      <c r="V166" s="2">
        <v>43412.645787037036</v>
      </c>
      <c r="W166" s="3"/>
      <c r="X166" s="8">
        <f t="shared" si="26"/>
        <v>43412.635810185187</v>
      </c>
      <c r="Y166" s="9">
        <f t="shared" si="27"/>
        <v>2.8703703719656914E-3</v>
      </c>
      <c r="Z166" s="9">
        <f t="shared" si="28"/>
        <v>2.8703703719656914E-3</v>
      </c>
      <c r="AA166" s="10"/>
      <c r="AB166" s="10">
        <f t="shared" si="29"/>
        <v>1.1805555550381541E-3</v>
      </c>
      <c r="AC166" s="10">
        <f t="shared" si="33"/>
        <v>5.0231481436640024E-3</v>
      </c>
      <c r="AD166" s="10"/>
      <c r="AE166" s="10"/>
      <c r="AF166" s="73">
        <f t="shared" si="30"/>
        <v>43412.635416666664</v>
      </c>
      <c r="AG166" s="73">
        <f t="shared" si="31"/>
        <v>43412.643055555556</v>
      </c>
      <c r="AH166" s="26" t="str">
        <f t="shared" si="32"/>
        <v>43412.635416666743412.6430555556</v>
      </c>
      <c r="AI166" s="26" t="e">
        <f>VLOOKUP(AH166,simple_survey!$N$1081:$O$1529,2,FALSE)</f>
        <v>#N/A</v>
      </c>
    </row>
    <row r="167" spans="1:35" s="7" customFormat="1" x14ac:dyDescent="0.4">
      <c r="A167" s="16" t="str">
        <f t="shared" si="24"/>
        <v>-</v>
      </c>
      <c r="B167" s="16" t="str">
        <f t="shared" si="25"/>
        <v>-</v>
      </c>
      <c r="C167" s="7">
        <v>15</v>
      </c>
      <c r="D167" s="2">
        <v>43412.636354166665</v>
      </c>
      <c r="E167" s="3" t="s">
        <v>1237</v>
      </c>
      <c r="F167" s="3">
        <v>11095</v>
      </c>
      <c r="G167" s="3" t="s">
        <v>18</v>
      </c>
      <c r="H167" s="3">
        <v>5532</v>
      </c>
      <c r="I167" s="3">
        <v>594</v>
      </c>
      <c r="J167" s="3">
        <v>5</v>
      </c>
      <c r="K167" s="3">
        <v>3</v>
      </c>
      <c r="L167" s="3"/>
      <c r="M167" s="2">
        <v>43412.639074074075</v>
      </c>
      <c r="N167" s="2">
        <v>43412.643553240741</v>
      </c>
      <c r="O167" s="3" t="s">
        <v>1178</v>
      </c>
      <c r="P167" s="3" t="s">
        <v>20</v>
      </c>
      <c r="Q167" s="3" t="s">
        <v>31</v>
      </c>
      <c r="R167" s="3" t="s">
        <v>32</v>
      </c>
      <c r="S167" s="2">
        <v>43412.637488425928</v>
      </c>
      <c r="T167" s="2">
        <v>43412.637488425928</v>
      </c>
      <c r="U167" s="2">
        <v>43412.646539351852</v>
      </c>
      <c r="V167" s="2">
        <v>43412.646539351852</v>
      </c>
      <c r="W167" s="3"/>
      <c r="X167" s="8">
        <f t="shared" si="26"/>
        <v>43412.636354166665</v>
      </c>
      <c r="Y167" s="9">
        <f t="shared" si="27"/>
        <v>4.4791666659875773E-3</v>
      </c>
      <c r="Z167" s="9">
        <f t="shared" si="28"/>
        <v>1.3437499997962732E-2</v>
      </c>
      <c r="AB167" s="10">
        <f t="shared" si="29"/>
        <v>1.5856481477385387E-3</v>
      </c>
      <c r="AC167" s="10">
        <f t="shared" si="33"/>
        <v>2.7199074102099985E-3</v>
      </c>
      <c r="AF167" s="73">
        <f t="shared" si="30"/>
        <v>43412.636111111111</v>
      </c>
      <c r="AG167" s="73">
        <f t="shared" si="31"/>
        <v>43412.643055555556</v>
      </c>
      <c r="AH167" s="26" t="str">
        <f t="shared" si="32"/>
        <v>43412.636111111143412.6430555556</v>
      </c>
      <c r="AI167" s="26" t="str">
        <f>VLOOKUP(AH167,simple_survey!$N$1081:$O$1529,2,FALSE)</f>
        <v>肯定的</v>
      </c>
    </row>
    <row r="168" spans="1:35" s="7" customFormat="1" x14ac:dyDescent="0.4">
      <c r="A168" s="16" t="str">
        <f t="shared" si="24"/>
        <v>-</v>
      </c>
      <c r="B168" s="16" t="str">
        <f t="shared" si="25"/>
        <v>-</v>
      </c>
      <c r="C168" s="7">
        <v>15</v>
      </c>
      <c r="D168" s="2">
        <v>43412.636504629627</v>
      </c>
      <c r="E168" s="3" t="s">
        <v>1226</v>
      </c>
      <c r="F168" s="3">
        <v>11096</v>
      </c>
      <c r="G168" s="3" t="s">
        <v>114</v>
      </c>
      <c r="H168" s="3">
        <v>0</v>
      </c>
      <c r="I168" s="3">
        <v>651</v>
      </c>
      <c r="J168" s="3">
        <v>6</v>
      </c>
      <c r="K168" s="3">
        <v>1</v>
      </c>
      <c r="L168" s="3"/>
      <c r="M168" s="2">
        <v>43412.644097222219</v>
      </c>
      <c r="N168" s="2">
        <v>43412.647094907406</v>
      </c>
      <c r="O168" s="3" t="s">
        <v>65</v>
      </c>
      <c r="P168" s="3" t="s">
        <v>66</v>
      </c>
      <c r="Q168" s="3" t="s">
        <v>46</v>
      </c>
      <c r="R168" s="3" t="s">
        <v>47</v>
      </c>
      <c r="S168" s="2">
        <v>43412.64340277778</v>
      </c>
      <c r="T168" s="2">
        <v>43412.64340277778</v>
      </c>
      <c r="U168" s="2">
        <v>43412.650277777779</v>
      </c>
      <c r="V168" s="2">
        <v>43412.650277777779</v>
      </c>
      <c r="W168" s="3"/>
      <c r="X168" s="8">
        <f t="shared" si="26"/>
        <v>43412.636504629627</v>
      </c>
      <c r="Y168" s="9">
        <f t="shared" si="27"/>
        <v>2.9976851874380372E-3</v>
      </c>
      <c r="Z168" s="9">
        <f t="shared" si="28"/>
        <v>2.9976851874380372E-3</v>
      </c>
      <c r="AA168" s="10"/>
      <c r="AB168" s="10">
        <f t="shared" si="29"/>
        <v>6.9444443943211809E-4</v>
      </c>
      <c r="AC168" s="10">
        <f t="shared" si="33"/>
        <v>7.5925925921183079E-3</v>
      </c>
      <c r="AD168" s="10"/>
      <c r="AE168" s="10"/>
      <c r="AF168" s="73">
        <f t="shared" si="30"/>
        <v>43412.636111111111</v>
      </c>
      <c r="AG168" s="73">
        <f t="shared" si="31"/>
        <v>43412.646527777775</v>
      </c>
      <c r="AH168" s="26" t="str">
        <f t="shared" si="32"/>
        <v>43412.636111111143412.6465277778</v>
      </c>
      <c r="AI168" s="26" t="e">
        <f>VLOOKUP(AH168,simple_survey!$N$1081:$O$1529,2,FALSE)</f>
        <v>#N/A</v>
      </c>
    </row>
    <row r="169" spans="1:35" s="7" customFormat="1" x14ac:dyDescent="0.4">
      <c r="A169" s="16" t="str">
        <f t="shared" si="24"/>
        <v>-</v>
      </c>
      <c r="B169" s="16" t="str">
        <f t="shared" si="25"/>
        <v>-</v>
      </c>
      <c r="C169" s="7">
        <v>15</v>
      </c>
      <c r="D169" s="2">
        <v>43412.637256944443</v>
      </c>
      <c r="E169" s="3" t="s">
        <v>979</v>
      </c>
      <c r="F169" s="3">
        <v>11097</v>
      </c>
      <c r="G169" s="3" t="s">
        <v>33</v>
      </c>
      <c r="H169" s="3">
        <v>2051</v>
      </c>
      <c r="I169" s="3">
        <v>155</v>
      </c>
      <c r="J169" s="3">
        <v>4</v>
      </c>
      <c r="K169" s="3">
        <v>1</v>
      </c>
      <c r="L169" s="3"/>
      <c r="M169" s="2">
        <v>43412.640069444446</v>
      </c>
      <c r="N169" s="2">
        <v>43412.647199074076</v>
      </c>
      <c r="O169" s="3" t="s">
        <v>37</v>
      </c>
      <c r="P169" s="3" t="s">
        <v>38</v>
      </c>
      <c r="Q169" s="3" t="s">
        <v>27</v>
      </c>
      <c r="R169" s="3" t="s">
        <v>28</v>
      </c>
      <c r="S169" s="2">
        <v>43412.645671296297</v>
      </c>
      <c r="T169" s="2">
        <v>43412.645671296297</v>
      </c>
      <c r="U169" s="2">
        <v>43412.655509259261</v>
      </c>
      <c r="V169" s="2">
        <v>43412.655509259261</v>
      </c>
      <c r="W169" s="3"/>
      <c r="X169" s="8">
        <f t="shared" si="26"/>
        <v>43412.637256944443</v>
      </c>
      <c r="Y169" s="9">
        <f t="shared" si="27"/>
        <v>7.1296296300715767E-3</v>
      </c>
      <c r="Z169" s="9">
        <f t="shared" si="28"/>
        <v>7.1296296300715767E-3</v>
      </c>
      <c r="AA169" s="10"/>
      <c r="AB169" s="10">
        <f t="shared" si="29"/>
        <v>0</v>
      </c>
      <c r="AC169" s="10">
        <f t="shared" si="33"/>
        <v>2.8125000026193447E-3</v>
      </c>
      <c r="AD169" s="10"/>
      <c r="AE169" s="10"/>
      <c r="AF169" s="73">
        <f t="shared" si="30"/>
        <v>43412.636805555558</v>
      </c>
      <c r="AG169" s="73">
        <f t="shared" si="31"/>
        <v>43412.646527777775</v>
      </c>
      <c r="AH169" s="26" t="str">
        <f t="shared" si="32"/>
        <v>43412.636805555643412.6465277778</v>
      </c>
      <c r="AI169" s="26" t="e">
        <f>VLOOKUP(AH169,simple_survey!$N$1081:$O$1529,2,FALSE)</f>
        <v>#N/A</v>
      </c>
    </row>
    <row r="170" spans="1:35" s="7" customFormat="1" x14ac:dyDescent="0.4">
      <c r="A170" s="16" t="str">
        <f t="shared" si="24"/>
        <v>★</v>
      </c>
      <c r="B170" s="16" t="str">
        <f t="shared" si="25"/>
        <v>-</v>
      </c>
      <c r="C170" s="7">
        <v>15</v>
      </c>
      <c r="D170" s="2">
        <v>43412.644212962965</v>
      </c>
      <c r="E170" s="3" t="s">
        <v>1238</v>
      </c>
      <c r="F170" s="3">
        <v>11098</v>
      </c>
      <c r="G170" s="3" t="s">
        <v>115</v>
      </c>
      <c r="H170" s="3">
        <v>5533</v>
      </c>
      <c r="I170" s="3">
        <v>32</v>
      </c>
      <c r="J170" s="3">
        <v>7</v>
      </c>
      <c r="K170" s="3">
        <v>1</v>
      </c>
      <c r="L170" s="3"/>
      <c r="M170" s="2">
        <v>43412.64949074074</v>
      </c>
      <c r="N170" s="2">
        <v>43412.65552083333</v>
      </c>
      <c r="O170" s="3" t="s">
        <v>1178</v>
      </c>
      <c r="P170" s="3" t="s">
        <v>20</v>
      </c>
      <c r="Q170" s="3" t="s">
        <v>50</v>
      </c>
      <c r="R170" s="3" t="s">
        <v>51</v>
      </c>
      <c r="S170" s="2">
        <v>43412.650694444441</v>
      </c>
      <c r="T170" s="2">
        <v>43412.650694444441</v>
      </c>
      <c r="U170" s="2">
        <v>43412.657858796294</v>
      </c>
      <c r="V170" s="2">
        <v>43412.657858796294</v>
      </c>
      <c r="W170" s="2">
        <v>43412.650694444441</v>
      </c>
      <c r="X170" s="8">
        <f t="shared" si="26"/>
        <v>43412.650694444441</v>
      </c>
      <c r="Y170" s="9">
        <f t="shared" si="27"/>
        <v>6.0300925906631164E-3</v>
      </c>
      <c r="Z170" s="9">
        <f t="shared" si="28"/>
        <v>6.0300925906631164E-3</v>
      </c>
      <c r="AA170" s="10"/>
      <c r="AB170" s="10">
        <f t="shared" si="29"/>
        <v>0</v>
      </c>
      <c r="AC170" s="10">
        <f t="shared" si="33"/>
        <v>0</v>
      </c>
      <c r="AD170" s="10"/>
      <c r="AE170" s="10"/>
      <c r="AF170" s="73">
        <f t="shared" si="30"/>
        <v>43412.643750000003</v>
      </c>
      <c r="AG170" s="73">
        <f t="shared" si="31"/>
        <v>43412.654861111114</v>
      </c>
      <c r="AH170" s="26" t="str">
        <f t="shared" si="32"/>
        <v>43412.6437543412.6548611111</v>
      </c>
      <c r="AI170" s="26" t="e">
        <f>VLOOKUP(AH170,simple_survey!$N$1081:$O$1529,2,FALSE)</f>
        <v>#N/A</v>
      </c>
    </row>
    <row r="171" spans="1:35" s="7" customFormat="1" x14ac:dyDescent="0.4">
      <c r="A171" s="16" t="str">
        <f t="shared" si="24"/>
        <v>-</v>
      </c>
      <c r="B171" s="16" t="str">
        <f t="shared" si="25"/>
        <v>-</v>
      </c>
      <c r="C171" s="7">
        <v>15</v>
      </c>
      <c r="D171" s="2">
        <v>43412.646817129629</v>
      </c>
      <c r="E171" s="3" t="s">
        <v>1341</v>
      </c>
      <c r="F171" s="3">
        <v>11099</v>
      </c>
      <c r="G171" s="3" t="s">
        <v>113</v>
      </c>
      <c r="H171" s="3">
        <v>0</v>
      </c>
      <c r="I171" s="3">
        <v>579</v>
      </c>
      <c r="J171" s="3">
        <v>6</v>
      </c>
      <c r="K171" s="3">
        <v>2</v>
      </c>
      <c r="L171" s="3"/>
      <c r="M171" s="2">
        <v>43412.647685185184</v>
      </c>
      <c r="N171" s="2">
        <v>43412.65121527778</v>
      </c>
      <c r="O171" s="3" t="s">
        <v>46</v>
      </c>
      <c r="P171" s="3" t="s">
        <v>47</v>
      </c>
      <c r="Q171" s="3" t="s">
        <v>1178</v>
      </c>
      <c r="R171" s="3" t="s">
        <v>20</v>
      </c>
      <c r="S171" s="2">
        <v>43412.647858796299</v>
      </c>
      <c r="T171" s="2">
        <v>43412.647858796299</v>
      </c>
      <c r="U171" s="2">
        <v>43412.655960648146</v>
      </c>
      <c r="V171" s="2">
        <v>43412.655960648146</v>
      </c>
      <c r="W171" s="3"/>
      <c r="X171" s="8">
        <f t="shared" si="26"/>
        <v>43412.646817129629</v>
      </c>
      <c r="Y171" s="9">
        <f t="shared" si="27"/>
        <v>3.5300925956107676E-3</v>
      </c>
      <c r="Z171" s="9">
        <f t="shared" si="28"/>
        <v>7.0601851912215352E-3</v>
      </c>
      <c r="AA171" s="10"/>
      <c r="AB171" s="10">
        <f t="shared" si="29"/>
        <v>0</v>
      </c>
      <c r="AC171" s="10">
        <f t="shared" si="33"/>
        <v>8.6805555474711582E-4</v>
      </c>
      <c r="AD171" s="10"/>
      <c r="AE171" s="10"/>
      <c r="AF171" s="73">
        <f t="shared" si="30"/>
        <v>43412.646527777775</v>
      </c>
      <c r="AG171" s="73">
        <f t="shared" si="31"/>
        <v>43412.650694444441</v>
      </c>
      <c r="AH171" s="26" t="str">
        <f t="shared" si="32"/>
        <v>43412.646527777843412.6506944444</v>
      </c>
      <c r="AI171" s="26" t="e">
        <f>VLOOKUP(AH171,simple_survey!$N$1081:$O$1529,2,FALSE)</f>
        <v>#N/A</v>
      </c>
    </row>
    <row r="172" spans="1:35" s="7" customFormat="1" x14ac:dyDescent="0.4">
      <c r="A172" s="16" t="str">
        <f t="shared" si="24"/>
        <v>-</v>
      </c>
      <c r="B172" s="16" t="str">
        <f t="shared" si="25"/>
        <v>-</v>
      </c>
      <c r="C172" s="7">
        <v>15</v>
      </c>
      <c r="D172" s="2">
        <v>43412.647743055553</v>
      </c>
      <c r="E172" s="3" t="s">
        <v>1239</v>
      </c>
      <c r="F172" s="3">
        <v>11100</v>
      </c>
      <c r="G172" s="3" t="s">
        <v>18</v>
      </c>
      <c r="H172" s="3">
        <v>2530</v>
      </c>
      <c r="I172" s="3">
        <v>705</v>
      </c>
      <c r="J172" s="3">
        <v>2</v>
      </c>
      <c r="K172" s="3">
        <v>1</v>
      </c>
      <c r="L172" s="3"/>
      <c r="M172" s="2">
        <v>43412.652141203704</v>
      </c>
      <c r="N172" s="2">
        <v>43412.661180555559</v>
      </c>
      <c r="O172" s="3" t="s">
        <v>21</v>
      </c>
      <c r="P172" s="3" t="s">
        <v>22</v>
      </c>
      <c r="Q172" s="3" t="s">
        <v>63</v>
      </c>
      <c r="R172" s="3" t="s">
        <v>64</v>
      </c>
      <c r="S172" s="2">
        <v>43412.65388888889</v>
      </c>
      <c r="T172" s="2">
        <v>43412.65388888889</v>
      </c>
      <c r="U172" s="2">
        <v>43412.664305555554</v>
      </c>
      <c r="V172" s="2">
        <v>43412.664305555554</v>
      </c>
      <c r="W172" s="3"/>
      <c r="X172" s="8">
        <f t="shared" si="26"/>
        <v>43412.647743055553</v>
      </c>
      <c r="Y172" s="9">
        <f t="shared" si="27"/>
        <v>9.0393518548808061E-3</v>
      </c>
      <c r="Z172" s="9">
        <f t="shared" si="28"/>
        <v>9.0393518548808061E-3</v>
      </c>
      <c r="AA172" s="10"/>
      <c r="AB172" s="10">
        <f t="shared" si="29"/>
        <v>0</v>
      </c>
      <c r="AC172" s="10">
        <f t="shared" si="33"/>
        <v>4.3981481503578834E-3</v>
      </c>
      <c r="AD172" s="10"/>
      <c r="AE172" s="10"/>
      <c r="AF172" s="73">
        <f t="shared" si="30"/>
        <v>43412.647222222222</v>
      </c>
      <c r="AG172" s="73">
        <f t="shared" si="31"/>
        <v>43412.661111111112</v>
      </c>
      <c r="AH172" s="26" t="str">
        <f t="shared" si="32"/>
        <v>43412.647222222243412.6611111111</v>
      </c>
      <c r="AI172" s="26" t="e">
        <f>VLOOKUP(AH172,simple_survey!$N$1081:$O$1529,2,FALSE)</f>
        <v>#N/A</v>
      </c>
    </row>
    <row r="173" spans="1:35" s="7" customFormat="1" x14ac:dyDescent="0.4">
      <c r="A173" s="16" t="str">
        <f t="shared" si="24"/>
        <v>-</v>
      </c>
      <c r="B173" s="16" t="str">
        <f t="shared" si="25"/>
        <v>-</v>
      </c>
      <c r="C173" s="7">
        <v>15</v>
      </c>
      <c r="D173" s="2">
        <v>43412.647916666669</v>
      </c>
      <c r="E173" s="3" t="s">
        <v>1246</v>
      </c>
      <c r="F173" s="3">
        <v>11101</v>
      </c>
      <c r="G173" s="3" t="s">
        <v>113</v>
      </c>
      <c r="H173" s="3">
        <v>0</v>
      </c>
      <c r="I173" s="3">
        <v>277</v>
      </c>
      <c r="J173" s="3">
        <v>3</v>
      </c>
      <c r="K173" s="3">
        <v>1</v>
      </c>
      <c r="L173" s="3"/>
      <c r="M173" s="2">
        <v>43412.652083333334</v>
      </c>
      <c r="N173" s="2">
        <v>43412.658020833333</v>
      </c>
      <c r="O173" s="3" t="s">
        <v>55</v>
      </c>
      <c r="P173" s="3" t="s">
        <v>56</v>
      </c>
      <c r="Q173" s="3" t="s">
        <v>57</v>
      </c>
      <c r="R173" s="3" t="s">
        <v>58</v>
      </c>
      <c r="S173" s="2">
        <v>43412.650706018518</v>
      </c>
      <c r="T173" s="2">
        <v>43412.650706018518</v>
      </c>
      <c r="U173" s="2">
        <v>43412.656180555554</v>
      </c>
      <c r="V173" s="2">
        <v>43412.656180555554</v>
      </c>
      <c r="W173" s="3"/>
      <c r="X173" s="8">
        <f t="shared" si="26"/>
        <v>43412.647916666669</v>
      </c>
      <c r="Y173" s="9">
        <f t="shared" si="27"/>
        <v>5.9374999982537702E-3</v>
      </c>
      <c r="Z173" s="9">
        <f t="shared" si="28"/>
        <v>5.9374999982537702E-3</v>
      </c>
      <c r="AA173" s="10"/>
      <c r="AB173" s="10">
        <f t="shared" si="29"/>
        <v>1.377314816636499E-3</v>
      </c>
      <c r="AC173" s="10">
        <f t="shared" si="33"/>
        <v>4.166666665696539E-3</v>
      </c>
      <c r="AD173" s="10"/>
      <c r="AE173" s="10"/>
      <c r="AF173" s="73">
        <f t="shared" si="30"/>
        <v>43412.647916666669</v>
      </c>
      <c r="AG173" s="73">
        <f t="shared" si="31"/>
        <v>43412.657638888886</v>
      </c>
      <c r="AH173" s="26" t="str">
        <f t="shared" si="32"/>
        <v>43412.647916666743412.6576388889</v>
      </c>
      <c r="AI173" s="26" t="e">
        <f>VLOOKUP(AH173,simple_survey!$N$1081:$O$1529,2,FALSE)</f>
        <v>#N/A</v>
      </c>
    </row>
    <row r="174" spans="1:35" s="7" customFormat="1" x14ac:dyDescent="0.4">
      <c r="A174" s="16" t="str">
        <f t="shared" si="24"/>
        <v>-</v>
      </c>
      <c r="B174" s="16" t="str">
        <f t="shared" si="25"/>
        <v>-</v>
      </c>
      <c r="C174" s="7">
        <v>15</v>
      </c>
      <c r="D174" s="2">
        <v>43412.64880787037</v>
      </c>
      <c r="E174" s="3" t="s">
        <v>1340</v>
      </c>
      <c r="F174" s="3">
        <v>11102</v>
      </c>
      <c r="G174" s="3" t="s">
        <v>114</v>
      </c>
      <c r="H174" s="3">
        <v>0</v>
      </c>
      <c r="I174" s="3">
        <v>632</v>
      </c>
      <c r="J174" s="3">
        <v>5</v>
      </c>
      <c r="K174" s="3">
        <v>1</v>
      </c>
      <c r="L174" s="3"/>
      <c r="M174" s="2">
        <v>43412.651979166665</v>
      </c>
      <c r="N174" s="2">
        <v>43412.656180555554</v>
      </c>
      <c r="O174" s="3" t="s">
        <v>63</v>
      </c>
      <c r="P174" s="3" t="s">
        <v>64</v>
      </c>
      <c r="Q174" s="3" t="s">
        <v>76</v>
      </c>
      <c r="R174" s="3" t="s">
        <v>77</v>
      </c>
      <c r="S174" s="2">
        <v>43412.651944444442</v>
      </c>
      <c r="T174" s="2">
        <v>43412.651944444442</v>
      </c>
      <c r="U174" s="2">
        <v>43412.658715277779</v>
      </c>
      <c r="V174" s="2">
        <v>43412.658715277779</v>
      </c>
      <c r="W174" s="3"/>
      <c r="X174" s="8">
        <f t="shared" si="26"/>
        <v>43412.64880787037</v>
      </c>
      <c r="Y174" s="9">
        <f t="shared" si="27"/>
        <v>4.2013888887595385E-3</v>
      </c>
      <c r="Z174" s="9">
        <f t="shared" si="28"/>
        <v>4.2013888887595385E-3</v>
      </c>
      <c r="AA174" s="10"/>
      <c r="AB174" s="10">
        <f t="shared" si="29"/>
        <v>3.4722223062999547E-5</v>
      </c>
      <c r="AC174" s="10">
        <f t="shared" si="33"/>
        <v>3.1712962954770774E-3</v>
      </c>
      <c r="AD174" s="10"/>
      <c r="AE174" s="10"/>
      <c r="AF174" s="73">
        <f t="shared" si="30"/>
        <v>43412.648611111108</v>
      </c>
      <c r="AG174" s="73">
        <f t="shared" si="31"/>
        <v>43412.655555555553</v>
      </c>
      <c r="AH174" s="26" t="str">
        <f t="shared" si="32"/>
        <v>43412.648611111143412.6555555556</v>
      </c>
      <c r="AI174" s="26" t="e">
        <f>VLOOKUP(AH174,simple_survey!$N$1081:$O$1529,2,FALSE)</f>
        <v>#N/A</v>
      </c>
    </row>
    <row r="175" spans="1:35" s="7" customFormat="1" x14ac:dyDescent="0.4">
      <c r="A175" s="16" t="str">
        <f t="shared" si="24"/>
        <v>-</v>
      </c>
      <c r="B175" s="16" t="str">
        <f t="shared" si="25"/>
        <v>-</v>
      </c>
      <c r="C175" s="7">
        <v>15</v>
      </c>
      <c r="D175" s="2">
        <v>43412.650104166663</v>
      </c>
      <c r="E175" s="3" t="s">
        <v>1207</v>
      </c>
      <c r="F175" s="3">
        <v>11103</v>
      </c>
      <c r="G175" s="3" t="s">
        <v>52</v>
      </c>
      <c r="H175" s="3">
        <v>5509</v>
      </c>
      <c r="I175" s="3">
        <v>288</v>
      </c>
      <c r="J175" s="3">
        <v>1</v>
      </c>
      <c r="K175" s="3">
        <v>2</v>
      </c>
      <c r="L175" s="3"/>
      <c r="M175" s="2">
        <v>43412.653009259258</v>
      </c>
      <c r="N175" s="2">
        <v>43412.660312499997</v>
      </c>
      <c r="O175" s="3" t="s">
        <v>21</v>
      </c>
      <c r="P175" s="3" t="s">
        <v>22</v>
      </c>
      <c r="Q175" s="3" t="s">
        <v>55</v>
      </c>
      <c r="R175" s="3" t="s">
        <v>56</v>
      </c>
      <c r="S175" s="2">
        <v>43412.653773148151</v>
      </c>
      <c r="T175" s="2">
        <v>43412.653773148151</v>
      </c>
      <c r="U175" s="2">
        <v>43412.6637962963</v>
      </c>
      <c r="V175" s="2">
        <v>43412.6637962963</v>
      </c>
      <c r="W175" s="3"/>
      <c r="X175" s="8">
        <f t="shared" si="26"/>
        <v>43412.650104166663</v>
      </c>
      <c r="Y175" s="9">
        <f t="shared" si="27"/>
        <v>7.3032407381106168E-3</v>
      </c>
      <c r="Z175" s="9">
        <f t="shared" si="28"/>
        <v>1.4606481476221234E-2</v>
      </c>
      <c r="AA175" s="10"/>
      <c r="AB175" s="10">
        <f t="shared" si="29"/>
        <v>0</v>
      </c>
      <c r="AC175" s="10">
        <f t="shared" si="33"/>
        <v>2.905092595028691E-3</v>
      </c>
      <c r="AD175" s="10"/>
      <c r="AE175" s="10"/>
      <c r="AF175" s="73">
        <f t="shared" si="30"/>
        <v>43412.65</v>
      </c>
      <c r="AG175" s="73">
        <f t="shared" si="31"/>
        <v>43412.659722222219</v>
      </c>
      <c r="AH175" s="26" t="str">
        <f t="shared" si="32"/>
        <v>43412.6543412.6597222222</v>
      </c>
      <c r="AI175" s="26" t="str">
        <f>VLOOKUP(AH175,simple_survey!$N$1081:$O$1529,2,FALSE)</f>
        <v>肯定的</v>
      </c>
    </row>
    <row r="176" spans="1:35" s="7" customFormat="1" x14ac:dyDescent="0.4">
      <c r="A176" s="16" t="str">
        <f t="shared" si="24"/>
        <v>-</v>
      </c>
      <c r="B176" s="16" t="str">
        <f t="shared" si="25"/>
        <v>-</v>
      </c>
      <c r="C176" s="7">
        <v>15</v>
      </c>
      <c r="D176" s="2">
        <v>43412.650891203702</v>
      </c>
      <c r="E176" s="3" t="s">
        <v>1190</v>
      </c>
      <c r="F176" s="3">
        <v>11104</v>
      </c>
      <c r="G176" s="3" t="s">
        <v>18</v>
      </c>
      <c r="H176" s="3">
        <v>2314</v>
      </c>
      <c r="I176" s="3">
        <v>744</v>
      </c>
      <c r="J176" s="3">
        <v>8</v>
      </c>
      <c r="K176" s="3">
        <v>1</v>
      </c>
      <c r="L176" s="3"/>
      <c r="M176" s="2">
        <v>43412.656284722223</v>
      </c>
      <c r="N176" s="2">
        <v>43412.659641203703</v>
      </c>
      <c r="O176" s="3" t="s">
        <v>37</v>
      </c>
      <c r="P176" s="3" t="s">
        <v>38</v>
      </c>
      <c r="Q176" s="3" t="s">
        <v>1178</v>
      </c>
      <c r="R176" s="3" t="s">
        <v>20</v>
      </c>
      <c r="S176" s="2">
        <v>43412.656192129631</v>
      </c>
      <c r="T176" s="2">
        <v>43412.656192129631</v>
      </c>
      <c r="U176" s="2">
        <v>43412.663275462961</v>
      </c>
      <c r="V176" s="2">
        <v>43412.663275462961</v>
      </c>
      <c r="W176" s="3"/>
      <c r="X176" s="8">
        <f t="shared" si="26"/>
        <v>43412.650891203702</v>
      </c>
      <c r="Y176" s="9">
        <f t="shared" si="27"/>
        <v>3.3564814802957699E-3</v>
      </c>
      <c r="Z176" s="9">
        <f t="shared" si="28"/>
        <v>3.3564814802957699E-3</v>
      </c>
      <c r="AA176" s="10"/>
      <c r="AB176" s="10">
        <f t="shared" si="29"/>
        <v>9.2592592409346253E-5</v>
      </c>
      <c r="AC176" s="10">
        <f t="shared" si="33"/>
        <v>5.393518520577345E-3</v>
      </c>
      <c r="AD176" s="10"/>
      <c r="AE176" s="10"/>
      <c r="AF176" s="73">
        <f t="shared" si="30"/>
        <v>43412.650694444441</v>
      </c>
      <c r="AG176" s="73">
        <f t="shared" si="31"/>
        <v>43412.65902777778</v>
      </c>
      <c r="AH176" s="26" t="str">
        <f t="shared" si="32"/>
        <v>43412.650694444443412.6590277778</v>
      </c>
      <c r="AI176" s="26" t="e">
        <f>VLOOKUP(AH176,simple_survey!$N$1081:$O$1529,2,FALSE)</f>
        <v>#N/A</v>
      </c>
    </row>
    <row r="177" spans="1:35" s="7" customFormat="1" x14ac:dyDescent="0.4">
      <c r="A177" s="16" t="str">
        <f t="shared" si="24"/>
        <v>-</v>
      </c>
      <c r="B177" s="16" t="str">
        <f t="shared" si="25"/>
        <v>-</v>
      </c>
      <c r="C177" s="7">
        <v>15</v>
      </c>
      <c r="D177" s="2">
        <v>43412.654317129629</v>
      </c>
      <c r="E177" s="3" t="s">
        <v>1220</v>
      </c>
      <c r="F177" s="3">
        <v>11105</v>
      </c>
      <c r="G177" s="3" t="s">
        <v>113</v>
      </c>
      <c r="H177" s="3">
        <v>0</v>
      </c>
      <c r="I177" s="3">
        <v>479</v>
      </c>
      <c r="J177" s="3">
        <v>6</v>
      </c>
      <c r="K177" s="3">
        <v>2</v>
      </c>
      <c r="L177" s="3"/>
      <c r="M177" s="2">
        <v>43412.656759259262</v>
      </c>
      <c r="N177" s="2">
        <v>43412.661261574074</v>
      </c>
      <c r="O177" s="3" t="s">
        <v>48</v>
      </c>
      <c r="P177" s="3" t="s">
        <v>49</v>
      </c>
      <c r="Q177" s="3" t="s">
        <v>91</v>
      </c>
      <c r="R177" s="3" t="s">
        <v>36</v>
      </c>
      <c r="S177" s="2">
        <v>43412.656412037039</v>
      </c>
      <c r="T177" s="2">
        <v>43412.656412037039</v>
      </c>
      <c r="U177" s="2">
        <v>43412.665347222224</v>
      </c>
      <c r="V177" s="2">
        <v>43412.665347222224</v>
      </c>
      <c r="W177" s="3"/>
      <c r="X177" s="8">
        <f t="shared" si="26"/>
        <v>43412.654317129629</v>
      </c>
      <c r="Y177" s="9">
        <f t="shared" si="27"/>
        <v>4.5023148122709244E-3</v>
      </c>
      <c r="Z177" s="9">
        <f t="shared" si="28"/>
        <v>9.0046296245418489E-3</v>
      </c>
      <c r="AA177" s="10"/>
      <c r="AB177" s="10">
        <f t="shared" si="29"/>
        <v>3.4722222335403785E-4</v>
      </c>
      <c r="AC177" s="10">
        <f t="shared" si="33"/>
        <v>2.4421296329819597E-3</v>
      </c>
      <c r="AD177" s="10"/>
      <c r="AE177" s="10"/>
      <c r="AF177" s="73">
        <f t="shared" si="30"/>
        <v>43412.654166666667</v>
      </c>
      <c r="AG177" s="73">
        <f t="shared" si="31"/>
        <v>43412.661111111112</v>
      </c>
      <c r="AH177" s="26" t="str">
        <f t="shared" si="32"/>
        <v>43412.654166666743412.6611111111</v>
      </c>
      <c r="AI177" s="26" t="e">
        <f>VLOOKUP(AH177,simple_survey!$N$1081:$O$1529,2,FALSE)</f>
        <v>#N/A</v>
      </c>
    </row>
    <row r="178" spans="1:35" s="7" customFormat="1" x14ac:dyDescent="0.4">
      <c r="A178" s="16" t="str">
        <f t="shared" si="24"/>
        <v>-</v>
      </c>
      <c r="B178" s="16" t="str">
        <f t="shared" si="25"/>
        <v>-</v>
      </c>
      <c r="C178" s="7">
        <v>15</v>
      </c>
      <c r="D178" s="2">
        <v>43412.656111111108</v>
      </c>
      <c r="E178" s="3" t="s">
        <v>1215</v>
      </c>
      <c r="F178" s="3">
        <v>11106</v>
      </c>
      <c r="G178" s="3" t="s">
        <v>18</v>
      </c>
      <c r="H178" s="3">
        <v>938</v>
      </c>
      <c r="I178" s="3">
        <v>671</v>
      </c>
      <c r="J178" s="3">
        <v>7</v>
      </c>
      <c r="K178" s="3">
        <v>1</v>
      </c>
      <c r="L178" s="3"/>
      <c r="M178" s="2">
        <v>43412.664351851854</v>
      </c>
      <c r="N178" s="2">
        <v>43412.673090277778</v>
      </c>
      <c r="O178" s="3" t="s">
        <v>53</v>
      </c>
      <c r="P178" s="3" t="s">
        <v>54</v>
      </c>
      <c r="Q178" s="3" t="s">
        <v>65</v>
      </c>
      <c r="R178" s="3" t="s">
        <v>66</v>
      </c>
      <c r="S178" s="2">
        <v>43412.660185185188</v>
      </c>
      <c r="T178" s="2">
        <v>43412.662962962961</v>
      </c>
      <c r="U178" s="2">
        <v>43412.672361111108</v>
      </c>
      <c r="V178" s="2">
        <v>43412.682708333334</v>
      </c>
      <c r="W178" s="3"/>
      <c r="X178" s="8">
        <f t="shared" si="26"/>
        <v>43412.656111111108</v>
      </c>
      <c r="Y178" s="9">
        <f t="shared" si="27"/>
        <v>8.7384259240934625E-3</v>
      </c>
      <c r="Z178" s="9">
        <f t="shared" si="28"/>
        <v>8.7384259240934625E-3</v>
      </c>
      <c r="AA178" s="10"/>
      <c r="AB178" s="10">
        <f t="shared" si="29"/>
        <v>4.166666665696539E-3</v>
      </c>
      <c r="AC178" s="10">
        <f t="shared" si="33"/>
        <v>8.2407407462596893E-3</v>
      </c>
      <c r="AD178" s="10"/>
      <c r="AE178" s="10"/>
      <c r="AF178" s="73">
        <f t="shared" si="30"/>
        <v>43412.655555555553</v>
      </c>
      <c r="AG178" s="73">
        <f t="shared" si="31"/>
        <v>43412.67291666667</v>
      </c>
      <c r="AH178" s="26" t="str">
        <f t="shared" si="32"/>
        <v>43412.655555555643412.6729166667</v>
      </c>
      <c r="AI178" s="26" t="e">
        <f>VLOOKUP(AH178,simple_survey!$N$1081:$O$1529,2,FALSE)</f>
        <v>#N/A</v>
      </c>
    </row>
    <row r="179" spans="1:35" s="7" customFormat="1" x14ac:dyDescent="0.4">
      <c r="A179" s="16" t="str">
        <f t="shared" si="24"/>
        <v>-</v>
      </c>
      <c r="B179" s="16" t="str">
        <f t="shared" si="25"/>
        <v>-</v>
      </c>
      <c r="C179" s="7">
        <v>15</v>
      </c>
      <c r="D179" s="2">
        <v>43412.657708333332</v>
      </c>
      <c r="E179" s="3" t="s">
        <v>1218</v>
      </c>
      <c r="F179" s="3">
        <v>11107</v>
      </c>
      <c r="G179" s="3" t="s">
        <v>33</v>
      </c>
      <c r="H179" s="3">
        <v>4826</v>
      </c>
      <c r="I179" s="3">
        <v>169</v>
      </c>
      <c r="J179" s="3">
        <v>8</v>
      </c>
      <c r="K179" s="3">
        <v>1</v>
      </c>
      <c r="L179" s="3"/>
      <c r="M179" s="2">
        <v>43412.659745370373</v>
      </c>
      <c r="N179" s="2">
        <v>43412.664502314816</v>
      </c>
      <c r="O179" s="3" t="s">
        <v>1178</v>
      </c>
      <c r="P179" s="3" t="s">
        <v>20</v>
      </c>
      <c r="Q179" s="3" t="s">
        <v>53</v>
      </c>
      <c r="R179" s="3" t="s">
        <v>54</v>
      </c>
      <c r="S179" s="2">
        <v>43412.660300925927</v>
      </c>
      <c r="T179" s="2">
        <v>43412.66033564815</v>
      </c>
      <c r="U179" s="2">
        <v>43412.666956018518</v>
      </c>
      <c r="V179" s="2">
        <v>43412.667685185188</v>
      </c>
      <c r="W179" s="3"/>
      <c r="X179" s="8">
        <f t="shared" si="26"/>
        <v>43412.657708333332</v>
      </c>
      <c r="Y179" s="9">
        <f t="shared" si="27"/>
        <v>4.756944443215616E-3</v>
      </c>
      <c r="Z179" s="9">
        <f t="shared" si="28"/>
        <v>4.756944443215616E-3</v>
      </c>
      <c r="AA179" s="10"/>
      <c r="AB179" s="10">
        <f t="shared" si="29"/>
        <v>0</v>
      </c>
      <c r="AC179" s="10">
        <f t="shared" si="33"/>
        <v>2.0370370402815752E-3</v>
      </c>
      <c r="AD179" s="10"/>
      <c r="AE179" s="10"/>
      <c r="AF179" s="73">
        <f t="shared" si="30"/>
        <v>43412.657638888886</v>
      </c>
      <c r="AG179" s="73">
        <f t="shared" si="31"/>
        <v>43412.663888888892</v>
      </c>
      <c r="AH179" s="26" t="str">
        <f t="shared" si="32"/>
        <v>43412.657638888943412.6638888889</v>
      </c>
      <c r="AI179" s="26" t="str">
        <f>VLOOKUP(AH179,simple_survey!$N$1081:$O$1529,2,FALSE)</f>
        <v>肯定的</v>
      </c>
    </row>
    <row r="180" spans="1:35" s="7" customFormat="1" x14ac:dyDescent="0.4">
      <c r="A180" s="16" t="str">
        <f t="shared" si="24"/>
        <v>-</v>
      </c>
      <c r="B180" s="16" t="str">
        <f t="shared" si="25"/>
        <v>-</v>
      </c>
      <c r="C180" s="7">
        <v>15</v>
      </c>
      <c r="D180" s="2">
        <v>43412.657743055555</v>
      </c>
      <c r="E180" s="3" t="s">
        <v>1217</v>
      </c>
      <c r="F180" s="3">
        <v>11108</v>
      </c>
      <c r="G180" s="3" t="s">
        <v>33</v>
      </c>
      <c r="H180" s="3">
        <v>4828</v>
      </c>
      <c r="I180" s="3">
        <v>997</v>
      </c>
      <c r="J180" s="3">
        <v>8</v>
      </c>
      <c r="K180" s="3">
        <v>1</v>
      </c>
      <c r="L180" s="3"/>
      <c r="M180" s="2">
        <v>43412.659861111111</v>
      </c>
      <c r="N180" s="2">
        <v>43412.664421296293</v>
      </c>
      <c r="O180" s="3" t="s">
        <v>1178</v>
      </c>
      <c r="P180" s="3" t="s">
        <v>20</v>
      </c>
      <c r="Q180" s="3" t="s">
        <v>53</v>
      </c>
      <c r="R180" s="3" t="s">
        <v>54</v>
      </c>
      <c r="S180" s="2">
        <v>43412.660682870373</v>
      </c>
      <c r="T180" s="2">
        <v>43412.660682870373</v>
      </c>
      <c r="U180" s="2">
        <v>43412.667337962965</v>
      </c>
      <c r="V180" s="2">
        <v>43412.667337962965</v>
      </c>
      <c r="W180" s="3"/>
      <c r="X180" s="8">
        <f t="shared" si="26"/>
        <v>43412.657743055555</v>
      </c>
      <c r="Y180" s="9">
        <f t="shared" si="27"/>
        <v>4.5601851816172712E-3</v>
      </c>
      <c r="Z180" s="9">
        <f t="shared" si="28"/>
        <v>4.5601851816172712E-3</v>
      </c>
      <c r="AA180" s="10"/>
      <c r="AB180" s="10">
        <f t="shared" si="29"/>
        <v>0</v>
      </c>
      <c r="AC180" s="10">
        <f t="shared" si="33"/>
        <v>2.118055555911269E-3</v>
      </c>
      <c r="AD180" s="10"/>
      <c r="AE180" s="10"/>
      <c r="AF180" s="73">
        <f t="shared" si="30"/>
        <v>43412.657638888886</v>
      </c>
      <c r="AG180" s="73">
        <f t="shared" si="31"/>
        <v>43412.663888888892</v>
      </c>
      <c r="AH180" s="26" t="str">
        <f t="shared" si="32"/>
        <v>43412.657638888943412.6638888889</v>
      </c>
      <c r="AI180" s="26" t="s">
        <v>1174</v>
      </c>
    </row>
    <row r="181" spans="1:35" s="7" customFormat="1" x14ac:dyDescent="0.4">
      <c r="A181" s="16" t="str">
        <f t="shared" si="24"/>
        <v>★</v>
      </c>
      <c r="B181" s="16" t="str">
        <f t="shared" si="25"/>
        <v>-</v>
      </c>
      <c r="C181" s="7">
        <v>15</v>
      </c>
      <c r="D181" s="2">
        <v>43412.658310185187</v>
      </c>
      <c r="E181" s="3" t="s">
        <v>1068</v>
      </c>
      <c r="F181" s="3">
        <v>11110</v>
      </c>
      <c r="G181" s="3" t="s">
        <v>52</v>
      </c>
      <c r="H181" s="3">
        <v>5037</v>
      </c>
      <c r="I181" s="3">
        <v>805</v>
      </c>
      <c r="J181" s="3">
        <v>3</v>
      </c>
      <c r="K181" s="3">
        <v>1</v>
      </c>
      <c r="L181" s="3"/>
      <c r="M181" s="2">
        <v>43412.663506944446</v>
      </c>
      <c r="N181" s="2">
        <v>43412.668240740742</v>
      </c>
      <c r="O181" s="3" t="s">
        <v>27</v>
      </c>
      <c r="P181" s="3" t="s">
        <v>28</v>
      </c>
      <c r="Q181" s="3" t="s">
        <v>34</v>
      </c>
      <c r="R181" s="3" t="s">
        <v>35</v>
      </c>
      <c r="S181" s="2">
        <v>43412.664583333331</v>
      </c>
      <c r="T181" s="2">
        <v>43412.664583333331</v>
      </c>
      <c r="U181" s="2">
        <v>43412.67046296296</v>
      </c>
      <c r="V181" s="2">
        <v>43412.67046296296</v>
      </c>
      <c r="W181" s="2">
        <v>43412.664583333331</v>
      </c>
      <c r="X181" s="8">
        <f t="shared" si="26"/>
        <v>43412.664583333331</v>
      </c>
      <c r="Y181" s="9">
        <f t="shared" si="27"/>
        <v>4.7337962969322689E-3</v>
      </c>
      <c r="Z181" s="9">
        <f t="shared" si="28"/>
        <v>4.7337962969322689E-3</v>
      </c>
      <c r="AA181" s="10"/>
      <c r="AB181" s="10">
        <f t="shared" si="29"/>
        <v>0</v>
      </c>
      <c r="AC181" s="10">
        <f t="shared" si="33"/>
        <v>0</v>
      </c>
      <c r="AD181" s="10"/>
      <c r="AE181" s="10"/>
      <c r="AF181" s="73">
        <f t="shared" si="30"/>
        <v>43412.657638888886</v>
      </c>
      <c r="AG181" s="73">
        <f t="shared" si="31"/>
        <v>43412.668055555558</v>
      </c>
      <c r="AH181" s="26" t="str">
        <f t="shared" si="32"/>
        <v>43412.657638888943412.6680555556</v>
      </c>
      <c r="AI181" s="26" t="e">
        <f>VLOOKUP(AH181,simple_survey!$N$1081:$O$1529,2,FALSE)</f>
        <v>#N/A</v>
      </c>
    </row>
    <row r="182" spans="1:35" s="7" customFormat="1" x14ac:dyDescent="0.4">
      <c r="A182" s="16" t="str">
        <f t="shared" si="24"/>
        <v>-</v>
      </c>
      <c r="B182" s="16" t="str">
        <f t="shared" si="25"/>
        <v>-</v>
      </c>
      <c r="C182" s="7">
        <v>15</v>
      </c>
      <c r="D182" s="2">
        <v>43412.658622685187</v>
      </c>
      <c r="E182" s="3" t="s">
        <v>1240</v>
      </c>
      <c r="F182" s="3">
        <v>11111</v>
      </c>
      <c r="G182" s="3" t="s">
        <v>67</v>
      </c>
      <c r="H182" s="3">
        <v>3203</v>
      </c>
      <c r="I182" s="3">
        <v>634</v>
      </c>
      <c r="J182" s="3">
        <v>10</v>
      </c>
      <c r="K182" s="3">
        <v>2</v>
      </c>
      <c r="L182" s="3"/>
      <c r="M182" s="2">
        <v>43412.662824074076</v>
      </c>
      <c r="N182" s="2">
        <v>43412.671435185184</v>
      </c>
      <c r="O182" s="3" t="s">
        <v>34</v>
      </c>
      <c r="P182" s="3" t="s">
        <v>35</v>
      </c>
      <c r="Q182" s="3" t="s">
        <v>65</v>
      </c>
      <c r="R182" s="3" t="s">
        <v>66</v>
      </c>
      <c r="S182" s="2">
        <v>43412.664189814815</v>
      </c>
      <c r="T182" s="2">
        <v>43412.664189814815</v>
      </c>
      <c r="U182" s="2">
        <v>43412.671249999999</v>
      </c>
      <c r="V182" s="2">
        <v>43412.671249999999</v>
      </c>
      <c r="W182" s="3"/>
      <c r="X182" s="8">
        <f t="shared" si="26"/>
        <v>43412.658622685187</v>
      </c>
      <c r="Y182" s="9">
        <f t="shared" si="27"/>
        <v>8.6111111086211167E-3</v>
      </c>
      <c r="Z182" s="9">
        <f t="shared" si="28"/>
        <v>1.7222222217242233E-2</v>
      </c>
      <c r="AA182" s="10"/>
      <c r="AB182" s="10">
        <f t="shared" si="29"/>
        <v>0</v>
      </c>
      <c r="AC182" s="10">
        <f t="shared" si="33"/>
        <v>4.2013888887595385E-3</v>
      </c>
      <c r="AD182" s="10"/>
      <c r="AE182" s="10"/>
      <c r="AF182" s="73">
        <f t="shared" si="30"/>
        <v>43412.658333333333</v>
      </c>
      <c r="AG182" s="73">
        <f t="shared" si="31"/>
        <v>43412.67083333333</v>
      </c>
      <c r="AH182" s="26" t="str">
        <f t="shared" si="32"/>
        <v>43412.658333333343412.6708333333</v>
      </c>
      <c r="AI182" s="26" t="e">
        <f>VLOOKUP(AH182,simple_survey!$N$1081:$O$1529,2,FALSE)</f>
        <v>#N/A</v>
      </c>
    </row>
    <row r="183" spans="1:35" s="7" customFormat="1" x14ac:dyDescent="0.4">
      <c r="A183" s="16" t="str">
        <f t="shared" si="24"/>
        <v>-</v>
      </c>
      <c r="B183" s="16" t="str">
        <f t="shared" si="25"/>
        <v>-</v>
      </c>
      <c r="C183" s="7">
        <v>15</v>
      </c>
      <c r="D183" s="2">
        <v>43412.659259259257</v>
      </c>
      <c r="E183" s="3" t="s">
        <v>1339</v>
      </c>
      <c r="F183" s="3">
        <v>11112</v>
      </c>
      <c r="G183" s="3" t="s">
        <v>113</v>
      </c>
      <c r="H183" s="3">
        <v>0</v>
      </c>
      <c r="I183" s="3">
        <v>315</v>
      </c>
      <c r="J183" s="3">
        <v>9</v>
      </c>
      <c r="K183" s="3">
        <v>2</v>
      </c>
      <c r="L183" s="3"/>
      <c r="M183" s="2">
        <v>43412.667337962965</v>
      </c>
      <c r="N183" s="2">
        <v>43412.67292824074</v>
      </c>
      <c r="O183" s="3" t="s">
        <v>31</v>
      </c>
      <c r="P183" s="3" t="s">
        <v>32</v>
      </c>
      <c r="Q183" s="3" t="s">
        <v>65</v>
      </c>
      <c r="R183" s="3" t="s">
        <v>66</v>
      </c>
      <c r="S183" s="2">
        <v>43412.669236111113</v>
      </c>
      <c r="T183" s="2">
        <v>43412.669236111113</v>
      </c>
      <c r="U183" s="2">
        <v>43412.679305555554</v>
      </c>
      <c r="V183" s="2">
        <v>43412.679305555554</v>
      </c>
      <c r="W183" s="3"/>
      <c r="X183" s="8">
        <f t="shared" si="26"/>
        <v>43412.659259259257</v>
      </c>
      <c r="Y183" s="9">
        <f t="shared" si="27"/>
        <v>5.5902777748997323E-3</v>
      </c>
      <c r="Z183" s="9">
        <f t="shared" si="28"/>
        <v>1.1180555549799465E-2</v>
      </c>
      <c r="AA183" s="10"/>
      <c r="AB183" s="10">
        <f t="shared" si="29"/>
        <v>0</v>
      </c>
      <c r="AC183" s="10">
        <f t="shared" si="33"/>
        <v>8.078703707724344E-3</v>
      </c>
      <c r="AD183" s="10"/>
      <c r="AE183" s="10"/>
      <c r="AF183" s="73">
        <f t="shared" si="30"/>
        <v>43412.65902777778</v>
      </c>
      <c r="AG183" s="73">
        <f t="shared" si="31"/>
        <v>43412.67291666667</v>
      </c>
      <c r="AH183" s="26" t="str">
        <f t="shared" si="32"/>
        <v>43412.659027777843412.6729166667</v>
      </c>
      <c r="AI183" s="26" t="e">
        <f>VLOOKUP(AH183,simple_survey!$N$1081:$O$1529,2,FALSE)</f>
        <v>#N/A</v>
      </c>
    </row>
    <row r="184" spans="1:35" s="7" customFormat="1" x14ac:dyDescent="0.4">
      <c r="A184" s="16" t="str">
        <f t="shared" si="24"/>
        <v>-</v>
      </c>
      <c r="B184" s="16" t="str">
        <f t="shared" si="25"/>
        <v>-</v>
      </c>
      <c r="C184" s="7">
        <v>15</v>
      </c>
      <c r="D184" s="2">
        <v>43412.661504629628</v>
      </c>
      <c r="E184" s="3" t="s">
        <v>1246</v>
      </c>
      <c r="F184" s="3">
        <v>11114</v>
      </c>
      <c r="G184" s="3" t="s">
        <v>113</v>
      </c>
      <c r="H184" s="3">
        <v>0</v>
      </c>
      <c r="I184" s="3">
        <v>494</v>
      </c>
      <c r="J184" s="3">
        <v>6</v>
      </c>
      <c r="K184" s="3">
        <v>1</v>
      </c>
      <c r="L184" s="3"/>
      <c r="M184" s="2">
        <v>43412.664224537039</v>
      </c>
      <c r="N184" s="2">
        <v>43412.667800925927</v>
      </c>
      <c r="O184" s="3" t="s">
        <v>57</v>
      </c>
      <c r="P184" s="3" t="s">
        <v>58</v>
      </c>
      <c r="Q184" s="3" t="s">
        <v>41</v>
      </c>
      <c r="R184" s="3" t="s">
        <v>42</v>
      </c>
      <c r="S184" s="2">
        <v>43412.662546296298</v>
      </c>
      <c r="T184" s="2">
        <v>43412.662546296298</v>
      </c>
      <c r="U184" s="2">
        <v>43412.665810185186</v>
      </c>
      <c r="V184" s="2">
        <v>43412.665810185186</v>
      </c>
      <c r="W184" s="3"/>
      <c r="X184" s="8">
        <f t="shared" si="26"/>
        <v>43412.661504629628</v>
      </c>
      <c r="Y184" s="9">
        <f t="shared" si="27"/>
        <v>3.5763888881774619E-3</v>
      </c>
      <c r="Z184" s="9">
        <f t="shared" si="28"/>
        <v>3.5763888881774619E-3</v>
      </c>
      <c r="AA184" s="10"/>
      <c r="AB184" s="10">
        <f t="shared" si="29"/>
        <v>1.6782407401478849E-3</v>
      </c>
      <c r="AC184" s="10">
        <f t="shared" si="33"/>
        <v>2.7199074102099985E-3</v>
      </c>
      <c r="AD184" s="10"/>
      <c r="AE184" s="10"/>
      <c r="AF184" s="73">
        <f t="shared" si="30"/>
        <v>43412.661111111112</v>
      </c>
      <c r="AG184" s="73">
        <f t="shared" si="31"/>
        <v>43412.667361111111</v>
      </c>
      <c r="AH184" s="26" t="str">
        <f t="shared" si="32"/>
        <v>43412.661111111143412.6673611111</v>
      </c>
      <c r="AI184" s="26" t="e">
        <f>VLOOKUP(AH184,simple_survey!$N$1081:$O$1529,2,FALSE)</f>
        <v>#N/A</v>
      </c>
    </row>
    <row r="185" spans="1:35" s="7" customFormat="1" x14ac:dyDescent="0.4">
      <c r="A185" s="16" t="str">
        <f t="shared" si="24"/>
        <v>-</v>
      </c>
      <c r="B185" s="16" t="str">
        <f t="shared" si="25"/>
        <v>-</v>
      </c>
      <c r="C185" s="7">
        <v>15</v>
      </c>
      <c r="D185" s="2">
        <v>43412.663958333331</v>
      </c>
      <c r="E185" s="3" t="s">
        <v>1338</v>
      </c>
      <c r="F185" s="3">
        <v>11116</v>
      </c>
      <c r="G185" s="3" t="s">
        <v>114</v>
      </c>
      <c r="H185" s="3">
        <v>0</v>
      </c>
      <c r="I185" s="3">
        <v>928</v>
      </c>
      <c r="J185" s="3">
        <v>2</v>
      </c>
      <c r="K185" s="3">
        <v>1</v>
      </c>
      <c r="L185" s="3"/>
      <c r="M185" s="2">
        <v>43412.665671296294</v>
      </c>
      <c r="N185" s="2">
        <v>43412.686944444446</v>
      </c>
      <c r="O185" s="3" t="s">
        <v>37</v>
      </c>
      <c r="P185" s="3" t="s">
        <v>38</v>
      </c>
      <c r="Q185" s="3" t="s">
        <v>63</v>
      </c>
      <c r="R185" s="3" t="s">
        <v>64</v>
      </c>
      <c r="S185" s="2">
        <v>43412.67019675926</v>
      </c>
      <c r="T185" s="2">
        <v>43412.67019675926</v>
      </c>
      <c r="U185" s="2">
        <v>43412.676342592589</v>
      </c>
      <c r="V185" s="2">
        <v>43412.676342592589</v>
      </c>
      <c r="W185" s="3"/>
      <c r="X185" s="8">
        <f t="shared" si="26"/>
        <v>43412.663958333331</v>
      </c>
      <c r="Y185" s="9">
        <f t="shared" si="27"/>
        <v>2.1273148151522037E-2</v>
      </c>
      <c r="Z185" s="9">
        <f t="shared" si="28"/>
        <v>2.1273148151522037E-2</v>
      </c>
      <c r="AA185" s="10"/>
      <c r="AB185" s="10">
        <f t="shared" si="29"/>
        <v>0</v>
      </c>
      <c r="AC185" s="10">
        <f t="shared" si="33"/>
        <v>1.7129629632108845E-3</v>
      </c>
      <c r="AD185" s="10"/>
      <c r="AE185" s="10"/>
      <c r="AF185" s="73">
        <f t="shared" si="30"/>
        <v>43412.663888888892</v>
      </c>
      <c r="AG185" s="73">
        <f t="shared" si="31"/>
        <v>43412.686805555553</v>
      </c>
      <c r="AH185" s="26" t="str">
        <f t="shared" si="32"/>
        <v>43412.663888888943412.6868055556</v>
      </c>
      <c r="AI185" s="26" t="e">
        <f>VLOOKUP(AH185,simple_survey!$N$1081:$O$1529,2,FALSE)</f>
        <v>#N/A</v>
      </c>
    </row>
    <row r="186" spans="1:35" s="7" customFormat="1" x14ac:dyDescent="0.4">
      <c r="A186" s="16" t="str">
        <f t="shared" si="24"/>
        <v>-</v>
      </c>
      <c r="B186" s="16" t="str">
        <f t="shared" si="25"/>
        <v>-</v>
      </c>
      <c r="C186" s="7">
        <v>15</v>
      </c>
      <c r="D186" s="2">
        <v>43412.664733796293</v>
      </c>
      <c r="E186" s="3" t="s">
        <v>1337</v>
      </c>
      <c r="F186" s="3">
        <v>11117</v>
      </c>
      <c r="G186" s="3" t="s">
        <v>113</v>
      </c>
      <c r="H186" s="3">
        <v>0</v>
      </c>
      <c r="I186" s="3">
        <v>24</v>
      </c>
      <c r="J186" s="3">
        <v>6</v>
      </c>
      <c r="K186" s="3">
        <v>2</v>
      </c>
      <c r="L186" s="3"/>
      <c r="M186" s="2">
        <v>43412.668206018519</v>
      </c>
      <c r="N186" s="2">
        <v>43412.672210648147</v>
      </c>
      <c r="O186" s="3" t="s">
        <v>41</v>
      </c>
      <c r="P186" s="3" t="s">
        <v>42</v>
      </c>
      <c r="Q186" s="3" t="s">
        <v>25</v>
      </c>
      <c r="R186" s="3" t="s">
        <v>26</v>
      </c>
      <c r="S186" s="2">
        <v>43412.667372685188</v>
      </c>
      <c r="T186" s="2">
        <v>43412.667372685188</v>
      </c>
      <c r="U186" s="2">
        <v>43412.675729166665</v>
      </c>
      <c r="V186" s="2">
        <v>43412.675729166665</v>
      </c>
      <c r="W186" s="3"/>
      <c r="X186" s="8">
        <f t="shared" si="26"/>
        <v>43412.664733796293</v>
      </c>
      <c r="Y186" s="9">
        <f t="shared" si="27"/>
        <v>4.0046296271611936E-3</v>
      </c>
      <c r="Z186" s="9">
        <f t="shared" si="28"/>
        <v>8.0092592543223873E-3</v>
      </c>
      <c r="AA186" s="10"/>
      <c r="AB186" s="10">
        <f t="shared" si="29"/>
        <v>8.3333333168411627E-4</v>
      </c>
      <c r="AC186" s="10">
        <f t="shared" si="33"/>
        <v>3.4722222262644209E-3</v>
      </c>
      <c r="AD186" s="10"/>
      <c r="AE186" s="10"/>
      <c r="AF186" s="73">
        <f t="shared" si="30"/>
        <v>43412.664583333331</v>
      </c>
      <c r="AG186" s="73">
        <f t="shared" si="31"/>
        <v>43412.671527777777</v>
      </c>
      <c r="AH186" s="26" t="str">
        <f t="shared" si="32"/>
        <v>43412.664583333343412.6715277778</v>
      </c>
      <c r="AI186" s="26" t="e">
        <f>VLOOKUP(AH186,simple_survey!$N$1081:$O$1529,2,FALSE)</f>
        <v>#N/A</v>
      </c>
    </row>
    <row r="187" spans="1:35" s="7" customFormat="1" x14ac:dyDescent="0.4">
      <c r="A187" s="16" t="str">
        <f t="shared" si="24"/>
        <v>-</v>
      </c>
      <c r="B187" s="16" t="str">
        <f t="shared" si="25"/>
        <v>-</v>
      </c>
      <c r="C187" s="7">
        <v>15</v>
      </c>
      <c r="D187" s="2">
        <v>43412.665613425925</v>
      </c>
      <c r="E187" s="3" t="s">
        <v>1185</v>
      </c>
      <c r="F187" s="3">
        <v>11118</v>
      </c>
      <c r="G187" s="3" t="s">
        <v>33</v>
      </c>
      <c r="H187" s="3">
        <v>2435</v>
      </c>
      <c r="I187" s="3">
        <v>887</v>
      </c>
      <c r="J187" s="3">
        <v>8</v>
      </c>
      <c r="K187" s="3">
        <v>1</v>
      </c>
      <c r="L187" s="3"/>
      <c r="M187" s="2">
        <v>43412.669212962966</v>
      </c>
      <c r="N187" s="2">
        <v>43412.674039351848</v>
      </c>
      <c r="O187" s="3" t="s">
        <v>41</v>
      </c>
      <c r="P187" s="3" t="s">
        <v>42</v>
      </c>
      <c r="Q187" s="3" t="s">
        <v>37</v>
      </c>
      <c r="R187" s="3" t="s">
        <v>38</v>
      </c>
      <c r="S187" s="2">
        <v>43412.667662037034</v>
      </c>
      <c r="T187" s="2">
        <v>43412.667662037034</v>
      </c>
      <c r="U187" s="2">
        <v>43412.68141203704</v>
      </c>
      <c r="V187" s="2">
        <v>43412.68141203704</v>
      </c>
      <c r="W187" s="3"/>
      <c r="X187" s="8">
        <f t="shared" si="26"/>
        <v>43412.665613425925</v>
      </c>
      <c r="Y187" s="9">
        <f t="shared" si="27"/>
        <v>4.8263888820656575E-3</v>
      </c>
      <c r="Z187" s="9">
        <f t="shared" si="28"/>
        <v>4.8263888820656575E-3</v>
      </c>
      <c r="AA187" s="10"/>
      <c r="AB187" s="10">
        <f t="shared" si="29"/>
        <v>1.5509259319514968E-3</v>
      </c>
      <c r="AC187" s="10">
        <f t="shared" si="33"/>
        <v>3.5995370417367667E-3</v>
      </c>
      <c r="AD187" s="10"/>
      <c r="AE187" s="10"/>
      <c r="AF187" s="73">
        <f t="shared" si="30"/>
        <v>43412.665277777778</v>
      </c>
      <c r="AG187" s="73">
        <f t="shared" si="31"/>
        <v>43412.673611111109</v>
      </c>
      <c r="AH187" s="26" t="str">
        <f t="shared" si="32"/>
        <v>43412.665277777843412.6736111111</v>
      </c>
      <c r="AI187" s="26" t="e">
        <f>VLOOKUP(AH187,simple_survey!$N$1081:$O$1529,2,FALSE)</f>
        <v>#N/A</v>
      </c>
    </row>
    <row r="188" spans="1:35" s="7" customFormat="1" x14ac:dyDescent="0.4">
      <c r="A188" s="16" t="str">
        <f t="shared" si="24"/>
        <v>-</v>
      </c>
      <c r="B188" s="16" t="str">
        <f t="shared" si="25"/>
        <v>-</v>
      </c>
      <c r="C188" s="7">
        <v>15</v>
      </c>
      <c r="D188" s="2">
        <v>43412.665729166663</v>
      </c>
      <c r="E188" s="3" t="s">
        <v>1336</v>
      </c>
      <c r="F188" s="3">
        <v>11119</v>
      </c>
      <c r="G188" s="3" t="s">
        <v>113</v>
      </c>
      <c r="H188" s="3">
        <v>0</v>
      </c>
      <c r="I188" s="3">
        <v>510</v>
      </c>
      <c r="J188" s="3">
        <v>3</v>
      </c>
      <c r="K188" s="3">
        <v>1</v>
      </c>
      <c r="L188" s="3"/>
      <c r="M188" s="2">
        <v>43412.673437500001</v>
      </c>
      <c r="N188" s="2">
        <v>43412.679907407408</v>
      </c>
      <c r="O188" s="3" t="s">
        <v>37</v>
      </c>
      <c r="P188" s="3" t="s">
        <v>38</v>
      </c>
      <c r="Q188" s="3" t="s">
        <v>27</v>
      </c>
      <c r="R188" s="3" t="s">
        <v>28</v>
      </c>
      <c r="S188" s="2">
        <v>43412.67454861111</v>
      </c>
      <c r="T188" s="2">
        <v>43412.67454861111</v>
      </c>
      <c r="U188" s="2">
        <v>43412.684386574074</v>
      </c>
      <c r="V188" s="2">
        <v>43412.68986111111</v>
      </c>
      <c r="W188" s="3"/>
      <c r="X188" s="8">
        <f t="shared" si="26"/>
        <v>43412.665729166663</v>
      </c>
      <c r="Y188" s="9">
        <f t="shared" si="27"/>
        <v>6.4699074064265005E-3</v>
      </c>
      <c r="Z188" s="9">
        <f t="shared" si="28"/>
        <v>6.4699074064265005E-3</v>
      </c>
      <c r="AA188" s="10"/>
      <c r="AB188" s="10">
        <f t="shared" si="29"/>
        <v>0</v>
      </c>
      <c r="AC188" s="10">
        <f t="shared" si="33"/>
        <v>7.708333338086959E-3</v>
      </c>
      <c r="AD188" s="10"/>
      <c r="AE188" s="10"/>
      <c r="AF188" s="73">
        <f t="shared" si="30"/>
        <v>43412.665277777778</v>
      </c>
      <c r="AG188" s="73">
        <f t="shared" si="31"/>
        <v>43412.679861111108</v>
      </c>
      <c r="AH188" s="26" t="str">
        <f t="shared" si="32"/>
        <v>43412.665277777843412.6798611111</v>
      </c>
      <c r="AI188" s="26" t="e">
        <f>VLOOKUP(AH188,simple_survey!$N$1081:$O$1529,2,FALSE)</f>
        <v>#N/A</v>
      </c>
    </row>
    <row r="189" spans="1:35" s="7" customFormat="1" x14ac:dyDescent="0.4">
      <c r="A189" s="16" t="str">
        <f t="shared" si="24"/>
        <v>★</v>
      </c>
      <c r="B189" s="16" t="str">
        <f t="shared" si="25"/>
        <v>☆</v>
      </c>
      <c r="C189" s="7">
        <v>15</v>
      </c>
      <c r="D189" s="2">
        <v>43412.591261574074</v>
      </c>
      <c r="E189" s="3" t="s">
        <v>1335</v>
      </c>
      <c r="F189" s="3">
        <v>11067</v>
      </c>
      <c r="G189" s="3" t="s">
        <v>113</v>
      </c>
      <c r="H189" s="3">
        <v>0</v>
      </c>
      <c r="I189" s="3">
        <v>484</v>
      </c>
      <c r="J189" s="3">
        <v>3</v>
      </c>
      <c r="K189" s="3">
        <v>1</v>
      </c>
      <c r="L189" s="2">
        <v>43412.591550925928</v>
      </c>
      <c r="M189" s="3"/>
      <c r="N189" s="3"/>
      <c r="O189" s="3" t="s">
        <v>53</v>
      </c>
      <c r="P189" s="3" t="s">
        <v>54</v>
      </c>
      <c r="Q189" s="3" t="s">
        <v>31</v>
      </c>
      <c r="R189" s="3" t="s">
        <v>32</v>
      </c>
      <c r="S189" s="2">
        <v>43412.632800925923</v>
      </c>
      <c r="T189" s="3"/>
      <c r="U189" s="2">
        <v>43412.641516203701</v>
      </c>
      <c r="V189" s="3"/>
      <c r="W189" s="2">
        <v>43412.632800925923</v>
      </c>
      <c r="X189" s="8">
        <f t="shared" si="26"/>
        <v>43412.632800925923</v>
      </c>
      <c r="Y189" s="9">
        <f t="shared" si="27"/>
        <v>0</v>
      </c>
      <c r="Z189" s="9">
        <f t="shared" si="28"/>
        <v>0</v>
      </c>
      <c r="AA189" s="10"/>
      <c r="AB189" s="10">
        <f t="shared" si="29"/>
        <v>0</v>
      </c>
      <c r="AC189" s="10">
        <f t="shared" si="33"/>
        <v>0</v>
      </c>
      <c r="AD189" s="10"/>
      <c r="AE189" s="10"/>
      <c r="AF189" s="73">
        <f t="shared" si="30"/>
        <v>43412.59097222222</v>
      </c>
      <c r="AG189" s="73">
        <f t="shared" si="31"/>
        <v>0</v>
      </c>
      <c r="AH189" s="26" t="str">
        <f t="shared" si="32"/>
        <v>43412.59097222220</v>
      </c>
      <c r="AI189" s="26" t="e">
        <f>VLOOKUP(AH189,simple_survey!$N$1081:$O$1529,2,FALSE)</f>
        <v>#N/A</v>
      </c>
    </row>
    <row r="190" spans="1:35" s="12" customFormat="1" x14ac:dyDescent="0.4">
      <c r="A190" s="17" t="str">
        <f t="shared" si="24"/>
        <v>★</v>
      </c>
      <c r="B190" s="17" t="str">
        <f t="shared" si="25"/>
        <v>☆</v>
      </c>
      <c r="C190" s="12">
        <v>15</v>
      </c>
      <c r="D190" s="4">
        <v>43412.658206018517</v>
      </c>
      <c r="E190" s="5" t="s">
        <v>966</v>
      </c>
      <c r="F190" s="5">
        <v>11109</v>
      </c>
      <c r="G190" s="5" t="s">
        <v>33</v>
      </c>
      <c r="H190" s="5">
        <v>4073</v>
      </c>
      <c r="I190" s="5">
        <v>386</v>
      </c>
      <c r="J190" s="5">
        <v>7</v>
      </c>
      <c r="K190" s="5">
        <v>1</v>
      </c>
      <c r="L190" s="4">
        <v>43412.659814814811</v>
      </c>
      <c r="M190" s="5"/>
      <c r="N190" s="5"/>
      <c r="O190" s="5" t="s">
        <v>53</v>
      </c>
      <c r="P190" s="5" t="s">
        <v>54</v>
      </c>
      <c r="Q190" s="5" t="s">
        <v>59</v>
      </c>
      <c r="R190" s="5" t="s">
        <v>60</v>
      </c>
      <c r="S190" s="4">
        <v>43412.665138888886</v>
      </c>
      <c r="T190" s="5"/>
      <c r="U190" s="4">
        <v>43412.675833333335</v>
      </c>
      <c r="V190" s="5"/>
      <c r="W190" s="4">
        <v>43412.665138888886</v>
      </c>
      <c r="X190" s="13">
        <f t="shared" si="26"/>
        <v>43412.665138888886</v>
      </c>
      <c r="Y190" s="18">
        <f t="shared" si="27"/>
        <v>0</v>
      </c>
      <c r="Z190" s="18">
        <f t="shared" si="28"/>
        <v>0</v>
      </c>
      <c r="AA190" s="19"/>
      <c r="AB190" s="19">
        <f t="shared" si="29"/>
        <v>0</v>
      </c>
      <c r="AC190" s="19">
        <f t="shared" ref="AC190:AC221" si="34">IF(IF(B190="☆",(IF(L190&gt;S190,L190-X190,S190-X190)),M190-X190)&lt;0,0,IF(B190="☆",(IF(L190&gt;S190,L190-X190,S190-X190)),M190-X190))</f>
        <v>0</v>
      </c>
      <c r="AD190" s="19"/>
      <c r="AE190" s="19"/>
      <c r="AF190" s="73">
        <f t="shared" si="30"/>
        <v>43412.657638888886</v>
      </c>
      <c r="AG190" s="73">
        <f t="shared" si="31"/>
        <v>0</v>
      </c>
      <c r="AH190" s="26" t="str">
        <f t="shared" si="32"/>
        <v>43412.65763888890</v>
      </c>
      <c r="AI190" s="26" t="e">
        <f>VLOOKUP(AH190,simple_survey!$N$1081:$O$1529,2,FALSE)</f>
        <v>#N/A</v>
      </c>
    </row>
    <row r="191" spans="1:35" s="23" customFormat="1" x14ac:dyDescent="0.4">
      <c r="A191" s="20" t="str">
        <f t="shared" si="24"/>
        <v>★</v>
      </c>
      <c r="B191" s="20" t="str">
        <f t="shared" si="25"/>
        <v>-</v>
      </c>
      <c r="C191" s="23">
        <v>15</v>
      </c>
      <c r="D191" s="22">
        <v>43412.627245370371</v>
      </c>
      <c r="E191" s="21" t="s">
        <v>1214</v>
      </c>
      <c r="F191" s="21">
        <v>11091</v>
      </c>
      <c r="G191" s="21" t="s">
        <v>18</v>
      </c>
      <c r="H191" s="21">
        <v>2483</v>
      </c>
      <c r="I191" s="21">
        <v>760</v>
      </c>
      <c r="J191" s="21">
        <v>4</v>
      </c>
      <c r="K191" s="21">
        <v>2</v>
      </c>
      <c r="L191" s="21"/>
      <c r="M191" s="22">
        <v>43412.668240740742</v>
      </c>
      <c r="N191" s="22">
        <v>43412.675219907411</v>
      </c>
      <c r="O191" s="21" t="s">
        <v>25</v>
      </c>
      <c r="P191" s="21" t="s">
        <v>26</v>
      </c>
      <c r="Q191" s="21" t="s">
        <v>55</v>
      </c>
      <c r="R191" s="21" t="s">
        <v>56</v>
      </c>
      <c r="S191" s="22">
        <v>43412.668900462966</v>
      </c>
      <c r="T191" s="22">
        <v>43412.668900462966</v>
      </c>
      <c r="U191" s="22">
        <v>43412.680891203701</v>
      </c>
      <c r="V191" s="22">
        <v>43412.680891203701</v>
      </c>
      <c r="W191" s="22">
        <v>43412.668900462966</v>
      </c>
      <c r="X191" s="24">
        <f t="shared" si="26"/>
        <v>43412.668900462966</v>
      </c>
      <c r="Y191" s="25">
        <f t="shared" si="27"/>
        <v>6.9791666683158837E-3</v>
      </c>
      <c r="Z191" s="25">
        <f t="shared" si="28"/>
        <v>1.3958333336631767E-2</v>
      </c>
      <c r="AA191" s="26">
        <f>SUM(Z191:Z224)</f>
        <v>0.39245370370917954</v>
      </c>
      <c r="AB191" s="26">
        <f t="shared" si="29"/>
        <v>0</v>
      </c>
      <c r="AC191" s="26">
        <f t="shared" si="34"/>
        <v>0</v>
      </c>
      <c r="AD191" s="26">
        <f>AVERAGE(AC191:AC224)</f>
        <v>3.9457380176720425E-3</v>
      </c>
      <c r="AE191" s="26">
        <f>MEDIAN(AC191:AC224)</f>
        <v>3.0208333337213844E-3</v>
      </c>
      <c r="AF191" s="73">
        <f t="shared" si="30"/>
        <v>43412.627083333333</v>
      </c>
      <c r="AG191" s="73">
        <f t="shared" si="31"/>
        <v>43412.675000000003</v>
      </c>
      <c r="AH191" s="26" t="str">
        <f t="shared" si="32"/>
        <v>43412.627083333343412.675</v>
      </c>
      <c r="AI191" s="26" t="e">
        <f>VLOOKUP(AH191,simple_survey!$N$1081:$O$1529,2,FALSE)</f>
        <v>#N/A</v>
      </c>
    </row>
    <row r="192" spans="1:35" s="7" customFormat="1" x14ac:dyDescent="0.4">
      <c r="A192" s="16" t="str">
        <f t="shared" si="24"/>
        <v>★</v>
      </c>
      <c r="B192" s="16" t="str">
        <f t="shared" si="25"/>
        <v>-</v>
      </c>
      <c r="C192" s="7">
        <v>15</v>
      </c>
      <c r="D192" s="2">
        <v>43412.6330787037</v>
      </c>
      <c r="E192" s="3" t="s">
        <v>1241</v>
      </c>
      <c r="F192" s="3">
        <v>11093</v>
      </c>
      <c r="G192" s="3" t="s">
        <v>18</v>
      </c>
      <c r="H192" s="3">
        <v>1478</v>
      </c>
      <c r="I192" s="3">
        <v>218</v>
      </c>
      <c r="J192" s="3">
        <v>11</v>
      </c>
      <c r="K192" s="3">
        <v>3</v>
      </c>
      <c r="L192" s="3"/>
      <c r="M192" s="2">
        <v>43412.674583333333</v>
      </c>
      <c r="N192" s="2">
        <v>43412.688206018516</v>
      </c>
      <c r="O192" s="3" t="s">
        <v>68</v>
      </c>
      <c r="P192" s="3" t="s">
        <v>69</v>
      </c>
      <c r="Q192" s="3" t="s">
        <v>63</v>
      </c>
      <c r="R192" s="3" t="s">
        <v>64</v>
      </c>
      <c r="S192" s="2">
        <v>43412.674722222226</v>
      </c>
      <c r="T192" s="2">
        <v>43412.675428240742</v>
      </c>
      <c r="U192" s="2">
        <v>43412.686226851853</v>
      </c>
      <c r="V192" s="2">
        <v>43412.699675925927</v>
      </c>
      <c r="W192" s="2">
        <v>43412.674722222226</v>
      </c>
      <c r="X192" s="8">
        <f t="shared" si="26"/>
        <v>43412.674722222226</v>
      </c>
      <c r="Y192" s="9">
        <f t="shared" si="27"/>
        <v>1.3622685182781424E-2</v>
      </c>
      <c r="Z192" s="9">
        <f t="shared" si="28"/>
        <v>4.0868055548344273E-2</v>
      </c>
      <c r="AA192" s="10"/>
      <c r="AB192" s="10">
        <f t="shared" si="29"/>
        <v>0</v>
      </c>
      <c r="AC192" s="10">
        <f t="shared" si="34"/>
        <v>0</v>
      </c>
      <c r="AD192" s="10"/>
      <c r="AE192" s="10"/>
      <c r="AF192" s="73">
        <f t="shared" si="30"/>
        <v>43412.632638888892</v>
      </c>
      <c r="AG192" s="73">
        <f t="shared" si="31"/>
        <v>43412.688194444447</v>
      </c>
      <c r="AH192" s="26" t="str">
        <f t="shared" si="32"/>
        <v>43412.632638888943412.6881944444</v>
      </c>
      <c r="AI192" s="26" t="e">
        <f>VLOOKUP(AH192,simple_survey!$N$1081:$O$1529,2,FALSE)</f>
        <v>#N/A</v>
      </c>
    </row>
    <row r="193" spans="1:35" s="7" customFormat="1" x14ac:dyDescent="0.4">
      <c r="A193" s="16" t="str">
        <f t="shared" si="24"/>
        <v>★</v>
      </c>
      <c r="B193" s="16" t="str">
        <f t="shared" si="25"/>
        <v>-</v>
      </c>
      <c r="C193" s="7">
        <v>16</v>
      </c>
      <c r="D193" s="2">
        <v>43412.660451388889</v>
      </c>
      <c r="E193" s="3" t="s">
        <v>966</v>
      </c>
      <c r="F193" s="3">
        <v>11113</v>
      </c>
      <c r="G193" s="3" t="s">
        <v>33</v>
      </c>
      <c r="H193" s="3">
        <v>4073</v>
      </c>
      <c r="I193" s="3">
        <v>468</v>
      </c>
      <c r="J193" s="3">
        <v>7</v>
      </c>
      <c r="K193" s="3">
        <v>1</v>
      </c>
      <c r="L193" s="3"/>
      <c r="M193" s="2">
        <v>43412.664409722223</v>
      </c>
      <c r="N193" s="2">
        <v>43412.669803240744</v>
      </c>
      <c r="O193" s="3" t="s">
        <v>53</v>
      </c>
      <c r="P193" s="3" t="s">
        <v>54</v>
      </c>
      <c r="Q193" s="3" t="s">
        <v>59</v>
      </c>
      <c r="R193" s="3" t="s">
        <v>60</v>
      </c>
      <c r="S193" s="2">
        <v>43412.667384259257</v>
      </c>
      <c r="T193" s="2">
        <v>43412.667384259257</v>
      </c>
      <c r="U193" s="2">
        <v>43412.678078703706</v>
      </c>
      <c r="V193" s="2">
        <v>43412.678078703706</v>
      </c>
      <c r="W193" s="2">
        <v>43412.667384259257</v>
      </c>
      <c r="X193" s="8">
        <f t="shared" si="26"/>
        <v>43412.667384259257</v>
      </c>
      <c r="Y193" s="9">
        <f t="shared" si="27"/>
        <v>5.393518520577345E-3</v>
      </c>
      <c r="Z193" s="9">
        <f t="shared" si="28"/>
        <v>5.393518520577345E-3</v>
      </c>
      <c r="AA193" s="10"/>
      <c r="AB193" s="10">
        <f t="shared" si="29"/>
        <v>0</v>
      </c>
      <c r="AC193" s="10">
        <f t="shared" si="34"/>
        <v>0</v>
      </c>
      <c r="AD193" s="10"/>
      <c r="AE193" s="10"/>
      <c r="AF193" s="73">
        <f t="shared" si="30"/>
        <v>43412.660416666666</v>
      </c>
      <c r="AG193" s="73">
        <f t="shared" si="31"/>
        <v>43412.669444444444</v>
      </c>
      <c r="AH193" s="26" t="str">
        <f t="shared" si="32"/>
        <v>43412.660416666743412.6694444444</v>
      </c>
      <c r="AI193" s="26" t="e">
        <f>VLOOKUP(AH193,simple_survey!$N$1081:$O$1529,2,FALSE)</f>
        <v>#N/A</v>
      </c>
    </row>
    <row r="194" spans="1:35" s="7" customFormat="1" x14ac:dyDescent="0.4">
      <c r="A194" s="16" t="str">
        <f t="shared" ref="A194:A257" si="35">IF(W194&gt;0, "★", "-")</f>
        <v>★</v>
      </c>
      <c r="B194" s="16" t="str">
        <f t="shared" ref="B194:B257" si="36">IF(L194&gt;0, "☆", "-")</f>
        <v>-</v>
      </c>
      <c r="C194" s="7">
        <v>16</v>
      </c>
      <c r="D194" s="2">
        <v>43412.663888888892</v>
      </c>
      <c r="E194" s="3" t="s">
        <v>1024</v>
      </c>
      <c r="F194" s="3">
        <v>11115</v>
      </c>
      <c r="G194" s="3" t="s">
        <v>33</v>
      </c>
      <c r="H194" s="3">
        <v>5387</v>
      </c>
      <c r="I194" s="3">
        <v>274</v>
      </c>
      <c r="J194" s="3">
        <v>1</v>
      </c>
      <c r="K194" s="3">
        <v>1</v>
      </c>
      <c r="L194" s="3"/>
      <c r="M194" s="2">
        <v>43412.669062499997</v>
      </c>
      <c r="N194" s="2">
        <v>43412.686273148145</v>
      </c>
      <c r="O194" s="3" t="s">
        <v>43</v>
      </c>
      <c r="P194" s="3" t="s">
        <v>44</v>
      </c>
      <c r="Q194" s="3" t="s">
        <v>63</v>
      </c>
      <c r="R194" s="3" t="s">
        <v>64</v>
      </c>
      <c r="S194" s="2">
        <v>43412.67082175926</v>
      </c>
      <c r="T194" s="2">
        <v>43412.67082175926</v>
      </c>
      <c r="U194" s="2">
        <v>43412.68644675926</v>
      </c>
      <c r="V194" s="2">
        <v>43412.68644675926</v>
      </c>
      <c r="W194" s="2">
        <v>43412.67082175926</v>
      </c>
      <c r="X194" s="8">
        <f t="shared" ref="X194:X257" si="37">IF(W194&gt;0,W194,D194)</f>
        <v>43412.67082175926</v>
      </c>
      <c r="Y194" s="9">
        <f t="shared" ref="Y194:Y257" si="38">N194-M194</f>
        <v>1.7210648147738539E-2</v>
      </c>
      <c r="Z194" s="9">
        <f t="shared" ref="Z194:Z257" si="39">Y194*K194</f>
        <v>1.7210648147738539E-2</v>
      </c>
      <c r="AA194" s="10"/>
      <c r="AB194" s="10">
        <f t="shared" ref="AB194:AB257" si="40">IF(IF(A194="☆",L194-S194,M194-S194)&lt;0,0,IF(A194="☆",L194-S194,M194-S194))</f>
        <v>0</v>
      </c>
      <c r="AC194" s="10">
        <f t="shared" si="34"/>
        <v>0</v>
      </c>
      <c r="AD194" s="10"/>
      <c r="AE194" s="10"/>
      <c r="AF194" s="73">
        <f t="shared" si="30"/>
        <v>43412.663888888892</v>
      </c>
      <c r="AG194" s="73">
        <f t="shared" si="31"/>
        <v>43412.686111111114</v>
      </c>
      <c r="AH194" s="26" t="str">
        <f t="shared" si="32"/>
        <v>43412.663888888943412.6861111111</v>
      </c>
      <c r="AI194" s="26" t="str">
        <f>VLOOKUP(AH194,simple_survey!$N$1081:$O$1529,2,FALSE)</f>
        <v>肯定的</v>
      </c>
    </row>
    <row r="195" spans="1:35" s="7" customFormat="1" x14ac:dyDescent="0.4">
      <c r="A195" s="16" t="str">
        <f t="shared" si="35"/>
        <v>-</v>
      </c>
      <c r="B195" s="16" t="str">
        <f t="shared" si="36"/>
        <v>-</v>
      </c>
      <c r="C195" s="7">
        <v>16</v>
      </c>
      <c r="D195" s="2">
        <v>43412.67046296296</v>
      </c>
      <c r="E195" s="3" t="s">
        <v>1211</v>
      </c>
      <c r="F195" s="3">
        <v>11120</v>
      </c>
      <c r="G195" s="3" t="s">
        <v>67</v>
      </c>
      <c r="H195" s="3">
        <v>4862</v>
      </c>
      <c r="I195" s="3">
        <v>247</v>
      </c>
      <c r="J195" s="3">
        <v>4</v>
      </c>
      <c r="K195" s="3">
        <v>3</v>
      </c>
      <c r="L195" s="3"/>
      <c r="M195" s="2">
        <v>43412.682199074072</v>
      </c>
      <c r="N195" s="2">
        <v>43412.703287037039</v>
      </c>
      <c r="O195" s="3" t="s">
        <v>41</v>
      </c>
      <c r="P195" s="3" t="s">
        <v>42</v>
      </c>
      <c r="Q195" s="3" t="s">
        <v>65</v>
      </c>
      <c r="R195" s="3" t="s">
        <v>66</v>
      </c>
      <c r="S195" s="2">
        <v>43412.68408564815</v>
      </c>
      <c r="T195" s="2">
        <v>43412.68408564815</v>
      </c>
      <c r="U195" s="2">
        <v>43412.698113425926</v>
      </c>
      <c r="V195" s="2">
        <v>43412.698113425926</v>
      </c>
      <c r="W195" s="3"/>
      <c r="X195" s="8">
        <f t="shared" si="37"/>
        <v>43412.67046296296</v>
      </c>
      <c r="Y195" s="9">
        <f t="shared" si="38"/>
        <v>2.1087962966703344E-2</v>
      </c>
      <c r="Z195" s="9">
        <f t="shared" si="39"/>
        <v>6.3263888900110032E-2</v>
      </c>
      <c r="AA195" s="10"/>
      <c r="AB195" s="10">
        <f t="shared" si="40"/>
        <v>0</v>
      </c>
      <c r="AC195" s="10">
        <f t="shared" si="34"/>
        <v>1.17361111115315E-2</v>
      </c>
      <c r="AD195" s="10"/>
      <c r="AE195" s="10"/>
      <c r="AF195" s="73">
        <f t="shared" ref="AF195:AF258" si="41">INT(D195*1440)/1440</f>
        <v>43412.670138888891</v>
      </c>
      <c r="AG195" s="73">
        <f t="shared" ref="AG195:AG258" si="42">INT(N195*1440)/1440</f>
        <v>43412.702777777777</v>
      </c>
      <c r="AH195" s="26" t="str">
        <f t="shared" ref="AH195:AH258" si="43">CONCATENATE(AF195,AG195)</f>
        <v>43412.670138888943412.7027777778</v>
      </c>
      <c r="AI195" s="26" t="e">
        <f>VLOOKUP(AH195,simple_survey!$N$1081:$O$1529,2,FALSE)</f>
        <v>#N/A</v>
      </c>
    </row>
    <row r="196" spans="1:35" s="7" customFormat="1" x14ac:dyDescent="0.4">
      <c r="A196" s="16" t="str">
        <f t="shared" si="35"/>
        <v>-</v>
      </c>
      <c r="B196" s="16" t="str">
        <f t="shared" si="36"/>
        <v>-</v>
      </c>
      <c r="C196" s="7">
        <v>16</v>
      </c>
      <c r="D196" s="2">
        <v>43412.671365740738</v>
      </c>
      <c r="E196" s="3" t="s">
        <v>1334</v>
      </c>
      <c r="F196" s="3">
        <v>11121</v>
      </c>
      <c r="G196" s="3" t="s">
        <v>114</v>
      </c>
      <c r="H196" s="3">
        <v>0</v>
      </c>
      <c r="I196" s="3">
        <v>146</v>
      </c>
      <c r="J196" s="3">
        <v>1</v>
      </c>
      <c r="K196" s="3">
        <v>1</v>
      </c>
      <c r="L196" s="3"/>
      <c r="M196" s="2">
        <v>43412.676782407405</v>
      </c>
      <c r="N196" s="2">
        <v>43412.682256944441</v>
      </c>
      <c r="O196" s="3" t="s">
        <v>50</v>
      </c>
      <c r="P196" s="3" t="s">
        <v>51</v>
      </c>
      <c r="Q196" s="3" t="s">
        <v>1178</v>
      </c>
      <c r="R196" s="3" t="s">
        <v>20</v>
      </c>
      <c r="S196" s="2">
        <v>43412.674467592595</v>
      </c>
      <c r="T196" s="2">
        <v>43412.674467592595</v>
      </c>
      <c r="U196" s="2">
        <v>43412.681886574072</v>
      </c>
      <c r="V196" s="2">
        <v>43412.681886574072</v>
      </c>
      <c r="W196" s="3"/>
      <c r="X196" s="8">
        <f t="shared" si="37"/>
        <v>43412.671365740738</v>
      </c>
      <c r="Y196" s="9">
        <f t="shared" si="38"/>
        <v>5.4745370362070389E-3</v>
      </c>
      <c r="Z196" s="9">
        <f t="shared" si="39"/>
        <v>5.4745370362070389E-3</v>
      </c>
      <c r="AA196" s="10"/>
      <c r="AB196" s="10">
        <f t="shared" si="40"/>
        <v>2.3148148102336563E-3</v>
      </c>
      <c r="AC196" s="10">
        <f t="shared" si="34"/>
        <v>5.4166666668606922E-3</v>
      </c>
      <c r="AD196" s="10"/>
      <c r="AE196" s="10"/>
      <c r="AF196" s="73">
        <f t="shared" si="41"/>
        <v>43412.67083333333</v>
      </c>
      <c r="AG196" s="73">
        <f t="shared" si="42"/>
        <v>43412.681944444441</v>
      </c>
      <c r="AH196" s="26" t="str">
        <f t="shared" si="43"/>
        <v>43412.670833333343412.6819444444</v>
      </c>
      <c r="AI196" s="26" t="e">
        <f>VLOOKUP(AH196,simple_survey!$N$1081:$O$1529,2,FALSE)</f>
        <v>#N/A</v>
      </c>
    </row>
    <row r="197" spans="1:35" s="7" customFormat="1" x14ac:dyDescent="0.4">
      <c r="A197" s="16" t="str">
        <f t="shared" si="35"/>
        <v>-</v>
      </c>
      <c r="B197" s="16" t="str">
        <f t="shared" si="36"/>
        <v>-</v>
      </c>
      <c r="C197" s="7">
        <v>16</v>
      </c>
      <c r="D197" s="2">
        <v>43412.672199074077</v>
      </c>
      <c r="E197" s="3" t="s">
        <v>1333</v>
      </c>
      <c r="F197" s="3">
        <v>11122</v>
      </c>
      <c r="G197" s="3" t="s">
        <v>114</v>
      </c>
      <c r="H197" s="3">
        <v>0</v>
      </c>
      <c r="I197" s="3">
        <v>17</v>
      </c>
      <c r="J197" s="3">
        <v>6</v>
      </c>
      <c r="K197" s="3">
        <v>1</v>
      </c>
      <c r="L197" s="3"/>
      <c r="M197" s="2">
        <v>43412.675000000003</v>
      </c>
      <c r="N197" s="2">
        <v>43412.682928240742</v>
      </c>
      <c r="O197" s="3" t="s">
        <v>41</v>
      </c>
      <c r="P197" s="3" t="s">
        <v>42</v>
      </c>
      <c r="Q197" s="3" t="s">
        <v>63</v>
      </c>
      <c r="R197" s="3" t="s">
        <v>64</v>
      </c>
      <c r="S197" s="2">
        <v>43412.682326388887</v>
      </c>
      <c r="T197" s="2">
        <v>43412.682326388887</v>
      </c>
      <c r="U197" s="2">
        <v>43412.696030092593</v>
      </c>
      <c r="V197" s="2">
        <v>43412.696030092593</v>
      </c>
      <c r="W197" s="3"/>
      <c r="X197" s="8">
        <f t="shared" si="37"/>
        <v>43412.672199074077</v>
      </c>
      <c r="Y197" s="9">
        <f t="shared" si="38"/>
        <v>7.9282407386926934E-3</v>
      </c>
      <c r="Z197" s="9">
        <f t="shared" si="39"/>
        <v>7.9282407386926934E-3</v>
      </c>
      <c r="AA197" s="10"/>
      <c r="AB197" s="10">
        <f t="shared" si="40"/>
        <v>0</v>
      </c>
      <c r="AC197" s="10">
        <f t="shared" si="34"/>
        <v>2.8009259258396924E-3</v>
      </c>
      <c r="AD197" s="10"/>
      <c r="AE197" s="10"/>
      <c r="AF197" s="73">
        <f t="shared" si="41"/>
        <v>43412.671527777777</v>
      </c>
      <c r="AG197" s="73">
        <f t="shared" si="42"/>
        <v>43412.682638888888</v>
      </c>
      <c r="AH197" s="26" t="str">
        <f t="shared" si="43"/>
        <v>43412.671527777843412.6826388889</v>
      </c>
      <c r="AI197" s="26" t="e">
        <f>VLOOKUP(AH197,simple_survey!$N$1081:$O$1529,2,FALSE)</f>
        <v>#N/A</v>
      </c>
    </row>
    <row r="198" spans="1:35" s="7" customFormat="1" x14ac:dyDescent="0.4">
      <c r="A198" s="16" t="str">
        <f t="shared" si="35"/>
        <v>-</v>
      </c>
      <c r="B198" s="16" t="str">
        <f t="shared" si="36"/>
        <v>-</v>
      </c>
      <c r="C198" s="7">
        <v>16</v>
      </c>
      <c r="D198" s="2">
        <v>43412.672951388886</v>
      </c>
      <c r="E198" s="3" t="s">
        <v>1242</v>
      </c>
      <c r="F198" s="3">
        <v>11123</v>
      </c>
      <c r="G198" s="3" t="s">
        <v>33</v>
      </c>
      <c r="H198" s="3">
        <v>1949</v>
      </c>
      <c r="I198" s="3">
        <v>924</v>
      </c>
      <c r="J198" s="3">
        <v>9</v>
      </c>
      <c r="K198" s="3">
        <v>1</v>
      </c>
      <c r="L198" s="3"/>
      <c r="M198" s="2">
        <v>43412.678715277776</v>
      </c>
      <c r="N198" s="2">
        <v>43412.685810185183</v>
      </c>
      <c r="O198" s="3" t="s">
        <v>57</v>
      </c>
      <c r="P198" s="3" t="s">
        <v>58</v>
      </c>
      <c r="Q198" s="3" t="s">
        <v>37</v>
      </c>
      <c r="R198" s="3" t="s">
        <v>38</v>
      </c>
      <c r="S198" s="2">
        <v>43412.682372685187</v>
      </c>
      <c r="T198" s="2">
        <v>43412.682372685187</v>
      </c>
      <c r="U198" s="2">
        <v>43412.694340277776</v>
      </c>
      <c r="V198" s="2">
        <v>43412.694340277776</v>
      </c>
      <c r="W198" s="3"/>
      <c r="X198" s="8">
        <f t="shared" si="37"/>
        <v>43412.672951388886</v>
      </c>
      <c r="Y198" s="9">
        <f t="shared" si="38"/>
        <v>7.0949074070085771E-3</v>
      </c>
      <c r="Z198" s="9">
        <f t="shared" si="39"/>
        <v>7.0949074070085771E-3</v>
      </c>
      <c r="AA198" s="10"/>
      <c r="AB198" s="10">
        <f t="shared" si="40"/>
        <v>0</v>
      </c>
      <c r="AC198" s="10">
        <f t="shared" si="34"/>
        <v>5.7638888902147301E-3</v>
      </c>
      <c r="AD198" s="10"/>
      <c r="AE198" s="10"/>
      <c r="AF198" s="73">
        <f t="shared" si="41"/>
        <v>43412.67291666667</v>
      </c>
      <c r="AG198" s="73">
        <f t="shared" si="42"/>
        <v>43412.685416666667</v>
      </c>
      <c r="AH198" s="26" t="str">
        <f t="shared" si="43"/>
        <v>43412.672916666743412.6854166667</v>
      </c>
      <c r="AI198" s="26" t="e">
        <f>VLOOKUP(AH198,simple_survey!$N$1081:$O$1529,2,FALSE)</f>
        <v>#N/A</v>
      </c>
    </row>
    <row r="199" spans="1:35" s="7" customFormat="1" x14ac:dyDescent="0.4">
      <c r="A199" s="16" t="str">
        <f t="shared" si="35"/>
        <v>-</v>
      </c>
      <c r="B199" s="16" t="str">
        <f t="shared" si="36"/>
        <v>-</v>
      </c>
      <c r="C199" s="7">
        <v>16</v>
      </c>
      <c r="D199" s="2">
        <v>43412.673379629632</v>
      </c>
      <c r="E199" s="3" t="s">
        <v>1230</v>
      </c>
      <c r="F199" s="3">
        <v>11124</v>
      </c>
      <c r="G199" s="3" t="s">
        <v>33</v>
      </c>
      <c r="H199" s="3">
        <v>5506</v>
      </c>
      <c r="I199" s="3">
        <v>422</v>
      </c>
      <c r="J199" s="3">
        <v>7</v>
      </c>
      <c r="K199" s="3">
        <v>1</v>
      </c>
      <c r="L199" s="3"/>
      <c r="M199" s="2">
        <v>43412.680231481485</v>
      </c>
      <c r="N199" s="2">
        <v>43412.689421296294</v>
      </c>
      <c r="O199" s="3" t="s">
        <v>34</v>
      </c>
      <c r="P199" s="3" t="s">
        <v>35</v>
      </c>
      <c r="Q199" s="3" t="s">
        <v>23</v>
      </c>
      <c r="R199" s="3" t="s">
        <v>24</v>
      </c>
      <c r="S199" s="2">
        <v>43412.677349537036</v>
      </c>
      <c r="T199" s="2">
        <v>43412.677349537036</v>
      </c>
      <c r="U199" s="2">
        <v>43412.685636574075</v>
      </c>
      <c r="V199" s="2">
        <v>43412.685636574075</v>
      </c>
      <c r="W199" s="3"/>
      <c r="X199" s="8">
        <f t="shared" si="37"/>
        <v>43412.673379629632</v>
      </c>
      <c r="Y199" s="9">
        <f t="shared" si="38"/>
        <v>9.1898148093605414E-3</v>
      </c>
      <c r="Z199" s="9">
        <f t="shared" si="39"/>
        <v>9.1898148093605414E-3</v>
      </c>
      <c r="AA199" s="10"/>
      <c r="AB199" s="10">
        <f t="shared" si="40"/>
        <v>2.8819444487453438E-3</v>
      </c>
      <c r="AC199" s="10">
        <f t="shared" si="34"/>
        <v>6.8518518528435379E-3</v>
      </c>
      <c r="AD199" s="10"/>
      <c r="AE199" s="10"/>
      <c r="AF199" s="73">
        <f t="shared" si="41"/>
        <v>43412.67291666667</v>
      </c>
      <c r="AG199" s="73">
        <f t="shared" si="42"/>
        <v>43412.688888888886</v>
      </c>
      <c r="AH199" s="26" t="str">
        <f t="shared" si="43"/>
        <v>43412.672916666743412.6888888889</v>
      </c>
      <c r="AI199" s="26" t="e">
        <f>VLOOKUP(AH199,simple_survey!$N$1081:$O$1529,2,FALSE)</f>
        <v>#N/A</v>
      </c>
    </row>
    <row r="200" spans="1:35" s="7" customFormat="1" x14ac:dyDescent="0.4">
      <c r="A200" s="16" t="str">
        <f t="shared" si="35"/>
        <v>★</v>
      </c>
      <c r="B200" s="16" t="str">
        <f t="shared" si="36"/>
        <v>-</v>
      </c>
      <c r="C200" s="7">
        <v>16</v>
      </c>
      <c r="D200" s="2">
        <v>43412.673668981479</v>
      </c>
      <c r="E200" s="3" t="s">
        <v>1210</v>
      </c>
      <c r="F200" s="3">
        <v>11126</v>
      </c>
      <c r="G200" s="3" t="s">
        <v>33</v>
      </c>
      <c r="H200" s="3">
        <v>3962</v>
      </c>
      <c r="I200" s="3">
        <v>544</v>
      </c>
      <c r="J200" s="3">
        <v>11</v>
      </c>
      <c r="K200" s="3">
        <v>1</v>
      </c>
      <c r="L200" s="3"/>
      <c r="M200" s="2">
        <v>43412.679537037038</v>
      </c>
      <c r="N200" s="2">
        <v>43412.684513888889</v>
      </c>
      <c r="O200" s="3" t="s">
        <v>53</v>
      </c>
      <c r="P200" s="3" t="s">
        <v>54</v>
      </c>
      <c r="Q200" s="3" t="s">
        <v>37</v>
      </c>
      <c r="R200" s="3" t="s">
        <v>38</v>
      </c>
      <c r="S200" s="2">
        <v>43412.680601851855</v>
      </c>
      <c r="T200" s="2">
        <v>43412.680601851855</v>
      </c>
      <c r="U200" s="2">
        <v>43412.693182870367</v>
      </c>
      <c r="V200" s="2">
        <v>43412.693182870367</v>
      </c>
      <c r="W200" s="2">
        <v>43412.680601851855</v>
      </c>
      <c r="X200" s="8">
        <f t="shared" si="37"/>
        <v>43412.680601851855</v>
      </c>
      <c r="Y200" s="9">
        <f t="shared" si="38"/>
        <v>4.9768518510973081E-3</v>
      </c>
      <c r="Z200" s="9">
        <f t="shared" si="39"/>
        <v>4.9768518510973081E-3</v>
      </c>
      <c r="AA200" s="10"/>
      <c r="AB200" s="10">
        <f t="shared" si="40"/>
        <v>0</v>
      </c>
      <c r="AC200" s="10">
        <f t="shared" si="34"/>
        <v>0</v>
      </c>
      <c r="AD200" s="10"/>
      <c r="AE200" s="10"/>
      <c r="AF200" s="73">
        <f t="shared" si="41"/>
        <v>43412.673611111109</v>
      </c>
      <c r="AG200" s="73">
        <f t="shared" si="42"/>
        <v>43412.684027777781</v>
      </c>
      <c r="AH200" s="26" t="str">
        <f t="shared" si="43"/>
        <v>43412.673611111143412.6840277778</v>
      </c>
      <c r="AI200" s="26" t="e">
        <f>VLOOKUP(AH200,simple_survey!$N$1081:$O$1529,2,FALSE)</f>
        <v>#N/A</v>
      </c>
    </row>
    <row r="201" spans="1:35" s="7" customFormat="1" x14ac:dyDescent="0.4">
      <c r="A201" s="16" t="str">
        <f t="shared" si="35"/>
        <v>-</v>
      </c>
      <c r="B201" s="16" t="str">
        <f t="shared" si="36"/>
        <v>-</v>
      </c>
      <c r="C201" s="7">
        <v>16</v>
      </c>
      <c r="D201" s="2">
        <v>43412.674016203702</v>
      </c>
      <c r="E201" s="3" t="s">
        <v>1332</v>
      </c>
      <c r="F201" s="3">
        <v>11127</v>
      </c>
      <c r="G201" s="3" t="s">
        <v>114</v>
      </c>
      <c r="H201" s="3">
        <v>0</v>
      </c>
      <c r="I201" s="3">
        <v>89</v>
      </c>
      <c r="J201" s="3">
        <v>10</v>
      </c>
      <c r="K201" s="3">
        <v>1</v>
      </c>
      <c r="L201" s="3"/>
      <c r="M201" s="2">
        <v>43412.681041666663</v>
      </c>
      <c r="N201" s="2">
        <v>43412.690578703703</v>
      </c>
      <c r="O201" s="3" t="s">
        <v>25</v>
      </c>
      <c r="P201" s="3" t="s">
        <v>26</v>
      </c>
      <c r="Q201" s="3" t="s">
        <v>55</v>
      </c>
      <c r="R201" s="3" t="s">
        <v>56</v>
      </c>
      <c r="S201" s="2">
        <v>43412.681435185186</v>
      </c>
      <c r="T201" s="2">
        <v>43412.681435185186</v>
      </c>
      <c r="U201" s="2">
        <v>43412.692731481482</v>
      </c>
      <c r="V201" s="2">
        <v>43412.695162037038</v>
      </c>
      <c r="W201" s="3"/>
      <c r="X201" s="8">
        <f t="shared" si="37"/>
        <v>43412.674016203702</v>
      </c>
      <c r="Y201" s="9">
        <f t="shared" si="38"/>
        <v>9.5370370399905369E-3</v>
      </c>
      <c r="Z201" s="9">
        <f t="shared" si="39"/>
        <v>9.5370370399905369E-3</v>
      </c>
      <c r="AA201" s="10"/>
      <c r="AB201" s="10">
        <f t="shared" si="40"/>
        <v>0</v>
      </c>
      <c r="AC201" s="10">
        <f t="shared" si="34"/>
        <v>7.025462960882578E-3</v>
      </c>
      <c r="AD201" s="10"/>
      <c r="AE201" s="10"/>
      <c r="AF201" s="73">
        <f t="shared" si="41"/>
        <v>43412.673611111109</v>
      </c>
      <c r="AG201" s="73">
        <f t="shared" si="42"/>
        <v>43412.69027777778</v>
      </c>
      <c r="AH201" s="26" t="str">
        <f t="shared" si="43"/>
        <v>43412.673611111143412.6902777778</v>
      </c>
      <c r="AI201" s="26" t="e">
        <f>VLOOKUP(AH201,simple_survey!$N$1081:$O$1529,2,FALSE)</f>
        <v>#N/A</v>
      </c>
    </row>
    <row r="202" spans="1:35" s="7" customFormat="1" x14ac:dyDescent="0.4">
      <c r="A202" s="16" t="str">
        <f t="shared" si="35"/>
        <v>-</v>
      </c>
      <c r="B202" s="16" t="str">
        <f t="shared" si="36"/>
        <v>-</v>
      </c>
      <c r="C202" s="7">
        <v>16</v>
      </c>
      <c r="D202" s="2">
        <v>43412.674699074072</v>
      </c>
      <c r="E202" s="3" t="s">
        <v>1243</v>
      </c>
      <c r="F202" s="3">
        <v>11128</v>
      </c>
      <c r="G202" s="3" t="s">
        <v>33</v>
      </c>
      <c r="H202" s="3">
        <v>5542</v>
      </c>
      <c r="I202" s="3">
        <v>821</v>
      </c>
      <c r="J202" s="3">
        <v>8</v>
      </c>
      <c r="K202" s="3">
        <v>1</v>
      </c>
      <c r="L202" s="3"/>
      <c r="M202" s="2">
        <v>43412.677430555559</v>
      </c>
      <c r="N202" s="2">
        <v>43412.680636574078</v>
      </c>
      <c r="O202" s="3" t="s">
        <v>1178</v>
      </c>
      <c r="P202" s="3" t="s">
        <v>20</v>
      </c>
      <c r="Q202" s="3" t="s">
        <v>65</v>
      </c>
      <c r="R202" s="3" t="s">
        <v>66</v>
      </c>
      <c r="S202" s="2">
        <v>43412.678877314815</v>
      </c>
      <c r="T202" s="2">
        <v>43412.678877314815</v>
      </c>
      <c r="U202" s="2">
        <v>43412.685972222222</v>
      </c>
      <c r="V202" s="2">
        <v>43412.685972222222</v>
      </c>
      <c r="W202" s="3"/>
      <c r="X202" s="8">
        <f t="shared" si="37"/>
        <v>43412.674699074072</v>
      </c>
      <c r="Y202" s="9">
        <f t="shared" si="38"/>
        <v>3.2060185185400769E-3</v>
      </c>
      <c r="Z202" s="9">
        <f t="shared" si="39"/>
        <v>3.2060185185400769E-3</v>
      </c>
      <c r="AA202" s="10"/>
      <c r="AB202" s="10">
        <f t="shared" si="40"/>
        <v>0</v>
      </c>
      <c r="AC202" s="10">
        <f t="shared" si="34"/>
        <v>2.7314814869896509E-3</v>
      </c>
      <c r="AD202" s="10"/>
      <c r="AE202" s="10"/>
      <c r="AF202" s="73">
        <f t="shared" si="41"/>
        <v>43412.674305555556</v>
      </c>
      <c r="AG202" s="73">
        <f t="shared" si="42"/>
        <v>43412.680555555555</v>
      </c>
      <c r="AH202" s="26" t="str">
        <f t="shared" si="43"/>
        <v>43412.674305555643412.6805555556</v>
      </c>
      <c r="AI202" s="26" t="e">
        <f>VLOOKUP(AH202,simple_survey!$N$1081:$O$1529,2,FALSE)</f>
        <v>#N/A</v>
      </c>
    </row>
    <row r="203" spans="1:35" s="7" customFormat="1" x14ac:dyDescent="0.4">
      <c r="A203" s="16" t="str">
        <f t="shared" si="35"/>
        <v>-</v>
      </c>
      <c r="B203" s="16" t="str">
        <f t="shared" si="36"/>
        <v>-</v>
      </c>
      <c r="C203" s="7">
        <v>16</v>
      </c>
      <c r="D203" s="2">
        <v>43412.67559027778</v>
      </c>
      <c r="E203" s="3" t="s">
        <v>1189</v>
      </c>
      <c r="F203" s="3">
        <v>11129</v>
      </c>
      <c r="G203" s="3" t="s">
        <v>67</v>
      </c>
      <c r="H203" s="3">
        <v>1885</v>
      </c>
      <c r="I203" s="3">
        <v>925</v>
      </c>
      <c r="J203" s="3">
        <v>3</v>
      </c>
      <c r="K203" s="3">
        <v>1</v>
      </c>
      <c r="L203" s="3"/>
      <c r="M203" s="2">
        <v>43412.688576388886</v>
      </c>
      <c r="N203" s="2">
        <v>43412.695601851854</v>
      </c>
      <c r="O203" s="3" t="s">
        <v>70</v>
      </c>
      <c r="P203" s="3" t="s">
        <v>71</v>
      </c>
      <c r="Q203" s="3" t="s">
        <v>37</v>
      </c>
      <c r="R203" s="3" t="s">
        <v>38</v>
      </c>
      <c r="S203" s="2">
        <v>43412.688425925924</v>
      </c>
      <c r="T203" s="2">
        <v>43412.688425925924</v>
      </c>
      <c r="U203" s="2">
        <v>43412.702557870369</v>
      </c>
      <c r="V203" s="2">
        <v>43412.702557870369</v>
      </c>
      <c r="W203" s="3"/>
      <c r="X203" s="8">
        <f t="shared" si="37"/>
        <v>43412.67559027778</v>
      </c>
      <c r="Y203" s="9">
        <f t="shared" si="38"/>
        <v>7.0254629681585357E-3</v>
      </c>
      <c r="Z203" s="9">
        <f t="shared" si="39"/>
        <v>7.0254629681585357E-3</v>
      </c>
      <c r="AA203" s="10"/>
      <c r="AB203" s="10">
        <f t="shared" si="40"/>
        <v>1.5046296175569296E-4</v>
      </c>
      <c r="AC203" s="10">
        <f t="shared" si="34"/>
        <v>1.2986111105419695E-2</v>
      </c>
      <c r="AD203" s="10"/>
      <c r="AE203" s="10"/>
      <c r="AF203" s="73">
        <f t="shared" si="41"/>
        <v>43412.675000000003</v>
      </c>
      <c r="AG203" s="73">
        <f t="shared" si="42"/>
        <v>43412.695138888892</v>
      </c>
      <c r="AH203" s="26" t="str">
        <f t="shared" si="43"/>
        <v>43412.67543412.6951388889</v>
      </c>
      <c r="AI203" s="26" t="str">
        <f>VLOOKUP(AH203,simple_survey!$N$1081:$O$1529,2,FALSE)</f>
        <v>肯定的</v>
      </c>
    </row>
    <row r="204" spans="1:35" s="7" customFormat="1" x14ac:dyDescent="0.4">
      <c r="A204" s="16" t="str">
        <f t="shared" si="35"/>
        <v>-</v>
      </c>
      <c r="B204" s="16" t="str">
        <f t="shared" si="36"/>
        <v>-</v>
      </c>
      <c r="C204" s="7">
        <v>16</v>
      </c>
      <c r="D204" s="2">
        <v>43412.676469907405</v>
      </c>
      <c r="E204" s="3" t="s">
        <v>1218</v>
      </c>
      <c r="F204" s="3">
        <v>11131</v>
      </c>
      <c r="G204" s="3" t="s">
        <v>33</v>
      </c>
      <c r="H204" s="3">
        <v>4826</v>
      </c>
      <c r="I204" s="3">
        <v>810</v>
      </c>
      <c r="J204" s="3">
        <v>10</v>
      </c>
      <c r="K204" s="3">
        <v>1</v>
      </c>
      <c r="L204" s="3"/>
      <c r="M204" s="2">
        <v>43412.686585648145</v>
      </c>
      <c r="N204" s="2">
        <v>43412.695636574077</v>
      </c>
      <c r="O204" s="3" t="s">
        <v>53</v>
      </c>
      <c r="P204" s="3" t="s">
        <v>54</v>
      </c>
      <c r="Q204" s="3" t="s">
        <v>43</v>
      </c>
      <c r="R204" s="3" t="s">
        <v>44</v>
      </c>
      <c r="S204" s="2">
        <v>43412.688506944447</v>
      </c>
      <c r="T204" s="2">
        <v>43412.688506944447</v>
      </c>
      <c r="U204" s="2">
        <v>43412.692199074074</v>
      </c>
      <c r="V204" s="2">
        <v>43412.692893518521</v>
      </c>
      <c r="W204" s="3"/>
      <c r="X204" s="8">
        <f t="shared" si="37"/>
        <v>43412.676469907405</v>
      </c>
      <c r="Y204" s="9">
        <f t="shared" si="38"/>
        <v>9.0509259316604584E-3</v>
      </c>
      <c r="Z204" s="9">
        <f t="shared" si="39"/>
        <v>9.0509259316604584E-3</v>
      </c>
      <c r="AA204" s="10"/>
      <c r="AB204" s="10">
        <f t="shared" si="40"/>
        <v>0</v>
      </c>
      <c r="AC204" s="10">
        <f t="shared" si="34"/>
        <v>1.0115740740729962E-2</v>
      </c>
      <c r="AD204" s="10"/>
      <c r="AE204" s="10"/>
      <c r="AF204" s="73">
        <f t="shared" si="41"/>
        <v>43412.676388888889</v>
      </c>
      <c r="AG204" s="73">
        <f t="shared" si="42"/>
        <v>43412.695138888892</v>
      </c>
      <c r="AH204" s="26" t="str">
        <f t="shared" si="43"/>
        <v>43412.676388888943412.6951388889</v>
      </c>
      <c r="AI204" s="26" t="e">
        <f>VLOOKUP(AH204,simple_survey!$N$1081:$O$1529,2,FALSE)</f>
        <v>#N/A</v>
      </c>
    </row>
    <row r="205" spans="1:35" s="7" customFormat="1" x14ac:dyDescent="0.4">
      <c r="A205" s="16" t="str">
        <f t="shared" si="35"/>
        <v>-</v>
      </c>
      <c r="B205" s="16" t="str">
        <f t="shared" si="36"/>
        <v>-</v>
      </c>
      <c r="C205" s="7">
        <v>16</v>
      </c>
      <c r="D205" s="2">
        <v>43412.676481481481</v>
      </c>
      <c r="E205" s="3" t="s">
        <v>1217</v>
      </c>
      <c r="F205" s="3">
        <v>11132</v>
      </c>
      <c r="G205" s="3" t="s">
        <v>33</v>
      </c>
      <c r="H205" s="3">
        <v>4828</v>
      </c>
      <c r="I205" s="3">
        <v>363</v>
      </c>
      <c r="J205" s="3">
        <v>10</v>
      </c>
      <c r="K205" s="3">
        <v>1</v>
      </c>
      <c r="L205" s="3"/>
      <c r="M205" s="2">
        <v>43412.686724537038</v>
      </c>
      <c r="N205" s="2">
        <v>43412.690497685187</v>
      </c>
      <c r="O205" s="3" t="s">
        <v>53</v>
      </c>
      <c r="P205" s="3" t="s">
        <v>54</v>
      </c>
      <c r="Q205" s="3" t="s">
        <v>43</v>
      </c>
      <c r="R205" s="3" t="s">
        <v>44</v>
      </c>
      <c r="S205" s="2">
        <v>43412.688854166663</v>
      </c>
      <c r="T205" s="2">
        <v>43412.688854166663</v>
      </c>
      <c r="U205" s="2">
        <v>43412.692546296297</v>
      </c>
      <c r="V205" s="2">
        <v>43412.692546296297</v>
      </c>
      <c r="W205" s="3"/>
      <c r="X205" s="8">
        <f t="shared" si="37"/>
        <v>43412.676481481481</v>
      </c>
      <c r="Y205" s="9">
        <f t="shared" si="38"/>
        <v>3.7731481497758068E-3</v>
      </c>
      <c r="Z205" s="9">
        <f t="shared" si="39"/>
        <v>3.7731481497758068E-3</v>
      </c>
      <c r="AA205" s="10"/>
      <c r="AB205" s="10">
        <f t="shared" si="40"/>
        <v>0</v>
      </c>
      <c r="AC205" s="10">
        <f t="shared" si="34"/>
        <v>1.0243055556202307E-2</v>
      </c>
      <c r="AD205" s="10"/>
      <c r="AE205" s="10"/>
      <c r="AF205" s="73">
        <f t="shared" si="41"/>
        <v>43412.676388888889</v>
      </c>
      <c r="AG205" s="73">
        <f t="shared" si="42"/>
        <v>43412.69027777778</v>
      </c>
      <c r="AH205" s="26" t="str">
        <f t="shared" si="43"/>
        <v>43412.676388888943412.6902777778</v>
      </c>
      <c r="AI205" s="26" t="e">
        <f>VLOOKUP(AH205,simple_survey!$N$1081:$O$1529,2,FALSE)</f>
        <v>#N/A</v>
      </c>
    </row>
    <row r="206" spans="1:35" s="7" customFormat="1" x14ac:dyDescent="0.4">
      <c r="A206" s="16" t="str">
        <f t="shared" si="35"/>
        <v>★</v>
      </c>
      <c r="B206" s="16" t="str">
        <f t="shared" si="36"/>
        <v>-</v>
      </c>
      <c r="C206" s="7">
        <v>16</v>
      </c>
      <c r="D206" s="2">
        <v>43412.677314814813</v>
      </c>
      <c r="E206" s="3" t="s">
        <v>982</v>
      </c>
      <c r="F206" s="3">
        <v>11133</v>
      </c>
      <c r="G206" s="3" t="s">
        <v>33</v>
      </c>
      <c r="H206" s="3">
        <v>1751</v>
      </c>
      <c r="I206" s="3">
        <v>657</v>
      </c>
      <c r="J206" s="3">
        <v>6</v>
      </c>
      <c r="K206" s="3">
        <v>1</v>
      </c>
      <c r="L206" s="3"/>
      <c r="M206" s="2">
        <v>43412.683252314811</v>
      </c>
      <c r="N206" s="2">
        <v>43412.688530092593</v>
      </c>
      <c r="O206" s="3" t="s">
        <v>63</v>
      </c>
      <c r="P206" s="3" t="s">
        <v>64</v>
      </c>
      <c r="Q206" s="3" t="s">
        <v>1178</v>
      </c>
      <c r="R206" s="3" t="s">
        <v>20</v>
      </c>
      <c r="S206" s="2">
        <v>43412.687743055554</v>
      </c>
      <c r="T206" s="2">
        <v>43412.687743055554</v>
      </c>
      <c r="U206" s="2">
        <v>43412.693923611114</v>
      </c>
      <c r="V206" s="2">
        <v>43412.693923611114</v>
      </c>
      <c r="W206" s="2">
        <v>43412.684247685182</v>
      </c>
      <c r="X206" s="8">
        <f t="shared" si="37"/>
        <v>43412.684247685182</v>
      </c>
      <c r="Y206" s="9">
        <f t="shared" si="38"/>
        <v>5.2777777818846516E-3</v>
      </c>
      <c r="Z206" s="9">
        <f t="shared" si="39"/>
        <v>5.2777777818846516E-3</v>
      </c>
      <c r="AA206" s="10"/>
      <c r="AB206" s="10">
        <f t="shared" si="40"/>
        <v>0</v>
      </c>
      <c r="AC206" s="10">
        <f t="shared" si="34"/>
        <v>0</v>
      </c>
      <c r="AD206" s="10"/>
      <c r="AE206" s="10"/>
      <c r="AF206" s="73">
        <f t="shared" si="41"/>
        <v>43412.677083333336</v>
      </c>
      <c r="AG206" s="73">
        <f t="shared" si="42"/>
        <v>43412.688194444447</v>
      </c>
      <c r="AH206" s="26" t="str">
        <f t="shared" si="43"/>
        <v>43412.677083333343412.6881944444</v>
      </c>
      <c r="AI206" s="26" t="str">
        <f>VLOOKUP(AH206,simple_survey!$N$1081:$O$1529,2,FALSE)</f>
        <v>肯定的</v>
      </c>
    </row>
    <row r="207" spans="1:35" s="7" customFormat="1" x14ac:dyDescent="0.4">
      <c r="A207" s="16" t="str">
        <f t="shared" si="35"/>
        <v>★</v>
      </c>
      <c r="B207" s="16" t="str">
        <f t="shared" si="36"/>
        <v>-</v>
      </c>
      <c r="C207" s="7">
        <v>16</v>
      </c>
      <c r="D207" s="2">
        <v>43412.682071759256</v>
      </c>
      <c r="E207" s="3" t="s">
        <v>1207</v>
      </c>
      <c r="F207" s="3">
        <v>11134</v>
      </c>
      <c r="G207" s="3" t="s">
        <v>115</v>
      </c>
      <c r="H207" s="3">
        <v>5509</v>
      </c>
      <c r="I207" s="3">
        <v>615</v>
      </c>
      <c r="J207" s="3">
        <v>8</v>
      </c>
      <c r="K207" s="3">
        <v>2</v>
      </c>
      <c r="L207" s="3"/>
      <c r="M207" s="2">
        <v>43412.689710648148</v>
      </c>
      <c r="N207" s="2">
        <v>43412.697743055556</v>
      </c>
      <c r="O207" s="3" t="s">
        <v>55</v>
      </c>
      <c r="P207" s="3" t="s">
        <v>56</v>
      </c>
      <c r="Q207" s="3" t="s">
        <v>76</v>
      </c>
      <c r="R207" s="3" t="s">
        <v>77</v>
      </c>
      <c r="S207" s="2">
        <v>43412.693159722221</v>
      </c>
      <c r="T207" s="2">
        <v>43412.693159722221</v>
      </c>
      <c r="U207" s="2">
        <v>43412.707361111112</v>
      </c>
      <c r="V207" s="2">
        <v>43412.707361111112</v>
      </c>
      <c r="W207" s="2">
        <v>43412.688888888886</v>
      </c>
      <c r="X207" s="8">
        <f t="shared" si="37"/>
        <v>43412.688888888886</v>
      </c>
      <c r="Y207" s="9">
        <f t="shared" si="38"/>
        <v>8.0324074078816921E-3</v>
      </c>
      <c r="Z207" s="9">
        <f t="shared" si="39"/>
        <v>1.6064814815763384E-2</v>
      </c>
      <c r="AA207" s="10"/>
      <c r="AB207" s="10">
        <f t="shared" si="40"/>
        <v>0</v>
      </c>
      <c r="AC207" s="10">
        <f t="shared" si="34"/>
        <v>8.217592621804215E-4</v>
      </c>
      <c r="AD207" s="10"/>
      <c r="AE207" s="10"/>
      <c r="AF207" s="73">
        <f t="shared" si="41"/>
        <v>43412.681944444441</v>
      </c>
      <c r="AG207" s="73">
        <f t="shared" si="42"/>
        <v>43412.697222222225</v>
      </c>
      <c r="AH207" s="26" t="str">
        <f t="shared" si="43"/>
        <v>43412.681944444443412.6972222222</v>
      </c>
      <c r="AI207" s="26" t="e">
        <f>VLOOKUP(AH207,simple_survey!$N$1081:$O$1529,2,FALSE)</f>
        <v>#N/A</v>
      </c>
    </row>
    <row r="208" spans="1:35" s="7" customFormat="1" x14ac:dyDescent="0.4">
      <c r="A208" s="16" t="str">
        <f t="shared" si="35"/>
        <v>-</v>
      </c>
      <c r="B208" s="16" t="str">
        <f t="shared" si="36"/>
        <v>-</v>
      </c>
      <c r="C208" s="7">
        <v>16</v>
      </c>
      <c r="D208" s="2">
        <v>43412.682141203702</v>
      </c>
      <c r="E208" s="3" t="s">
        <v>1186</v>
      </c>
      <c r="F208" s="3">
        <v>11135</v>
      </c>
      <c r="G208" s="3" t="s">
        <v>18</v>
      </c>
      <c r="H208" s="3">
        <v>5465</v>
      </c>
      <c r="I208" s="3">
        <v>634</v>
      </c>
      <c r="J208" s="3">
        <v>1</v>
      </c>
      <c r="K208" s="3">
        <v>3</v>
      </c>
      <c r="L208" s="3"/>
      <c r="M208" s="2">
        <v>43412.690023148149</v>
      </c>
      <c r="N208" s="2">
        <v>43412.695277777777</v>
      </c>
      <c r="O208" s="3" t="s">
        <v>63</v>
      </c>
      <c r="P208" s="3" t="s">
        <v>64</v>
      </c>
      <c r="Q208" s="3" t="s">
        <v>34</v>
      </c>
      <c r="R208" s="3" t="s">
        <v>35</v>
      </c>
      <c r="S208" s="2">
        <v>43412.691759259258</v>
      </c>
      <c r="T208" s="2">
        <v>43412.691759259258</v>
      </c>
      <c r="U208" s="2">
        <v>43412.69872685185</v>
      </c>
      <c r="V208" s="2">
        <v>43412.69872685185</v>
      </c>
      <c r="W208" s="3"/>
      <c r="X208" s="8">
        <f t="shared" si="37"/>
        <v>43412.682141203702</v>
      </c>
      <c r="Y208" s="9">
        <f t="shared" si="38"/>
        <v>5.2546296283253469E-3</v>
      </c>
      <c r="Z208" s="9">
        <f t="shared" si="39"/>
        <v>1.5763888884976041E-2</v>
      </c>
      <c r="AA208" s="10"/>
      <c r="AB208" s="10">
        <f t="shared" si="40"/>
        <v>0</v>
      </c>
      <c r="AC208" s="10">
        <f t="shared" si="34"/>
        <v>7.8819444461259991E-3</v>
      </c>
      <c r="AD208" s="10"/>
      <c r="AE208" s="10"/>
      <c r="AF208" s="73">
        <f t="shared" si="41"/>
        <v>43412.681944444441</v>
      </c>
      <c r="AG208" s="73">
        <f t="shared" si="42"/>
        <v>43412.695138888892</v>
      </c>
      <c r="AH208" s="26" t="str">
        <f t="shared" si="43"/>
        <v>43412.681944444443412.6951388889</v>
      </c>
      <c r="AI208" s="26" t="e">
        <f>VLOOKUP(AH208,simple_survey!$N$1081:$O$1529,2,FALSE)</f>
        <v>#N/A</v>
      </c>
    </row>
    <row r="209" spans="1:35" s="7" customFormat="1" x14ac:dyDescent="0.4">
      <c r="A209" s="16" t="str">
        <f t="shared" si="35"/>
        <v>-</v>
      </c>
      <c r="B209" s="16" t="str">
        <f t="shared" si="36"/>
        <v>-</v>
      </c>
      <c r="C209" s="7">
        <v>16</v>
      </c>
      <c r="D209" s="2">
        <v>43412.682604166665</v>
      </c>
      <c r="E209" s="3" t="s">
        <v>1029</v>
      </c>
      <c r="F209" s="3">
        <v>11136</v>
      </c>
      <c r="G209" s="3" t="s">
        <v>33</v>
      </c>
      <c r="H209" s="3">
        <v>2892</v>
      </c>
      <c r="I209" s="3">
        <v>183</v>
      </c>
      <c r="J209" s="3">
        <v>9</v>
      </c>
      <c r="K209" s="3">
        <v>2</v>
      </c>
      <c r="L209" s="3"/>
      <c r="M209" s="2">
        <v>43412.686481481483</v>
      </c>
      <c r="N209" s="2">
        <v>43412.691423611112</v>
      </c>
      <c r="O209" s="3" t="s">
        <v>59</v>
      </c>
      <c r="P209" s="3" t="s">
        <v>60</v>
      </c>
      <c r="Q209" s="3" t="s">
        <v>57</v>
      </c>
      <c r="R209" s="3" t="s">
        <v>58</v>
      </c>
      <c r="S209" s="2">
        <v>43412.688784722224</v>
      </c>
      <c r="T209" s="2">
        <v>43412.688784722224</v>
      </c>
      <c r="U209" s="2">
        <v>43412.70045138889</v>
      </c>
      <c r="V209" s="2">
        <v>43412.70045138889</v>
      </c>
      <c r="W209" s="3"/>
      <c r="X209" s="8">
        <f t="shared" si="37"/>
        <v>43412.682604166665</v>
      </c>
      <c r="Y209" s="9">
        <f t="shared" si="38"/>
        <v>4.9421296280343086E-3</v>
      </c>
      <c r="Z209" s="9">
        <f t="shared" si="39"/>
        <v>9.8842592560686171E-3</v>
      </c>
      <c r="AA209" s="10"/>
      <c r="AB209" s="10">
        <f t="shared" si="40"/>
        <v>0</v>
      </c>
      <c r="AC209" s="10">
        <f t="shared" si="34"/>
        <v>3.8773148189648055E-3</v>
      </c>
      <c r="AD209" s="10"/>
      <c r="AE209" s="10"/>
      <c r="AF209" s="73">
        <f t="shared" si="41"/>
        <v>43412.681944444441</v>
      </c>
      <c r="AG209" s="73">
        <f t="shared" si="42"/>
        <v>43412.690972222219</v>
      </c>
      <c r="AH209" s="26" t="str">
        <f t="shared" si="43"/>
        <v>43412.681944444443412.6909722222</v>
      </c>
      <c r="AI209" s="26" t="e">
        <f>VLOOKUP(AH209,simple_survey!$N$1081:$O$1529,2,FALSE)</f>
        <v>#N/A</v>
      </c>
    </row>
    <row r="210" spans="1:35" s="7" customFormat="1" x14ac:dyDescent="0.4">
      <c r="A210" s="16" t="str">
        <f t="shared" si="35"/>
        <v>★</v>
      </c>
      <c r="B210" s="16" t="str">
        <f t="shared" si="36"/>
        <v>-</v>
      </c>
      <c r="C210" s="7">
        <v>16</v>
      </c>
      <c r="D210" s="2">
        <v>43412.686168981483</v>
      </c>
      <c r="E210" s="3" t="s">
        <v>1273</v>
      </c>
      <c r="F210" s="3">
        <v>11137</v>
      </c>
      <c r="G210" s="3" t="s">
        <v>113</v>
      </c>
      <c r="H210" s="3">
        <v>0</v>
      </c>
      <c r="I210" s="3">
        <v>688</v>
      </c>
      <c r="J210" s="3">
        <v>4</v>
      </c>
      <c r="K210" s="3">
        <v>2</v>
      </c>
      <c r="L210" s="3"/>
      <c r="M210" s="2">
        <v>43412.694467592592</v>
      </c>
      <c r="N210" s="2">
        <v>43412.708518518521</v>
      </c>
      <c r="O210" s="3" t="s">
        <v>80</v>
      </c>
      <c r="P210" s="3" t="s">
        <v>81</v>
      </c>
      <c r="Q210" s="3" t="s">
        <v>48</v>
      </c>
      <c r="R210" s="3" t="s">
        <v>49</v>
      </c>
      <c r="S210" s="2">
        <v>43412.692881944444</v>
      </c>
      <c r="T210" s="2">
        <v>43412.692881944444</v>
      </c>
      <c r="U210" s="2">
        <v>43412.709247685183</v>
      </c>
      <c r="V210" s="2">
        <v>43412.709247685183</v>
      </c>
      <c r="W210" s="2">
        <v>43412.692881944444</v>
      </c>
      <c r="X210" s="8">
        <f t="shared" si="37"/>
        <v>43412.692881944444</v>
      </c>
      <c r="Y210" s="9">
        <f t="shared" si="38"/>
        <v>1.4050925929041114E-2</v>
      </c>
      <c r="Z210" s="9">
        <f t="shared" si="39"/>
        <v>2.8101851858082227E-2</v>
      </c>
      <c r="AA210" s="10"/>
      <c r="AB210" s="10">
        <f t="shared" si="40"/>
        <v>1.5856481477385387E-3</v>
      </c>
      <c r="AC210" s="10">
        <f t="shared" si="34"/>
        <v>1.5856481477385387E-3</v>
      </c>
      <c r="AD210" s="10"/>
      <c r="AE210" s="10"/>
      <c r="AF210" s="73">
        <f t="shared" si="41"/>
        <v>43412.686111111114</v>
      </c>
      <c r="AG210" s="73">
        <f t="shared" si="42"/>
        <v>43412.708333333336</v>
      </c>
      <c r="AH210" s="26" t="str">
        <f t="shared" si="43"/>
        <v>43412.686111111143412.7083333333</v>
      </c>
      <c r="AI210" s="26" t="e">
        <f>VLOOKUP(AH210,simple_survey!$N$1081:$O$1529,2,FALSE)</f>
        <v>#N/A</v>
      </c>
    </row>
    <row r="211" spans="1:35" s="7" customFormat="1" x14ac:dyDescent="0.4">
      <c r="A211" s="16" t="str">
        <f t="shared" si="35"/>
        <v>★</v>
      </c>
      <c r="B211" s="16" t="str">
        <f t="shared" si="36"/>
        <v>-</v>
      </c>
      <c r="C211" s="7">
        <v>16</v>
      </c>
      <c r="D211" s="2">
        <v>43412.68922453704</v>
      </c>
      <c r="E211" s="3" t="s">
        <v>1237</v>
      </c>
      <c r="F211" s="3">
        <v>11138</v>
      </c>
      <c r="G211" s="3" t="s">
        <v>18</v>
      </c>
      <c r="H211" s="3">
        <v>5532</v>
      </c>
      <c r="I211" s="3">
        <v>906</v>
      </c>
      <c r="J211" s="3">
        <v>2</v>
      </c>
      <c r="K211" s="3">
        <v>3</v>
      </c>
      <c r="L211" s="3"/>
      <c r="M211" s="2">
        <v>43412.695902777778</v>
      </c>
      <c r="N211" s="2">
        <v>43412.704571759263</v>
      </c>
      <c r="O211" s="3" t="s">
        <v>31</v>
      </c>
      <c r="P211" s="3" t="s">
        <v>32</v>
      </c>
      <c r="Q211" s="3" t="s">
        <v>1178</v>
      </c>
      <c r="R211" s="3" t="s">
        <v>20</v>
      </c>
      <c r="S211" s="2">
        <v>43412.696516203701</v>
      </c>
      <c r="T211" s="2">
        <v>43412.696516203701</v>
      </c>
      <c r="U211" s="2">
        <v>43412.70621527778</v>
      </c>
      <c r="V211" s="2">
        <v>43412.70621527778</v>
      </c>
      <c r="W211" s="2">
        <v>43412.696157407408</v>
      </c>
      <c r="X211" s="8">
        <f t="shared" si="37"/>
        <v>43412.696157407408</v>
      </c>
      <c r="Y211" s="9">
        <f t="shared" si="38"/>
        <v>8.668981485243421E-3</v>
      </c>
      <c r="Z211" s="9">
        <f t="shared" si="39"/>
        <v>2.6006944455730263E-2</v>
      </c>
      <c r="AA211" s="10"/>
      <c r="AB211" s="10">
        <f t="shared" si="40"/>
        <v>0</v>
      </c>
      <c r="AC211" s="10">
        <f t="shared" si="34"/>
        <v>0</v>
      </c>
      <c r="AD211" s="10"/>
      <c r="AE211" s="10"/>
      <c r="AF211" s="73">
        <f t="shared" si="41"/>
        <v>43412.688888888886</v>
      </c>
      <c r="AG211" s="73">
        <f t="shared" si="42"/>
        <v>43412.70416666667</v>
      </c>
      <c r="AH211" s="26" t="str">
        <f t="shared" si="43"/>
        <v>43412.688888888943412.7041666667</v>
      </c>
      <c r="AI211" s="26" t="e">
        <f>VLOOKUP(AH211,simple_survey!$N$1081:$O$1529,2,FALSE)</f>
        <v>#N/A</v>
      </c>
    </row>
    <row r="212" spans="1:35" s="7" customFormat="1" x14ac:dyDescent="0.4">
      <c r="A212" s="16" t="str">
        <f t="shared" si="35"/>
        <v>-</v>
      </c>
      <c r="B212" s="16" t="str">
        <f t="shared" si="36"/>
        <v>-</v>
      </c>
      <c r="C212" s="7">
        <v>16</v>
      </c>
      <c r="D212" s="2">
        <v>43412.689803240741</v>
      </c>
      <c r="E212" s="3" t="s">
        <v>1244</v>
      </c>
      <c r="F212" s="3">
        <v>11139</v>
      </c>
      <c r="G212" s="3" t="s">
        <v>18</v>
      </c>
      <c r="H212" s="3">
        <v>5470</v>
      </c>
      <c r="I212" s="3">
        <v>186</v>
      </c>
      <c r="J212" s="3">
        <v>6</v>
      </c>
      <c r="K212" s="3">
        <v>1</v>
      </c>
      <c r="L212" s="3"/>
      <c r="M212" s="2">
        <v>43412.692777777775</v>
      </c>
      <c r="N212" s="2">
        <v>43412.698888888888</v>
      </c>
      <c r="O212" s="3" t="s">
        <v>65</v>
      </c>
      <c r="P212" s="3" t="s">
        <v>66</v>
      </c>
      <c r="Q212" s="3" t="s">
        <v>41</v>
      </c>
      <c r="R212" s="3" t="s">
        <v>42</v>
      </c>
      <c r="S212" s="2">
        <v>43412.693425925929</v>
      </c>
      <c r="T212" s="2">
        <v>43412.693425925929</v>
      </c>
      <c r="U212" s="2">
        <v>43412.705023148148</v>
      </c>
      <c r="V212" s="2">
        <v>43412.705023148148</v>
      </c>
      <c r="W212" s="3"/>
      <c r="X212" s="8">
        <f t="shared" si="37"/>
        <v>43412.689803240741</v>
      </c>
      <c r="Y212" s="9">
        <f t="shared" si="38"/>
        <v>6.1111111135687679E-3</v>
      </c>
      <c r="Z212" s="9">
        <f t="shared" si="39"/>
        <v>6.1111111135687679E-3</v>
      </c>
      <c r="AA212" s="10"/>
      <c r="AB212" s="10">
        <f t="shared" si="40"/>
        <v>0</v>
      </c>
      <c r="AC212" s="10">
        <f t="shared" si="34"/>
        <v>2.9745370338787325E-3</v>
      </c>
      <c r="AD212" s="10"/>
      <c r="AE212" s="10"/>
      <c r="AF212" s="73">
        <f t="shared" si="41"/>
        <v>43412.689583333333</v>
      </c>
      <c r="AG212" s="73">
        <f t="shared" si="42"/>
        <v>43412.698611111111</v>
      </c>
      <c r="AH212" s="26" t="str">
        <f t="shared" si="43"/>
        <v>43412.689583333343412.6986111111</v>
      </c>
      <c r="AI212" s="26" t="str">
        <f>VLOOKUP(AH212,simple_survey!$N$1081:$O$1529,2,FALSE)</f>
        <v>肯定的</v>
      </c>
    </row>
    <row r="213" spans="1:35" s="7" customFormat="1" x14ac:dyDescent="0.4">
      <c r="A213" s="16" t="str">
        <f t="shared" si="35"/>
        <v>-</v>
      </c>
      <c r="B213" s="16" t="str">
        <f t="shared" si="36"/>
        <v>-</v>
      </c>
      <c r="C213" s="7">
        <v>16</v>
      </c>
      <c r="D213" s="2">
        <v>43412.692094907405</v>
      </c>
      <c r="E213" s="3" t="s">
        <v>1231</v>
      </c>
      <c r="F213" s="3">
        <v>11140</v>
      </c>
      <c r="G213" s="3" t="s">
        <v>33</v>
      </c>
      <c r="H213" s="3">
        <v>4734</v>
      </c>
      <c r="I213" s="3">
        <v>553</v>
      </c>
      <c r="J213" s="3">
        <v>9</v>
      </c>
      <c r="K213" s="3">
        <v>1</v>
      </c>
      <c r="L213" s="3"/>
      <c r="M213" s="2">
        <v>43412.696284722224</v>
      </c>
      <c r="N213" s="2">
        <v>43412.699699074074</v>
      </c>
      <c r="O213" s="3" t="s">
        <v>27</v>
      </c>
      <c r="P213" s="3" t="s">
        <v>28</v>
      </c>
      <c r="Q213" s="3" t="s">
        <v>37</v>
      </c>
      <c r="R213" s="3" t="s">
        <v>38</v>
      </c>
      <c r="S213" s="2">
        <v>43412.697835648149</v>
      </c>
      <c r="T213" s="2">
        <v>43412.697835648149</v>
      </c>
      <c r="U213" s="2">
        <v>43412.706828703704</v>
      </c>
      <c r="V213" s="2">
        <v>43412.706828703704</v>
      </c>
      <c r="W213" s="3"/>
      <c r="X213" s="8">
        <f t="shared" si="37"/>
        <v>43412.692094907405</v>
      </c>
      <c r="Y213" s="9">
        <f t="shared" si="38"/>
        <v>3.4143518496421166E-3</v>
      </c>
      <c r="Z213" s="9">
        <f t="shared" si="39"/>
        <v>3.4143518496421166E-3</v>
      </c>
      <c r="AA213" s="10"/>
      <c r="AB213" s="10">
        <f t="shared" si="40"/>
        <v>0</v>
      </c>
      <c r="AC213" s="10">
        <f t="shared" si="34"/>
        <v>4.1898148192558438E-3</v>
      </c>
      <c r="AD213" s="10"/>
      <c r="AE213" s="10"/>
      <c r="AF213" s="73">
        <f t="shared" si="41"/>
        <v>43412.691666666666</v>
      </c>
      <c r="AG213" s="73">
        <f t="shared" si="42"/>
        <v>43412.699305555558</v>
      </c>
      <c r="AH213" s="26" t="str">
        <f t="shared" si="43"/>
        <v>43412.691666666743412.6993055556</v>
      </c>
      <c r="AI213" s="26" t="e">
        <f>VLOOKUP(AH213,simple_survey!$N$1081:$O$1529,2,FALSE)</f>
        <v>#N/A</v>
      </c>
    </row>
    <row r="214" spans="1:35" s="7" customFormat="1" x14ac:dyDescent="0.4">
      <c r="A214" s="16" t="str">
        <f t="shared" si="35"/>
        <v>-</v>
      </c>
      <c r="B214" s="16" t="str">
        <f t="shared" si="36"/>
        <v>-</v>
      </c>
      <c r="C214" s="7">
        <v>16</v>
      </c>
      <c r="D214" s="2">
        <v>43412.695636574077</v>
      </c>
      <c r="E214" s="3" t="s">
        <v>1220</v>
      </c>
      <c r="F214" s="3">
        <v>11142</v>
      </c>
      <c r="G214" s="3" t="s">
        <v>113</v>
      </c>
      <c r="H214" s="3">
        <v>0</v>
      </c>
      <c r="I214" s="3">
        <v>43</v>
      </c>
      <c r="J214" s="3">
        <v>11</v>
      </c>
      <c r="K214" s="3">
        <v>2</v>
      </c>
      <c r="L214" s="3"/>
      <c r="M214" s="2">
        <v>43412.698298611111</v>
      </c>
      <c r="N214" s="2">
        <v>43412.703125</v>
      </c>
      <c r="O214" s="3" t="s">
        <v>53</v>
      </c>
      <c r="P214" s="3" t="s">
        <v>54</v>
      </c>
      <c r="Q214" s="3" t="s">
        <v>1178</v>
      </c>
      <c r="R214" s="3" t="s">
        <v>20</v>
      </c>
      <c r="S214" s="2">
        <v>43412.699618055558</v>
      </c>
      <c r="T214" s="2">
        <v>43412.699618055558</v>
      </c>
      <c r="U214" s="2">
        <v>43412.708055555559</v>
      </c>
      <c r="V214" s="2">
        <v>43412.708055555559</v>
      </c>
      <c r="W214" s="3"/>
      <c r="X214" s="8">
        <f t="shared" si="37"/>
        <v>43412.695636574077</v>
      </c>
      <c r="Y214" s="9">
        <f t="shared" si="38"/>
        <v>4.8263888893416151E-3</v>
      </c>
      <c r="Z214" s="9">
        <f t="shared" si="39"/>
        <v>9.6527777786832303E-3</v>
      </c>
      <c r="AA214" s="10"/>
      <c r="AB214" s="10">
        <f t="shared" si="40"/>
        <v>0</v>
      </c>
      <c r="AC214" s="10">
        <f t="shared" si="34"/>
        <v>2.6620370335876942E-3</v>
      </c>
      <c r="AD214" s="10"/>
      <c r="AE214" s="10"/>
      <c r="AF214" s="73">
        <f t="shared" si="41"/>
        <v>43412.695138888892</v>
      </c>
      <c r="AG214" s="73">
        <f t="shared" si="42"/>
        <v>43412.702777777777</v>
      </c>
      <c r="AH214" s="26" t="str">
        <f t="shared" si="43"/>
        <v>43412.695138888943412.7027777778</v>
      </c>
      <c r="AI214" s="26" t="e">
        <f>VLOOKUP(AH214,simple_survey!$N$1081:$O$1529,2,FALSE)</f>
        <v>#N/A</v>
      </c>
    </row>
    <row r="215" spans="1:35" s="7" customFormat="1" x14ac:dyDescent="0.4">
      <c r="A215" s="16" t="str">
        <f t="shared" si="35"/>
        <v>-</v>
      </c>
      <c r="B215" s="16" t="str">
        <f t="shared" si="36"/>
        <v>-</v>
      </c>
      <c r="C215" s="7">
        <v>16</v>
      </c>
      <c r="D215" s="2">
        <v>43412.701412037037</v>
      </c>
      <c r="E215" s="3" t="s">
        <v>1235</v>
      </c>
      <c r="F215" s="3">
        <v>11143</v>
      </c>
      <c r="G215" s="3" t="s">
        <v>18</v>
      </c>
      <c r="H215" s="3">
        <v>4966</v>
      </c>
      <c r="I215" s="3">
        <v>651</v>
      </c>
      <c r="J215" s="3">
        <v>9</v>
      </c>
      <c r="K215" s="3">
        <v>2</v>
      </c>
      <c r="L215" s="3"/>
      <c r="M215" s="2">
        <v>43412.705717592595</v>
      </c>
      <c r="N215" s="2">
        <v>43412.709837962961</v>
      </c>
      <c r="O215" s="3" t="s">
        <v>25</v>
      </c>
      <c r="P215" s="3" t="s">
        <v>26</v>
      </c>
      <c r="Q215" s="3" t="s">
        <v>23</v>
      </c>
      <c r="R215" s="3" t="s">
        <v>24</v>
      </c>
      <c r="S215" s="2">
        <v>43412.704652777778</v>
      </c>
      <c r="T215" s="2">
        <v>43412.704652777778</v>
      </c>
      <c r="U215" s="2">
        <v>43412.711793981478</v>
      </c>
      <c r="V215" s="2">
        <v>43412.711793981478</v>
      </c>
      <c r="W215" s="3"/>
      <c r="X215" s="8">
        <f t="shared" si="37"/>
        <v>43412.701412037037</v>
      </c>
      <c r="Y215" s="9">
        <f t="shared" si="38"/>
        <v>4.1203703658538871E-3</v>
      </c>
      <c r="Z215" s="9">
        <f t="shared" si="39"/>
        <v>8.2407407317077741E-3</v>
      </c>
      <c r="AA215" s="10"/>
      <c r="AB215" s="10">
        <f t="shared" si="40"/>
        <v>1.0648148163454607E-3</v>
      </c>
      <c r="AC215" s="10">
        <f t="shared" si="34"/>
        <v>4.3055555579485372E-3</v>
      </c>
      <c r="AD215" s="10"/>
      <c r="AE215" s="10"/>
      <c r="AF215" s="73">
        <f t="shared" si="41"/>
        <v>43412.701388888891</v>
      </c>
      <c r="AG215" s="73">
        <f t="shared" si="42"/>
        <v>43412.709722222222</v>
      </c>
      <c r="AH215" s="26" t="str">
        <f t="shared" si="43"/>
        <v>43412.701388888943412.7097222222</v>
      </c>
      <c r="AI215" s="26" t="e">
        <f>VLOOKUP(AH215,simple_survey!$N$1081:$O$1529,2,FALSE)</f>
        <v>#N/A</v>
      </c>
    </row>
    <row r="216" spans="1:35" s="7" customFormat="1" x14ac:dyDescent="0.4">
      <c r="A216" s="16" t="str">
        <f t="shared" si="35"/>
        <v>-</v>
      </c>
      <c r="B216" s="16" t="str">
        <f t="shared" si="36"/>
        <v>-</v>
      </c>
      <c r="C216" s="7">
        <v>16</v>
      </c>
      <c r="D216" s="2">
        <v>43412.701655092591</v>
      </c>
      <c r="E216" s="3" t="s">
        <v>1245</v>
      </c>
      <c r="F216" s="3">
        <v>11144</v>
      </c>
      <c r="G216" s="3" t="s">
        <v>18</v>
      </c>
      <c r="H216" s="3">
        <v>5546</v>
      </c>
      <c r="I216" s="3">
        <v>911</v>
      </c>
      <c r="J216" s="3">
        <v>11</v>
      </c>
      <c r="K216" s="3">
        <v>1</v>
      </c>
      <c r="L216" s="3"/>
      <c r="M216" s="2">
        <v>43412.704641203702</v>
      </c>
      <c r="N216" s="2">
        <v>43412.706909722219</v>
      </c>
      <c r="O216" s="3" t="s">
        <v>1178</v>
      </c>
      <c r="P216" s="3" t="s">
        <v>20</v>
      </c>
      <c r="Q216" s="3" t="s">
        <v>48</v>
      </c>
      <c r="R216" s="3" t="s">
        <v>49</v>
      </c>
      <c r="S216" s="2">
        <v>43412.703414351854</v>
      </c>
      <c r="T216" s="2">
        <v>43412.703414351854</v>
      </c>
      <c r="U216" s="2">
        <v>43412.710104166668</v>
      </c>
      <c r="V216" s="2">
        <v>43412.710104166668</v>
      </c>
      <c r="W216" s="3"/>
      <c r="X216" s="8">
        <f t="shared" si="37"/>
        <v>43412.701655092591</v>
      </c>
      <c r="Y216" s="9">
        <f t="shared" si="38"/>
        <v>2.268518517666962E-3</v>
      </c>
      <c r="Z216" s="9">
        <f t="shared" si="39"/>
        <v>2.268518517666962E-3</v>
      </c>
      <c r="AA216" s="10"/>
      <c r="AB216" s="10">
        <f t="shared" si="40"/>
        <v>1.2268518476048484E-3</v>
      </c>
      <c r="AC216" s="10">
        <f t="shared" si="34"/>
        <v>2.9861111106583849E-3</v>
      </c>
      <c r="AD216" s="10"/>
      <c r="AE216" s="10"/>
      <c r="AF216" s="73">
        <f t="shared" si="41"/>
        <v>43412.701388888891</v>
      </c>
      <c r="AG216" s="73">
        <f t="shared" si="42"/>
        <v>43412.706250000003</v>
      </c>
      <c r="AH216" s="26" t="str">
        <f t="shared" si="43"/>
        <v>43412.701388888943412.70625</v>
      </c>
      <c r="AI216" s="26" t="e">
        <f>VLOOKUP(AH216,simple_survey!$N$1081:$O$1529,2,FALSE)</f>
        <v>#N/A</v>
      </c>
    </row>
    <row r="217" spans="1:35" s="7" customFormat="1" x14ac:dyDescent="0.4">
      <c r="A217" s="16" t="str">
        <f t="shared" si="35"/>
        <v>-</v>
      </c>
      <c r="B217" s="16" t="str">
        <f t="shared" si="36"/>
        <v>-</v>
      </c>
      <c r="C217" s="7">
        <v>16</v>
      </c>
      <c r="D217" s="2">
        <v>43412.702175925922</v>
      </c>
      <c r="E217" s="3" t="s">
        <v>1246</v>
      </c>
      <c r="F217" s="3">
        <v>11145</v>
      </c>
      <c r="G217" s="3" t="s">
        <v>18</v>
      </c>
      <c r="H217" s="3">
        <v>3162</v>
      </c>
      <c r="I217" s="3">
        <v>965</v>
      </c>
      <c r="J217" s="3">
        <v>1</v>
      </c>
      <c r="K217" s="3">
        <v>1</v>
      </c>
      <c r="L217" s="3"/>
      <c r="M217" s="2">
        <v>43412.705613425926</v>
      </c>
      <c r="N217" s="2">
        <v>43412.710439814815</v>
      </c>
      <c r="O217" s="3" t="s">
        <v>65</v>
      </c>
      <c r="P217" s="3" t="s">
        <v>66</v>
      </c>
      <c r="Q217" s="3" t="s">
        <v>25</v>
      </c>
      <c r="R217" s="3" t="s">
        <v>26</v>
      </c>
      <c r="S217" s="2">
        <v>43412.705034722225</v>
      </c>
      <c r="T217" s="2">
        <v>43412.705034722225</v>
      </c>
      <c r="U217" s="2">
        <v>43412.713391203702</v>
      </c>
      <c r="V217" s="2">
        <v>43412.713391203702</v>
      </c>
      <c r="W217" s="3"/>
      <c r="X217" s="8">
        <f t="shared" si="37"/>
        <v>43412.702175925922</v>
      </c>
      <c r="Y217" s="9">
        <f t="shared" si="38"/>
        <v>4.8263888893416151E-3</v>
      </c>
      <c r="Z217" s="9">
        <f t="shared" si="39"/>
        <v>4.8263888893416151E-3</v>
      </c>
      <c r="AA217" s="10"/>
      <c r="AB217" s="10">
        <f t="shared" si="40"/>
        <v>5.7870370073942468E-4</v>
      </c>
      <c r="AC217" s="10">
        <f t="shared" si="34"/>
        <v>3.4375000032014214E-3</v>
      </c>
      <c r="AD217" s="10"/>
      <c r="AE217" s="10"/>
      <c r="AF217" s="73">
        <f t="shared" si="41"/>
        <v>43412.70208333333</v>
      </c>
      <c r="AG217" s="73">
        <f t="shared" si="42"/>
        <v>43412.710416666669</v>
      </c>
      <c r="AH217" s="26" t="str">
        <f t="shared" si="43"/>
        <v>43412.702083333343412.7104166667</v>
      </c>
      <c r="AI217" s="26" t="e">
        <f>VLOOKUP(AH217,simple_survey!$N$1081:$O$1529,2,FALSE)</f>
        <v>#N/A</v>
      </c>
    </row>
    <row r="218" spans="1:35" s="7" customFormat="1" x14ac:dyDescent="0.4">
      <c r="A218" s="16" t="str">
        <f t="shared" si="35"/>
        <v>-</v>
      </c>
      <c r="B218" s="16" t="str">
        <f t="shared" si="36"/>
        <v>-</v>
      </c>
      <c r="C218" s="7">
        <v>16</v>
      </c>
      <c r="D218" s="2">
        <v>43412.703043981484</v>
      </c>
      <c r="E218" s="3" t="s">
        <v>1331</v>
      </c>
      <c r="F218" s="3">
        <v>11146</v>
      </c>
      <c r="G218" s="3" t="s">
        <v>114</v>
      </c>
      <c r="H218" s="3">
        <v>0</v>
      </c>
      <c r="I218" s="3">
        <v>663</v>
      </c>
      <c r="J218" s="3">
        <v>4</v>
      </c>
      <c r="K218" s="3">
        <v>1</v>
      </c>
      <c r="L218" s="3"/>
      <c r="M218" s="2">
        <v>43412.704351851855</v>
      </c>
      <c r="N218" s="2">
        <v>43412.715868055559</v>
      </c>
      <c r="O218" s="3" t="s">
        <v>65</v>
      </c>
      <c r="P218" s="3" t="s">
        <v>66</v>
      </c>
      <c r="Q218" s="3" t="s">
        <v>55</v>
      </c>
      <c r="R218" s="3" t="s">
        <v>56</v>
      </c>
      <c r="S218" s="2">
        <v>43412.704201388886</v>
      </c>
      <c r="T218" s="2">
        <v>43412.704201388886</v>
      </c>
      <c r="U218" s="2">
        <v>43412.718738425923</v>
      </c>
      <c r="V218" s="2">
        <v>43412.718738425923</v>
      </c>
      <c r="W218" s="3"/>
      <c r="X218" s="8">
        <f t="shared" si="37"/>
        <v>43412.703043981484</v>
      </c>
      <c r="Y218" s="9">
        <f t="shared" si="38"/>
        <v>1.1516203703649808E-2</v>
      </c>
      <c r="Z218" s="9">
        <f t="shared" si="39"/>
        <v>1.1516203703649808E-2</v>
      </c>
      <c r="AA218" s="10"/>
      <c r="AB218" s="10">
        <f t="shared" si="40"/>
        <v>1.5046296903165057E-4</v>
      </c>
      <c r="AC218" s="10">
        <f t="shared" si="34"/>
        <v>1.3078703705104999E-3</v>
      </c>
      <c r="AD218" s="10"/>
      <c r="AE218" s="10"/>
      <c r="AF218" s="73">
        <f t="shared" si="41"/>
        <v>43412.702777777777</v>
      </c>
      <c r="AG218" s="73">
        <f t="shared" si="42"/>
        <v>43412.715277777781</v>
      </c>
      <c r="AH218" s="26" t="str">
        <f t="shared" si="43"/>
        <v>43412.702777777843412.7152777778</v>
      </c>
      <c r="AI218" s="26" t="e">
        <f>VLOOKUP(AH218,simple_survey!$N$1081:$O$1529,2,FALSE)</f>
        <v>#N/A</v>
      </c>
    </row>
    <row r="219" spans="1:35" s="7" customFormat="1" x14ac:dyDescent="0.4">
      <c r="A219" s="16" t="str">
        <f t="shared" si="35"/>
        <v>-</v>
      </c>
      <c r="B219" s="16" t="str">
        <f t="shared" si="36"/>
        <v>-</v>
      </c>
      <c r="C219" s="7">
        <v>16</v>
      </c>
      <c r="D219" s="2">
        <v>43412.703599537039</v>
      </c>
      <c r="E219" s="3" t="s">
        <v>1308</v>
      </c>
      <c r="F219" s="3">
        <v>11147</v>
      </c>
      <c r="G219" s="3" t="s">
        <v>113</v>
      </c>
      <c r="H219" s="3">
        <v>0</v>
      </c>
      <c r="I219" s="3">
        <v>284</v>
      </c>
      <c r="J219" s="3">
        <v>8</v>
      </c>
      <c r="K219" s="3">
        <v>3</v>
      </c>
      <c r="L219" s="3"/>
      <c r="M219" s="2">
        <v>43412.706655092596</v>
      </c>
      <c r="N219" s="2">
        <v>43412.711516203701</v>
      </c>
      <c r="O219" s="3" t="s">
        <v>1178</v>
      </c>
      <c r="P219" s="3" t="s">
        <v>20</v>
      </c>
      <c r="Q219" s="3" t="s">
        <v>61</v>
      </c>
      <c r="R219" s="3" t="s">
        <v>62</v>
      </c>
      <c r="S219" s="2">
        <v>43412.704953703702</v>
      </c>
      <c r="T219" s="2">
        <v>43412.704953703702</v>
      </c>
      <c r="U219" s="2">
        <v>43412.715428240743</v>
      </c>
      <c r="V219" s="2">
        <v>43412.715428240743</v>
      </c>
      <c r="W219" s="3"/>
      <c r="X219" s="8">
        <f t="shared" si="37"/>
        <v>43412.703599537039</v>
      </c>
      <c r="Y219" s="9">
        <f t="shared" si="38"/>
        <v>4.8611111051286571E-3</v>
      </c>
      <c r="Z219" s="9">
        <f t="shared" si="39"/>
        <v>1.4583333315385971E-2</v>
      </c>
      <c r="AA219" s="10"/>
      <c r="AB219" s="10">
        <f t="shared" si="40"/>
        <v>1.7013888937071897E-3</v>
      </c>
      <c r="AC219" s="10">
        <f t="shared" si="34"/>
        <v>3.055555556784384E-3</v>
      </c>
      <c r="AD219" s="10"/>
      <c r="AE219" s="10"/>
      <c r="AF219" s="73">
        <f t="shared" si="41"/>
        <v>43412.703472222223</v>
      </c>
      <c r="AG219" s="73">
        <f t="shared" si="42"/>
        <v>43412.711111111108</v>
      </c>
      <c r="AH219" s="26" t="str">
        <f t="shared" si="43"/>
        <v>43412.703472222243412.7111111111</v>
      </c>
      <c r="AI219" s="26" t="e">
        <f>VLOOKUP(AH219,simple_survey!$N$1081:$O$1529,2,FALSE)</f>
        <v>#N/A</v>
      </c>
    </row>
    <row r="220" spans="1:35" s="7" customFormat="1" x14ac:dyDescent="0.4">
      <c r="A220" s="16" t="str">
        <f t="shared" si="35"/>
        <v>-</v>
      </c>
      <c r="B220" s="16" t="str">
        <f t="shared" si="36"/>
        <v>-</v>
      </c>
      <c r="C220" s="7">
        <v>16</v>
      </c>
      <c r="D220" s="2">
        <v>43412.704224537039</v>
      </c>
      <c r="E220" s="3" t="s">
        <v>1221</v>
      </c>
      <c r="F220" s="3">
        <v>11148</v>
      </c>
      <c r="G220" s="3" t="s">
        <v>33</v>
      </c>
      <c r="H220" s="3">
        <v>1162</v>
      </c>
      <c r="I220" s="3">
        <v>355</v>
      </c>
      <c r="J220" s="3">
        <v>5</v>
      </c>
      <c r="K220" s="3">
        <v>2</v>
      </c>
      <c r="L220" s="3"/>
      <c r="M220" s="2">
        <v>43412.706886574073</v>
      </c>
      <c r="N220" s="2">
        <v>43412.712581018517</v>
      </c>
      <c r="O220" s="3" t="s">
        <v>68</v>
      </c>
      <c r="P220" s="3" t="s">
        <v>69</v>
      </c>
      <c r="Q220" s="3" t="s">
        <v>65</v>
      </c>
      <c r="R220" s="3" t="s">
        <v>66</v>
      </c>
      <c r="S220" s="2">
        <v>43412.707766203705</v>
      </c>
      <c r="T220" s="2">
        <v>43412.707766203705</v>
      </c>
      <c r="U220" s="2">
        <v>43412.717511574076</v>
      </c>
      <c r="V220" s="2">
        <v>43412.726388888892</v>
      </c>
      <c r="W220" s="3"/>
      <c r="X220" s="8">
        <f t="shared" si="37"/>
        <v>43412.704224537039</v>
      </c>
      <c r="Y220" s="9">
        <f t="shared" si="38"/>
        <v>5.694444444088731E-3</v>
      </c>
      <c r="Z220" s="9">
        <f t="shared" si="39"/>
        <v>1.1388888888177462E-2</v>
      </c>
      <c r="AA220" s="10"/>
      <c r="AB220" s="10">
        <f t="shared" si="40"/>
        <v>0</v>
      </c>
      <c r="AC220" s="10">
        <f t="shared" si="34"/>
        <v>2.6620370335876942E-3</v>
      </c>
      <c r="AD220" s="10"/>
      <c r="AE220" s="10"/>
      <c r="AF220" s="73">
        <f t="shared" si="41"/>
        <v>43412.70416666667</v>
      </c>
      <c r="AG220" s="73">
        <f t="shared" si="42"/>
        <v>43412.712500000001</v>
      </c>
      <c r="AH220" s="26" t="str">
        <f t="shared" si="43"/>
        <v>43412.704166666743412.7125</v>
      </c>
      <c r="AI220" s="26" t="e">
        <f>VLOOKUP(AH220,simple_survey!$N$1081:$O$1529,2,FALSE)</f>
        <v>#N/A</v>
      </c>
    </row>
    <row r="221" spans="1:35" s="7" customFormat="1" x14ac:dyDescent="0.4">
      <c r="A221" s="16" t="str">
        <f t="shared" si="35"/>
        <v>-</v>
      </c>
      <c r="B221" s="16" t="str">
        <f t="shared" si="36"/>
        <v>-</v>
      </c>
      <c r="C221" s="7">
        <v>16</v>
      </c>
      <c r="D221" s="2">
        <v>43412.704247685186</v>
      </c>
      <c r="E221" s="3" t="s">
        <v>1247</v>
      </c>
      <c r="F221" s="3">
        <v>11149</v>
      </c>
      <c r="G221" s="3" t="s">
        <v>18</v>
      </c>
      <c r="H221" s="3">
        <v>3405</v>
      </c>
      <c r="I221" s="3">
        <v>609</v>
      </c>
      <c r="J221" s="3">
        <v>7</v>
      </c>
      <c r="K221" s="3">
        <v>1</v>
      </c>
      <c r="L221" s="3"/>
      <c r="M221" s="2">
        <v>43412.70988425926</v>
      </c>
      <c r="N221" s="2">
        <v>43412.714224537034</v>
      </c>
      <c r="O221" s="3" t="s">
        <v>65</v>
      </c>
      <c r="P221" s="3" t="s">
        <v>66</v>
      </c>
      <c r="Q221" s="3" t="s">
        <v>1178</v>
      </c>
      <c r="R221" s="3" t="s">
        <v>20</v>
      </c>
      <c r="S221" s="2">
        <v>43412.706990740742</v>
      </c>
      <c r="T221" s="2">
        <v>43412.706990740742</v>
      </c>
      <c r="U221" s="2">
        <v>43412.712326388886</v>
      </c>
      <c r="V221" s="2">
        <v>43412.712326388886</v>
      </c>
      <c r="W221" s="3"/>
      <c r="X221" s="8">
        <f t="shared" si="37"/>
        <v>43412.704247685186</v>
      </c>
      <c r="Y221" s="9">
        <f t="shared" si="38"/>
        <v>4.3402777737355791E-3</v>
      </c>
      <c r="Z221" s="9">
        <f t="shared" si="39"/>
        <v>4.3402777737355791E-3</v>
      </c>
      <c r="AA221" s="10"/>
      <c r="AB221" s="10">
        <f t="shared" si="40"/>
        <v>2.8935185182490386E-3</v>
      </c>
      <c r="AC221" s="10">
        <f t="shared" si="34"/>
        <v>5.6365740747423843E-3</v>
      </c>
      <c r="AD221" s="10"/>
      <c r="AE221" s="10"/>
      <c r="AF221" s="73">
        <f t="shared" si="41"/>
        <v>43412.70416666667</v>
      </c>
      <c r="AG221" s="73">
        <f t="shared" si="42"/>
        <v>43412.713888888888</v>
      </c>
      <c r="AH221" s="26" t="str">
        <f t="shared" si="43"/>
        <v>43412.704166666743412.7138888889</v>
      </c>
      <c r="AI221" s="26" t="e">
        <f>VLOOKUP(AH221,simple_survey!$N$1081:$O$1529,2,FALSE)</f>
        <v>#N/A</v>
      </c>
    </row>
    <row r="222" spans="1:35" s="7" customFormat="1" x14ac:dyDescent="0.4">
      <c r="A222" s="16" t="str">
        <f t="shared" si="35"/>
        <v>-</v>
      </c>
      <c r="B222" s="16" t="str">
        <f t="shared" si="36"/>
        <v>-</v>
      </c>
      <c r="C222" s="7">
        <v>16</v>
      </c>
      <c r="D222" s="2">
        <v>43412.706365740742</v>
      </c>
      <c r="E222" s="3" t="s">
        <v>1248</v>
      </c>
      <c r="F222" s="3">
        <v>11150</v>
      </c>
      <c r="G222" s="3" t="s">
        <v>18</v>
      </c>
      <c r="H222" s="3">
        <v>5365</v>
      </c>
      <c r="I222" s="3">
        <v>815</v>
      </c>
      <c r="J222" s="3">
        <v>2</v>
      </c>
      <c r="K222" s="3">
        <v>2</v>
      </c>
      <c r="L222" s="3"/>
      <c r="M222" s="2">
        <v>43412.712106481478</v>
      </c>
      <c r="N222" s="2">
        <v>43412.715636574074</v>
      </c>
      <c r="O222" s="3" t="s">
        <v>1178</v>
      </c>
      <c r="P222" s="3" t="s">
        <v>20</v>
      </c>
      <c r="Q222" s="3" t="s">
        <v>31</v>
      </c>
      <c r="R222" s="3" t="s">
        <v>32</v>
      </c>
      <c r="S222" s="2">
        <v>43412.710416666669</v>
      </c>
      <c r="T222" s="2">
        <v>43412.710416666669</v>
      </c>
      <c r="U222" s="2">
        <v>43412.718680555554</v>
      </c>
      <c r="V222" s="2">
        <v>43412.718680555554</v>
      </c>
      <c r="W222" s="3"/>
      <c r="X222" s="8">
        <f t="shared" si="37"/>
        <v>43412.706365740742</v>
      </c>
      <c r="Y222" s="9">
        <f t="shared" si="38"/>
        <v>3.5300925956107676E-3</v>
      </c>
      <c r="Z222" s="9">
        <f t="shared" si="39"/>
        <v>7.0601851912215352E-3</v>
      </c>
      <c r="AA222" s="10"/>
      <c r="AB222" s="10">
        <f t="shared" si="40"/>
        <v>1.6898148096515797E-3</v>
      </c>
      <c r="AC222" s="10">
        <f t="shared" ref="AC222:AC254" si="44">IF(IF(B222="☆",(IF(L222&gt;S222,L222-X222,S222-X222)),M222-X222)&lt;0,0,IF(B222="☆",(IF(L222&gt;S222,L222-X222,S222-X222)),M222-X222))</f>
        <v>5.7407407366554253E-3</v>
      </c>
      <c r="AD222" s="10"/>
      <c r="AE222" s="10"/>
      <c r="AF222" s="73">
        <f t="shared" si="41"/>
        <v>43412.706250000003</v>
      </c>
      <c r="AG222" s="73">
        <f t="shared" si="42"/>
        <v>43412.715277777781</v>
      </c>
      <c r="AH222" s="26" t="str">
        <f t="shared" si="43"/>
        <v>43412.7062543412.7152777778</v>
      </c>
      <c r="AI222" s="26" t="e">
        <f>VLOOKUP(AH222,simple_survey!$N$1081:$O$1529,2,FALSE)</f>
        <v>#N/A</v>
      </c>
    </row>
    <row r="223" spans="1:35" s="7" customFormat="1" x14ac:dyDescent="0.4">
      <c r="A223" s="16" t="str">
        <f t="shared" si="35"/>
        <v>★</v>
      </c>
      <c r="B223" s="16" t="str">
        <f t="shared" si="36"/>
        <v>☆</v>
      </c>
      <c r="C223" s="7">
        <v>16</v>
      </c>
      <c r="D223" s="2">
        <v>43412.706875000003</v>
      </c>
      <c r="E223" s="3" t="s">
        <v>1249</v>
      </c>
      <c r="F223" s="3">
        <v>11151</v>
      </c>
      <c r="G223" s="3" t="s">
        <v>33</v>
      </c>
      <c r="H223" s="3">
        <v>5363</v>
      </c>
      <c r="I223" s="3">
        <v>973</v>
      </c>
      <c r="J223" s="3">
        <v>5</v>
      </c>
      <c r="K223" s="3">
        <v>1</v>
      </c>
      <c r="L223" s="2">
        <v>43412.707025462965</v>
      </c>
      <c r="M223" s="3"/>
      <c r="N223" s="3"/>
      <c r="O223" s="3" t="s">
        <v>80</v>
      </c>
      <c r="P223" s="3" t="s">
        <v>81</v>
      </c>
      <c r="Q223" s="3" t="s">
        <v>37</v>
      </c>
      <c r="R223" s="3" t="s">
        <v>38</v>
      </c>
      <c r="S223" s="2">
        <v>43412.713807870372</v>
      </c>
      <c r="T223" s="3"/>
      <c r="U223" s="2">
        <v>43412.731909722221</v>
      </c>
      <c r="V223" s="3"/>
      <c r="W223" s="2">
        <v>43412.713807870372</v>
      </c>
      <c r="X223" s="8">
        <f t="shared" si="37"/>
        <v>43412.713807870372</v>
      </c>
      <c r="Y223" s="9">
        <f t="shared" si="38"/>
        <v>0</v>
      </c>
      <c r="Z223" s="9">
        <f t="shared" si="39"/>
        <v>0</v>
      </c>
      <c r="AA223" s="10"/>
      <c r="AB223" s="10">
        <f t="shared" si="40"/>
        <v>0</v>
      </c>
      <c r="AC223" s="10">
        <f t="shared" si="44"/>
        <v>0</v>
      </c>
      <c r="AD223" s="10"/>
      <c r="AE223" s="10"/>
      <c r="AF223" s="73">
        <f t="shared" si="41"/>
        <v>43412.706250000003</v>
      </c>
      <c r="AG223" s="73">
        <f t="shared" si="42"/>
        <v>0</v>
      </c>
      <c r="AH223" s="26" t="str">
        <f t="shared" si="43"/>
        <v>43412.706250</v>
      </c>
      <c r="AI223" s="26" t="e">
        <f>VLOOKUP(AH223,simple_survey!$N$1081:$O$1529,2,FALSE)</f>
        <v>#N/A</v>
      </c>
    </row>
    <row r="224" spans="1:35" s="12" customFormat="1" x14ac:dyDescent="0.4">
      <c r="A224" s="17" t="str">
        <f t="shared" si="35"/>
        <v>-</v>
      </c>
      <c r="B224" s="17" t="str">
        <f t="shared" si="36"/>
        <v>☆</v>
      </c>
      <c r="C224" s="12">
        <v>16</v>
      </c>
      <c r="D224" s="4">
        <v>43412.694120370368</v>
      </c>
      <c r="E224" s="5" t="s">
        <v>1220</v>
      </c>
      <c r="F224" s="5">
        <v>11141</v>
      </c>
      <c r="G224" s="5" t="s">
        <v>113</v>
      </c>
      <c r="H224" s="5">
        <v>0</v>
      </c>
      <c r="I224" s="5">
        <v>585</v>
      </c>
      <c r="J224" s="5">
        <v>10</v>
      </c>
      <c r="K224" s="5">
        <v>2</v>
      </c>
      <c r="L224" s="4">
        <v>43412.694791666669</v>
      </c>
      <c r="M224" s="5"/>
      <c r="N224" s="5"/>
      <c r="O224" s="5" t="s">
        <v>53</v>
      </c>
      <c r="P224" s="5" t="s">
        <v>54</v>
      </c>
      <c r="Q224" s="5" t="s">
        <v>1178</v>
      </c>
      <c r="R224" s="5" t="s">
        <v>20</v>
      </c>
      <c r="S224" s="4">
        <v>43412.699479166666</v>
      </c>
      <c r="T224" s="5"/>
      <c r="U224" s="4">
        <v>43412.707916666666</v>
      </c>
      <c r="V224" s="5"/>
      <c r="W224" s="5"/>
      <c r="X224" s="13">
        <f t="shared" si="37"/>
        <v>43412.694120370368</v>
      </c>
      <c r="Y224" s="18">
        <f t="shared" si="38"/>
        <v>0</v>
      </c>
      <c r="Z224" s="18">
        <f t="shared" si="39"/>
        <v>0</v>
      </c>
      <c r="AA224" s="19"/>
      <c r="AB224" s="19">
        <f t="shared" si="40"/>
        <v>0</v>
      </c>
      <c r="AC224" s="19">
        <f t="shared" si="44"/>
        <v>5.3587962975143455E-3</v>
      </c>
      <c r="AD224" s="19"/>
      <c r="AE224" s="19"/>
      <c r="AF224" s="73">
        <f t="shared" si="41"/>
        <v>43412.693749999999</v>
      </c>
      <c r="AG224" s="73">
        <f t="shared" si="42"/>
        <v>0</v>
      </c>
      <c r="AH224" s="26" t="str">
        <f t="shared" si="43"/>
        <v>43412.693750</v>
      </c>
      <c r="AI224" s="26" t="e">
        <f>VLOOKUP(AH224,simple_survey!$N$1081:$O$1529,2,FALSE)</f>
        <v>#N/A</v>
      </c>
    </row>
    <row r="225" spans="1:35" s="23" customFormat="1" x14ac:dyDescent="0.4">
      <c r="A225" s="20" t="str">
        <f t="shared" si="35"/>
        <v>★</v>
      </c>
      <c r="B225" s="20" t="str">
        <f t="shared" si="36"/>
        <v>-</v>
      </c>
      <c r="C225" s="23">
        <v>17</v>
      </c>
      <c r="D225" s="22">
        <v>43412.673391203702</v>
      </c>
      <c r="E225" s="21" t="s">
        <v>1250</v>
      </c>
      <c r="F225" s="21">
        <v>11125</v>
      </c>
      <c r="G225" s="21" t="s">
        <v>18</v>
      </c>
      <c r="H225" s="21">
        <v>5517</v>
      </c>
      <c r="I225" s="21">
        <v>746</v>
      </c>
      <c r="J225" s="21">
        <v>3</v>
      </c>
      <c r="K225" s="21">
        <v>1</v>
      </c>
      <c r="L225" s="21"/>
      <c r="M225" s="22">
        <v>43412.715462962966</v>
      </c>
      <c r="N225" s="22">
        <v>43412.72074074074</v>
      </c>
      <c r="O225" s="21" t="s">
        <v>53</v>
      </c>
      <c r="P225" s="21" t="s">
        <v>54</v>
      </c>
      <c r="Q225" s="21" t="s">
        <v>37</v>
      </c>
      <c r="R225" s="21" t="s">
        <v>38</v>
      </c>
      <c r="S225" s="22">
        <v>43412.715046296296</v>
      </c>
      <c r="T225" s="22">
        <v>43412.715046296296</v>
      </c>
      <c r="U225" s="22">
        <v>43412.727627314816</v>
      </c>
      <c r="V225" s="22">
        <v>43412.727627314816</v>
      </c>
      <c r="W225" s="22">
        <v>43412.715046296296</v>
      </c>
      <c r="X225" s="24">
        <f t="shared" si="37"/>
        <v>43412.715046296296</v>
      </c>
      <c r="Y225" s="25">
        <f t="shared" si="38"/>
        <v>5.277777774608694E-3</v>
      </c>
      <c r="Z225" s="25">
        <f t="shared" si="39"/>
        <v>5.277777774608694E-3</v>
      </c>
      <c r="AA225" s="26">
        <f>SUM(Z225:Z267)</f>
        <v>0.35434027777228039</v>
      </c>
      <c r="AB225" s="26">
        <f t="shared" si="40"/>
        <v>4.1666666948003694E-4</v>
      </c>
      <c r="AC225" s="26">
        <f t="shared" si="44"/>
        <v>4.1666666948003694E-4</v>
      </c>
      <c r="AD225" s="26">
        <f>AVERAGE(AC225:AC267)</f>
        <v>8.4158357076842393E-3</v>
      </c>
      <c r="AE225" s="26">
        <f>MEDIAN(AC225:AC267)</f>
        <v>4.4675925892079249E-3</v>
      </c>
      <c r="AF225" s="73">
        <f t="shared" si="41"/>
        <v>43412.67291666667</v>
      </c>
      <c r="AG225" s="73">
        <f t="shared" si="42"/>
        <v>43412.720138888886</v>
      </c>
      <c r="AH225" s="26" t="str">
        <f t="shared" si="43"/>
        <v>43412.672916666743412.7201388889</v>
      </c>
      <c r="AI225" s="26" t="e">
        <f>VLOOKUP(AH225,simple_survey!$N$1081:$O$1529,2,FALSE)</f>
        <v>#N/A</v>
      </c>
    </row>
    <row r="226" spans="1:35" s="7" customFormat="1" x14ac:dyDescent="0.4">
      <c r="A226" s="16" t="str">
        <f t="shared" si="35"/>
        <v>-</v>
      </c>
      <c r="B226" s="16" t="str">
        <f t="shared" si="36"/>
        <v>-</v>
      </c>
      <c r="C226" s="7">
        <v>17</v>
      </c>
      <c r="D226" s="2">
        <v>43412.712280092594</v>
      </c>
      <c r="E226" s="3" t="s">
        <v>1251</v>
      </c>
      <c r="F226" s="3">
        <v>11152</v>
      </c>
      <c r="G226" s="3" t="s">
        <v>33</v>
      </c>
      <c r="H226" s="3">
        <v>2963</v>
      </c>
      <c r="I226" s="3">
        <v>16</v>
      </c>
      <c r="J226" s="3">
        <v>8</v>
      </c>
      <c r="K226" s="3">
        <v>2</v>
      </c>
      <c r="L226" s="3"/>
      <c r="M226" s="2">
        <v>43412.715162037035</v>
      </c>
      <c r="N226" s="2">
        <v>43412.72550925926</v>
      </c>
      <c r="O226" s="3" t="s">
        <v>55</v>
      </c>
      <c r="P226" s="3" t="s">
        <v>56</v>
      </c>
      <c r="Q226" s="3" t="s">
        <v>37</v>
      </c>
      <c r="R226" s="3" t="s">
        <v>38</v>
      </c>
      <c r="S226" s="2">
        <v>43412.714513888888</v>
      </c>
      <c r="T226" s="2">
        <v>43412.714513888888</v>
      </c>
      <c r="U226" s="2">
        <v>43412.73027777778</v>
      </c>
      <c r="V226" s="2">
        <v>43412.73027777778</v>
      </c>
      <c r="W226" s="3"/>
      <c r="X226" s="8">
        <f t="shared" si="37"/>
        <v>43412.712280092594</v>
      </c>
      <c r="Y226" s="9">
        <f t="shared" si="38"/>
        <v>1.0347222225391306E-2</v>
      </c>
      <c r="Z226" s="9">
        <f t="shared" si="39"/>
        <v>2.0694444450782612E-2</v>
      </c>
      <c r="AA226" s="10"/>
      <c r="AB226" s="10">
        <f t="shared" si="40"/>
        <v>6.4814814686542377E-4</v>
      </c>
      <c r="AC226" s="10">
        <f t="shared" si="44"/>
        <v>2.8819444414693862E-3</v>
      </c>
      <c r="AD226" s="10"/>
      <c r="AE226" s="10"/>
      <c r="AF226" s="73">
        <f t="shared" si="41"/>
        <v>43412.711805555555</v>
      </c>
      <c r="AG226" s="73">
        <f t="shared" si="42"/>
        <v>43412.724999999999</v>
      </c>
      <c r="AH226" s="26" t="str">
        <f t="shared" si="43"/>
        <v>43412.711805555643412.725</v>
      </c>
      <c r="AI226" s="26" t="e">
        <f>VLOOKUP(AH226,simple_survey!$N$1081:$O$1529,2,FALSE)</f>
        <v>#N/A</v>
      </c>
    </row>
    <row r="227" spans="1:35" s="7" customFormat="1" x14ac:dyDescent="0.4">
      <c r="A227" s="16" t="str">
        <f t="shared" si="35"/>
        <v>-</v>
      </c>
      <c r="B227" s="16" t="str">
        <f t="shared" si="36"/>
        <v>-</v>
      </c>
      <c r="C227" s="7">
        <v>17</v>
      </c>
      <c r="D227" s="2">
        <v>43412.712430555555</v>
      </c>
      <c r="E227" s="3" t="s">
        <v>1082</v>
      </c>
      <c r="F227" s="3">
        <v>11153</v>
      </c>
      <c r="G227" s="3" t="s">
        <v>33</v>
      </c>
      <c r="H227" s="3">
        <v>3880</v>
      </c>
      <c r="I227" s="3">
        <v>492</v>
      </c>
      <c r="J227" s="3">
        <v>5</v>
      </c>
      <c r="K227" s="3">
        <v>1</v>
      </c>
      <c r="L227" s="3"/>
      <c r="M227" s="2">
        <v>43412.713576388887</v>
      </c>
      <c r="N227" s="2">
        <v>43412.721099537041</v>
      </c>
      <c r="O227" s="3" t="s">
        <v>65</v>
      </c>
      <c r="P227" s="3" t="s">
        <v>66</v>
      </c>
      <c r="Q227" s="3" t="s">
        <v>27</v>
      </c>
      <c r="R227" s="3" t="s">
        <v>28</v>
      </c>
      <c r="S227" s="2">
        <v>43412.713472222225</v>
      </c>
      <c r="T227" s="2">
        <v>43412.713472222225</v>
      </c>
      <c r="U227" s="2">
        <v>43412.723032407404</v>
      </c>
      <c r="V227" s="2">
        <v>43412.723032407404</v>
      </c>
      <c r="W227" s="3"/>
      <c r="X227" s="8">
        <f t="shared" si="37"/>
        <v>43412.712430555555</v>
      </c>
      <c r="Y227" s="9">
        <f t="shared" si="38"/>
        <v>7.5231481532682665E-3</v>
      </c>
      <c r="Z227" s="9">
        <f t="shared" si="39"/>
        <v>7.5231481532682665E-3</v>
      </c>
      <c r="AA227" s="10"/>
      <c r="AB227" s="10">
        <f t="shared" si="40"/>
        <v>1.0416666191304103E-4</v>
      </c>
      <c r="AC227" s="10">
        <f t="shared" si="44"/>
        <v>1.1458333319751546E-3</v>
      </c>
      <c r="AD227" s="10"/>
      <c r="AE227" s="10"/>
      <c r="AF227" s="73">
        <f t="shared" si="41"/>
        <v>43412.711805555555</v>
      </c>
      <c r="AG227" s="73">
        <f t="shared" si="42"/>
        <v>43412.720833333333</v>
      </c>
      <c r="AH227" s="26" t="str">
        <f t="shared" si="43"/>
        <v>43412.711805555643412.7208333333</v>
      </c>
      <c r="AI227" s="26" t="e">
        <f>VLOOKUP(AH227,simple_survey!$N$1081:$O$1529,2,FALSE)</f>
        <v>#N/A</v>
      </c>
    </row>
    <row r="228" spans="1:35" s="7" customFormat="1" x14ac:dyDescent="0.4">
      <c r="A228" s="16" t="str">
        <f t="shared" si="35"/>
        <v>-</v>
      </c>
      <c r="B228" s="16" t="str">
        <f t="shared" si="36"/>
        <v>-</v>
      </c>
      <c r="C228" s="7">
        <v>17</v>
      </c>
      <c r="D228" s="2">
        <v>43412.712962962964</v>
      </c>
      <c r="E228" s="3" t="s">
        <v>1330</v>
      </c>
      <c r="F228" s="3">
        <v>11154</v>
      </c>
      <c r="G228" s="3" t="s">
        <v>113</v>
      </c>
      <c r="H228" s="3">
        <v>0</v>
      </c>
      <c r="I228" s="3">
        <v>95</v>
      </c>
      <c r="J228" s="3">
        <v>6</v>
      </c>
      <c r="K228" s="3">
        <v>1</v>
      </c>
      <c r="L228" s="3"/>
      <c r="M228" s="2">
        <v>43412.717430555553</v>
      </c>
      <c r="N228" s="2">
        <v>43412.731504629628</v>
      </c>
      <c r="O228" s="3" t="s">
        <v>41</v>
      </c>
      <c r="P228" s="3" t="s">
        <v>42</v>
      </c>
      <c r="Q228" s="3" t="s">
        <v>37</v>
      </c>
      <c r="R228" s="3" t="s">
        <v>38</v>
      </c>
      <c r="S228" s="2">
        <v>43412.719537037039</v>
      </c>
      <c r="T228" s="2">
        <v>43412.719537037039</v>
      </c>
      <c r="U228" s="2">
        <v>43412.733287037037</v>
      </c>
      <c r="V228" s="2">
        <v>43412.736157407409</v>
      </c>
      <c r="W228" s="3"/>
      <c r="X228" s="8">
        <f t="shared" si="37"/>
        <v>43412.712962962964</v>
      </c>
      <c r="Y228" s="9">
        <f t="shared" si="38"/>
        <v>1.4074074075324461E-2</v>
      </c>
      <c r="Z228" s="9">
        <f t="shared" si="39"/>
        <v>1.4074074075324461E-2</v>
      </c>
      <c r="AA228" s="10"/>
      <c r="AB228" s="10">
        <f t="shared" si="40"/>
        <v>0</v>
      </c>
      <c r="AC228" s="10">
        <f t="shared" si="44"/>
        <v>4.4675925892079249E-3</v>
      </c>
      <c r="AD228" s="10"/>
      <c r="AE228" s="10"/>
      <c r="AF228" s="73">
        <f t="shared" si="41"/>
        <v>43412.712500000001</v>
      </c>
      <c r="AG228" s="73">
        <f t="shared" si="42"/>
        <v>43412.731249999997</v>
      </c>
      <c r="AH228" s="26" t="str">
        <f t="shared" si="43"/>
        <v>43412.712543412.73125</v>
      </c>
      <c r="AI228" s="26" t="e">
        <f>VLOOKUP(AH228,simple_survey!$N$1081:$O$1529,2,FALSE)</f>
        <v>#N/A</v>
      </c>
    </row>
    <row r="229" spans="1:35" s="7" customFormat="1" x14ac:dyDescent="0.4">
      <c r="A229" s="16" t="str">
        <f t="shared" si="35"/>
        <v>★</v>
      </c>
      <c r="B229" s="16" t="str">
        <f t="shared" si="36"/>
        <v>-</v>
      </c>
      <c r="C229" s="7">
        <v>17</v>
      </c>
      <c r="D229" s="2">
        <v>43412.713472222225</v>
      </c>
      <c r="E229" s="3" t="s">
        <v>1188</v>
      </c>
      <c r="F229" s="3">
        <v>11156</v>
      </c>
      <c r="G229" s="3" t="s">
        <v>18</v>
      </c>
      <c r="H229" s="3">
        <v>4054</v>
      </c>
      <c r="I229" s="3">
        <v>528</v>
      </c>
      <c r="J229" s="3">
        <v>6</v>
      </c>
      <c r="K229" s="3">
        <v>1</v>
      </c>
      <c r="L229" s="3"/>
      <c r="M229" s="2">
        <v>43412.717199074075</v>
      </c>
      <c r="N229" s="2">
        <v>43412.726458333331</v>
      </c>
      <c r="O229" s="3" t="s">
        <v>41</v>
      </c>
      <c r="P229" s="3" t="s">
        <v>42</v>
      </c>
      <c r="Q229" s="3" t="s">
        <v>27</v>
      </c>
      <c r="R229" s="3" t="s">
        <v>28</v>
      </c>
      <c r="S229" s="2">
        <v>43412.720405092594</v>
      </c>
      <c r="T229" s="2">
        <v>43412.720405092594</v>
      </c>
      <c r="U229" s="2">
        <v>43412.727511574078</v>
      </c>
      <c r="V229" s="2">
        <v>43412.727511574078</v>
      </c>
      <c r="W229" s="2">
        <v>43412.720405092594</v>
      </c>
      <c r="X229" s="8">
        <f t="shared" si="37"/>
        <v>43412.720405092594</v>
      </c>
      <c r="Y229" s="9">
        <f t="shared" si="38"/>
        <v>9.2592592554865405E-3</v>
      </c>
      <c r="Z229" s="9">
        <f t="shared" si="39"/>
        <v>9.2592592554865405E-3</v>
      </c>
      <c r="AA229" s="10"/>
      <c r="AB229" s="10">
        <f t="shared" si="40"/>
        <v>0</v>
      </c>
      <c r="AC229" s="10">
        <f t="shared" si="44"/>
        <v>0</v>
      </c>
      <c r="AF229" s="73">
        <f t="shared" si="41"/>
        <v>43412.713194444441</v>
      </c>
      <c r="AG229" s="73">
        <f t="shared" si="42"/>
        <v>43412.726388888892</v>
      </c>
      <c r="AH229" s="26" t="str">
        <f t="shared" si="43"/>
        <v>43412.713194444443412.7263888889</v>
      </c>
      <c r="AI229" s="26" t="e">
        <f>VLOOKUP(AH229,simple_survey!$N$1081:$O$1529,2,FALSE)</f>
        <v>#N/A</v>
      </c>
    </row>
    <row r="230" spans="1:35" s="7" customFormat="1" x14ac:dyDescent="0.4">
      <c r="A230" s="16" t="str">
        <f t="shared" si="35"/>
        <v>-</v>
      </c>
      <c r="B230" s="16" t="str">
        <f t="shared" si="36"/>
        <v>-</v>
      </c>
      <c r="C230" s="7">
        <v>17</v>
      </c>
      <c r="D230" s="2">
        <v>43412.715486111112</v>
      </c>
      <c r="E230" s="3" t="s">
        <v>1329</v>
      </c>
      <c r="F230" s="3">
        <v>11159</v>
      </c>
      <c r="G230" s="3" t="s">
        <v>113</v>
      </c>
      <c r="H230" s="3">
        <v>0</v>
      </c>
      <c r="I230" s="3">
        <v>793</v>
      </c>
      <c r="J230" s="3">
        <v>11</v>
      </c>
      <c r="K230" s="3">
        <v>1</v>
      </c>
      <c r="L230" s="3"/>
      <c r="M230" s="2">
        <v>43412.716828703706</v>
      </c>
      <c r="N230" s="2">
        <v>43412.721620370372</v>
      </c>
      <c r="O230" s="3" t="s">
        <v>48</v>
      </c>
      <c r="P230" s="3" t="s">
        <v>49</v>
      </c>
      <c r="Q230" s="3" t="s">
        <v>27</v>
      </c>
      <c r="R230" s="3" t="s">
        <v>28</v>
      </c>
      <c r="S230" s="2">
        <v>43412.717951388891</v>
      </c>
      <c r="T230" s="2">
        <v>43412.717951388891</v>
      </c>
      <c r="U230" s="2">
        <v>43412.725856481484</v>
      </c>
      <c r="V230" s="2">
        <v>43412.725856481484</v>
      </c>
      <c r="W230" s="3"/>
      <c r="X230" s="8">
        <f t="shared" si="37"/>
        <v>43412.715486111112</v>
      </c>
      <c r="Y230" s="9">
        <f t="shared" si="38"/>
        <v>4.7916666662786156E-3</v>
      </c>
      <c r="Z230" s="9">
        <f t="shared" si="39"/>
        <v>4.7916666662786156E-3</v>
      </c>
      <c r="AA230" s="10"/>
      <c r="AB230" s="10">
        <f t="shared" si="40"/>
        <v>0</v>
      </c>
      <c r="AC230" s="10">
        <f t="shared" si="44"/>
        <v>1.3425925935734995E-3</v>
      </c>
      <c r="AD230" s="10"/>
      <c r="AE230" s="10"/>
      <c r="AF230" s="73">
        <f t="shared" si="41"/>
        <v>43412.715277777781</v>
      </c>
      <c r="AG230" s="73">
        <f t="shared" si="42"/>
        <v>43412.72152777778</v>
      </c>
      <c r="AH230" s="26" t="str">
        <f t="shared" si="43"/>
        <v>43412.715277777843412.7215277778</v>
      </c>
      <c r="AI230" s="26" t="e">
        <f>VLOOKUP(AH230,simple_survey!$N$1081:$O$1529,2,FALSE)</f>
        <v>#N/A</v>
      </c>
    </row>
    <row r="231" spans="1:35" s="7" customFormat="1" x14ac:dyDescent="0.4">
      <c r="A231" s="16" t="str">
        <f t="shared" si="35"/>
        <v>★</v>
      </c>
      <c r="B231" s="16" t="str">
        <f t="shared" si="36"/>
        <v>-</v>
      </c>
      <c r="C231" s="7">
        <v>17</v>
      </c>
      <c r="D231" s="2">
        <v>43412.718587962961</v>
      </c>
      <c r="E231" s="3" t="s">
        <v>1252</v>
      </c>
      <c r="F231" s="3">
        <v>11161</v>
      </c>
      <c r="G231" s="3" t="s">
        <v>18</v>
      </c>
      <c r="H231" s="3">
        <v>3325</v>
      </c>
      <c r="I231" s="3">
        <v>516</v>
      </c>
      <c r="J231" s="3">
        <v>11</v>
      </c>
      <c r="K231" s="3">
        <v>3</v>
      </c>
      <c r="L231" s="3"/>
      <c r="M231" s="2">
        <v>43412.729131944441</v>
      </c>
      <c r="N231" s="2">
        <v>43412.747604166667</v>
      </c>
      <c r="O231" s="3" t="s">
        <v>65</v>
      </c>
      <c r="P231" s="3" t="s">
        <v>66</v>
      </c>
      <c r="Q231" s="3" t="s">
        <v>39</v>
      </c>
      <c r="R231" s="3" t="s">
        <v>40</v>
      </c>
      <c r="S231" s="2">
        <v>43412.72552083333</v>
      </c>
      <c r="T231" s="2">
        <v>43412.72552083333</v>
      </c>
      <c r="U231" s="2">
        <v>43412.743842592594</v>
      </c>
      <c r="V231" s="2">
        <v>43412.743842592594</v>
      </c>
      <c r="W231" s="2">
        <v>43412.72552083333</v>
      </c>
      <c r="X231" s="8">
        <f t="shared" si="37"/>
        <v>43412.72552083333</v>
      </c>
      <c r="Y231" s="9">
        <f t="shared" si="38"/>
        <v>1.8472222225682344E-2</v>
      </c>
      <c r="Z231" s="9">
        <f t="shared" si="39"/>
        <v>5.5416666677047033E-2</v>
      </c>
      <c r="AA231" s="10"/>
      <c r="AB231" s="10">
        <f t="shared" si="40"/>
        <v>3.6111111112404615E-3</v>
      </c>
      <c r="AC231" s="10">
        <f t="shared" si="44"/>
        <v>3.6111111112404615E-3</v>
      </c>
      <c r="AD231" s="10"/>
      <c r="AE231" s="10"/>
      <c r="AF231" s="73">
        <f t="shared" si="41"/>
        <v>43412.718055555553</v>
      </c>
      <c r="AG231" s="73">
        <f t="shared" si="42"/>
        <v>43412.74722222222</v>
      </c>
      <c r="AH231" s="26" t="str">
        <f t="shared" si="43"/>
        <v>43412.718055555643412.7472222222</v>
      </c>
      <c r="AI231" s="26" t="e">
        <f>VLOOKUP(AH231,simple_survey!$N$1081:$O$1529,2,FALSE)</f>
        <v>#N/A</v>
      </c>
    </row>
    <row r="232" spans="1:35" s="7" customFormat="1" x14ac:dyDescent="0.4">
      <c r="A232" s="16" t="str">
        <f t="shared" si="35"/>
        <v>-</v>
      </c>
      <c r="B232" s="16" t="str">
        <f t="shared" si="36"/>
        <v>-</v>
      </c>
      <c r="C232" s="7">
        <v>17</v>
      </c>
      <c r="D232" s="2">
        <v>43412.719201388885</v>
      </c>
      <c r="E232" s="3" t="s">
        <v>1328</v>
      </c>
      <c r="F232" s="3">
        <v>11162</v>
      </c>
      <c r="G232" s="3" t="s">
        <v>114</v>
      </c>
      <c r="H232" s="3">
        <v>0</v>
      </c>
      <c r="I232" s="3">
        <v>230</v>
      </c>
      <c r="J232" s="3">
        <v>10</v>
      </c>
      <c r="K232" s="3">
        <v>1</v>
      </c>
      <c r="L232" s="3"/>
      <c r="M232" s="2">
        <v>43412.721284722225</v>
      </c>
      <c r="N232" s="2">
        <v>43412.727847222224</v>
      </c>
      <c r="O232" s="3" t="s">
        <v>46</v>
      </c>
      <c r="P232" s="3" t="s">
        <v>47</v>
      </c>
      <c r="Q232" s="3" t="s">
        <v>34</v>
      </c>
      <c r="R232" s="3" t="s">
        <v>35</v>
      </c>
      <c r="S232" s="2">
        <v>43412.720243055555</v>
      </c>
      <c r="T232" s="2">
        <v>43412.720243055555</v>
      </c>
      <c r="U232" s="2">
        <v>43412.72855324074</v>
      </c>
      <c r="V232" s="2">
        <v>43412.730844907404</v>
      </c>
      <c r="W232" s="3"/>
      <c r="X232" s="8">
        <f t="shared" si="37"/>
        <v>43412.719201388885</v>
      </c>
      <c r="Y232" s="9">
        <f t="shared" si="38"/>
        <v>6.5624999988358468E-3</v>
      </c>
      <c r="Z232" s="9">
        <f t="shared" si="39"/>
        <v>6.5624999988358468E-3</v>
      </c>
      <c r="AA232" s="10"/>
      <c r="AB232" s="10">
        <f t="shared" si="40"/>
        <v>1.0416666700621136E-3</v>
      </c>
      <c r="AC232" s="10">
        <f t="shared" si="44"/>
        <v>2.0833333401242271E-3</v>
      </c>
      <c r="AD232" s="10"/>
      <c r="AE232" s="10"/>
      <c r="AF232" s="73">
        <f t="shared" si="41"/>
        <v>43412.71875</v>
      </c>
      <c r="AG232" s="73">
        <f t="shared" si="42"/>
        <v>43412.727777777778</v>
      </c>
      <c r="AH232" s="26" t="str">
        <f t="shared" si="43"/>
        <v>43412.7187543412.7277777778</v>
      </c>
      <c r="AI232" s="26" t="e">
        <f>VLOOKUP(AH232,simple_survey!$N$1081:$O$1529,2,FALSE)</f>
        <v>#N/A</v>
      </c>
    </row>
    <row r="233" spans="1:35" s="7" customFormat="1" x14ac:dyDescent="0.4">
      <c r="A233" s="16" t="str">
        <f t="shared" si="35"/>
        <v>-</v>
      </c>
      <c r="B233" s="16" t="str">
        <f t="shared" si="36"/>
        <v>-</v>
      </c>
      <c r="C233" s="7">
        <v>17</v>
      </c>
      <c r="D233" s="2">
        <v>43412.719699074078</v>
      </c>
      <c r="E233" s="3" t="s">
        <v>1253</v>
      </c>
      <c r="F233" s="3">
        <v>11163</v>
      </c>
      <c r="G233" s="3" t="s">
        <v>18</v>
      </c>
      <c r="H233" s="3">
        <v>2378</v>
      </c>
      <c r="I233" s="3">
        <v>768</v>
      </c>
      <c r="J233" s="3">
        <v>9</v>
      </c>
      <c r="K233" s="3">
        <v>1</v>
      </c>
      <c r="L233" s="3"/>
      <c r="M233" s="2">
        <v>43412.721192129633</v>
      </c>
      <c r="N233" s="2">
        <v>43412.725127314814</v>
      </c>
      <c r="O233" s="3" t="s">
        <v>31</v>
      </c>
      <c r="P233" s="3" t="s">
        <v>32</v>
      </c>
      <c r="Q233" s="3" t="s">
        <v>63</v>
      </c>
      <c r="R233" s="3" t="s">
        <v>64</v>
      </c>
      <c r="S233" s="2">
        <v>43412.721226851849</v>
      </c>
      <c r="T233" s="2">
        <v>43412.721226851849</v>
      </c>
      <c r="U233" s="2">
        <v>43412.73165509259</v>
      </c>
      <c r="V233" s="2">
        <v>43412.73165509259</v>
      </c>
      <c r="W233" s="3"/>
      <c r="X233" s="8">
        <f t="shared" si="37"/>
        <v>43412.719699074078</v>
      </c>
      <c r="Y233" s="9">
        <f t="shared" si="38"/>
        <v>3.9351851810351945E-3</v>
      </c>
      <c r="Z233" s="9">
        <f t="shared" si="39"/>
        <v>3.9351851810351945E-3</v>
      </c>
      <c r="AA233" s="10"/>
      <c r="AB233" s="10">
        <f t="shared" si="40"/>
        <v>0</v>
      </c>
      <c r="AC233" s="10">
        <f t="shared" si="44"/>
        <v>1.4930555553291924E-3</v>
      </c>
      <c r="AD233" s="10"/>
      <c r="AE233" s="10"/>
      <c r="AF233" s="73">
        <f t="shared" si="41"/>
        <v>43412.719444444447</v>
      </c>
      <c r="AG233" s="73">
        <f t="shared" si="42"/>
        <v>43412.724999999999</v>
      </c>
      <c r="AH233" s="26" t="str">
        <f t="shared" si="43"/>
        <v>43412.719444444443412.725</v>
      </c>
      <c r="AI233" s="26" t="e">
        <f>VLOOKUP(AH233,simple_survey!$N$1081:$O$1529,2,FALSE)</f>
        <v>#N/A</v>
      </c>
    </row>
    <row r="234" spans="1:35" s="7" customFormat="1" x14ac:dyDescent="0.4">
      <c r="A234" s="16" t="str">
        <f t="shared" si="35"/>
        <v>-</v>
      </c>
      <c r="B234" s="16" t="str">
        <f t="shared" si="36"/>
        <v>-</v>
      </c>
      <c r="C234" s="7">
        <v>17</v>
      </c>
      <c r="D234" s="2">
        <v>43412.721099537041</v>
      </c>
      <c r="E234" s="3" t="s">
        <v>1327</v>
      </c>
      <c r="F234" s="3">
        <v>11165</v>
      </c>
      <c r="G234" s="3" t="s">
        <v>114</v>
      </c>
      <c r="H234" s="3">
        <v>0</v>
      </c>
      <c r="I234" s="3">
        <v>308</v>
      </c>
      <c r="J234" s="3">
        <v>7</v>
      </c>
      <c r="K234" s="3">
        <v>1</v>
      </c>
      <c r="L234" s="3"/>
      <c r="M234" s="2">
        <v>43412.727442129632</v>
      </c>
      <c r="N234" s="2">
        <v>43412.745381944442</v>
      </c>
      <c r="O234" s="3" t="s">
        <v>53</v>
      </c>
      <c r="P234" s="3" t="s">
        <v>54</v>
      </c>
      <c r="Q234" s="3" t="s">
        <v>1178</v>
      </c>
      <c r="R234" s="3" t="s">
        <v>20</v>
      </c>
      <c r="S234" s="2">
        <v>43412.725254629629</v>
      </c>
      <c r="T234" s="2">
        <v>43412.726944444446</v>
      </c>
      <c r="U234" s="2">
        <v>43412.733090277776</v>
      </c>
      <c r="V234" s="2">
        <v>43412.740601851852</v>
      </c>
      <c r="W234" s="3"/>
      <c r="X234" s="8">
        <f t="shared" si="37"/>
        <v>43412.721099537041</v>
      </c>
      <c r="Y234" s="9">
        <f t="shared" si="38"/>
        <v>1.7939814810233656E-2</v>
      </c>
      <c r="Z234" s="9">
        <f t="shared" si="39"/>
        <v>1.7939814810233656E-2</v>
      </c>
      <c r="AA234" s="10"/>
      <c r="AB234" s="10">
        <f t="shared" si="40"/>
        <v>2.1875000020372681E-3</v>
      </c>
      <c r="AC234" s="10">
        <f t="shared" si="44"/>
        <v>6.3425925909541547E-3</v>
      </c>
      <c r="AD234" s="10"/>
      <c r="AE234" s="10"/>
      <c r="AF234" s="73">
        <f t="shared" si="41"/>
        <v>43412.720833333333</v>
      </c>
      <c r="AG234" s="73">
        <f t="shared" si="42"/>
        <v>43412.745138888888</v>
      </c>
      <c r="AH234" s="26" t="str">
        <f t="shared" si="43"/>
        <v>43412.720833333343412.7451388889</v>
      </c>
      <c r="AI234" s="26" t="e">
        <f>VLOOKUP(AH234,simple_survey!$N$1081:$O$1529,2,FALSE)</f>
        <v>#N/A</v>
      </c>
    </row>
    <row r="235" spans="1:35" s="7" customFormat="1" x14ac:dyDescent="0.4">
      <c r="A235" s="16" t="str">
        <f t="shared" si="35"/>
        <v>-</v>
      </c>
      <c r="B235" s="16" t="str">
        <f t="shared" si="36"/>
        <v>-</v>
      </c>
      <c r="C235" s="7">
        <v>17</v>
      </c>
      <c r="D235" s="2">
        <v>43412.721828703703</v>
      </c>
      <c r="E235" s="3" t="s">
        <v>1249</v>
      </c>
      <c r="F235" s="3">
        <v>11167</v>
      </c>
      <c r="G235" s="3" t="s">
        <v>33</v>
      </c>
      <c r="H235" s="3">
        <v>5363</v>
      </c>
      <c r="I235" s="3">
        <v>569</v>
      </c>
      <c r="J235" s="3">
        <v>5</v>
      </c>
      <c r="K235" s="3">
        <v>1</v>
      </c>
      <c r="L235" s="3"/>
      <c r="M235" s="2">
        <v>43412.730011574073</v>
      </c>
      <c r="N235" s="2">
        <v>43412.739421296297</v>
      </c>
      <c r="O235" s="3" t="s">
        <v>80</v>
      </c>
      <c r="P235" s="3" t="s">
        <v>81</v>
      </c>
      <c r="Q235" s="3" t="s">
        <v>37</v>
      </c>
      <c r="R235" s="3" t="s">
        <v>38</v>
      </c>
      <c r="S235" s="2">
        <v>43412.729317129626</v>
      </c>
      <c r="T235" s="2">
        <v>43412.729317129626</v>
      </c>
      <c r="U235" s="2">
        <v>43412.742673611108</v>
      </c>
      <c r="V235" s="2">
        <v>43412.742673611108</v>
      </c>
      <c r="W235" s="3"/>
      <c r="X235" s="8">
        <f t="shared" si="37"/>
        <v>43412.721828703703</v>
      </c>
      <c r="Y235" s="9">
        <f t="shared" si="38"/>
        <v>9.4097222245181911E-3</v>
      </c>
      <c r="Z235" s="9">
        <f t="shared" si="39"/>
        <v>9.4097222245181911E-3</v>
      </c>
      <c r="AA235" s="10"/>
      <c r="AB235" s="10">
        <f t="shared" si="40"/>
        <v>6.944444467080757E-4</v>
      </c>
      <c r="AC235" s="10">
        <f t="shared" si="44"/>
        <v>8.182870369637385E-3</v>
      </c>
      <c r="AD235" s="10"/>
      <c r="AE235" s="10"/>
      <c r="AF235" s="73">
        <f t="shared" si="41"/>
        <v>43412.72152777778</v>
      </c>
      <c r="AG235" s="73">
        <f t="shared" si="42"/>
        <v>43412.738888888889</v>
      </c>
      <c r="AH235" s="26" t="str">
        <f t="shared" si="43"/>
        <v>43412.721527777843412.7388888889</v>
      </c>
      <c r="AI235" s="26" t="str">
        <f>VLOOKUP(AH235,simple_survey!$N$1081:$O$1529,2,FALSE)</f>
        <v>肯定的</v>
      </c>
    </row>
    <row r="236" spans="1:35" s="7" customFormat="1" x14ac:dyDescent="0.4">
      <c r="A236" s="16" t="str">
        <f t="shared" si="35"/>
        <v>-</v>
      </c>
      <c r="B236" s="16" t="str">
        <f t="shared" si="36"/>
        <v>-</v>
      </c>
      <c r="C236" s="7">
        <v>17</v>
      </c>
      <c r="D236" s="2">
        <v>43412.722372685188</v>
      </c>
      <c r="E236" s="3" t="s">
        <v>1326</v>
      </c>
      <c r="F236" s="3">
        <v>11169</v>
      </c>
      <c r="G236" s="3" t="s">
        <v>113</v>
      </c>
      <c r="H236" s="3">
        <v>0</v>
      </c>
      <c r="I236" s="3">
        <v>338</v>
      </c>
      <c r="J236" s="3">
        <v>4</v>
      </c>
      <c r="K236" s="3">
        <v>3</v>
      </c>
      <c r="L236" s="3"/>
      <c r="M236" s="2">
        <v>43412.72761574074</v>
      </c>
      <c r="N236" s="2">
        <v>43412.731053240743</v>
      </c>
      <c r="O236" s="3" t="s">
        <v>53</v>
      </c>
      <c r="P236" s="3" t="s">
        <v>54</v>
      </c>
      <c r="Q236" s="3" t="s">
        <v>27</v>
      </c>
      <c r="R236" s="3" t="s">
        <v>28</v>
      </c>
      <c r="S236" s="2">
        <v>43412.727581018517</v>
      </c>
      <c r="T236" s="2">
        <v>43412.727581018517</v>
      </c>
      <c r="U236" s="2">
        <v>43412.734606481485</v>
      </c>
      <c r="V236" s="2">
        <v>43412.734606481485</v>
      </c>
      <c r="W236" s="3"/>
      <c r="X236" s="8">
        <f t="shared" si="37"/>
        <v>43412.722372685188</v>
      </c>
      <c r="Y236" s="9">
        <f t="shared" si="38"/>
        <v>3.4375000032014214E-3</v>
      </c>
      <c r="Z236" s="9">
        <f t="shared" si="39"/>
        <v>1.0312500009604264E-2</v>
      </c>
      <c r="AA236" s="10"/>
      <c r="AB236" s="10">
        <f t="shared" si="40"/>
        <v>3.4722223062999547E-5</v>
      </c>
      <c r="AC236" s="10">
        <f t="shared" si="44"/>
        <v>5.2430555515456945E-3</v>
      </c>
      <c r="AD236" s="10"/>
      <c r="AE236" s="10"/>
      <c r="AF236" s="73">
        <f t="shared" si="41"/>
        <v>43412.722222222219</v>
      </c>
      <c r="AG236" s="73">
        <f t="shared" si="42"/>
        <v>43412.730555555558</v>
      </c>
      <c r="AH236" s="26" t="str">
        <f t="shared" si="43"/>
        <v>43412.722222222243412.7305555556</v>
      </c>
      <c r="AI236" s="26" t="e">
        <f>VLOOKUP(AH236,simple_survey!$N$1081:$O$1529,2,FALSE)</f>
        <v>#N/A</v>
      </c>
    </row>
    <row r="237" spans="1:35" s="7" customFormat="1" x14ac:dyDescent="0.4">
      <c r="A237" s="16" t="str">
        <f t="shared" si="35"/>
        <v>★</v>
      </c>
      <c r="B237" s="16" t="str">
        <f t="shared" si="36"/>
        <v>-</v>
      </c>
      <c r="C237" s="7">
        <v>17</v>
      </c>
      <c r="D237" s="2">
        <v>43412.725185185183</v>
      </c>
      <c r="E237" s="3" t="s">
        <v>1254</v>
      </c>
      <c r="F237" s="3">
        <v>11170</v>
      </c>
      <c r="G237" s="3" t="s">
        <v>33</v>
      </c>
      <c r="H237" s="3">
        <v>5549</v>
      </c>
      <c r="I237" s="3">
        <v>798</v>
      </c>
      <c r="J237" s="3">
        <v>7</v>
      </c>
      <c r="K237" s="3">
        <v>1</v>
      </c>
      <c r="L237" s="3"/>
      <c r="M237" s="2">
        <v>43412.733611111114</v>
      </c>
      <c r="N237" s="2">
        <v>43412.751631944448</v>
      </c>
      <c r="O237" s="3" t="s">
        <v>80</v>
      </c>
      <c r="P237" s="3" t="s">
        <v>81</v>
      </c>
      <c r="Q237" s="3" t="s">
        <v>63</v>
      </c>
      <c r="R237" s="3" t="s">
        <v>64</v>
      </c>
      <c r="S237" s="2">
        <v>43412.732106481482</v>
      </c>
      <c r="T237" s="2">
        <v>43412.732106481482</v>
      </c>
      <c r="U237" s="2">
        <v>43412.74832175926</v>
      </c>
      <c r="V237" s="2">
        <v>43412.752766203703</v>
      </c>
      <c r="W237" s="2">
        <v>43412.732106481482</v>
      </c>
      <c r="X237" s="8">
        <f t="shared" si="37"/>
        <v>43412.732106481482</v>
      </c>
      <c r="Y237" s="9">
        <f t="shared" si="38"/>
        <v>1.8020833333139308E-2</v>
      </c>
      <c r="Z237" s="9">
        <f t="shared" si="39"/>
        <v>1.8020833333139308E-2</v>
      </c>
      <c r="AA237" s="10"/>
      <c r="AB237" s="10">
        <f t="shared" si="40"/>
        <v>1.5046296321088448E-3</v>
      </c>
      <c r="AC237" s="10">
        <f t="shared" si="44"/>
        <v>1.5046296321088448E-3</v>
      </c>
      <c r="AD237" s="10"/>
      <c r="AE237" s="10"/>
      <c r="AF237" s="73">
        <f t="shared" si="41"/>
        <v>43412.724999999999</v>
      </c>
      <c r="AG237" s="73">
        <f t="shared" si="42"/>
        <v>43412.751388888886</v>
      </c>
      <c r="AH237" s="26" t="str">
        <f t="shared" si="43"/>
        <v>43412.72543412.7513888889</v>
      </c>
      <c r="AI237" s="26" t="e">
        <f>VLOOKUP(AH237,simple_survey!$N$1081:$O$1529,2,FALSE)</f>
        <v>#N/A</v>
      </c>
    </row>
    <row r="238" spans="1:35" s="7" customFormat="1" x14ac:dyDescent="0.4">
      <c r="A238" s="16" t="str">
        <f t="shared" si="35"/>
        <v>-</v>
      </c>
      <c r="B238" s="16" t="str">
        <f t="shared" si="36"/>
        <v>-</v>
      </c>
      <c r="C238" s="7">
        <v>17</v>
      </c>
      <c r="D238" s="2">
        <v>43412.72552083333</v>
      </c>
      <c r="E238" s="3" t="s">
        <v>1325</v>
      </c>
      <c r="F238" s="3">
        <v>11171</v>
      </c>
      <c r="G238" s="3" t="s">
        <v>114</v>
      </c>
      <c r="H238" s="3">
        <v>0</v>
      </c>
      <c r="I238" s="3">
        <v>246</v>
      </c>
      <c r="J238" s="3">
        <v>8</v>
      </c>
      <c r="K238" s="3">
        <v>1</v>
      </c>
      <c r="L238" s="3"/>
      <c r="M238" s="2">
        <v>43412.728217592594</v>
      </c>
      <c r="N238" s="2">
        <v>43412.731446759259</v>
      </c>
      <c r="O238" s="3" t="s">
        <v>46</v>
      </c>
      <c r="P238" s="3" t="s">
        <v>47</v>
      </c>
      <c r="Q238" s="3" t="s">
        <v>59</v>
      </c>
      <c r="R238" s="3" t="s">
        <v>60</v>
      </c>
      <c r="S238" s="2">
        <v>43412.728460648148</v>
      </c>
      <c r="T238" s="2">
        <v>43412.728460648148</v>
      </c>
      <c r="U238" s="2">
        <v>43412.735381944447</v>
      </c>
      <c r="V238" s="2">
        <v>43412.735381944447</v>
      </c>
      <c r="W238" s="3"/>
      <c r="X238" s="8">
        <f t="shared" si="37"/>
        <v>43412.72552083333</v>
      </c>
      <c r="Y238" s="9">
        <f t="shared" si="38"/>
        <v>3.2291666648234241E-3</v>
      </c>
      <c r="Z238" s="9">
        <f t="shared" si="39"/>
        <v>3.2291666648234241E-3</v>
      </c>
      <c r="AA238" s="10"/>
      <c r="AB238" s="10">
        <f t="shared" si="40"/>
        <v>0</v>
      </c>
      <c r="AC238" s="10">
        <f t="shared" si="44"/>
        <v>2.6967592639266513E-3</v>
      </c>
      <c r="AD238" s="10"/>
      <c r="AE238" s="10"/>
      <c r="AF238" s="73">
        <f t="shared" si="41"/>
        <v>43412.724999999999</v>
      </c>
      <c r="AG238" s="73">
        <f t="shared" si="42"/>
        <v>43412.731249999997</v>
      </c>
      <c r="AH238" s="26" t="str">
        <f t="shared" si="43"/>
        <v>43412.72543412.73125</v>
      </c>
      <c r="AI238" s="26" t="e">
        <f>VLOOKUP(AH238,simple_survey!$N$1081:$O$1529,2,FALSE)</f>
        <v>#N/A</v>
      </c>
    </row>
    <row r="239" spans="1:35" s="7" customFormat="1" x14ac:dyDescent="0.4">
      <c r="A239" s="16" t="str">
        <f t="shared" si="35"/>
        <v>-</v>
      </c>
      <c r="B239" s="16" t="str">
        <f t="shared" si="36"/>
        <v>-</v>
      </c>
      <c r="C239" s="7">
        <v>17</v>
      </c>
      <c r="D239" s="2">
        <v>43412.726099537038</v>
      </c>
      <c r="E239" s="3" t="s">
        <v>1219</v>
      </c>
      <c r="F239" s="3">
        <v>11172</v>
      </c>
      <c r="G239" s="3" t="s">
        <v>18</v>
      </c>
      <c r="H239" s="3">
        <v>5476</v>
      </c>
      <c r="I239" s="3">
        <v>451</v>
      </c>
      <c r="J239" s="3">
        <v>10</v>
      </c>
      <c r="K239" s="3">
        <v>3</v>
      </c>
      <c r="L239" s="3"/>
      <c r="M239" s="2">
        <v>43412.728043981479</v>
      </c>
      <c r="N239" s="2">
        <v>43412.736145833333</v>
      </c>
      <c r="O239" s="3" t="s">
        <v>34</v>
      </c>
      <c r="P239" s="3" t="s">
        <v>35</v>
      </c>
      <c r="Q239" s="3" t="s">
        <v>45</v>
      </c>
      <c r="R239" s="3" t="s">
        <v>92</v>
      </c>
      <c r="S239" s="2">
        <v>43412.729317129626</v>
      </c>
      <c r="T239" s="2">
        <v>43412.729317129626</v>
      </c>
      <c r="U239" s="2">
        <v>43412.740578703706</v>
      </c>
      <c r="V239" s="2">
        <v>43412.740578703706</v>
      </c>
      <c r="W239" s="3"/>
      <c r="X239" s="8">
        <f t="shared" si="37"/>
        <v>43412.726099537038</v>
      </c>
      <c r="Y239" s="9">
        <f t="shared" si="38"/>
        <v>8.1018518540076911E-3</v>
      </c>
      <c r="Z239" s="9">
        <f t="shared" si="39"/>
        <v>2.4305555562023073E-2</v>
      </c>
      <c r="AA239" s="10"/>
      <c r="AB239" s="10">
        <f t="shared" si="40"/>
        <v>0</v>
      </c>
      <c r="AC239" s="10">
        <f t="shared" si="44"/>
        <v>1.9444444405962713E-3</v>
      </c>
      <c r="AD239" s="10"/>
      <c r="AE239" s="10"/>
      <c r="AF239" s="73">
        <f t="shared" si="41"/>
        <v>43412.725694444445</v>
      </c>
      <c r="AG239" s="73">
        <f t="shared" si="42"/>
        <v>43412.736111111109</v>
      </c>
      <c r="AH239" s="26" t="str">
        <f t="shared" si="43"/>
        <v>43412.725694444443412.7361111111</v>
      </c>
      <c r="AI239" s="26" t="e">
        <f>VLOOKUP(AH239,simple_survey!$N$1081:$O$1529,2,FALSE)</f>
        <v>#N/A</v>
      </c>
    </row>
    <row r="240" spans="1:35" s="7" customFormat="1" x14ac:dyDescent="0.4">
      <c r="A240" s="16" t="str">
        <f t="shared" si="35"/>
        <v>-</v>
      </c>
      <c r="B240" s="16" t="str">
        <f t="shared" si="36"/>
        <v>-</v>
      </c>
      <c r="C240" s="7">
        <v>17</v>
      </c>
      <c r="D240" s="2">
        <v>43412.726805555554</v>
      </c>
      <c r="E240" s="3" t="s">
        <v>1068</v>
      </c>
      <c r="F240" s="3">
        <v>11173</v>
      </c>
      <c r="G240" s="3" t="s">
        <v>52</v>
      </c>
      <c r="H240" s="3">
        <v>5037</v>
      </c>
      <c r="I240" s="3">
        <v>136</v>
      </c>
      <c r="J240" s="3">
        <v>3</v>
      </c>
      <c r="K240" s="3">
        <v>1</v>
      </c>
      <c r="L240" s="3"/>
      <c r="M240" s="2">
        <v>43412.731585648151</v>
      </c>
      <c r="N240" s="2">
        <v>43412.739745370367</v>
      </c>
      <c r="O240" s="3" t="s">
        <v>34</v>
      </c>
      <c r="P240" s="3" t="s">
        <v>35</v>
      </c>
      <c r="Q240" s="3" t="s">
        <v>27</v>
      </c>
      <c r="R240" s="3" t="s">
        <v>28</v>
      </c>
      <c r="S240" s="2">
        <v>43412.73060185185</v>
      </c>
      <c r="T240" s="2">
        <v>43412.731400462966</v>
      </c>
      <c r="U240" s="2">
        <v>43412.73746527778</v>
      </c>
      <c r="V240" s="2">
        <v>43412.738263888888</v>
      </c>
      <c r="W240" s="3"/>
      <c r="X240" s="8">
        <f t="shared" si="37"/>
        <v>43412.726805555554</v>
      </c>
      <c r="Y240" s="9">
        <f t="shared" si="38"/>
        <v>8.1597222160780802E-3</v>
      </c>
      <c r="Z240" s="9">
        <f t="shared" si="39"/>
        <v>8.1597222160780802E-3</v>
      </c>
      <c r="AA240" s="10"/>
      <c r="AB240" s="10">
        <f t="shared" si="40"/>
        <v>9.8379630071576685E-4</v>
      </c>
      <c r="AC240" s="10">
        <f t="shared" si="44"/>
        <v>4.7800925967749208E-3</v>
      </c>
      <c r="AD240" s="10"/>
      <c r="AE240" s="10"/>
      <c r="AF240" s="73">
        <f t="shared" si="41"/>
        <v>43412.726388888892</v>
      </c>
      <c r="AG240" s="73">
        <f t="shared" si="42"/>
        <v>43412.739583333336</v>
      </c>
      <c r="AH240" s="26" t="str">
        <f t="shared" si="43"/>
        <v>43412.726388888943412.7395833333</v>
      </c>
      <c r="AI240" s="26" t="e">
        <f>VLOOKUP(AH240,simple_survey!$N$1081:$O$1529,2,FALSE)</f>
        <v>#N/A</v>
      </c>
    </row>
    <row r="241" spans="1:38" s="7" customFormat="1" x14ac:dyDescent="0.4">
      <c r="A241" s="16" t="str">
        <f t="shared" si="35"/>
        <v>-</v>
      </c>
      <c r="B241" s="16" t="str">
        <f t="shared" si="36"/>
        <v>-</v>
      </c>
      <c r="C241" s="7">
        <v>17</v>
      </c>
      <c r="D241" s="2">
        <v>43412.728449074071</v>
      </c>
      <c r="E241" s="3" t="s">
        <v>1255</v>
      </c>
      <c r="F241" s="3">
        <v>11174</v>
      </c>
      <c r="G241" s="3" t="s">
        <v>18</v>
      </c>
      <c r="H241" s="3">
        <v>1325</v>
      </c>
      <c r="I241" s="3">
        <v>106</v>
      </c>
      <c r="J241" s="3">
        <v>9</v>
      </c>
      <c r="K241" s="3">
        <v>1</v>
      </c>
      <c r="L241" s="3"/>
      <c r="M241" s="2">
        <v>43412.73537037037</v>
      </c>
      <c r="N241" s="2">
        <v>43412.738379629627</v>
      </c>
      <c r="O241" s="3" t="s">
        <v>1178</v>
      </c>
      <c r="P241" s="3" t="s">
        <v>20</v>
      </c>
      <c r="Q241" s="3" t="s">
        <v>25</v>
      </c>
      <c r="R241" s="3" t="s">
        <v>26</v>
      </c>
      <c r="S241" s="2">
        <v>43412.734131944446</v>
      </c>
      <c r="T241" s="2">
        <v>43412.734699074077</v>
      </c>
      <c r="U241" s="2">
        <v>43412.740243055552</v>
      </c>
      <c r="V241" s="2">
        <v>43412.741701388892</v>
      </c>
      <c r="W241" s="3"/>
      <c r="X241" s="8">
        <f t="shared" si="37"/>
        <v>43412.728449074071</v>
      </c>
      <c r="Y241" s="9">
        <f t="shared" si="38"/>
        <v>3.009259256941732E-3</v>
      </c>
      <c r="Z241" s="9">
        <f t="shared" si="39"/>
        <v>3.009259256941732E-3</v>
      </c>
      <c r="AA241" s="10"/>
      <c r="AB241" s="10">
        <f t="shared" si="40"/>
        <v>1.2384259243845008E-3</v>
      </c>
      <c r="AC241" s="10">
        <f t="shared" si="44"/>
        <v>6.921296298969537E-3</v>
      </c>
      <c r="AD241" s="10"/>
      <c r="AE241" s="10"/>
      <c r="AF241" s="73">
        <f t="shared" si="41"/>
        <v>43412.727777777778</v>
      </c>
      <c r="AG241" s="73">
        <f t="shared" si="42"/>
        <v>43412.738194444442</v>
      </c>
      <c r="AH241" s="26" t="str">
        <f t="shared" si="43"/>
        <v>43412.727777777843412.7381944444</v>
      </c>
      <c r="AI241" s="26" t="str">
        <f>VLOOKUP(AH241,simple_survey!$N$1081:$O$1529,2,FALSE)</f>
        <v>肯定的</v>
      </c>
    </row>
    <row r="242" spans="1:38" s="7" customFormat="1" x14ac:dyDescent="0.4">
      <c r="A242" s="16" t="str">
        <f t="shared" si="35"/>
        <v>-</v>
      </c>
      <c r="B242" s="16" t="str">
        <f t="shared" si="36"/>
        <v>-</v>
      </c>
      <c r="C242" s="7">
        <v>17</v>
      </c>
      <c r="D242" s="2">
        <v>43412.728622685187</v>
      </c>
      <c r="E242" s="3" t="s">
        <v>1256</v>
      </c>
      <c r="F242" s="3">
        <v>11175</v>
      </c>
      <c r="G242" s="3" t="s">
        <v>33</v>
      </c>
      <c r="H242" s="3">
        <v>5493</v>
      </c>
      <c r="I242" s="3">
        <v>398</v>
      </c>
      <c r="J242" s="3">
        <v>6</v>
      </c>
      <c r="K242" s="3">
        <v>1</v>
      </c>
      <c r="L242" s="3"/>
      <c r="M242" s="2">
        <v>43412.733078703706</v>
      </c>
      <c r="N242" s="2">
        <v>43412.736759259256</v>
      </c>
      <c r="O242" s="3" t="s">
        <v>59</v>
      </c>
      <c r="P242" s="3" t="s">
        <v>60</v>
      </c>
      <c r="Q242" s="3" t="s">
        <v>31</v>
      </c>
      <c r="R242" s="3" t="s">
        <v>32</v>
      </c>
      <c r="S242" s="2">
        <v>43412.732199074075</v>
      </c>
      <c r="T242" s="2">
        <v>43412.732199074075</v>
      </c>
      <c r="U242" s="2">
        <v>43412.739849537036</v>
      </c>
      <c r="V242" s="2">
        <v>43412.739849537036</v>
      </c>
      <c r="W242" s="3"/>
      <c r="X242" s="8">
        <f t="shared" si="37"/>
        <v>43412.728622685187</v>
      </c>
      <c r="Y242" s="9">
        <f t="shared" si="38"/>
        <v>3.6805555500905029E-3</v>
      </c>
      <c r="Z242" s="9">
        <f t="shared" si="39"/>
        <v>3.6805555500905029E-3</v>
      </c>
      <c r="AA242" s="10"/>
      <c r="AB242" s="10">
        <f t="shared" si="40"/>
        <v>8.7962963152676821E-4</v>
      </c>
      <c r="AC242" s="10">
        <f t="shared" si="44"/>
        <v>4.4560185197042301E-3</v>
      </c>
      <c r="AD242" s="10"/>
      <c r="AE242" s="10"/>
      <c r="AF242" s="73">
        <f t="shared" si="41"/>
        <v>43412.728472222225</v>
      </c>
      <c r="AG242" s="73">
        <f t="shared" si="42"/>
        <v>43412.736111111109</v>
      </c>
      <c r="AH242" s="26" t="str">
        <f t="shared" si="43"/>
        <v>43412.728472222243412.7361111111</v>
      </c>
      <c r="AI242" s="26" t="e">
        <f>VLOOKUP(AH242,simple_survey!$N$1081:$O$1529,2,FALSE)</f>
        <v>#N/A</v>
      </c>
      <c r="AL242" s="3"/>
    </row>
    <row r="243" spans="1:38" s="7" customFormat="1" x14ac:dyDescent="0.4">
      <c r="A243" s="16" t="str">
        <f t="shared" si="35"/>
        <v>★</v>
      </c>
      <c r="B243" s="16" t="str">
        <f t="shared" si="36"/>
        <v>-</v>
      </c>
      <c r="C243" s="7">
        <v>17</v>
      </c>
      <c r="D243" s="2">
        <v>43412.72865740741</v>
      </c>
      <c r="E243" s="3" t="s">
        <v>1087</v>
      </c>
      <c r="F243" s="3">
        <v>11176</v>
      </c>
      <c r="G243" s="3" t="s">
        <v>18</v>
      </c>
      <c r="H243" s="3">
        <v>1019</v>
      </c>
      <c r="I243" s="3">
        <v>983</v>
      </c>
      <c r="J243" s="3">
        <v>9</v>
      </c>
      <c r="K243" s="3">
        <v>1</v>
      </c>
      <c r="L243" s="3"/>
      <c r="M243" s="2">
        <v>43412.73542824074</v>
      </c>
      <c r="N243" s="2">
        <v>43412.740254629629</v>
      </c>
      <c r="O243" s="3" t="s">
        <v>1178</v>
      </c>
      <c r="P243" s="3" t="s">
        <v>20</v>
      </c>
      <c r="Q243" s="3" t="s">
        <v>21</v>
      </c>
      <c r="R243" s="3" t="s">
        <v>22</v>
      </c>
      <c r="S243" s="2">
        <v>43412.735590277778</v>
      </c>
      <c r="T243" s="2">
        <v>43412.735590277778</v>
      </c>
      <c r="U243" s="2">
        <v>43412.745856481481</v>
      </c>
      <c r="V243" s="2">
        <v>43412.745856481481</v>
      </c>
      <c r="W243" s="2">
        <v>43412.735590277778</v>
      </c>
      <c r="X243" s="8">
        <f t="shared" si="37"/>
        <v>43412.735590277778</v>
      </c>
      <c r="Y243" s="9">
        <f t="shared" si="38"/>
        <v>4.8263888893416151E-3</v>
      </c>
      <c r="Z243" s="9">
        <f t="shared" si="39"/>
        <v>4.8263888893416151E-3</v>
      </c>
      <c r="AA243" s="10"/>
      <c r="AB243" s="10">
        <f t="shared" si="40"/>
        <v>0</v>
      </c>
      <c r="AC243" s="10">
        <f t="shared" si="44"/>
        <v>0</v>
      </c>
      <c r="AD243" s="10"/>
      <c r="AE243" s="10"/>
      <c r="AF243" s="73">
        <f t="shared" si="41"/>
        <v>43412.728472222225</v>
      </c>
      <c r="AG243" s="73">
        <f t="shared" si="42"/>
        <v>43412.739583333336</v>
      </c>
      <c r="AH243" s="26" t="str">
        <f t="shared" si="43"/>
        <v>43412.728472222243412.7395833333</v>
      </c>
      <c r="AI243" s="26" t="e">
        <f>VLOOKUP(AH243,simple_survey!$N$1081:$O$1529,2,FALSE)</f>
        <v>#N/A</v>
      </c>
      <c r="AL243" s="3"/>
    </row>
    <row r="244" spans="1:38" s="7" customFormat="1" x14ac:dyDescent="0.4">
      <c r="A244" s="16" t="str">
        <f t="shared" si="35"/>
        <v>-</v>
      </c>
      <c r="B244" s="16" t="str">
        <f t="shared" si="36"/>
        <v>-</v>
      </c>
      <c r="C244" s="7">
        <v>17</v>
      </c>
      <c r="D244" s="2">
        <v>43412.729189814818</v>
      </c>
      <c r="E244" s="3" t="s">
        <v>1244</v>
      </c>
      <c r="F244" s="3">
        <v>11177</v>
      </c>
      <c r="G244" s="3" t="s">
        <v>33</v>
      </c>
      <c r="H244" s="3">
        <v>5470</v>
      </c>
      <c r="I244" s="3">
        <v>20</v>
      </c>
      <c r="J244" s="3">
        <v>10</v>
      </c>
      <c r="K244" s="3">
        <v>1</v>
      </c>
      <c r="L244" s="3"/>
      <c r="M244" s="2">
        <v>43412.742534722223</v>
      </c>
      <c r="N244" s="2">
        <v>43412.750752314816</v>
      </c>
      <c r="O244" s="3" t="s">
        <v>41</v>
      </c>
      <c r="P244" s="3" t="s">
        <v>42</v>
      </c>
      <c r="Q244" s="3" t="s">
        <v>65</v>
      </c>
      <c r="R244" s="3" t="s">
        <v>66</v>
      </c>
      <c r="S244" s="2">
        <v>43412.743194444447</v>
      </c>
      <c r="T244" s="2">
        <v>43412.743194444447</v>
      </c>
      <c r="U244" s="2">
        <v>43412.755833333336</v>
      </c>
      <c r="V244" s="2">
        <v>43412.755833333336</v>
      </c>
      <c r="W244" s="3"/>
      <c r="X244" s="8">
        <f t="shared" si="37"/>
        <v>43412.729189814818</v>
      </c>
      <c r="Y244" s="9">
        <f t="shared" si="38"/>
        <v>8.2175925927003846E-3</v>
      </c>
      <c r="Z244" s="9">
        <f t="shared" si="39"/>
        <v>8.2175925927003846E-3</v>
      </c>
      <c r="AA244" s="10"/>
      <c r="AB244" s="10">
        <f t="shared" si="40"/>
        <v>0</v>
      </c>
      <c r="AC244" s="10">
        <f t="shared" si="44"/>
        <v>1.3344907405553386E-2</v>
      </c>
      <c r="AD244" s="10"/>
      <c r="AE244" s="10"/>
      <c r="AF244" s="73">
        <f t="shared" si="41"/>
        <v>43412.729166666664</v>
      </c>
      <c r="AG244" s="73">
        <f t="shared" si="42"/>
        <v>43412.750694444447</v>
      </c>
      <c r="AH244" s="26" t="str">
        <f t="shared" si="43"/>
        <v>43412.729166666743412.7506944444</v>
      </c>
      <c r="AI244" s="26" t="str">
        <f>VLOOKUP(AH244,simple_survey!$N$1081:$O$1529,2,FALSE)</f>
        <v>肯定的</v>
      </c>
      <c r="AL244" s="3"/>
    </row>
    <row r="245" spans="1:38" s="7" customFormat="1" x14ac:dyDescent="0.4">
      <c r="A245" s="16" t="str">
        <f t="shared" si="35"/>
        <v>-</v>
      </c>
      <c r="B245" s="16" t="str">
        <f t="shared" si="36"/>
        <v>-</v>
      </c>
      <c r="C245" s="7">
        <v>17</v>
      </c>
      <c r="D245" s="2">
        <v>43412.731932870367</v>
      </c>
      <c r="E245" s="3" t="s">
        <v>1257</v>
      </c>
      <c r="F245" s="3">
        <v>11180</v>
      </c>
      <c r="G245" s="3" t="s">
        <v>67</v>
      </c>
      <c r="H245" s="3">
        <v>4614</v>
      </c>
      <c r="I245" s="3">
        <v>417</v>
      </c>
      <c r="J245" s="3">
        <v>8</v>
      </c>
      <c r="K245" s="3">
        <v>2</v>
      </c>
      <c r="L245" s="3"/>
      <c r="M245" s="2">
        <v>43412.734571759262</v>
      </c>
      <c r="N245" s="2">
        <v>43412.749120370368</v>
      </c>
      <c r="O245" s="3" t="s">
        <v>1178</v>
      </c>
      <c r="P245" s="3" t="s">
        <v>20</v>
      </c>
      <c r="Q245" s="3" t="s">
        <v>65</v>
      </c>
      <c r="R245" s="3" t="s">
        <v>66</v>
      </c>
      <c r="S245" s="2">
        <v>43412.734467592592</v>
      </c>
      <c r="T245" s="2">
        <v>43412.734490740739</v>
      </c>
      <c r="U245" s="2">
        <v>43412.742164351854</v>
      </c>
      <c r="V245" s="2">
        <v>43412.744201388887</v>
      </c>
      <c r="W245" s="3"/>
      <c r="X245" s="8">
        <f t="shared" si="37"/>
        <v>43412.731932870367</v>
      </c>
      <c r="Y245" s="9">
        <f t="shared" si="38"/>
        <v>1.4548611106874887E-2</v>
      </c>
      <c r="Z245" s="9">
        <f t="shared" si="39"/>
        <v>2.9097222213749774E-2</v>
      </c>
      <c r="AA245" s="10"/>
      <c r="AB245" s="10">
        <f t="shared" si="40"/>
        <v>1.0416666918899864E-4</v>
      </c>
      <c r="AC245" s="10">
        <f t="shared" si="44"/>
        <v>2.6388888945803046E-3</v>
      </c>
      <c r="AD245" s="10"/>
      <c r="AE245" s="10"/>
      <c r="AF245" s="73">
        <f t="shared" si="41"/>
        <v>43412.731249999997</v>
      </c>
      <c r="AG245" s="73">
        <f t="shared" si="42"/>
        <v>43412.748611111114</v>
      </c>
      <c r="AH245" s="26" t="str">
        <f t="shared" si="43"/>
        <v>43412.7312543412.7486111111</v>
      </c>
      <c r="AI245" s="26" t="str">
        <f>VLOOKUP(AH245,simple_survey!$N$1081:$O$1529,2,FALSE)</f>
        <v>肯定的</v>
      </c>
    </row>
    <row r="246" spans="1:38" s="7" customFormat="1" x14ac:dyDescent="0.4">
      <c r="A246" s="16" t="str">
        <f t="shared" si="35"/>
        <v>-</v>
      </c>
      <c r="B246" s="16" t="str">
        <f t="shared" si="36"/>
        <v>-</v>
      </c>
      <c r="C246" s="7">
        <v>17</v>
      </c>
      <c r="D246" s="2">
        <v>43412.732048611113</v>
      </c>
      <c r="E246" s="3" t="s">
        <v>1258</v>
      </c>
      <c r="F246" s="3">
        <v>11181</v>
      </c>
      <c r="G246" s="3" t="s">
        <v>33</v>
      </c>
      <c r="H246" s="3">
        <v>2535</v>
      </c>
      <c r="I246" s="3">
        <v>214</v>
      </c>
      <c r="J246" s="3">
        <v>8</v>
      </c>
      <c r="K246" s="3">
        <v>1</v>
      </c>
      <c r="L246" s="3"/>
      <c r="M246" s="2">
        <v>43412.736388888887</v>
      </c>
      <c r="N246" s="2">
        <v>43412.756863425922</v>
      </c>
      <c r="O246" s="3" t="s">
        <v>34</v>
      </c>
      <c r="P246" s="3" t="s">
        <v>35</v>
      </c>
      <c r="Q246" s="3" t="s">
        <v>25</v>
      </c>
      <c r="R246" s="3" t="s">
        <v>26</v>
      </c>
      <c r="S246" s="2">
        <v>43412.737488425926</v>
      </c>
      <c r="T246" s="2">
        <v>43412.737488425926</v>
      </c>
      <c r="U246" s="2">
        <v>43412.752210648148</v>
      </c>
      <c r="V246" s="2">
        <v>43412.754803240743</v>
      </c>
      <c r="W246" s="3"/>
      <c r="X246" s="8">
        <f t="shared" si="37"/>
        <v>43412.732048611113</v>
      </c>
      <c r="Y246" s="9">
        <f t="shared" si="38"/>
        <v>2.0474537035624962E-2</v>
      </c>
      <c r="Z246" s="9">
        <f t="shared" si="39"/>
        <v>2.0474537035624962E-2</v>
      </c>
      <c r="AA246" s="10"/>
      <c r="AB246" s="10">
        <f t="shared" si="40"/>
        <v>0</v>
      </c>
      <c r="AC246" s="10">
        <f t="shared" si="44"/>
        <v>4.3402777737355791E-3</v>
      </c>
      <c r="AD246" s="10"/>
      <c r="AE246" s="10"/>
      <c r="AF246" s="73">
        <f t="shared" si="41"/>
        <v>43412.731944444444</v>
      </c>
      <c r="AG246" s="73">
        <f t="shared" si="42"/>
        <v>43412.756249999999</v>
      </c>
      <c r="AH246" s="26" t="str">
        <f t="shared" si="43"/>
        <v>43412.731944444443412.75625</v>
      </c>
      <c r="AI246" s="26" t="e">
        <f>VLOOKUP(AH246,simple_survey!$N$1081:$O$1529,2,FALSE)</f>
        <v>#N/A</v>
      </c>
    </row>
    <row r="247" spans="1:38" s="3" customFormat="1" x14ac:dyDescent="0.4">
      <c r="A247" s="16" t="str">
        <f t="shared" si="35"/>
        <v>-</v>
      </c>
      <c r="B247" s="16" t="str">
        <f t="shared" si="36"/>
        <v>-</v>
      </c>
      <c r="C247" s="7">
        <v>17</v>
      </c>
      <c r="D247" s="2">
        <v>43412.73364583333</v>
      </c>
      <c r="E247" s="3" t="s">
        <v>1259</v>
      </c>
      <c r="F247" s="3">
        <v>11182</v>
      </c>
      <c r="G247" s="3" t="s">
        <v>18</v>
      </c>
      <c r="H247" s="3">
        <v>5550</v>
      </c>
      <c r="I247" s="3">
        <v>938</v>
      </c>
      <c r="J247" s="3">
        <v>7</v>
      </c>
      <c r="K247" s="3">
        <v>1</v>
      </c>
      <c r="M247" s="2">
        <v>43412.73978009259</v>
      </c>
      <c r="N247" s="2">
        <v>43412.746689814812</v>
      </c>
      <c r="O247" s="3" t="s">
        <v>53</v>
      </c>
      <c r="P247" s="3" t="s">
        <v>54</v>
      </c>
      <c r="Q247" s="3" t="s">
        <v>1178</v>
      </c>
      <c r="R247" s="3" t="s">
        <v>20</v>
      </c>
      <c r="S247" s="2">
        <v>43412.736863425926</v>
      </c>
      <c r="T247" s="2">
        <v>43412.736863425926</v>
      </c>
      <c r="U247" s="2">
        <v>43412.744699074072</v>
      </c>
      <c r="V247" s="2">
        <v>43412.744699074072</v>
      </c>
      <c r="X247" s="8">
        <f t="shared" si="37"/>
        <v>43412.73364583333</v>
      </c>
      <c r="Y247" s="9">
        <f t="shared" si="38"/>
        <v>6.9097222221898846E-3</v>
      </c>
      <c r="Z247" s="9">
        <f t="shared" si="39"/>
        <v>6.9097222221898846E-3</v>
      </c>
      <c r="AA247" s="10"/>
      <c r="AB247" s="10">
        <f t="shared" si="40"/>
        <v>2.9166666645323858E-3</v>
      </c>
      <c r="AC247" s="10">
        <f t="shared" si="44"/>
        <v>6.1342592598521151E-3</v>
      </c>
      <c r="AD247" s="10"/>
      <c r="AE247" s="10"/>
      <c r="AF247" s="73">
        <f t="shared" si="41"/>
        <v>43412.73333333333</v>
      </c>
      <c r="AG247" s="73">
        <f t="shared" si="42"/>
        <v>43412.746527777781</v>
      </c>
      <c r="AH247" s="26" t="str">
        <f t="shared" si="43"/>
        <v>43412.733333333343412.7465277778</v>
      </c>
      <c r="AI247" s="26" t="e">
        <f>VLOOKUP(AH247,simple_survey!$N$1081:$O$1529,2,FALSE)</f>
        <v>#N/A</v>
      </c>
    </row>
    <row r="248" spans="1:38" s="3" customFormat="1" x14ac:dyDescent="0.4">
      <c r="A248" s="16" t="str">
        <f t="shared" si="35"/>
        <v>★</v>
      </c>
      <c r="B248" s="16" t="str">
        <f t="shared" si="36"/>
        <v>-</v>
      </c>
      <c r="C248" s="7">
        <v>17</v>
      </c>
      <c r="D248" s="2">
        <v>43412.734143518515</v>
      </c>
      <c r="E248" s="3" t="s">
        <v>1324</v>
      </c>
      <c r="F248" s="3">
        <v>11183</v>
      </c>
      <c r="G248" s="3" t="s">
        <v>113</v>
      </c>
      <c r="H248" s="3">
        <v>0</v>
      </c>
      <c r="I248" s="3">
        <v>986</v>
      </c>
      <c r="J248" s="3">
        <v>9</v>
      </c>
      <c r="K248" s="3">
        <v>4</v>
      </c>
      <c r="M248" s="2">
        <v>43412.749490740738</v>
      </c>
      <c r="N248" s="2">
        <v>43412.752754629626</v>
      </c>
      <c r="O248" s="3" t="s">
        <v>46</v>
      </c>
      <c r="P248" s="3" t="s">
        <v>47</v>
      </c>
      <c r="Q248" s="3" t="s">
        <v>1178</v>
      </c>
      <c r="R248" s="3" t="s">
        <v>20</v>
      </c>
      <c r="S248" s="2">
        <v>43412.74827546296</v>
      </c>
      <c r="T248" s="2">
        <v>43412.74827546296</v>
      </c>
      <c r="U248" s="2">
        <v>43412.757870370369</v>
      </c>
      <c r="V248" s="2">
        <v>43412.757870370369</v>
      </c>
      <c r="W248" s="2">
        <v>43412.740613425929</v>
      </c>
      <c r="X248" s="8">
        <f t="shared" si="37"/>
        <v>43412.740613425929</v>
      </c>
      <c r="Y248" s="9">
        <f t="shared" si="38"/>
        <v>3.2638888878864236E-3</v>
      </c>
      <c r="Z248" s="9">
        <f t="shared" si="39"/>
        <v>1.3055555551545694E-2</v>
      </c>
      <c r="AA248" s="10"/>
      <c r="AB248" s="10">
        <f t="shared" si="40"/>
        <v>1.2152777781011537E-3</v>
      </c>
      <c r="AC248" s="10">
        <f t="shared" si="44"/>
        <v>8.8773148090695031E-3</v>
      </c>
      <c r="AD248" s="10"/>
      <c r="AE248" s="10"/>
      <c r="AF248" s="73">
        <f t="shared" si="41"/>
        <v>43412.734027777777</v>
      </c>
      <c r="AG248" s="73">
        <f t="shared" si="42"/>
        <v>43412.752083333333</v>
      </c>
      <c r="AH248" s="26" t="str">
        <f t="shared" si="43"/>
        <v>43412.734027777843412.7520833333</v>
      </c>
      <c r="AI248" s="26" t="e">
        <f>VLOOKUP(AH248,simple_survey!$N$1081:$O$1529,2,FALSE)</f>
        <v>#N/A</v>
      </c>
    </row>
    <row r="249" spans="1:38" s="3" customFormat="1" x14ac:dyDescent="0.4">
      <c r="A249" s="16" t="str">
        <f t="shared" si="35"/>
        <v>-</v>
      </c>
      <c r="B249" s="16" t="str">
        <f t="shared" si="36"/>
        <v>-</v>
      </c>
      <c r="C249" s="7">
        <v>17</v>
      </c>
      <c r="D249" s="2">
        <v>43412.73578703704</v>
      </c>
      <c r="E249" s="3" t="s">
        <v>1289</v>
      </c>
      <c r="F249" s="3">
        <v>11186</v>
      </c>
      <c r="G249" s="3" t="s">
        <v>113</v>
      </c>
      <c r="H249" s="3">
        <v>0</v>
      </c>
      <c r="I249" s="3">
        <v>98</v>
      </c>
      <c r="J249" s="3">
        <v>8</v>
      </c>
      <c r="K249" s="3">
        <v>2</v>
      </c>
      <c r="M249" s="2">
        <v>43412.751828703702</v>
      </c>
      <c r="N249" s="2">
        <v>43412.757002314815</v>
      </c>
      <c r="O249" s="3" t="s">
        <v>48</v>
      </c>
      <c r="P249" s="3" t="s">
        <v>49</v>
      </c>
      <c r="Q249" s="3" t="s">
        <v>25</v>
      </c>
      <c r="R249" s="3" t="s">
        <v>26</v>
      </c>
      <c r="S249" s="2">
        <v>43412.74659722222</v>
      </c>
      <c r="T249" s="2">
        <v>43412.74659722222</v>
      </c>
      <c r="U249" s="2">
        <v>43412.755497685182</v>
      </c>
      <c r="V249" s="2">
        <v>43412.755497685182</v>
      </c>
      <c r="X249" s="8">
        <f t="shared" si="37"/>
        <v>43412.73578703704</v>
      </c>
      <c r="Y249" s="9">
        <f t="shared" si="38"/>
        <v>5.173611112695653E-3</v>
      </c>
      <c r="Z249" s="9">
        <f t="shared" si="39"/>
        <v>1.0347222225391306E-2</v>
      </c>
      <c r="AA249" s="10"/>
      <c r="AB249" s="10">
        <f t="shared" si="40"/>
        <v>5.2314814820419997E-3</v>
      </c>
      <c r="AC249" s="10">
        <f t="shared" si="44"/>
        <v>1.6041666662204079E-2</v>
      </c>
      <c r="AD249" s="10"/>
      <c r="AE249" s="10"/>
      <c r="AF249" s="73">
        <f t="shared" si="41"/>
        <v>43412.73541666667</v>
      </c>
      <c r="AG249" s="73">
        <f t="shared" si="42"/>
        <v>43412.756944444445</v>
      </c>
      <c r="AH249" s="26" t="str">
        <f t="shared" si="43"/>
        <v>43412.735416666743412.7569444444</v>
      </c>
      <c r="AI249" s="26" t="e">
        <f>VLOOKUP(AH249,simple_survey!$N$1081:$O$1529,2,FALSE)</f>
        <v>#N/A</v>
      </c>
    </row>
    <row r="250" spans="1:38" s="3" customFormat="1" x14ac:dyDescent="0.4">
      <c r="A250" s="16" t="str">
        <f t="shared" si="35"/>
        <v>-</v>
      </c>
      <c r="B250" s="16" t="str">
        <f t="shared" si="36"/>
        <v>-</v>
      </c>
      <c r="C250" s="7">
        <v>17</v>
      </c>
      <c r="D250" s="2">
        <v>43412.738437499997</v>
      </c>
      <c r="E250" s="3" t="s">
        <v>1130</v>
      </c>
      <c r="F250" s="3">
        <v>11187</v>
      </c>
      <c r="G250" s="3" t="s">
        <v>113</v>
      </c>
      <c r="H250" s="3">
        <v>0</v>
      </c>
      <c r="I250" s="3">
        <v>507</v>
      </c>
      <c r="J250" s="3">
        <v>6</v>
      </c>
      <c r="K250" s="3">
        <v>1</v>
      </c>
      <c r="M250" s="2">
        <v>43412.740162037036</v>
      </c>
      <c r="N250" s="2">
        <v>43412.745254629626</v>
      </c>
      <c r="O250" s="3" t="s">
        <v>46</v>
      </c>
      <c r="P250" s="3" t="s">
        <v>47</v>
      </c>
      <c r="Q250" s="3" t="s">
        <v>23</v>
      </c>
      <c r="R250" s="3" t="s">
        <v>24</v>
      </c>
      <c r="S250" s="2">
        <v>43412.739479166667</v>
      </c>
      <c r="T250" s="2">
        <v>43412.739479166667</v>
      </c>
      <c r="U250" s="2">
        <v>43412.747083333335</v>
      </c>
      <c r="V250" s="2">
        <v>43412.747083333335</v>
      </c>
      <c r="X250" s="8">
        <f t="shared" si="37"/>
        <v>43412.738437499997</v>
      </c>
      <c r="Y250" s="9">
        <f t="shared" si="38"/>
        <v>5.0925925897900015E-3</v>
      </c>
      <c r="Z250" s="9">
        <f t="shared" si="39"/>
        <v>5.0925925897900015E-3</v>
      </c>
      <c r="AA250" s="10"/>
      <c r="AB250" s="10">
        <f t="shared" si="40"/>
        <v>6.8287036992842332E-4</v>
      </c>
      <c r="AC250" s="10">
        <f t="shared" si="44"/>
        <v>1.7245370399905369E-3</v>
      </c>
      <c r="AD250" s="10"/>
      <c r="AE250" s="10"/>
      <c r="AF250" s="73">
        <f t="shared" si="41"/>
        <v>43412.738194444442</v>
      </c>
      <c r="AG250" s="73">
        <f t="shared" si="42"/>
        <v>43412.745138888888</v>
      </c>
      <c r="AH250" s="26" t="str">
        <f t="shared" si="43"/>
        <v>43412.738194444443412.7451388889</v>
      </c>
      <c r="AI250" s="26" t="e">
        <f>VLOOKUP(AH250,simple_survey!$N$1081:$O$1529,2,FALSE)</f>
        <v>#N/A</v>
      </c>
    </row>
    <row r="251" spans="1:38" s="3" customFormat="1" x14ac:dyDescent="0.4">
      <c r="A251" s="16" t="str">
        <f t="shared" si="35"/>
        <v>-</v>
      </c>
      <c r="B251" s="16" t="str">
        <f t="shared" si="36"/>
        <v>-</v>
      </c>
      <c r="C251" s="7">
        <v>17</v>
      </c>
      <c r="D251" s="2">
        <v>43412.73914351852</v>
      </c>
      <c r="E251" s="3" t="s">
        <v>1221</v>
      </c>
      <c r="F251" s="3">
        <v>11189</v>
      </c>
      <c r="G251" s="3" t="s">
        <v>33</v>
      </c>
      <c r="H251" s="3">
        <v>1162</v>
      </c>
      <c r="I251" s="3">
        <v>402</v>
      </c>
      <c r="J251" s="3">
        <v>10</v>
      </c>
      <c r="K251" s="3">
        <v>2</v>
      </c>
      <c r="M251" s="2">
        <v>43412.751122685186</v>
      </c>
      <c r="N251" s="2">
        <v>43412.755671296298</v>
      </c>
      <c r="O251" s="3" t="s">
        <v>65</v>
      </c>
      <c r="P251" s="3" t="s">
        <v>66</v>
      </c>
      <c r="Q251" s="3" t="s">
        <v>34</v>
      </c>
      <c r="R251" s="3" t="s">
        <v>35</v>
      </c>
      <c r="S251" s="2">
        <v>43412.755833333336</v>
      </c>
      <c r="T251" s="2">
        <v>43412.755833333336</v>
      </c>
      <c r="U251" s="2">
        <v>43412.761261574073</v>
      </c>
      <c r="V251" s="2">
        <v>43412.761608796296</v>
      </c>
      <c r="X251" s="8">
        <f t="shared" si="37"/>
        <v>43412.73914351852</v>
      </c>
      <c r="Y251" s="9">
        <f t="shared" si="38"/>
        <v>4.5486111121135764E-3</v>
      </c>
      <c r="Z251" s="9">
        <f t="shared" si="39"/>
        <v>9.0972222242271528E-3</v>
      </c>
      <c r="AA251" s="10"/>
      <c r="AB251" s="10">
        <f t="shared" si="40"/>
        <v>0</v>
      </c>
      <c r="AC251" s="10">
        <f t="shared" si="44"/>
        <v>1.1979166665696539E-2</v>
      </c>
      <c r="AD251" s="10"/>
      <c r="AE251" s="10"/>
      <c r="AF251" s="73">
        <f t="shared" si="41"/>
        <v>43412.738888888889</v>
      </c>
      <c r="AG251" s="73">
        <f t="shared" si="42"/>
        <v>43412.755555555559</v>
      </c>
      <c r="AH251" s="26" t="str">
        <f t="shared" si="43"/>
        <v>43412.738888888943412.7555555556</v>
      </c>
      <c r="AI251" s="26" t="e">
        <f>VLOOKUP(AH251,simple_survey!$N$1081:$O$1529,2,FALSE)</f>
        <v>#N/A</v>
      </c>
    </row>
    <row r="252" spans="1:38" s="3" customFormat="1" x14ac:dyDescent="0.4">
      <c r="A252" s="16" t="str">
        <f t="shared" si="35"/>
        <v>-</v>
      </c>
      <c r="B252" s="16" t="str">
        <f t="shared" si="36"/>
        <v>-</v>
      </c>
      <c r="C252" s="7">
        <v>17</v>
      </c>
      <c r="D252" s="2">
        <v>43412.739594907405</v>
      </c>
      <c r="E252" s="3" t="s">
        <v>1230</v>
      </c>
      <c r="F252" s="3">
        <v>11190</v>
      </c>
      <c r="G252" s="3" t="s">
        <v>33</v>
      </c>
      <c r="H252" s="3">
        <v>5506</v>
      </c>
      <c r="I252" s="3">
        <v>777</v>
      </c>
      <c r="J252" s="3">
        <v>11</v>
      </c>
      <c r="K252" s="3">
        <v>1</v>
      </c>
      <c r="M252" s="2">
        <v>43412.762928240743</v>
      </c>
      <c r="N252" s="2">
        <v>43412.773773148147</v>
      </c>
      <c r="O252" s="3" t="s">
        <v>23</v>
      </c>
      <c r="P252" s="3" t="s">
        <v>24</v>
      </c>
      <c r="Q252" s="3" t="s">
        <v>70</v>
      </c>
      <c r="R252" s="3" t="s">
        <v>71</v>
      </c>
      <c r="S252" s="2">
        <v>43412.766759259262</v>
      </c>
      <c r="T252" s="2">
        <v>43412.766759259262</v>
      </c>
      <c r="U252" s="2">
        <v>43412.78025462963</v>
      </c>
      <c r="V252" s="2">
        <v>43412.78025462963</v>
      </c>
      <c r="X252" s="8">
        <f t="shared" si="37"/>
        <v>43412.739594907405</v>
      </c>
      <c r="Y252" s="9">
        <f t="shared" si="38"/>
        <v>1.0844907403225079E-2</v>
      </c>
      <c r="Z252" s="9">
        <f t="shared" si="39"/>
        <v>1.0844907403225079E-2</v>
      </c>
      <c r="AA252" s="10"/>
      <c r="AB252" s="10">
        <f t="shared" si="40"/>
        <v>0</v>
      </c>
      <c r="AC252" s="10">
        <f t="shared" si="44"/>
        <v>2.3333333338086959E-2</v>
      </c>
      <c r="AD252" s="10"/>
      <c r="AE252" s="10"/>
      <c r="AF252" s="73">
        <f t="shared" si="41"/>
        <v>43412.739583333336</v>
      </c>
      <c r="AG252" s="73">
        <f t="shared" si="42"/>
        <v>43412.773611111108</v>
      </c>
      <c r="AH252" s="26" t="str">
        <f t="shared" si="43"/>
        <v>43412.739583333343412.7736111111</v>
      </c>
      <c r="AI252" s="26" t="str">
        <f>VLOOKUP(AH252,simple_survey!$N$1081:$O$1529,2,FALSE)</f>
        <v>肯定的</v>
      </c>
    </row>
    <row r="253" spans="1:38" s="3" customFormat="1" x14ac:dyDescent="0.4">
      <c r="A253" s="16" t="str">
        <f t="shared" si="35"/>
        <v>-</v>
      </c>
      <c r="B253" s="16" t="str">
        <f t="shared" si="36"/>
        <v>-</v>
      </c>
      <c r="C253" s="7">
        <v>17</v>
      </c>
      <c r="D253" s="2">
        <v>43412.742071759261</v>
      </c>
      <c r="E253" s="3" t="s">
        <v>1093</v>
      </c>
      <c r="F253" s="3">
        <v>11192</v>
      </c>
      <c r="G253" s="3" t="s">
        <v>113</v>
      </c>
      <c r="H253" s="3">
        <v>0</v>
      </c>
      <c r="I253" s="3">
        <v>81</v>
      </c>
      <c r="J253" s="3">
        <v>10</v>
      </c>
      <c r="K253" s="3">
        <v>1</v>
      </c>
      <c r="M253" s="2">
        <v>43412.752118055556</v>
      </c>
      <c r="N253" s="2">
        <v>43412.758379629631</v>
      </c>
      <c r="O253" s="3" t="s">
        <v>65</v>
      </c>
      <c r="P253" s="3" t="s">
        <v>66</v>
      </c>
      <c r="Q253" s="3" t="s">
        <v>72</v>
      </c>
      <c r="R253" s="3" t="s">
        <v>73</v>
      </c>
      <c r="S253" s="2">
        <v>43412.756527777776</v>
      </c>
      <c r="T253" s="2">
        <v>43412.756527777776</v>
      </c>
      <c r="U253" s="2">
        <v>43412.767118055555</v>
      </c>
      <c r="V253" s="2">
        <v>43412.767118055555</v>
      </c>
      <c r="X253" s="8">
        <f t="shared" si="37"/>
        <v>43412.742071759261</v>
      </c>
      <c r="Y253" s="9">
        <f t="shared" si="38"/>
        <v>6.2615740753244609E-3</v>
      </c>
      <c r="Z253" s="9">
        <f t="shared" si="39"/>
        <v>6.2615740753244609E-3</v>
      </c>
      <c r="AA253" s="10"/>
      <c r="AB253" s="10">
        <f t="shared" si="40"/>
        <v>0</v>
      </c>
      <c r="AC253" s="10">
        <f t="shared" si="44"/>
        <v>1.0046296294603962E-2</v>
      </c>
      <c r="AD253" s="10"/>
      <c r="AE253" s="10"/>
      <c r="AF253" s="73">
        <f t="shared" si="41"/>
        <v>43412.741666666669</v>
      </c>
      <c r="AG253" s="73">
        <f t="shared" si="42"/>
        <v>43412.758333333331</v>
      </c>
      <c r="AH253" s="26" t="str">
        <f t="shared" si="43"/>
        <v>43412.741666666743412.7583333333</v>
      </c>
      <c r="AI253" s="26" t="e">
        <f>VLOOKUP(AH253,simple_survey!$N$1081:$O$1529,2,FALSE)</f>
        <v>#N/A</v>
      </c>
    </row>
    <row r="254" spans="1:38" s="3" customFormat="1" x14ac:dyDescent="0.4">
      <c r="A254" s="16" t="str">
        <f t="shared" si="35"/>
        <v>-</v>
      </c>
      <c r="B254" s="16" t="str">
        <f t="shared" si="36"/>
        <v>-</v>
      </c>
      <c r="C254" s="7">
        <v>17</v>
      </c>
      <c r="D254" s="2">
        <v>43412.74287037037</v>
      </c>
      <c r="E254" s="3" t="s">
        <v>1260</v>
      </c>
      <c r="F254" s="3">
        <v>11194</v>
      </c>
      <c r="G254" s="3" t="s">
        <v>18</v>
      </c>
      <c r="H254" s="3">
        <v>5469</v>
      </c>
      <c r="I254" s="3">
        <v>22</v>
      </c>
      <c r="J254" s="3">
        <v>9</v>
      </c>
      <c r="K254" s="3">
        <v>1</v>
      </c>
      <c r="M254" s="2">
        <v>43412.758958333332</v>
      </c>
      <c r="N254" s="2">
        <v>43412.763472222221</v>
      </c>
      <c r="O254" s="3" t="s">
        <v>1178</v>
      </c>
      <c r="P254" s="3" t="s">
        <v>20</v>
      </c>
      <c r="Q254" s="3" t="s">
        <v>27</v>
      </c>
      <c r="R254" s="3" t="s">
        <v>28</v>
      </c>
      <c r="S254" s="2">
        <v>43412.757870370369</v>
      </c>
      <c r="T254" s="2">
        <v>43412.757870370369</v>
      </c>
      <c r="U254" s="2">
        <v>43412.764166666668</v>
      </c>
      <c r="V254" s="2">
        <v>43412.763738425929</v>
      </c>
      <c r="X254" s="8">
        <f t="shared" si="37"/>
        <v>43412.74287037037</v>
      </c>
      <c r="Y254" s="9">
        <f t="shared" si="38"/>
        <v>4.5138888890505768E-3</v>
      </c>
      <c r="Z254" s="9">
        <f t="shared" si="39"/>
        <v>4.5138888890505768E-3</v>
      </c>
      <c r="AA254" s="10"/>
      <c r="AB254" s="10">
        <f t="shared" si="40"/>
        <v>1.0879629626288079E-3</v>
      </c>
      <c r="AC254" s="10">
        <f t="shared" si="44"/>
        <v>1.6087962962046731E-2</v>
      </c>
      <c r="AD254" s="10"/>
      <c r="AE254" s="10"/>
      <c r="AF254" s="73">
        <f t="shared" si="41"/>
        <v>43412.742361111108</v>
      </c>
      <c r="AG254" s="73">
        <f t="shared" si="42"/>
        <v>43412.763194444444</v>
      </c>
      <c r="AH254" s="26" t="str">
        <f t="shared" si="43"/>
        <v>43412.742361111143412.7631944444</v>
      </c>
      <c r="AI254" s="26" t="e">
        <f>VLOOKUP(AH254,simple_survey!$N$1081:$O$1529,2,FALSE)</f>
        <v>#N/A</v>
      </c>
    </row>
    <row r="255" spans="1:38" s="3" customFormat="1" x14ac:dyDescent="0.4">
      <c r="A255" s="16" t="str">
        <f t="shared" si="35"/>
        <v>-</v>
      </c>
      <c r="B255" s="16" t="str">
        <f t="shared" si="36"/>
        <v>☆</v>
      </c>
      <c r="C255" s="7">
        <v>17</v>
      </c>
      <c r="D255" s="2">
        <v>43412.74962962963</v>
      </c>
      <c r="E255" s="3" t="s">
        <v>1249</v>
      </c>
      <c r="F255" s="3">
        <v>11201</v>
      </c>
      <c r="G255" s="3" t="s">
        <v>33</v>
      </c>
      <c r="H255" s="3">
        <v>5363</v>
      </c>
      <c r="I255" s="3">
        <v>585</v>
      </c>
      <c r="J255" s="3">
        <v>1</v>
      </c>
      <c r="K255" s="3">
        <v>1</v>
      </c>
      <c r="L255" s="2">
        <v>43412.749918981484</v>
      </c>
      <c r="O255" s="3" t="s">
        <v>37</v>
      </c>
      <c r="P255" s="3" t="s">
        <v>38</v>
      </c>
      <c r="Q255" s="3" t="s">
        <v>31</v>
      </c>
      <c r="R255" s="3" t="s">
        <v>32</v>
      </c>
      <c r="S255" s="2">
        <v>43412.764988425923</v>
      </c>
      <c r="U255" s="2">
        <v>43412.770069444443</v>
      </c>
      <c r="X255" s="8">
        <f t="shared" si="37"/>
        <v>43412.74962962963</v>
      </c>
      <c r="Y255" s="9">
        <f t="shared" si="38"/>
        <v>0</v>
      </c>
      <c r="Z255" s="9">
        <f t="shared" si="39"/>
        <v>0</v>
      </c>
      <c r="AA255" s="10"/>
      <c r="AB255" s="10">
        <f t="shared" si="40"/>
        <v>0</v>
      </c>
      <c r="AC255" s="10"/>
      <c r="AD255" s="10"/>
      <c r="AE255" s="10"/>
      <c r="AF255" s="73">
        <f t="shared" si="41"/>
        <v>43412.749305555553</v>
      </c>
      <c r="AG255" s="73">
        <f t="shared" si="42"/>
        <v>0</v>
      </c>
      <c r="AH255" s="26" t="str">
        <f t="shared" si="43"/>
        <v>43412.74930555560</v>
      </c>
      <c r="AI255" s="26" t="e">
        <f>VLOOKUP(AH255,simple_survey!$N$1081:$O$1529,2,FALSE)</f>
        <v>#N/A</v>
      </c>
      <c r="AL255" s="7" t="s">
        <v>1261</v>
      </c>
    </row>
    <row r="256" spans="1:38" s="7" customFormat="1" x14ac:dyDescent="0.4">
      <c r="A256" s="16" t="str">
        <f t="shared" si="35"/>
        <v>★</v>
      </c>
      <c r="B256" s="16" t="str">
        <f t="shared" si="36"/>
        <v>☆</v>
      </c>
      <c r="C256" s="7">
        <v>17</v>
      </c>
      <c r="D256" s="2">
        <v>43412.676412037035</v>
      </c>
      <c r="E256" s="3" t="s">
        <v>1323</v>
      </c>
      <c r="F256" s="3">
        <v>11130</v>
      </c>
      <c r="G256" s="3" t="s">
        <v>67</v>
      </c>
      <c r="H256" s="3">
        <v>5543</v>
      </c>
      <c r="I256" s="3">
        <v>40</v>
      </c>
      <c r="J256" s="3">
        <v>9</v>
      </c>
      <c r="K256" s="3">
        <v>1</v>
      </c>
      <c r="L256" s="2">
        <v>43412.676782407405</v>
      </c>
      <c r="M256" s="3"/>
      <c r="N256" s="3"/>
      <c r="O256" s="3" t="s">
        <v>31</v>
      </c>
      <c r="P256" s="3" t="s">
        <v>32</v>
      </c>
      <c r="Q256" s="3" t="s">
        <v>48</v>
      </c>
      <c r="R256" s="3" t="s">
        <v>49</v>
      </c>
      <c r="S256" s="2">
        <v>43412.718078703707</v>
      </c>
      <c r="T256" s="3"/>
      <c r="U256" s="2">
        <v>43412.727187500001</v>
      </c>
      <c r="V256" s="3"/>
      <c r="W256" s="2">
        <v>43412.718078703707</v>
      </c>
      <c r="X256" s="8">
        <f t="shared" si="37"/>
        <v>43412.718078703707</v>
      </c>
      <c r="Y256" s="9">
        <f t="shared" si="38"/>
        <v>0</v>
      </c>
      <c r="Z256" s="9">
        <f t="shared" si="39"/>
        <v>0</v>
      </c>
      <c r="AA256" s="10"/>
      <c r="AB256" s="10">
        <f t="shared" si="40"/>
        <v>0</v>
      </c>
      <c r="AC256" s="10">
        <f>IF(IF(B256="☆",(IF(L256&gt;S256,L256-X256,S256-X256)),M256-X256)&lt;0,0,IF(B256="☆",(IF(L256&gt;S256,L256-X256,S256-X256)),M256-X256))</f>
        <v>0</v>
      </c>
      <c r="AD256" s="10"/>
      <c r="AE256" s="10"/>
      <c r="AF256" s="73">
        <f t="shared" si="41"/>
        <v>43412.676388888889</v>
      </c>
      <c r="AG256" s="73">
        <f t="shared" si="42"/>
        <v>0</v>
      </c>
      <c r="AH256" s="26" t="str">
        <f t="shared" si="43"/>
        <v>43412.67638888890</v>
      </c>
      <c r="AI256" s="26" t="e">
        <f>VLOOKUP(AH256,simple_survey!$N$1081:$O$1529,2,FALSE)</f>
        <v>#N/A</v>
      </c>
    </row>
    <row r="257" spans="1:38" s="7" customFormat="1" x14ac:dyDescent="0.4">
      <c r="A257" s="16" t="str">
        <f t="shared" si="35"/>
        <v>-</v>
      </c>
      <c r="B257" s="16" t="str">
        <f t="shared" si="36"/>
        <v>☆</v>
      </c>
      <c r="C257" s="7">
        <v>17</v>
      </c>
      <c r="D257" s="2">
        <v>43412.715902777774</v>
      </c>
      <c r="E257" s="3" t="s">
        <v>1249</v>
      </c>
      <c r="F257" s="3">
        <v>11160</v>
      </c>
      <c r="G257" s="3" t="s">
        <v>33</v>
      </c>
      <c r="H257" s="3">
        <v>5363</v>
      </c>
      <c r="I257" s="3">
        <v>878</v>
      </c>
      <c r="J257" s="3">
        <v>4</v>
      </c>
      <c r="K257" s="3">
        <v>1</v>
      </c>
      <c r="L257" s="2">
        <v>43412.716053240743</v>
      </c>
      <c r="M257" s="3"/>
      <c r="N257" s="3"/>
      <c r="O257" s="3" t="s">
        <v>80</v>
      </c>
      <c r="P257" s="3" t="s">
        <v>81</v>
      </c>
      <c r="Q257" s="3" t="s">
        <v>37</v>
      </c>
      <c r="R257" s="3" t="s">
        <v>38</v>
      </c>
      <c r="S257" s="2">
        <v>43412.719571759262</v>
      </c>
      <c r="T257" s="3"/>
      <c r="U257" s="2">
        <v>43412.732928240737</v>
      </c>
      <c r="V257" s="3"/>
      <c r="W257" s="3"/>
      <c r="X257" s="8">
        <f t="shared" si="37"/>
        <v>43412.715902777774</v>
      </c>
      <c r="Y257" s="9">
        <f t="shared" si="38"/>
        <v>0</v>
      </c>
      <c r="Z257" s="9">
        <f t="shared" si="39"/>
        <v>0</v>
      </c>
      <c r="AA257" s="10"/>
      <c r="AB257" s="10">
        <f t="shared" si="40"/>
        <v>0</v>
      </c>
      <c r="AC257" s="10">
        <f>IF(IF(B257="☆",(IF(L257&gt;S257,L257-X257,S257-X257)),M257-X257)&lt;0,0,IF(B257="☆",(IF(L257&gt;S257,L257-X257,S257-X257)),M257-X257))</f>
        <v>3.6689814878627658E-3</v>
      </c>
      <c r="AD257" s="10"/>
      <c r="AE257" s="10"/>
      <c r="AF257" s="73">
        <f t="shared" si="41"/>
        <v>43412.715277777781</v>
      </c>
      <c r="AG257" s="73">
        <f t="shared" si="42"/>
        <v>0</v>
      </c>
      <c r="AH257" s="26" t="str">
        <f t="shared" si="43"/>
        <v>43412.71527777780</v>
      </c>
      <c r="AI257" s="26" t="e">
        <f>VLOOKUP(AH257,simple_survey!$N$1081:$O$1529,2,FALSE)</f>
        <v>#N/A</v>
      </c>
      <c r="AL257" s="7" t="s">
        <v>1262</v>
      </c>
    </row>
    <row r="258" spans="1:38" s="7" customFormat="1" x14ac:dyDescent="0.4">
      <c r="A258" s="16" t="str">
        <f t="shared" ref="A258:A321" si="45">IF(W258&gt;0, "★", "-")</f>
        <v>-</v>
      </c>
      <c r="B258" s="16" t="str">
        <f t="shared" ref="B258:B321" si="46">IF(L258&gt;0, "☆", "-")</f>
        <v>☆</v>
      </c>
      <c r="C258" s="7">
        <v>17</v>
      </c>
      <c r="D258" s="2">
        <v>43412.721909722219</v>
      </c>
      <c r="E258" s="3" t="s">
        <v>1259</v>
      </c>
      <c r="F258" s="3">
        <v>11168</v>
      </c>
      <c r="G258" s="3" t="s">
        <v>113</v>
      </c>
      <c r="H258" s="3">
        <v>0</v>
      </c>
      <c r="I258" s="3">
        <v>71</v>
      </c>
      <c r="J258" s="3">
        <v>7</v>
      </c>
      <c r="K258" s="3">
        <v>1</v>
      </c>
      <c r="L258" s="2">
        <v>43412.728275462963</v>
      </c>
      <c r="M258" s="3"/>
      <c r="N258" s="3"/>
      <c r="O258" s="3" t="s">
        <v>53</v>
      </c>
      <c r="P258" s="3" t="s">
        <v>54</v>
      </c>
      <c r="Q258" s="3" t="s">
        <v>1178</v>
      </c>
      <c r="R258" s="3" t="s">
        <v>20</v>
      </c>
      <c r="S258" s="2">
        <v>43412.725775462961</v>
      </c>
      <c r="T258" s="3"/>
      <c r="U258" s="2">
        <v>43412.733611111114</v>
      </c>
      <c r="V258" s="3"/>
      <c r="W258" s="3"/>
      <c r="X258" s="8">
        <f t="shared" ref="X258:X321" si="47">IF(W258&gt;0,W258,D258)</f>
        <v>43412.721909722219</v>
      </c>
      <c r="Y258" s="9">
        <f t="shared" ref="Y258:Y321" si="48">N258-M258</f>
        <v>0</v>
      </c>
      <c r="Z258" s="9">
        <f t="shared" ref="Z258:Z321" si="49">Y258*K258</f>
        <v>0</v>
      </c>
      <c r="AA258" s="10"/>
      <c r="AB258" s="10">
        <f t="shared" ref="AB258:AB321" si="50">IF(IF(A258="☆",L258-S258,M258-S258)&lt;0,0,IF(A258="☆",L258-S258,M258-S258))</f>
        <v>0</v>
      </c>
      <c r="AC258" s="10">
        <f>IF(IF(B258="☆",(IF(L258&gt;S258,L258-X258,S258-X258)),M258-X258)&lt;0,0,IF(B258="☆",(IF(L258&gt;S258,L258-X258,S258-X258)),M258-X258))</f>
        <v>6.3657407445134595E-3</v>
      </c>
      <c r="AD258" s="10"/>
      <c r="AE258" s="10"/>
      <c r="AF258" s="73">
        <f t="shared" si="41"/>
        <v>43412.72152777778</v>
      </c>
      <c r="AG258" s="73">
        <f t="shared" si="42"/>
        <v>0</v>
      </c>
      <c r="AH258" s="26" t="str">
        <f t="shared" si="43"/>
        <v>43412.72152777780</v>
      </c>
      <c r="AI258" s="26" t="e">
        <f>VLOOKUP(AH258,simple_survey!$N$1081:$O$1529,2,FALSE)</f>
        <v>#N/A</v>
      </c>
    </row>
    <row r="259" spans="1:38" s="7" customFormat="1" x14ac:dyDescent="0.4">
      <c r="A259" s="16" t="str">
        <f t="shared" si="45"/>
        <v>★</v>
      </c>
      <c r="B259" s="16" t="str">
        <f t="shared" si="46"/>
        <v>☆</v>
      </c>
      <c r="C259" s="7">
        <v>17</v>
      </c>
      <c r="D259" s="2">
        <v>43412.731342592589</v>
      </c>
      <c r="E259" s="3" t="s">
        <v>1245</v>
      </c>
      <c r="F259" s="3">
        <v>11179</v>
      </c>
      <c r="G259" s="3" t="s">
        <v>18</v>
      </c>
      <c r="H259" s="3">
        <v>5546</v>
      </c>
      <c r="I259" s="3">
        <v>998</v>
      </c>
      <c r="J259" s="3">
        <v>11</v>
      </c>
      <c r="K259" s="3">
        <v>1</v>
      </c>
      <c r="L259" s="2">
        <v>43412.742002314815</v>
      </c>
      <c r="M259" s="3"/>
      <c r="N259" s="3"/>
      <c r="O259" s="3" t="s">
        <v>59</v>
      </c>
      <c r="P259" s="3" t="s">
        <v>60</v>
      </c>
      <c r="Q259" s="3" t="s">
        <v>1178</v>
      </c>
      <c r="R259" s="3" t="s">
        <v>20</v>
      </c>
      <c r="S259" s="2">
        <v>43412.738275462965</v>
      </c>
      <c r="T259" s="3"/>
      <c r="U259" s="2">
        <v>43412.741793981484</v>
      </c>
      <c r="V259" s="3"/>
      <c r="W259" s="2">
        <v>43412.738275462965</v>
      </c>
      <c r="X259" s="8">
        <f t="shared" si="47"/>
        <v>43412.738275462965</v>
      </c>
      <c r="Y259" s="9">
        <f t="shared" si="48"/>
        <v>0</v>
      </c>
      <c r="Z259" s="9">
        <f t="shared" si="49"/>
        <v>0</v>
      </c>
      <c r="AA259" s="10"/>
      <c r="AB259" s="10">
        <f t="shared" si="50"/>
        <v>0</v>
      </c>
      <c r="AC259" s="10">
        <f>IF(IF(B259="☆",(IF(L259&gt;S259,L259-X259,S259-X259)),M259-X259)&lt;0,0,IF(B259="☆",(IF(L259&gt;S259,L259-X259,S259-X259)),M259-X259))</f>
        <v>3.7268518499331549E-3</v>
      </c>
      <c r="AD259" s="10"/>
      <c r="AE259" s="10"/>
      <c r="AF259" s="73">
        <f t="shared" ref="AF259:AF322" si="51">INT(D259*1440)/1440</f>
        <v>43412.731249999997</v>
      </c>
      <c r="AG259" s="73">
        <f t="shared" ref="AG259:AG322" si="52">INT(N259*1440)/1440</f>
        <v>0</v>
      </c>
      <c r="AH259" s="26" t="str">
        <f t="shared" ref="AH259:AH322" si="53">CONCATENATE(AF259,AG259)</f>
        <v>43412.731250</v>
      </c>
      <c r="AI259" s="26" t="e">
        <f>VLOOKUP(AH259,simple_survey!$N$1081:$O$1529,2,FALSE)</f>
        <v>#N/A</v>
      </c>
    </row>
    <row r="260" spans="1:38" s="3" customFormat="1" x14ac:dyDescent="0.4">
      <c r="A260" s="16" t="str">
        <f t="shared" si="45"/>
        <v>★</v>
      </c>
      <c r="B260" s="16" t="str">
        <f t="shared" si="46"/>
        <v>☆</v>
      </c>
      <c r="C260" s="7">
        <v>17</v>
      </c>
      <c r="D260" s="2">
        <v>43412.734502314815</v>
      </c>
      <c r="E260" s="3" t="s">
        <v>1095</v>
      </c>
      <c r="F260" s="3">
        <v>11184</v>
      </c>
      <c r="G260" s="3" t="s">
        <v>33</v>
      </c>
      <c r="H260" s="3">
        <v>1605</v>
      </c>
      <c r="I260" s="3">
        <v>289</v>
      </c>
      <c r="J260" s="3">
        <v>11</v>
      </c>
      <c r="K260" s="3">
        <v>1</v>
      </c>
      <c r="L260" s="2">
        <v>43412.734664351854</v>
      </c>
      <c r="O260" s="3" t="s">
        <v>37</v>
      </c>
      <c r="P260" s="3" t="s">
        <v>38</v>
      </c>
      <c r="Q260" s="3" t="s">
        <v>27</v>
      </c>
      <c r="R260" s="3" t="s">
        <v>28</v>
      </c>
      <c r="S260" s="2">
        <v>43412.764374999999</v>
      </c>
      <c r="U260" s="2">
        <v>43412.774212962962</v>
      </c>
      <c r="W260" s="2">
        <v>43412.741446759261</v>
      </c>
      <c r="X260" s="8">
        <f t="shared" si="47"/>
        <v>43412.741446759261</v>
      </c>
      <c r="Y260" s="9">
        <f t="shared" si="48"/>
        <v>0</v>
      </c>
      <c r="Z260" s="9">
        <f t="shared" si="49"/>
        <v>0</v>
      </c>
      <c r="AA260" s="10"/>
      <c r="AB260" s="10">
        <f t="shared" si="50"/>
        <v>0</v>
      </c>
      <c r="AC260" s="10">
        <f>IF(IF(B260="☆",(IF(L260&gt;S260,L260-X260,S260-X260)),M260-X260)&lt;0,0,IF(B260="☆",(IF(L260&gt;S260,L260-X260,S260-X260)),M260-X260))</f>
        <v>2.2928240738110617E-2</v>
      </c>
      <c r="AD260" s="10"/>
      <c r="AE260" s="10"/>
      <c r="AF260" s="73">
        <f t="shared" si="51"/>
        <v>43412.734027777777</v>
      </c>
      <c r="AG260" s="73">
        <f t="shared" si="52"/>
        <v>0</v>
      </c>
      <c r="AH260" s="26" t="str">
        <f t="shared" si="53"/>
        <v>43412.73402777780</v>
      </c>
      <c r="AI260" s="26" t="e">
        <f>VLOOKUP(AH260,simple_survey!$N$1081:$O$1529,2,FALSE)</f>
        <v>#N/A</v>
      </c>
      <c r="AL260" s="7" t="s">
        <v>1322</v>
      </c>
    </row>
    <row r="261" spans="1:38" s="3" customFormat="1" x14ac:dyDescent="0.4">
      <c r="A261" s="16" t="str">
        <f t="shared" si="45"/>
        <v>-</v>
      </c>
      <c r="B261" s="16" t="str">
        <f t="shared" si="46"/>
        <v>☆</v>
      </c>
      <c r="C261" s="7">
        <v>17</v>
      </c>
      <c r="D261" s="2">
        <v>43412.734803240739</v>
      </c>
      <c r="E261" s="3" t="s">
        <v>1095</v>
      </c>
      <c r="F261" s="3">
        <v>11185</v>
      </c>
      <c r="G261" s="3" t="s">
        <v>33</v>
      </c>
      <c r="H261" s="3">
        <v>1605</v>
      </c>
      <c r="I261" s="3">
        <v>298</v>
      </c>
      <c r="J261" s="3">
        <v>11</v>
      </c>
      <c r="K261" s="3">
        <v>1</v>
      </c>
      <c r="L261" s="2">
        <v>43412.734930555554</v>
      </c>
      <c r="O261" s="3" t="s">
        <v>37</v>
      </c>
      <c r="P261" s="3" t="s">
        <v>38</v>
      </c>
      <c r="Q261" s="3" t="s">
        <v>27</v>
      </c>
      <c r="R261" s="3" t="s">
        <v>28</v>
      </c>
      <c r="S261" s="2">
        <v>43412.764374999999</v>
      </c>
      <c r="U261" s="2">
        <v>43412.774212962962</v>
      </c>
      <c r="X261" s="8">
        <f t="shared" si="47"/>
        <v>43412.734803240739</v>
      </c>
      <c r="Y261" s="9">
        <f t="shared" si="48"/>
        <v>0</v>
      </c>
      <c r="Z261" s="9">
        <f t="shared" si="49"/>
        <v>0</v>
      </c>
      <c r="AA261" s="10"/>
      <c r="AB261" s="10">
        <f t="shared" si="50"/>
        <v>0</v>
      </c>
      <c r="AC261" s="10"/>
      <c r="AD261" s="10"/>
      <c r="AE261" s="10"/>
      <c r="AF261" s="73">
        <f t="shared" si="51"/>
        <v>43412.734722222223</v>
      </c>
      <c r="AG261" s="73">
        <f t="shared" si="52"/>
        <v>0</v>
      </c>
      <c r="AH261" s="26" t="str">
        <f t="shared" si="53"/>
        <v>43412.73472222220</v>
      </c>
      <c r="AI261" s="26" t="e">
        <f>VLOOKUP(AH261,simple_survey!$N$1081:$O$1529,2,FALSE)</f>
        <v>#N/A</v>
      </c>
      <c r="AL261" s="7" t="s">
        <v>111</v>
      </c>
    </row>
    <row r="262" spans="1:38" s="3" customFormat="1" x14ac:dyDescent="0.4">
      <c r="A262" s="16" t="str">
        <f t="shared" si="45"/>
        <v>-</v>
      </c>
      <c r="B262" s="16" t="str">
        <f t="shared" si="46"/>
        <v>☆</v>
      </c>
      <c r="C262" s="7">
        <v>17</v>
      </c>
      <c r="D262" s="2">
        <v>43412.738657407404</v>
      </c>
      <c r="E262" s="3" t="s">
        <v>1321</v>
      </c>
      <c r="F262" s="3">
        <v>11188</v>
      </c>
      <c r="G262" s="3" t="s">
        <v>114</v>
      </c>
      <c r="H262" s="3">
        <v>0</v>
      </c>
      <c r="I262" s="3">
        <v>149</v>
      </c>
      <c r="J262" s="3">
        <v>10</v>
      </c>
      <c r="K262" s="3">
        <v>2</v>
      </c>
      <c r="L262" s="2">
        <v>43412.73914351852</v>
      </c>
      <c r="O262" s="3" t="s">
        <v>63</v>
      </c>
      <c r="P262" s="3" t="s">
        <v>64</v>
      </c>
      <c r="Q262" s="3" t="s">
        <v>68</v>
      </c>
      <c r="R262" s="3" t="s">
        <v>69</v>
      </c>
      <c r="S262" s="2">
        <v>43412.760127314818</v>
      </c>
      <c r="U262" s="2">
        <v>43412.769108796296</v>
      </c>
      <c r="X262" s="8">
        <f t="shared" si="47"/>
        <v>43412.738657407404</v>
      </c>
      <c r="Y262" s="9">
        <f t="shared" si="48"/>
        <v>0</v>
      </c>
      <c r="Z262" s="9">
        <f t="shared" si="49"/>
        <v>0</v>
      </c>
      <c r="AA262" s="10"/>
      <c r="AB262" s="10">
        <f t="shared" si="50"/>
        <v>0</v>
      </c>
      <c r="AC262" s="10">
        <f>IF(IF(B262="☆",(IF(L262&gt;S262,L262-X262,S262-X262)),M262-X262)&lt;0,0,IF(B262="☆",(IF(L262&gt;S262,L262-X262,S262-X262)),M262-X262))</f>
        <v>2.1469907413120382E-2</v>
      </c>
      <c r="AD262" s="10"/>
      <c r="AE262" s="10"/>
      <c r="AF262" s="73">
        <f t="shared" si="51"/>
        <v>43412.738194444442</v>
      </c>
      <c r="AG262" s="73">
        <f t="shared" si="52"/>
        <v>0</v>
      </c>
      <c r="AH262" s="26" t="str">
        <f t="shared" si="53"/>
        <v>43412.73819444440</v>
      </c>
      <c r="AI262" s="26" t="e">
        <f>VLOOKUP(AH262,simple_survey!$N$1081:$O$1529,2,FALSE)</f>
        <v>#N/A</v>
      </c>
    </row>
    <row r="263" spans="1:38" s="3" customFormat="1" x14ac:dyDescent="0.4">
      <c r="A263" s="16" t="str">
        <f t="shared" si="45"/>
        <v>-</v>
      </c>
      <c r="B263" s="16" t="str">
        <f t="shared" si="46"/>
        <v>☆</v>
      </c>
      <c r="C263" s="7">
        <v>17</v>
      </c>
      <c r="D263" s="2">
        <v>43412.740960648145</v>
      </c>
      <c r="E263" s="3" t="s">
        <v>1256</v>
      </c>
      <c r="F263" s="3">
        <v>11191</v>
      </c>
      <c r="G263" s="3" t="s">
        <v>33</v>
      </c>
      <c r="H263" s="3">
        <v>5493</v>
      </c>
      <c r="I263" s="3">
        <v>117</v>
      </c>
      <c r="J263" s="3">
        <v>6</v>
      </c>
      <c r="K263" s="3">
        <v>1</v>
      </c>
      <c r="L263" s="2">
        <v>43412.741180555553</v>
      </c>
      <c r="O263" s="3" t="s">
        <v>31</v>
      </c>
      <c r="P263" s="3" t="s">
        <v>32</v>
      </c>
      <c r="Q263" s="3" t="s">
        <v>59</v>
      </c>
      <c r="R263" s="3" t="s">
        <v>60</v>
      </c>
      <c r="S263" s="2">
        <v>43412.777673611112</v>
      </c>
      <c r="U263" s="2">
        <v>43412.785752314812</v>
      </c>
      <c r="X263" s="8">
        <f t="shared" si="47"/>
        <v>43412.740960648145</v>
      </c>
      <c r="Y263" s="9">
        <f t="shared" si="48"/>
        <v>0</v>
      </c>
      <c r="Z263" s="9">
        <f t="shared" si="49"/>
        <v>0</v>
      </c>
      <c r="AA263" s="10"/>
      <c r="AB263" s="10">
        <f t="shared" si="50"/>
        <v>0</v>
      </c>
      <c r="AC263" s="10"/>
      <c r="AD263" s="10"/>
      <c r="AE263" s="10"/>
      <c r="AF263" s="73">
        <f t="shared" si="51"/>
        <v>43412.740277777775</v>
      </c>
      <c r="AG263" s="73">
        <f t="shared" si="52"/>
        <v>0</v>
      </c>
      <c r="AH263" s="26" t="str">
        <f t="shared" si="53"/>
        <v>43412.74027777780</v>
      </c>
      <c r="AI263" s="26" t="e">
        <f>VLOOKUP(AH263,simple_survey!$N$1081:$O$1529,2,FALSE)</f>
        <v>#N/A</v>
      </c>
      <c r="AL263" s="7" t="s">
        <v>1263</v>
      </c>
    </row>
    <row r="264" spans="1:38" s="3" customFormat="1" x14ac:dyDescent="0.4">
      <c r="A264" s="16" t="str">
        <f t="shared" si="45"/>
        <v>-</v>
      </c>
      <c r="B264" s="16" t="str">
        <f t="shared" si="46"/>
        <v>☆</v>
      </c>
      <c r="C264" s="7">
        <v>17</v>
      </c>
      <c r="D264" s="2">
        <v>43412.742094907408</v>
      </c>
      <c r="E264" s="3" t="s">
        <v>1256</v>
      </c>
      <c r="F264" s="3">
        <v>11193</v>
      </c>
      <c r="G264" s="3" t="s">
        <v>33</v>
      </c>
      <c r="H264" s="3">
        <v>5493</v>
      </c>
      <c r="I264" s="3">
        <v>256</v>
      </c>
      <c r="J264" s="3">
        <v>5</v>
      </c>
      <c r="K264" s="3">
        <v>1</v>
      </c>
      <c r="L264" s="2">
        <v>43412.742754629631</v>
      </c>
      <c r="O264" s="3" t="s">
        <v>31</v>
      </c>
      <c r="P264" s="3" t="s">
        <v>32</v>
      </c>
      <c r="Q264" s="3" t="s">
        <v>48</v>
      </c>
      <c r="R264" s="3" t="s">
        <v>49</v>
      </c>
      <c r="S264" s="2">
        <v>43412.772939814815</v>
      </c>
      <c r="U264" s="2">
        <v>43412.782048611109</v>
      </c>
      <c r="X264" s="8">
        <f t="shared" si="47"/>
        <v>43412.742094907408</v>
      </c>
      <c r="Y264" s="9">
        <f t="shared" si="48"/>
        <v>0</v>
      </c>
      <c r="Z264" s="9">
        <f t="shared" si="49"/>
        <v>0</v>
      </c>
      <c r="AA264" s="10"/>
      <c r="AB264" s="10">
        <f t="shared" si="50"/>
        <v>0</v>
      </c>
      <c r="AC264" s="10">
        <f>IF(IF(B264="☆",(IF(L264&gt;S264,L264-X264,S264-X264)),M264-X264)&lt;0,0,IF(B264="☆",(IF(L264&gt;S264,L264-X264,S264-X264)),M264-X264))</f>
        <v>3.0844907407299615E-2</v>
      </c>
      <c r="AD264" s="10"/>
      <c r="AE264" s="10"/>
      <c r="AF264" s="73">
        <f t="shared" si="51"/>
        <v>43412.741666666669</v>
      </c>
      <c r="AG264" s="73">
        <f t="shared" si="52"/>
        <v>0</v>
      </c>
      <c r="AH264" s="26" t="str">
        <f t="shared" si="53"/>
        <v>43412.74166666670</v>
      </c>
      <c r="AI264" s="26" t="e">
        <f>VLOOKUP(AH264,simple_survey!$N$1081:$O$1529,2,FALSE)</f>
        <v>#N/A</v>
      </c>
      <c r="AL264" s="7" t="s">
        <v>1264</v>
      </c>
    </row>
    <row r="265" spans="1:38" s="3" customFormat="1" x14ac:dyDescent="0.4">
      <c r="A265" s="16" t="str">
        <f t="shared" si="45"/>
        <v>★</v>
      </c>
      <c r="B265" s="16" t="str">
        <f t="shared" si="46"/>
        <v>☆</v>
      </c>
      <c r="C265" s="7">
        <v>17</v>
      </c>
      <c r="D265" s="2">
        <v>43412.743391203701</v>
      </c>
      <c r="E265" s="3" t="s">
        <v>1320</v>
      </c>
      <c r="F265" s="3">
        <v>11196</v>
      </c>
      <c r="G265" s="3" t="s">
        <v>114</v>
      </c>
      <c r="H265" s="3">
        <v>0</v>
      </c>
      <c r="I265" s="3">
        <v>563</v>
      </c>
      <c r="J265" s="3">
        <v>6</v>
      </c>
      <c r="K265" s="3">
        <v>4</v>
      </c>
      <c r="L265" s="2">
        <v>43412.743831018517</v>
      </c>
      <c r="O265" s="3" t="s">
        <v>46</v>
      </c>
      <c r="P265" s="3" t="s">
        <v>47</v>
      </c>
      <c r="Q265" s="3" t="s">
        <v>37</v>
      </c>
      <c r="R265" s="3" t="s">
        <v>38</v>
      </c>
      <c r="S265" s="2">
        <v>43412.776319444441</v>
      </c>
      <c r="U265" s="2">
        <v>43412.787546296298</v>
      </c>
      <c r="W265" s="2">
        <v>43412.749606481484</v>
      </c>
      <c r="X265" s="8">
        <f t="shared" si="47"/>
        <v>43412.749606481484</v>
      </c>
      <c r="Y265" s="9">
        <f t="shared" si="48"/>
        <v>0</v>
      </c>
      <c r="Z265" s="9">
        <f t="shared" si="49"/>
        <v>0</v>
      </c>
      <c r="AA265" s="10"/>
      <c r="AB265" s="10">
        <f t="shared" si="50"/>
        <v>0</v>
      </c>
      <c r="AC265" s="10">
        <f>IF(IF(B265="☆",(IF(L265&gt;S265,L265-X265,S265-X265)),M265-X265)&lt;0,0,IF(B265="☆",(IF(L265&gt;S265,L265-X265,S265-X265)),M265-X265))</f>
        <v>2.6712962957390118E-2</v>
      </c>
      <c r="AD265" s="10"/>
      <c r="AE265" s="10"/>
      <c r="AF265" s="73">
        <f t="shared" si="51"/>
        <v>43412.743055555555</v>
      </c>
      <c r="AG265" s="73">
        <f t="shared" si="52"/>
        <v>0</v>
      </c>
      <c r="AH265" s="26" t="str">
        <f t="shared" si="53"/>
        <v>43412.74305555560</v>
      </c>
      <c r="AI265" s="26" t="e">
        <f>VLOOKUP(AH265,simple_survey!$N$1081:$O$1529,2,FALSE)</f>
        <v>#N/A</v>
      </c>
      <c r="AL265" s="7" t="s">
        <v>1319</v>
      </c>
    </row>
    <row r="266" spans="1:38" s="7" customFormat="1" x14ac:dyDescent="0.4">
      <c r="A266" s="16" t="str">
        <f t="shared" si="45"/>
        <v>-</v>
      </c>
      <c r="B266" s="16" t="str">
        <f t="shared" si="46"/>
        <v>☆</v>
      </c>
      <c r="C266" s="7">
        <v>17</v>
      </c>
      <c r="D266" s="2">
        <v>43412.744085648148</v>
      </c>
      <c r="E266" s="3" t="s">
        <v>1318</v>
      </c>
      <c r="F266" s="3">
        <v>11197</v>
      </c>
      <c r="G266" s="3" t="s">
        <v>114</v>
      </c>
      <c r="H266" s="3">
        <v>0</v>
      </c>
      <c r="I266" s="3">
        <v>963</v>
      </c>
      <c r="J266" s="3">
        <v>6</v>
      </c>
      <c r="K266" s="3">
        <v>1</v>
      </c>
      <c r="L266" s="2">
        <v>43412.752511574072</v>
      </c>
      <c r="M266" s="3"/>
      <c r="N266" s="3"/>
      <c r="O266" s="3" t="s">
        <v>46</v>
      </c>
      <c r="P266" s="3" t="s">
        <v>47</v>
      </c>
      <c r="Q266" s="3" t="s">
        <v>37</v>
      </c>
      <c r="R266" s="3" t="s">
        <v>38</v>
      </c>
      <c r="S266" s="2">
        <v>43412.776319444441</v>
      </c>
      <c r="T266" s="3"/>
      <c r="U266" s="2">
        <v>43412.785462962966</v>
      </c>
      <c r="V266" s="3"/>
      <c r="W266" s="3"/>
      <c r="X266" s="8">
        <f t="shared" si="47"/>
        <v>43412.744085648148</v>
      </c>
      <c r="Y266" s="9">
        <f t="shared" si="48"/>
        <v>0</v>
      </c>
      <c r="Z266" s="9">
        <f t="shared" si="49"/>
        <v>0</v>
      </c>
      <c r="AA266" s="10"/>
      <c r="AB266" s="10">
        <f t="shared" si="50"/>
        <v>0</v>
      </c>
      <c r="AC266" s="10"/>
      <c r="AD266" s="10"/>
      <c r="AE266" s="10"/>
      <c r="AF266" s="73">
        <f t="shared" si="51"/>
        <v>43412.743750000001</v>
      </c>
      <c r="AG266" s="73">
        <f t="shared" si="52"/>
        <v>0</v>
      </c>
      <c r="AH266" s="26" t="str">
        <f t="shared" si="53"/>
        <v>43412.743750</v>
      </c>
      <c r="AI266" s="26" t="e">
        <f>VLOOKUP(AH266,simple_survey!$N$1081:$O$1529,2,FALSE)</f>
        <v>#N/A</v>
      </c>
      <c r="AL266" s="7" t="s">
        <v>1312</v>
      </c>
    </row>
    <row r="267" spans="1:38" s="12" customFormat="1" x14ac:dyDescent="0.4">
      <c r="A267" s="17" t="str">
        <f t="shared" si="45"/>
        <v>-</v>
      </c>
      <c r="B267" s="17" t="str">
        <f t="shared" si="46"/>
        <v>☆</v>
      </c>
      <c r="C267" s="12">
        <v>17</v>
      </c>
      <c r="D267" s="4">
        <v>43412.746331018519</v>
      </c>
      <c r="E267" s="5" t="s">
        <v>1309</v>
      </c>
      <c r="F267" s="5">
        <v>11199</v>
      </c>
      <c r="G267" s="5" t="s">
        <v>113</v>
      </c>
      <c r="H267" s="5">
        <v>0</v>
      </c>
      <c r="I267" s="5">
        <v>866</v>
      </c>
      <c r="J267" s="5">
        <v>5</v>
      </c>
      <c r="K267" s="5">
        <v>1</v>
      </c>
      <c r="L267" s="4">
        <v>43412.756516203706</v>
      </c>
      <c r="M267" s="5"/>
      <c r="N267" s="5"/>
      <c r="O267" s="5" t="s">
        <v>37</v>
      </c>
      <c r="P267" s="5" t="s">
        <v>38</v>
      </c>
      <c r="Q267" s="5" t="s">
        <v>1178</v>
      </c>
      <c r="R267" s="5" t="s">
        <v>20</v>
      </c>
      <c r="S267" s="4">
        <v>43412.784768518519</v>
      </c>
      <c r="T267" s="5"/>
      <c r="U267" s="4">
        <v>43412.791956018518</v>
      </c>
      <c r="V267" s="5"/>
      <c r="W267" s="5"/>
      <c r="X267" s="13">
        <f t="shared" si="47"/>
        <v>43412.746331018519</v>
      </c>
      <c r="Y267" s="18">
        <f t="shared" si="48"/>
        <v>0</v>
      </c>
      <c r="Z267" s="18">
        <f t="shared" si="49"/>
        <v>0</v>
      </c>
      <c r="AA267" s="19"/>
      <c r="AB267" s="19">
        <f t="shared" si="50"/>
        <v>0</v>
      </c>
      <c r="AC267" s="19">
        <f t="shared" ref="AC267:AC293" si="54">IF(IF(B267="☆",(IF(L267&gt;S267,L267-X267,S267-X267)),M267-X267)&lt;0,0,IF(B267="☆",(IF(L267&gt;S267,L267-X267,S267-X267)),M267-X267))</f>
        <v>3.8437499999417923E-2</v>
      </c>
      <c r="AD267" s="19"/>
      <c r="AE267" s="19"/>
      <c r="AF267" s="73">
        <f t="shared" si="51"/>
        <v>43412.745833333334</v>
      </c>
      <c r="AG267" s="73">
        <f t="shared" si="52"/>
        <v>0</v>
      </c>
      <c r="AH267" s="26" t="str">
        <f t="shared" si="53"/>
        <v>43412.74583333330</v>
      </c>
      <c r="AI267" s="26" t="e">
        <f>VLOOKUP(AH267,simple_survey!$N$1081:$O$1529,2,FALSE)</f>
        <v>#N/A</v>
      </c>
    </row>
    <row r="268" spans="1:38" s="23" customFormat="1" x14ac:dyDescent="0.4">
      <c r="A268" s="20" t="str">
        <f t="shared" si="45"/>
        <v>★</v>
      </c>
      <c r="B268" s="20" t="str">
        <f t="shared" si="46"/>
        <v>-</v>
      </c>
      <c r="C268" s="23">
        <v>18</v>
      </c>
      <c r="D268" s="22">
        <v>43412.713437500002</v>
      </c>
      <c r="E268" s="21" t="s">
        <v>1317</v>
      </c>
      <c r="F268" s="21">
        <v>11155</v>
      </c>
      <c r="G268" s="21" t="s">
        <v>113</v>
      </c>
      <c r="H268" s="21">
        <v>0</v>
      </c>
      <c r="I268" s="21">
        <v>330</v>
      </c>
      <c r="J268" s="21">
        <v>2</v>
      </c>
      <c r="K268" s="21">
        <v>4</v>
      </c>
      <c r="L268" s="21"/>
      <c r="M268" s="22">
        <v>43412.758622685185</v>
      </c>
      <c r="N268" s="22">
        <v>43412.764513888891</v>
      </c>
      <c r="O268" s="21" t="s">
        <v>46</v>
      </c>
      <c r="P268" s="21" t="s">
        <v>47</v>
      </c>
      <c r="Q268" s="21" t="s">
        <v>27</v>
      </c>
      <c r="R268" s="21" t="s">
        <v>28</v>
      </c>
      <c r="S268" s="22">
        <v>43412.754652777781</v>
      </c>
      <c r="T268" s="22">
        <v>43412.754652777781</v>
      </c>
      <c r="U268" s="22">
        <v>43412.764467592591</v>
      </c>
      <c r="V268" s="22">
        <v>43412.763067129628</v>
      </c>
      <c r="W268" s="22">
        <v>43412.754652777781</v>
      </c>
      <c r="X268" s="24">
        <f t="shared" si="47"/>
        <v>43412.754652777781</v>
      </c>
      <c r="Y268" s="25">
        <f t="shared" si="48"/>
        <v>5.8912037056870759E-3</v>
      </c>
      <c r="Z268" s="25">
        <f t="shared" si="49"/>
        <v>2.3564814822748303E-2</v>
      </c>
      <c r="AA268" s="26">
        <f>SUM(Z268:Z313)</f>
        <v>0.29223379630275303</v>
      </c>
      <c r="AB268" s="26">
        <f t="shared" si="50"/>
        <v>3.9699074040981941E-3</v>
      </c>
      <c r="AC268" s="26">
        <f t="shared" si="54"/>
        <v>3.9699074040981941E-3</v>
      </c>
      <c r="AD268" s="26">
        <f>AVERAGE(AC268:AC313)</f>
        <v>8.8086970892964876E-3</v>
      </c>
      <c r="AE268" s="26">
        <f>MEDIAN(AC268:AC313)</f>
        <v>4.6064814778219443E-3</v>
      </c>
      <c r="AF268" s="73">
        <f t="shared" si="51"/>
        <v>43412.713194444441</v>
      </c>
      <c r="AG268" s="73">
        <f t="shared" si="52"/>
        <v>43412.763888888891</v>
      </c>
      <c r="AH268" s="26" t="str">
        <f t="shared" si="53"/>
        <v>43412.713194444443412.7638888889</v>
      </c>
      <c r="AI268" s="26" t="e">
        <f>VLOOKUP(AH268,simple_survey!$N$1081:$O$1529,2,FALSE)</f>
        <v>#N/A</v>
      </c>
    </row>
    <row r="269" spans="1:38" s="7" customFormat="1" x14ac:dyDescent="0.4">
      <c r="A269" s="16" t="str">
        <f t="shared" si="45"/>
        <v>★</v>
      </c>
      <c r="B269" s="16" t="str">
        <f t="shared" si="46"/>
        <v>-</v>
      </c>
      <c r="C269" s="7">
        <v>18</v>
      </c>
      <c r="D269" s="2">
        <v>43412.720486111109</v>
      </c>
      <c r="E269" s="3" t="s">
        <v>1265</v>
      </c>
      <c r="F269" s="3">
        <v>11164</v>
      </c>
      <c r="G269" s="3" t="s">
        <v>18</v>
      </c>
      <c r="H269" s="3">
        <v>5472</v>
      </c>
      <c r="I269" s="3">
        <v>201</v>
      </c>
      <c r="J269" s="3">
        <v>2</v>
      </c>
      <c r="K269" s="3">
        <v>6</v>
      </c>
      <c r="L269" s="3"/>
      <c r="M269" s="2">
        <v>43412.765381944446</v>
      </c>
      <c r="N269" s="2">
        <v>43412.773715277777</v>
      </c>
      <c r="O269" s="3" t="s">
        <v>27</v>
      </c>
      <c r="P269" s="3" t="s">
        <v>28</v>
      </c>
      <c r="Q269" s="3" t="s">
        <v>61</v>
      </c>
      <c r="R269" s="3" t="s">
        <v>62</v>
      </c>
      <c r="S269" s="2">
        <v>43412.764467592591</v>
      </c>
      <c r="T269" s="2">
        <v>43412.764467592591</v>
      </c>
      <c r="U269" s="2">
        <v>43412.775775462964</v>
      </c>
      <c r="V269" s="2">
        <v>43412.774351851855</v>
      </c>
      <c r="W269" s="2">
        <v>43412.762141203704</v>
      </c>
      <c r="X269" s="8">
        <f t="shared" si="47"/>
        <v>43412.762141203704</v>
      </c>
      <c r="Y269" s="9">
        <f t="shared" si="48"/>
        <v>8.333333331393078E-3</v>
      </c>
      <c r="Z269" s="9">
        <f t="shared" si="49"/>
        <v>4.9999999988358468E-2</v>
      </c>
      <c r="AA269" s="10"/>
      <c r="AB269" s="10">
        <f t="shared" si="50"/>
        <v>9.1435185458976775E-4</v>
      </c>
      <c r="AC269" s="10">
        <f t="shared" si="54"/>
        <v>3.2407407416030765E-3</v>
      </c>
      <c r="AD269" s="10"/>
      <c r="AE269" s="10"/>
      <c r="AF269" s="73">
        <f t="shared" si="51"/>
        <v>43412.720138888886</v>
      </c>
      <c r="AG269" s="73">
        <f t="shared" si="52"/>
        <v>43412.773611111108</v>
      </c>
      <c r="AH269" s="26" t="str">
        <f t="shared" si="53"/>
        <v>43412.720138888943412.7736111111</v>
      </c>
      <c r="AI269" s="26" t="str">
        <f>VLOOKUP(AH269,simple_survey!$N$1081:$O$1529,2,FALSE)</f>
        <v>肯定的</v>
      </c>
    </row>
    <row r="270" spans="1:38" s="7" customFormat="1" x14ac:dyDescent="0.4">
      <c r="A270" s="16" t="str">
        <f t="shared" si="45"/>
        <v>★</v>
      </c>
      <c r="B270" s="16" t="str">
        <f t="shared" si="46"/>
        <v>-</v>
      </c>
      <c r="C270" s="7">
        <v>18</v>
      </c>
      <c r="D270" s="2">
        <v>43412.730798611112</v>
      </c>
      <c r="E270" s="3" t="s">
        <v>1266</v>
      </c>
      <c r="F270" s="3">
        <v>11178</v>
      </c>
      <c r="G270" s="3" t="s">
        <v>33</v>
      </c>
      <c r="H270" s="3">
        <v>4442</v>
      </c>
      <c r="I270" s="3">
        <v>704</v>
      </c>
      <c r="J270" s="3">
        <v>3</v>
      </c>
      <c r="K270" s="3">
        <v>1</v>
      </c>
      <c r="L270" s="3"/>
      <c r="M270" s="2">
        <v>43412.765914351854</v>
      </c>
      <c r="N270" s="2">
        <v>43412.770405092589</v>
      </c>
      <c r="O270" s="3" t="s">
        <v>65</v>
      </c>
      <c r="P270" s="3" t="s">
        <v>66</v>
      </c>
      <c r="Q270" s="3" t="s">
        <v>68</v>
      </c>
      <c r="R270" s="3" t="s">
        <v>69</v>
      </c>
      <c r="S270" s="2">
        <v>43412.772453703707</v>
      </c>
      <c r="T270" s="2">
        <v>43412.772453703707</v>
      </c>
      <c r="U270" s="2">
        <v>43412.779907407406</v>
      </c>
      <c r="V270" s="2">
        <v>43412.778900462959</v>
      </c>
      <c r="W270" s="2">
        <v>43412.772453703707</v>
      </c>
      <c r="X270" s="8">
        <f t="shared" si="47"/>
        <v>43412.772453703707</v>
      </c>
      <c r="Y270" s="9">
        <f t="shared" si="48"/>
        <v>4.4907407354912721E-3</v>
      </c>
      <c r="Z270" s="9">
        <f t="shared" si="49"/>
        <v>4.4907407354912721E-3</v>
      </c>
      <c r="AA270" s="10"/>
      <c r="AB270" s="10">
        <f t="shared" si="50"/>
        <v>0</v>
      </c>
      <c r="AC270" s="10">
        <f t="shared" si="54"/>
        <v>0</v>
      </c>
      <c r="AD270" s="10"/>
      <c r="AE270" s="10"/>
      <c r="AF270" s="73">
        <f t="shared" si="51"/>
        <v>43412.730555555558</v>
      </c>
      <c r="AG270" s="73">
        <f t="shared" si="52"/>
        <v>43412.770138888889</v>
      </c>
      <c r="AH270" s="26" t="str">
        <f t="shared" si="53"/>
        <v>43412.730555555643412.7701388889</v>
      </c>
      <c r="AI270" s="26" t="str">
        <f>VLOOKUP(AH270,simple_survey!$N$1081:$O$1529,2,FALSE)</f>
        <v>肯定的</v>
      </c>
      <c r="AL270" s="3"/>
    </row>
    <row r="271" spans="1:38" s="3" customFormat="1" x14ac:dyDescent="0.4">
      <c r="A271" s="16" t="str">
        <f t="shared" si="45"/>
        <v>★</v>
      </c>
      <c r="B271" s="16" t="str">
        <f t="shared" si="46"/>
        <v>-</v>
      </c>
      <c r="C271" s="7">
        <v>18</v>
      </c>
      <c r="D271" s="2">
        <v>43412.748888888891</v>
      </c>
      <c r="E271" s="3" t="s">
        <v>1256</v>
      </c>
      <c r="F271" s="3">
        <v>11200</v>
      </c>
      <c r="G271" s="3" t="s">
        <v>33</v>
      </c>
      <c r="H271" s="3">
        <v>5493</v>
      </c>
      <c r="I271" s="3">
        <v>827</v>
      </c>
      <c r="J271" s="3">
        <v>1</v>
      </c>
      <c r="K271" s="3">
        <v>1</v>
      </c>
      <c r="M271" s="2">
        <v>43412.757534722223</v>
      </c>
      <c r="N271" s="2">
        <v>43412.761712962965</v>
      </c>
      <c r="O271" s="3" t="s">
        <v>25</v>
      </c>
      <c r="P271" s="3" t="s">
        <v>26</v>
      </c>
      <c r="Q271" s="3" t="s">
        <v>59</v>
      </c>
      <c r="R271" s="3" t="s">
        <v>60</v>
      </c>
      <c r="S271" s="2">
        <v>43412.757013888891</v>
      </c>
      <c r="T271" s="2">
        <v>43412.758240740739</v>
      </c>
      <c r="U271" s="2">
        <v>43412.762766203705</v>
      </c>
      <c r="V271" s="2">
        <v>43412.762986111113</v>
      </c>
      <c r="W271" s="2">
        <v>43412.75582175926</v>
      </c>
      <c r="X271" s="8">
        <f t="shared" si="47"/>
        <v>43412.75582175926</v>
      </c>
      <c r="Y271" s="9">
        <f t="shared" si="48"/>
        <v>4.1782407424761914E-3</v>
      </c>
      <c r="Z271" s="9">
        <f t="shared" si="49"/>
        <v>4.1782407424761914E-3</v>
      </c>
      <c r="AA271" s="10"/>
      <c r="AB271" s="10">
        <f t="shared" si="50"/>
        <v>5.2083333139307797E-4</v>
      </c>
      <c r="AC271" s="10">
        <f t="shared" si="54"/>
        <v>1.7129629632108845E-3</v>
      </c>
      <c r="AD271" s="10"/>
      <c r="AE271" s="10"/>
      <c r="AF271" s="73">
        <f t="shared" si="51"/>
        <v>43412.748611111114</v>
      </c>
      <c r="AG271" s="73">
        <f t="shared" si="52"/>
        <v>43412.761111111111</v>
      </c>
      <c r="AH271" s="26" t="str">
        <f t="shared" si="53"/>
        <v>43412.748611111143412.7611111111</v>
      </c>
      <c r="AI271" s="26" t="e">
        <f>VLOOKUP(AH271,simple_survey!$N$1081:$O$1529,2,FALSE)</f>
        <v>#N/A</v>
      </c>
    </row>
    <row r="272" spans="1:38" s="3" customFormat="1" x14ac:dyDescent="0.4">
      <c r="A272" s="16" t="str">
        <f t="shared" si="45"/>
        <v>★</v>
      </c>
      <c r="B272" s="16" t="str">
        <f t="shared" si="46"/>
        <v>-</v>
      </c>
      <c r="C272" s="7">
        <v>18</v>
      </c>
      <c r="D272" s="2">
        <v>43412.750717592593</v>
      </c>
      <c r="E272" s="3" t="s">
        <v>1267</v>
      </c>
      <c r="F272" s="3">
        <v>11203</v>
      </c>
      <c r="G272" s="3" t="s">
        <v>18</v>
      </c>
      <c r="H272" s="3">
        <v>5520</v>
      </c>
      <c r="I272" s="3">
        <v>391</v>
      </c>
      <c r="J272" s="3">
        <v>1</v>
      </c>
      <c r="K272" s="3">
        <v>2</v>
      </c>
      <c r="M272" s="2">
        <v>43412.767754629633</v>
      </c>
      <c r="N272" s="2">
        <v>43412.775787037041</v>
      </c>
      <c r="O272" s="3" t="s">
        <v>23</v>
      </c>
      <c r="P272" s="3" t="s">
        <v>24</v>
      </c>
      <c r="Q272" s="3" t="s">
        <v>41</v>
      </c>
      <c r="R272" s="3" t="s">
        <v>42</v>
      </c>
      <c r="S272" s="2">
        <v>43412.766574074078</v>
      </c>
      <c r="T272" s="2">
        <v>43412.767800925925</v>
      </c>
      <c r="U272" s="2">
        <v>43412.776666666665</v>
      </c>
      <c r="V272" s="2">
        <v>43412.779305555552</v>
      </c>
      <c r="W272" s="2">
        <v>43412.757638888892</v>
      </c>
      <c r="X272" s="8">
        <f t="shared" si="47"/>
        <v>43412.757638888892</v>
      </c>
      <c r="Y272" s="9">
        <f t="shared" si="48"/>
        <v>8.0324074078816921E-3</v>
      </c>
      <c r="Z272" s="9">
        <f t="shared" si="49"/>
        <v>1.6064814815763384E-2</v>
      </c>
      <c r="AA272" s="10"/>
      <c r="AB272" s="10">
        <f t="shared" si="50"/>
        <v>1.1805555550381541E-3</v>
      </c>
      <c r="AC272" s="10">
        <f t="shared" si="54"/>
        <v>1.0115740740729962E-2</v>
      </c>
      <c r="AD272" s="10"/>
      <c r="AE272" s="10"/>
      <c r="AF272" s="73">
        <f t="shared" si="51"/>
        <v>43412.750694444447</v>
      </c>
      <c r="AG272" s="73">
        <f t="shared" si="52"/>
        <v>43412.775694444441</v>
      </c>
      <c r="AH272" s="26" t="str">
        <f t="shared" si="53"/>
        <v>43412.750694444443412.7756944444</v>
      </c>
      <c r="AI272" s="26" t="e">
        <f>VLOOKUP(AH272,simple_survey!$N$1081:$O$1529,2,FALSE)</f>
        <v>#N/A</v>
      </c>
    </row>
    <row r="273" spans="1:35" s="3" customFormat="1" x14ac:dyDescent="0.4">
      <c r="A273" s="16" t="str">
        <f t="shared" si="45"/>
        <v>-</v>
      </c>
      <c r="B273" s="16" t="str">
        <f t="shared" si="46"/>
        <v>-</v>
      </c>
      <c r="C273" s="7">
        <v>18</v>
      </c>
      <c r="D273" s="2">
        <v>43412.752384259256</v>
      </c>
      <c r="E273" s="3" t="s">
        <v>1226</v>
      </c>
      <c r="F273" s="3">
        <v>11205</v>
      </c>
      <c r="G273" s="3" t="s">
        <v>114</v>
      </c>
      <c r="H273" s="3">
        <v>0</v>
      </c>
      <c r="I273" s="3">
        <v>268</v>
      </c>
      <c r="J273" s="3">
        <v>1</v>
      </c>
      <c r="K273" s="3">
        <v>1</v>
      </c>
      <c r="M273" s="2">
        <v>43412.772268518522</v>
      </c>
      <c r="N273" s="2">
        <v>43412.786620370367</v>
      </c>
      <c r="O273" s="3" t="s">
        <v>31</v>
      </c>
      <c r="P273" s="3" t="s">
        <v>32</v>
      </c>
      <c r="Q273" s="3" t="s">
        <v>37</v>
      </c>
      <c r="R273" s="3" t="s">
        <v>38</v>
      </c>
      <c r="S273" s="2">
        <v>43412.772743055553</v>
      </c>
      <c r="T273" s="2">
        <v>43412.773969907408</v>
      </c>
      <c r="U273" s="2">
        <v>43412.788877314815</v>
      </c>
      <c r="V273" s="2">
        <v>43412.794004629628</v>
      </c>
      <c r="X273" s="8">
        <f t="shared" si="47"/>
        <v>43412.752384259256</v>
      </c>
      <c r="Y273" s="9">
        <f t="shared" si="48"/>
        <v>1.4351851845276542E-2</v>
      </c>
      <c r="Z273" s="9">
        <f t="shared" si="49"/>
        <v>1.4351851845276542E-2</v>
      </c>
      <c r="AA273" s="10"/>
      <c r="AB273" s="10">
        <f t="shared" si="50"/>
        <v>0</v>
      </c>
      <c r="AC273" s="10">
        <f t="shared" si="54"/>
        <v>1.9884259265381843E-2</v>
      </c>
      <c r="AD273" s="10"/>
      <c r="AE273" s="10"/>
      <c r="AF273" s="73">
        <f t="shared" si="51"/>
        <v>43412.752083333333</v>
      </c>
      <c r="AG273" s="73">
        <f t="shared" si="52"/>
        <v>43412.786111111112</v>
      </c>
      <c r="AH273" s="26" t="str">
        <f t="shared" si="53"/>
        <v>43412.752083333343412.7861111111</v>
      </c>
      <c r="AI273" s="26" t="str">
        <f>VLOOKUP(AH273,simple_survey!$N$1081:$O$1529,2,FALSE)</f>
        <v>肯定的</v>
      </c>
    </row>
    <row r="274" spans="1:35" s="3" customFormat="1" x14ac:dyDescent="0.4">
      <c r="A274" s="16" t="str">
        <f t="shared" si="45"/>
        <v>-</v>
      </c>
      <c r="B274" s="16" t="str">
        <f t="shared" si="46"/>
        <v>-</v>
      </c>
      <c r="C274" s="7">
        <v>18</v>
      </c>
      <c r="D274" s="2">
        <v>43412.756041666667</v>
      </c>
      <c r="E274" s="3" t="s">
        <v>1268</v>
      </c>
      <c r="F274" s="3">
        <v>11206</v>
      </c>
      <c r="G274" s="3" t="s">
        <v>18</v>
      </c>
      <c r="H274" s="3">
        <v>4397</v>
      </c>
      <c r="I274" s="3">
        <v>610</v>
      </c>
      <c r="J274" s="3">
        <v>1</v>
      </c>
      <c r="K274" s="3">
        <v>1</v>
      </c>
      <c r="M274" s="2">
        <v>43412.78025462963</v>
      </c>
      <c r="N274" s="2">
        <v>43412.785266203704</v>
      </c>
      <c r="O274" s="3" t="s">
        <v>57</v>
      </c>
      <c r="P274" s="3" t="s">
        <v>58</v>
      </c>
      <c r="Q274" s="3" t="s">
        <v>48</v>
      </c>
      <c r="R274" s="3" t="s">
        <v>49</v>
      </c>
      <c r="S274" s="2">
        <v>43412.781770833331</v>
      </c>
      <c r="T274" s="2">
        <v>43412.781770833331</v>
      </c>
      <c r="U274" s="2">
        <v>43412.790844907409</v>
      </c>
      <c r="V274" s="2">
        <v>43412.790844907409</v>
      </c>
      <c r="X274" s="8">
        <f t="shared" si="47"/>
        <v>43412.756041666667</v>
      </c>
      <c r="Y274" s="9">
        <f t="shared" si="48"/>
        <v>5.0115740741603076E-3</v>
      </c>
      <c r="Z274" s="9">
        <f t="shared" si="49"/>
        <v>5.0115740741603076E-3</v>
      </c>
      <c r="AA274" s="10"/>
      <c r="AB274" s="10">
        <f t="shared" si="50"/>
        <v>0</v>
      </c>
      <c r="AC274" s="10">
        <f t="shared" si="54"/>
        <v>2.421296296233777E-2</v>
      </c>
      <c r="AD274" s="10"/>
      <c r="AE274" s="10"/>
      <c r="AF274" s="73">
        <f t="shared" si="51"/>
        <v>43412.755555555559</v>
      </c>
      <c r="AG274" s="73">
        <f t="shared" si="52"/>
        <v>43412.784722222219</v>
      </c>
      <c r="AH274" s="26" t="str">
        <f t="shared" si="53"/>
        <v>43412.755555555643412.7847222222</v>
      </c>
      <c r="AI274" s="26" t="str">
        <f>VLOOKUP(AH274,simple_survey!$N$1081:$O$1529,2,FALSE)</f>
        <v>肯定的</v>
      </c>
    </row>
    <row r="275" spans="1:35" s="3" customFormat="1" x14ac:dyDescent="0.4">
      <c r="A275" s="16" t="str">
        <f t="shared" si="45"/>
        <v>-</v>
      </c>
      <c r="B275" s="16" t="str">
        <f t="shared" si="46"/>
        <v>-</v>
      </c>
      <c r="C275" s="7">
        <v>18</v>
      </c>
      <c r="D275" s="2">
        <v>43412.757094907407</v>
      </c>
      <c r="E275" s="3" t="s">
        <v>1269</v>
      </c>
      <c r="F275" s="3">
        <v>11208</v>
      </c>
      <c r="G275" s="3" t="s">
        <v>52</v>
      </c>
      <c r="H275" s="3">
        <v>5430</v>
      </c>
      <c r="I275" s="3">
        <v>97</v>
      </c>
      <c r="J275" s="3">
        <v>9</v>
      </c>
      <c r="K275" s="3">
        <v>2</v>
      </c>
      <c r="M275" s="2">
        <v>43412.760474537034</v>
      </c>
      <c r="N275" s="2">
        <v>43412.769918981481</v>
      </c>
      <c r="O275" s="3" t="s">
        <v>1178</v>
      </c>
      <c r="P275" s="3" t="s">
        <v>20</v>
      </c>
      <c r="Q275" s="3" t="s">
        <v>78</v>
      </c>
      <c r="R275" s="3" t="s">
        <v>79</v>
      </c>
      <c r="S275" s="2">
        <v>43412.758217592593</v>
      </c>
      <c r="T275" s="2">
        <v>43412.758217592593</v>
      </c>
      <c r="U275" s="2">
        <v>43412.769988425927</v>
      </c>
      <c r="V275" s="2">
        <v>43412.769988425927</v>
      </c>
      <c r="X275" s="8">
        <f t="shared" si="47"/>
        <v>43412.757094907407</v>
      </c>
      <c r="Y275" s="9">
        <f t="shared" si="48"/>
        <v>9.4444444475811906E-3</v>
      </c>
      <c r="Z275" s="9">
        <f t="shared" si="49"/>
        <v>1.8888888895162381E-2</v>
      </c>
      <c r="AA275" s="10"/>
      <c r="AB275" s="10">
        <f t="shared" si="50"/>
        <v>2.2569444408873096E-3</v>
      </c>
      <c r="AC275" s="10">
        <f t="shared" si="54"/>
        <v>3.379629626579117E-3</v>
      </c>
      <c r="AD275" s="10"/>
      <c r="AE275" s="10"/>
      <c r="AF275" s="73">
        <f t="shared" si="51"/>
        <v>43412.756944444445</v>
      </c>
      <c r="AG275" s="73">
        <f t="shared" si="52"/>
        <v>43412.769444444442</v>
      </c>
      <c r="AH275" s="26" t="str">
        <f t="shared" si="53"/>
        <v>43412.756944444443412.7694444444</v>
      </c>
      <c r="AI275" s="26" t="e">
        <f>VLOOKUP(AH275,simple_survey!$N$1081:$O$1529,2,FALSE)</f>
        <v>#N/A</v>
      </c>
    </row>
    <row r="276" spans="1:35" s="3" customFormat="1" x14ac:dyDescent="0.4">
      <c r="A276" s="16" t="str">
        <f t="shared" si="45"/>
        <v>-</v>
      </c>
      <c r="B276" s="16" t="str">
        <f t="shared" si="46"/>
        <v>-</v>
      </c>
      <c r="C276" s="7">
        <v>18</v>
      </c>
      <c r="D276" s="2">
        <v>43412.759872685187</v>
      </c>
      <c r="E276" s="3" t="s">
        <v>1270</v>
      </c>
      <c r="F276" s="3">
        <v>11211</v>
      </c>
      <c r="G276" s="3" t="s">
        <v>33</v>
      </c>
      <c r="H276" s="3">
        <v>2156</v>
      </c>
      <c r="I276" s="3">
        <v>75</v>
      </c>
      <c r="J276" s="3">
        <v>3</v>
      </c>
      <c r="K276" s="3">
        <v>1</v>
      </c>
      <c r="M276" s="2">
        <v>43412.761747685188</v>
      </c>
      <c r="N276" s="2">
        <v>43412.780486111114</v>
      </c>
      <c r="O276" s="3" t="s">
        <v>65</v>
      </c>
      <c r="P276" s="3" t="s">
        <v>66</v>
      </c>
      <c r="Q276" s="3" t="s">
        <v>55</v>
      </c>
      <c r="R276" s="3" t="s">
        <v>56</v>
      </c>
      <c r="S276" s="2">
        <v>43412.761192129627</v>
      </c>
      <c r="T276" s="2">
        <v>43412.761770833335</v>
      </c>
      <c r="U276" s="2">
        <v>43412.784074074072</v>
      </c>
      <c r="V276" s="2">
        <v>43412.784768518519</v>
      </c>
      <c r="X276" s="8">
        <f t="shared" si="47"/>
        <v>43412.759872685187</v>
      </c>
      <c r="Y276" s="9">
        <f t="shared" si="48"/>
        <v>1.8738425926130731E-2</v>
      </c>
      <c r="Z276" s="9">
        <f t="shared" si="49"/>
        <v>1.8738425926130731E-2</v>
      </c>
      <c r="AA276" s="10"/>
      <c r="AB276" s="10">
        <f t="shared" si="50"/>
        <v>5.5555556173203513E-4</v>
      </c>
      <c r="AC276" s="10">
        <f t="shared" si="54"/>
        <v>1.8750000017462298E-3</v>
      </c>
      <c r="AD276" s="10"/>
      <c r="AE276" s="10"/>
      <c r="AF276" s="73">
        <f t="shared" si="51"/>
        <v>43412.759722222225</v>
      </c>
      <c r="AG276" s="73">
        <f t="shared" si="52"/>
        <v>43412.779861111114</v>
      </c>
      <c r="AH276" s="26" t="str">
        <f t="shared" si="53"/>
        <v>43412.759722222243412.7798611111</v>
      </c>
      <c r="AI276" s="26" t="e">
        <f>VLOOKUP(AH276,simple_survey!$N$1081:$O$1529,2,FALSE)</f>
        <v>#N/A</v>
      </c>
    </row>
    <row r="277" spans="1:35" s="3" customFormat="1" x14ac:dyDescent="0.4">
      <c r="A277" s="16" t="str">
        <f t="shared" si="45"/>
        <v>-</v>
      </c>
      <c r="B277" s="16" t="str">
        <f t="shared" si="46"/>
        <v>-</v>
      </c>
      <c r="C277" s="7">
        <v>18</v>
      </c>
      <c r="D277" s="2">
        <v>43412.75990740741</v>
      </c>
      <c r="E277" s="3" t="s">
        <v>1271</v>
      </c>
      <c r="F277" s="3">
        <v>11212</v>
      </c>
      <c r="G277" s="3" t="s">
        <v>33</v>
      </c>
      <c r="H277" s="3">
        <v>5231</v>
      </c>
      <c r="I277" s="3">
        <v>874</v>
      </c>
      <c r="J277" s="3">
        <v>10</v>
      </c>
      <c r="K277" s="3">
        <v>1</v>
      </c>
      <c r="M277" s="2">
        <v>43412.762187499997</v>
      </c>
      <c r="N277" s="2">
        <v>43412.763715277775</v>
      </c>
      <c r="O277" s="3" t="s">
        <v>59</v>
      </c>
      <c r="P277" s="3" t="s">
        <v>60</v>
      </c>
      <c r="Q277" s="3" t="s">
        <v>72</v>
      </c>
      <c r="R277" s="3" t="s">
        <v>73</v>
      </c>
      <c r="S277" s="2">
        <v>43412.763622685183</v>
      </c>
      <c r="T277" s="2">
        <v>43412.763622685183</v>
      </c>
      <c r="U277" s="2">
        <v>43412.767152777778</v>
      </c>
      <c r="V277" s="2">
        <v>43412.767152777778</v>
      </c>
      <c r="X277" s="8">
        <f t="shared" si="47"/>
        <v>43412.75990740741</v>
      </c>
      <c r="Y277" s="9">
        <f t="shared" si="48"/>
        <v>1.527777778392192E-3</v>
      </c>
      <c r="Z277" s="9">
        <f t="shared" si="49"/>
        <v>1.527777778392192E-3</v>
      </c>
      <c r="AA277" s="10"/>
      <c r="AB277" s="10">
        <f t="shared" si="50"/>
        <v>0</v>
      </c>
      <c r="AC277" s="10">
        <f t="shared" si="54"/>
        <v>2.2800925871706568E-3</v>
      </c>
      <c r="AD277" s="10"/>
      <c r="AE277" s="10"/>
      <c r="AF277" s="73">
        <f t="shared" si="51"/>
        <v>43412.759722222225</v>
      </c>
      <c r="AG277" s="73">
        <f t="shared" si="52"/>
        <v>43412.763194444444</v>
      </c>
      <c r="AH277" s="26" t="str">
        <f t="shared" si="53"/>
        <v>43412.759722222243412.7631944444</v>
      </c>
      <c r="AI277" s="26" t="e">
        <f>VLOOKUP(AH277,simple_survey!$N$1081:$O$1529,2,FALSE)</f>
        <v>#N/A</v>
      </c>
    </row>
    <row r="278" spans="1:35" s="3" customFormat="1" x14ac:dyDescent="0.4">
      <c r="A278" s="16" t="str">
        <f t="shared" si="45"/>
        <v>-</v>
      </c>
      <c r="B278" s="16" t="str">
        <f t="shared" si="46"/>
        <v>-</v>
      </c>
      <c r="C278" s="7">
        <v>18</v>
      </c>
      <c r="D278" s="2">
        <v>43412.760451388887</v>
      </c>
      <c r="E278" s="3" t="s">
        <v>1093</v>
      </c>
      <c r="F278" s="3">
        <v>11213</v>
      </c>
      <c r="G278" s="3" t="s">
        <v>113</v>
      </c>
      <c r="H278" s="3">
        <v>0</v>
      </c>
      <c r="I278" s="3">
        <v>890</v>
      </c>
      <c r="J278" s="3">
        <v>3</v>
      </c>
      <c r="K278" s="3">
        <v>1</v>
      </c>
      <c r="M278" s="2">
        <v>43412.774791666663</v>
      </c>
      <c r="N278" s="2">
        <v>43412.780439814815</v>
      </c>
      <c r="O278" s="3" t="s">
        <v>72</v>
      </c>
      <c r="P278" s="3" t="s">
        <v>73</v>
      </c>
      <c r="Q278" s="3" t="s">
        <v>55</v>
      </c>
      <c r="R278" s="3" t="s">
        <v>56</v>
      </c>
      <c r="S278" s="2">
        <v>43412.777175925927</v>
      </c>
      <c r="T278" s="2">
        <v>43412.777175925927</v>
      </c>
      <c r="U278" s="2">
        <v>43412.784421296295</v>
      </c>
      <c r="V278" s="2">
        <v>43412.783425925925</v>
      </c>
      <c r="X278" s="8">
        <f t="shared" si="47"/>
        <v>43412.760451388887</v>
      </c>
      <c r="Y278" s="9">
        <f t="shared" si="48"/>
        <v>5.6481481515220366E-3</v>
      </c>
      <c r="Z278" s="9">
        <f t="shared" si="49"/>
        <v>5.6481481515220366E-3</v>
      </c>
      <c r="AA278" s="10"/>
      <c r="AB278" s="10">
        <f t="shared" si="50"/>
        <v>0</v>
      </c>
      <c r="AC278" s="10">
        <f t="shared" si="54"/>
        <v>1.4340277775772847E-2</v>
      </c>
      <c r="AD278" s="10"/>
      <c r="AE278" s="10"/>
      <c r="AF278" s="73">
        <f t="shared" si="51"/>
        <v>43412.760416666664</v>
      </c>
      <c r="AG278" s="73">
        <f t="shared" si="52"/>
        <v>43412.779861111114</v>
      </c>
      <c r="AH278" s="26" t="str">
        <f t="shared" si="53"/>
        <v>43412.760416666743412.7798611111</v>
      </c>
      <c r="AI278" s="26" t="e">
        <f>VLOOKUP(AH278,simple_survey!$N$1081:$O$1529,2,FALSE)</f>
        <v>#N/A</v>
      </c>
    </row>
    <row r="279" spans="1:35" s="3" customFormat="1" x14ac:dyDescent="0.4">
      <c r="A279" s="16" t="str">
        <f t="shared" si="45"/>
        <v>-</v>
      </c>
      <c r="B279" s="16" t="str">
        <f t="shared" si="46"/>
        <v>-</v>
      </c>
      <c r="C279" s="7">
        <v>18</v>
      </c>
      <c r="D279" s="2">
        <v>43412.766562500001</v>
      </c>
      <c r="E279" s="3" t="s">
        <v>1258</v>
      </c>
      <c r="F279" s="3">
        <v>11216</v>
      </c>
      <c r="G279" s="3" t="s">
        <v>33</v>
      </c>
      <c r="H279" s="3">
        <v>2535</v>
      </c>
      <c r="I279" s="3">
        <v>361</v>
      </c>
      <c r="J279" s="3">
        <v>4</v>
      </c>
      <c r="K279" s="3">
        <v>1</v>
      </c>
      <c r="M279" s="2">
        <v>43412.770439814813</v>
      </c>
      <c r="N279" s="2">
        <v>43412.77275462963</v>
      </c>
      <c r="O279" s="3" t="s">
        <v>25</v>
      </c>
      <c r="P279" s="3" t="s">
        <v>26</v>
      </c>
      <c r="Q279" s="3" t="s">
        <v>23</v>
      </c>
      <c r="R279" s="3" t="s">
        <v>24</v>
      </c>
      <c r="S279" s="2">
        <v>43412.772303240738</v>
      </c>
      <c r="T279" s="2">
        <v>43412.773321759261</v>
      </c>
      <c r="U279" s="2">
        <v>43412.777592592596</v>
      </c>
      <c r="V279" s="2">
        <v>43412.778611111113</v>
      </c>
      <c r="X279" s="8">
        <f t="shared" si="47"/>
        <v>43412.766562500001</v>
      </c>
      <c r="Y279" s="9">
        <f t="shared" si="48"/>
        <v>2.3148148175096139E-3</v>
      </c>
      <c r="Z279" s="9">
        <f t="shared" si="49"/>
        <v>2.3148148175096139E-3</v>
      </c>
      <c r="AA279" s="10"/>
      <c r="AB279" s="10">
        <f t="shared" si="50"/>
        <v>0</v>
      </c>
      <c r="AC279" s="10">
        <f t="shared" si="54"/>
        <v>3.8773148116888478E-3</v>
      </c>
      <c r="AD279" s="10"/>
      <c r="AE279" s="10"/>
      <c r="AF279" s="73">
        <f t="shared" si="51"/>
        <v>43412.765972222223</v>
      </c>
      <c r="AG279" s="73">
        <f t="shared" si="52"/>
        <v>43412.772222222222</v>
      </c>
      <c r="AH279" s="26" t="str">
        <f t="shared" si="53"/>
        <v>43412.765972222243412.7722222222</v>
      </c>
      <c r="AI279" s="26" t="str">
        <f>VLOOKUP(AH279,simple_survey!$N$1081:$O$1529,2,FALSE)</f>
        <v>肯定的</v>
      </c>
    </row>
    <row r="280" spans="1:35" s="3" customFormat="1" x14ac:dyDescent="0.4">
      <c r="A280" s="16" t="str">
        <f t="shared" si="45"/>
        <v>-</v>
      </c>
      <c r="B280" s="16" t="str">
        <f t="shared" si="46"/>
        <v>-</v>
      </c>
      <c r="C280" s="7">
        <v>18</v>
      </c>
      <c r="D280" s="2">
        <v>43412.767118055555</v>
      </c>
      <c r="E280" s="3" t="s">
        <v>1248</v>
      </c>
      <c r="F280" s="3">
        <v>11217</v>
      </c>
      <c r="G280" s="3" t="s">
        <v>33</v>
      </c>
      <c r="H280" s="3">
        <v>5365</v>
      </c>
      <c r="I280" s="3">
        <v>734</v>
      </c>
      <c r="J280" s="3">
        <v>11</v>
      </c>
      <c r="K280" s="3">
        <v>2</v>
      </c>
      <c r="M280" s="2">
        <v>43412.77</v>
      </c>
      <c r="N280" s="2">
        <v>43412.778402777774</v>
      </c>
      <c r="O280" s="3" t="s">
        <v>91</v>
      </c>
      <c r="P280" s="3" t="s">
        <v>36</v>
      </c>
      <c r="Q280" s="3" t="s">
        <v>27</v>
      </c>
      <c r="R280" s="3" t="s">
        <v>28</v>
      </c>
      <c r="S280" s="2">
        <v>43412.769201388888</v>
      </c>
      <c r="T280" s="2">
        <v>43412.769201388888</v>
      </c>
      <c r="U280" s="2">
        <v>43412.778819444444</v>
      </c>
      <c r="V280" s="2">
        <v>43412.778819444444</v>
      </c>
      <c r="X280" s="8">
        <f t="shared" si="47"/>
        <v>43412.767118055555</v>
      </c>
      <c r="Y280" s="9">
        <f t="shared" si="48"/>
        <v>8.4027777775190771E-3</v>
      </c>
      <c r="Z280" s="9">
        <f t="shared" si="49"/>
        <v>1.6805555555038154E-2</v>
      </c>
      <c r="AA280" s="10"/>
      <c r="AB280" s="10">
        <f t="shared" si="50"/>
        <v>7.9861110862111673E-4</v>
      </c>
      <c r="AC280" s="10">
        <f t="shared" si="54"/>
        <v>2.8819444414693862E-3</v>
      </c>
      <c r="AD280" s="10"/>
      <c r="AE280" s="10"/>
      <c r="AF280" s="73">
        <f t="shared" si="51"/>
        <v>43412.76666666667</v>
      </c>
      <c r="AG280" s="73">
        <f t="shared" si="52"/>
        <v>43412.777777777781</v>
      </c>
      <c r="AH280" s="26" t="str">
        <f t="shared" si="53"/>
        <v>43412.766666666743412.7777777778</v>
      </c>
      <c r="AI280" s="26" t="e">
        <f>VLOOKUP(AH280,simple_survey!$N$1081:$O$1529,2,FALSE)</f>
        <v>#N/A</v>
      </c>
    </row>
    <row r="281" spans="1:35" s="3" customFormat="1" x14ac:dyDescent="0.4">
      <c r="A281" s="16" t="str">
        <f t="shared" si="45"/>
        <v>★</v>
      </c>
      <c r="B281" s="16" t="str">
        <f t="shared" si="46"/>
        <v>-</v>
      </c>
      <c r="C281" s="7">
        <v>18</v>
      </c>
      <c r="D281" s="2">
        <v>43412.767187500001</v>
      </c>
      <c r="E281" s="3" t="s">
        <v>1272</v>
      </c>
      <c r="F281" s="3">
        <v>11218</v>
      </c>
      <c r="G281" s="3" t="s">
        <v>18</v>
      </c>
      <c r="H281" s="3">
        <v>5557</v>
      </c>
      <c r="I281" s="3">
        <v>178</v>
      </c>
      <c r="J281" s="3">
        <v>2</v>
      </c>
      <c r="K281" s="3">
        <v>2</v>
      </c>
      <c r="M281" s="2">
        <v>43412.781145833331</v>
      </c>
      <c r="N281" s="2">
        <v>43412.785567129627</v>
      </c>
      <c r="O281" s="3" t="s">
        <v>1178</v>
      </c>
      <c r="P281" s="3" t="s">
        <v>20</v>
      </c>
      <c r="Q281" s="3" t="s">
        <v>31</v>
      </c>
      <c r="R281" s="3" t="s">
        <v>32</v>
      </c>
      <c r="S281" s="2">
        <v>43412.78197916667</v>
      </c>
      <c r="T281" s="2">
        <v>43412.782800925925</v>
      </c>
      <c r="U281" s="2">
        <v>43412.788865740738</v>
      </c>
      <c r="V281" s="2">
        <v>43412.789687500001</v>
      </c>
      <c r="W281" s="2">
        <v>43412.77412037037</v>
      </c>
      <c r="X281" s="8">
        <f t="shared" si="47"/>
        <v>43412.77412037037</v>
      </c>
      <c r="Y281" s="9">
        <f t="shared" si="48"/>
        <v>4.4212962966412306E-3</v>
      </c>
      <c r="Z281" s="9">
        <f t="shared" si="49"/>
        <v>8.8425925932824612E-3</v>
      </c>
      <c r="AA281" s="10"/>
      <c r="AB281" s="10">
        <f t="shared" si="50"/>
        <v>0</v>
      </c>
      <c r="AC281" s="10">
        <f t="shared" si="54"/>
        <v>7.025462960882578E-3</v>
      </c>
      <c r="AD281" s="10"/>
      <c r="AE281" s="10"/>
      <c r="AF281" s="73">
        <f t="shared" si="51"/>
        <v>43412.76666666667</v>
      </c>
      <c r="AG281" s="73">
        <f t="shared" si="52"/>
        <v>43412.785416666666</v>
      </c>
      <c r="AH281" s="26" t="str">
        <f t="shared" si="53"/>
        <v>43412.766666666743412.7854166667</v>
      </c>
      <c r="AI281" s="26" t="e">
        <f>VLOOKUP(AH281,simple_survey!$N$1081:$O$1529,2,FALSE)</f>
        <v>#N/A</v>
      </c>
    </row>
    <row r="282" spans="1:35" s="3" customFormat="1" x14ac:dyDescent="0.4">
      <c r="A282" s="16" t="str">
        <f t="shared" si="45"/>
        <v>-</v>
      </c>
      <c r="B282" s="16" t="str">
        <f t="shared" si="46"/>
        <v>-</v>
      </c>
      <c r="C282" s="7">
        <v>18</v>
      </c>
      <c r="D282" s="2">
        <v>43412.768125000002</v>
      </c>
      <c r="E282" s="3" t="s">
        <v>1276</v>
      </c>
      <c r="F282" s="3">
        <v>11220</v>
      </c>
      <c r="G282" s="3" t="s">
        <v>113</v>
      </c>
      <c r="H282" s="3">
        <v>0</v>
      </c>
      <c r="I282" s="3">
        <v>3</v>
      </c>
      <c r="J282" s="3">
        <v>4</v>
      </c>
      <c r="K282" s="3">
        <v>1</v>
      </c>
      <c r="M282" s="2">
        <v>43412.777256944442</v>
      </c>
      <c r="N282" s="2">
        <v>43412.782835648148</v>
      </c>
      <c r="O282" s="3" t="s">
        <v>48</v>
      </c>
      <c r="P282" s="3" t="s">
        <v>49</v>
      </c>
      <c r="Q282" s="3" t="s">
        <v>27</v>
      </c>
      <c r="R282" s="3" t="s">
        <v>28</v>
      </c>
      <c r="S282" s="2">
        <v>43412.783645833333</v>
      </c>
      <c r="T282" s="2">
        <v>43412.783645833333</v>
      </c>
      <c r="U282" s="2">
        <v>43412.791643518518</v>
      </c>
      <c r="V282" s="2">
        <v>43412.791643518518</v>
      </c>
      <c r="X282" s="8">
        <f t="shared" si="47"/>
        <v>43412.768125000002</v>
      </c>
      <c r="Y282" s="9">
        <f t="shared" si="48"/>
        <v>5.5787037053960375E-3</v>
      </c>
      <c r="Z282" s="9">
        <f t="shared" si="49"/>
        <v>5.5787037053960375E-3</v>
      </c>
      <c r="AA282" s="10"/>
      <c r="AB282" s="10">
        <f t="shared" si="50"/>
        <v>0</v>
      </c>
      <c r="AC282" s="10">
        <f t="shared" si="54"/>
        <v>9.1319444400141947E-3</v>
      </c>
      <c r="AD282" s="10"/>
      <c r="AE282" s="10"/>
      <c r="AF282" s="73">
        <f t="shared" si="51"/>
        <v>43412.768055555556</v>
      </c>
      <c r="AG282" s="73">
        <f t="shared" si="52"/>
        <v>43412.782638888886</v>
      </c>
      <c r="AH282" s="26" t="str">
        <f t="shared" si="53"/>
        <v>43412.768055555643412.7826388889</v>
      </c>
      <c r="AI282" s="26" t="str">
        <f>VLOOKUP(AH282,simple_survey!$N$1081:$O$1529,2,FALSE)</f>
        <v>肯定的</v>
      </c>
    </row>
    <row r="283" spans="1:35" s="3" customFormat="1" x14ac:dyDescent="0.4">
      <c r="A283" s="16" t="str">
        <f t="shared" si="45"/>
        <v>-</v>
      </c>
      <c r="B283" s="16" t="str">
        <f t="shared" si="46"/>
        <v>-</v>
      </c>
      <c r="C283" s="7">
        <v>18</v>
      </c>
      <c r="D283" s="2">
        <v>43412.773946759262</v>
      </c>
      <c r="E283" s="3" t="s">
        <v>1316</v>
      </c>
      <c r="F283" s="3">
        <v>11225</v>
      </c>
      <c r="G283" s="3" t="s">
        <v>113</v>
      </c>
      <c r="H283" s="3">
        <v>0</v>
      </c>
      <c r="I283" s="3">
        <v>617</v>
      </c>
      <c r="J283" s="3">
        <v>6</v>
      </c>
      <c r="K283" s="3">
        <v>2</v>
      </c>
      <c r="M283" s="2">
        <v>43412.776238425926</v>
      </c>
      <c r="N283" s="2">
        <v>43412.779814814814</v>
      </c>
      <c r="O283" s="3" t="s">
        <v>37</v>
      </c>
      <c r="P283" s="3" t="s">
        <v>38</v>
      </c>
      <c r="Q283" s="3" t="s">
        <v>1178</v>
      </c>
      <c r="R283" s="3" t="s">
        <v>20</v>
      </c>
      <c r="S283" s="2">
        <v>43412.780925925923</v>
      </c>
      <c r="T283" s="2">
        <v>43412.780925925923</v>
      </c>
      <c r="U283" s="2">
        <v>43412.787511574075</v>
      </c>
      <c r="V283" s="2">
        <v>43412.787511574075</v>
      </c>
      <c r="X283" s="8">
        <f t="shared" si="47"/>
        <v>43412.773946759262</v>
      </c>
      <c r="Y283" s="9">
        <f t="shared" si="48"/>
        <v>3.5763888881774619E-3</v>
      </c>
      <c r="Z283" s="9">
        <f t="shared" si="49"/>
        <v>7.1527777763549238E-3</v>
      </c>
      <c r="AA283" s="10"/>
      <c r="AB283" s="10">
        <f t="shared" si="50"/>
        <v>0</v>
      </c>
      <c r="AC283" s="10">
        <f t="shared" si="54"/>
        <v>2.2916666639503092E-3</v>
      </c>
      <c r="AD283" s="30"/>
      <c r="AE283" s="30"/>
      <c r="AF283" s="73">
        <f t="shared" si="51"/>
        <v>43412.773611111108</v>
      </c>
      <c r="AG283" s="73">
        <f t="shared" si="52"/>
        <v>43412.779166666667</v>
      </c>
      <c r="AH283" s="26" t="str">
        <f t="shared" si="53"/>
        <v>43412.773611111143412.7791666667</v>
      </c>
      <c r="AI283" s="26" t="e">
        <f>VLOOKUP(AH283,simple_survey!$N$1081:$O$1529,2,FALSE)</f>
        <v>#N/A</v>
      </c>
    </row>
    <row r="284" spans="1:35" s="3" customFormat="1" x14ac:dyDescent="0.4">
      <c r="A284" s="16" t="str">
        <f t="shared" si="45"/>
        <v>-</v>
      </c>
      <c r="B284" s="16" t="str">
        <f t="shared" si="46"/>
        <v>-</v>
      </c>
      <c r="C284" s="7">
        <v>18</v>
      </c>
      <c r="D284" s="2">
        <v>43412.774594907409</v>
      </c>
      <c r="E284" s="3" t="s">
        <v>1258</v>
      </c>
      <c r="F284" s="3">
        <v>11226</v>
      </c>
      <c r="G284" s="3" t="s">
        <v>33</v>
      </c>
      <c r="H284" s="3">
        <v>2535</v>
      </c>
      <c r="I284" s="3">
        <v>492</v>
      </c>
      <c r="J284" s="3">
        <v>5</v>
      </c>
      <c r="K284" s="3">
        <v>1</v>
      </c>
      <c r="M284" s="2">
        <v>43412.779398148145</v>
      </c>
      <c r="N284" s="2">
        <v>43412.786064814813</v>
      </c>
      <c r="O284" s="3" t="s">
        <v>23</v>
      </c>
      <c r="P284" s="3" t="s">
        <v>24</v>
      </c>
      <c r="Q284" s="3" t="s">
        <v>41</v>
      </c>
      <c r="R284" s="3" t="s">
        <v>42</v>
      </c>
      <c r="S284" s="2">
        <v>43412.780289351853</v>
      </c>
      <c r="T284" s="2">
        <v>43412.780289351853</v>
      </c>
      <c r="U284" s="2">
        <v>43412.789687500001</v>
      </c>
      <c r="V284" s="2">
        <v>43412.789687500001</v>
      </c>
      <c r="X284" s="8">
        <f t="shared" si="47"/>
        <v>43412.774594907409</v>
      </c>
      <c r="Y284" s="9">
        <f t="shared" si="48"/>
        <v>6.6666666680248454E-3</v>
      </c>
      <c r="Z284" s="9">
        <f t="shared" si="49"/>
        <v>6.6666666680248454E-3</v>
      </c>
      <c r="AA284" s="10"/>
      <c r="AB284" s="10">
        <f t="shared" si="50"/>
        <v>0</v>
      </c>
      <c r="AC284" s="10">
        <f t="shared" si="54"/>
        <v>4.8032407357823104E-3</v>
      </c>
      <c r="AD284" s="30"/>
      <c r="AE284" s="30"/>
      <c r="AF284" s="73">
        <f t="shared" si="51"/>
        <v>43412.774305555555</v>
      </c>
      <c r="AG284" s="73">
        <f t="shared" si="52"/>
        <v>43412.785416666666</v>
      </c>
      <c r="AH284" s="26" t="str">
        <f t="shared" si="53"/>
        <v>43412.774305555643412.7854166667</v>
      </c>
      <c r="AI284" s="26" t="str">
        <f>VLOOKUP(AH284,simple_survey!$N$1081:$O$1529,2,FALSE)</f>
        <v>肯定的</v>
      </c>
    </row>
    <row r="285" spans="1:35" s="3" customFormat="1" x14ac:dyDescent="0.4">
      <c r="A285" s="16" t="str">
        <f t="shared" si="45"/>
        <v>-</v>
      </c>
      <c r="B285" s="16" t="str">
        <f t="shared" si="46"/>
        <v>-</v>
      </c>
      <c r="C285" s="7">
        <v>18</v>
      </c>
      <c r="D285" s="2">
        <v>43412.783761574072</v>
      </c>
      <c r="E285" s="3" t="s">
        <v>1315</v>
      </c>
      <c r="F285" s="3">
        <v>11229</v>
      </c>
      <c r="G285" s="3" t="s">
        <v>113</v>
      </c>
      <c r="H285" s="3">
        <v>0</v>
      </c>
      <c r="I285" s="3">
        <v>112</v>
      </c>
      <c r="J285" s="3">
        <v>7</v>
      </c>
      <c r="K285" s="3">
        <v>1</v>
      </c>
      <c r="M285" s="2">
        <v>43412.78564814815</v>
      </c>
      <c r="N285" s="2">
        <v>43412.795277777775</v>
      </c>
      <c r="O285" s="3" t="s">
        <v>21</v>
      </c>
      <c r="P285" s="3" t="s">
        <v>22</v>
      </c>
      <c r="Q285" s="3" t="s">
        <v>1178</v>
      </c>
      <c r="R285" s="3" t="s">
        <v>20</v>
      </c>
      <c r="S285" s="2">
        <v>43412.784803240742</v>
      </c>
      <c r="T285" s="2">
        <v>43412.785509259258</v>
      </c>
      <c r="U285" s="2">
        <v>43412.79178240741</v>
      </c>
      <c r="V285" s="2">
        <v>43412.798379629632</v>
      </c>
      <c r="X285" s="8">
        <f t="shared" si="47"/>
        <v>43412.783761574072</v>
      </c>
      <c r="Y285" s="9">
        <f t="shared" si="48"/>
        <v>9.6296296251239255E-3</v>
      </c>
      <c r="Z285" s="9">
        <f t="shared" si="49"/>
        <v>9.6296296251239255E-3</v>
      </c>
      <c r="AA285" s="10"/>
      <c r="AB285" s="10">
        <f t="shared" si="50"/>
        <v>8.4490740846376866E-4</v>
      </c>
      <c r="AC285" s="10">
        <f t="shared" si="54"/>
        <v>1.8865740785258822E-3</v>
      </c>
      <c r="AD285" s="30"/>
      <c r="AE285" s="30"/>
      <c r="AF285" s="73">
        <f t="shared" si="51"/>
        <v>43412.783333333333</v>
      </c>
      <c r="AG285" s="73">
        <f t="shared" si="52"/>
        <v>43412.795138888891</v>
      </c>
      <c r="AH285" s="26" t="str">
        <f t="shared" si="53"/>
        <v>43412.783333333343412.7951388889</v>
      </c>
      <c r="AI285" s="26" t="e">
        <f>VLOOKUP(AH285,simple_survey!$N$1081:$O$1529,2,FALSE)</f>
        <v>#N/A</v>
      </c>
    </row>
    <row r="286" spans="1:35" s="3" customFormat="1" x14ac:dyDescent="0.4">
      <c r="A286" s="16" t="str">
        <f t="shared" si="45"/>
        <v>-</v>
      </c>
      <c r="B286" s="16" t="str">
        <f t="shared" si="46"/>
        <v>-</v>
      </c>
      <c r="C286" s="7">
        <v>18</v>
      </c>
      <c r="D286" s="2">
        <v>43412.783784722225</v>
      </c>
      <c r="E286" s="3" t="s">
        <v>1314</v>
      </c>
      <c r="F286" s="3">
        <v>11230</v>
      </c>
      <c r="G286" s="3" t="s">
        <v>113</v>
      </c>
      <c r="H286" s="3">
        <v>0</v>
      </c>
      <c r="I286" s="3">
        <v>823</v>
      </c>
      <c r="J286" s="3">
        <v>3</v>
      </c>
      <c r="K286" s="3">
        <v>1</v>
      </c>
      <c r="M286" s="2">
        <v>43412.788900462961</v>
      </c>
      <c r="N286" s="2">
        <v>43412.795624999999</v>
      </c>
      <c r="O286" s="3" t="s">
        <v>53</v>
      </c>
      <c r="P286" s="3" t="s">
        <v>54</v>
      </c>
      <c r="Q286" s="3" t="s">
        <v>27</v>
      </c>
      <c r="R286" s="3" t="s">
        <v>28</v>
      </c>
      <c r="S286" s="2">
        <v>43412.786782407406</v>
      </c>
      <c r="T286" s="2">
        <v>43412.786782407406</v>
      </c>
      <c r="U286" s="2">
        <v>43412.79142361111</v>
      </c>
      <c r="V286" s="2">
        <v>43412.79142361111</v>
      </c>
      <c r="X286" s="8">
        <f t="shared" si="47"/>
        <v>43412.783784722225</v>
      </c>
      <c r="Y286" s="9">
        <f t="shared" si="48"/>
        <v>6.7245370373711921E-3</v>
      </c>
      <c r="Z286" s="9">
        <f t="shared" si="49"/>
        <v>6.7245370373711921E-3</v>
      </c>
      <c r="AA286" s="10"/>
      <c r="AB286" s="10">
        <f t="shared" si="50"/>
        <v>2.118055555911269E-3</v>
      </c>
      <c r="AC286" s="10">
        <f t="shared" si="54"/>
        <v>5.1157407360733487E-3</v>
      </c>
      <c r="AD286" s="30"/>
      <c r="AE286" s="30"/>
      <c r="AF286" s="73">
        <f t="shared" si="51"/>
        <v>43412.783333333333</v>
      </c>
      <c r="AG286" s="73">
        <f t="shared" si="52"/>
        <v>43412.795138888891</v>
      </c>
      <c r="AH286" s="26" t="str">
        <f t="shared" si="53"/>
        <v>43412.783333333343412.7951388889</v>
      </c>
      <c r="AI286" s="26" t="e">
        <f>VLOOKUP(AH286,simple_survey!$N$1081:$O$1529,2,FALSE)</f>
        <v>#N/A</v>
      </c>
    </row>
    <row r="287" spans="1:35" s="3" customFormat="1" x14ac:dyDescent="0.4">
      <c r="A287" s="16" t="str">
        <f t="shared" si="45"/>
        <v>★</v>
      </c>
      <c r="B287" s="16" t="str">
        <f t="shared" si="46"/>
        <v>-</v>
      </c>
      <c r="C287" s="7">
        <v>18</v>
      </c>
      <c r="D287" s="2">
        <v>43412.78466435185</v>
      </c>
      <c r="E287" s="3" t="s">
        <v>1273</v>
      </c>
      <c r="F287" s="3">
        <v>11231</v>
      </c>
      <c r="G287" s="3" t="s">
        <v>18</v>
      </c>
      <c r="H287" s="3">
        <v>5456</v>
      </c>
      <c r="I287" s="3">
        <v>281</v>
      </c>
      <c r="J287" s="3">
        <v>7</v>
      </c>
      <c r="K287" s="3">
        <v>2</v>
      </c>
      <c r="M287" s="2">
        <v>43412.789710648147</v>
      </c>
      <c r="N287" s="2">
        <v>43412.807881944442</v>
      </c>
      <c r="O287" s="3" t="s">
        <v>25</v>
      </c>
      <c r="P287" s="3" t="s">
        <v>26</v>
      </c>
      <c r="Q287" s="3" t="s">
        <v>45</v>
      </c>
      <c r="R287" s="3" t="s">
        <v>92</v>
      </c>
      <c r="S287" s="2">
        <v>43412.791597222225</v>
      </c>
      <c r="T287" s="2">
        <v>43412.791597222225</v>
      </c>
      <c r="U287" s="2">
        <v>43412.804768518516</v>
      </c>
      <c r="V287" s="2">
        <v>43412.804768518516</v>
      </c>
      <c r="W287" s="2">
        <v>43412.791597222225</v>
      </c>
      <c r="X287" s="8">
        <f t="shared" si="47"/>
        <v>43412.791597222225</v>
      </c>
      <c r="Y287" s="9">
        <f t="shared" si="48"/>
        <v>1.8171296294895001E-2</v>
      </c>
      <c r="Z287" s="9">
        <f t="shared" si="49"/>
        <v>3.6342592589790002E-2</v>
      </c>
      <c r="AA287" s="10"/>
      <c r="AB287" s="10">
        <f t="shared" si="50"/>
        <v>0</v>
      </c>
      <c r="AC287" s="10">
        <f t="shared" si="54"/>
        <v>0</v>
      </c>
      <c r="AD287" s="30"/>
      <c r="AE287" s="30"/>
      <c r="AF287" s="73">
        <f t="shared" si="51"/>
        <v>43412.78402777778</v>
      </c>
      <c r="AG287" s="73">
        <f t="shared" si="52"/>
        <v>43412.807638888888</v>
      </c>
      <c r="AH287" s="26" t="str">
        <f t="shared" si="53"/>
        <v>43412.784027777843412.8076388889</v>
      </c>
      <c r="AI287" s="26" t="e">
        <f>VLOOKUP(AH287,simple_survey!$N$1081:$O$1529,2,FALSE)</f>
        <v>#N/A</v>
      </c>
    </row>
    <row r="288" spans="1:35" s="3" customFormat="1" x14ac:dyDescent="0.4">
      <c r="A288" s="16" t="str">
        <f t="shared" si="45"/>
        <v>-</v>
      </c>
      <c r="B288" s="16" t="str">
        <f t="shared" si="46"/>
        <v>-</v>
      </c>
      <c r="C288" s="7">
        <v>18</v>
      </c>
      <c r="D288" s="2">
        <v>43412.785914351851</v>
      </c>
      <c r="E288" s="3" t="s">
        <v>1249</v>
      </c>
      <c r="F288" s="3">
        <v>11232</v>
      </c>
      <c r="G288" s="3" t="s">
        <v>33</v>
      </c>
      <c r="H288" s="3">
        <v>5363</v>
      </c>
      <c r="I288" s="3">
        <v>647</v>
      </c>
      <c r="J288" s="3">
        <v>2</v>
      </c>
      <c r="K288" s="3">
        <v>1</v>
      </c>
      <c r="M288" s="2">
        <v>43412.790543981479</v>
      </c>
      <c r="N288" s="2">
        <v>43412.793969907405</v>
      </c>
      <c r="O288" s="3" t="s">
        <v>25</v>
      </c>
      <c r="P288" s="3" t="s">
        <v>26</v>
      </c>
      <c r="Q288" s="3" t="s">
        <v>31</v>
      </c>
      <c r="R288" s="3" t="s">
        <v>32</v>
      </c>
      <c r="S288" s="2">
        <v>43412.788518518515</v>
      </c>
      <c r="T288" s="2">
        <v>43412.788518518515</v>
      </c>
      <c r="U288" s="2">
        <v>43412.79246527778</v>
      </c>
      <c r="V288" s="2">
        <v>43412.79246527778</v>
      </c>
      <c r="X288" s="8">
        <f t="shared" si="47"/>
        <v>43412.785914351851</v>
      </c>
      <c r="Y288" s="9">
        <f t="shared" si="48"/>
        <v>3.425925926421769E-3</v>
      </c>
      <c r="Z288" s="9">
        <f t="shared" si="49"/>
        <v>3.425925926421769E-3</v>
      </c>
      <c r="AA288" s="10"/>
      <c r="AB288" s="10">
        <f t="shared" si="50"/>
        <v>2.0254629635019228E-3</v>
      </c>
      <c r="AC288" s="10">
        <f t="shared" si="54"/>
        <v>4.6296296277432702E-3</v>
      </c>
      <c r="AD288" s="30"/>
      <c r="AE288" s="30"/>
      <c r="AF288" s="73">
        <f t="shared" si="51"/>
        <v>43412.785416666666</v>
      </c>
      <c r="AG288" s="73">
        <f t="shared" si="52"/>
        <v>43412.793749999997</v>
      </c>
      <c r="AH288" s="26" t="str">
        <f t="shared" si="53"/>
        <v>43412.785416666743412.79375</v>
      </c>
      <c r="AI288" s="26" t="str">
        <f>VLOOKUP(AH288,simple_survey!$N$1081:$O$1529,2,FALSE)</f>
        <v>肯定的</v>
      </c>
    </row>
    <row r="289" spans="1:38" s="3" customFormat="1" x14ac:dyDescent="0.4">
      <c r="A289" s="16" t="str">
        <f t="shared" si="45"/>
        <v>-</v>
      </c>
      <c r="B289" s="16" t="str">
        <f t="shared" si="46"/>
        <v>-</v>
      </c>
      <c r="C289" s="7">
        <v>18</v>
      </c>
      <c r="D289" s="2">
        <v>43412.786076388889</v>
      </c>
      <c r="E289" s="3" t="s">
        <v>1043</v>
      </c>
      <c r="F289" s="3">
        <v>11233</v>
      </c>
      <c r="G289" s="3" t="s">
        <v>18</v>
      </c>
      <c r="H289" s="3">
        <v>5429</v>
      </c>
      <c r="I289" s="3">
        <v>262</v>
      </c>
      <c r="J289" s="3">
        <v>4</v>
      </c>
      <c r="K289" s="3">
        <v>1</v>
      </c>
      <c r="M289" s="2">
        <v>43412.787141203706</v>
      </c>
      <c r="N289" s="2">
        <v>43412.795138888891</v>
      </c>
      <c r="O289" s="3" t="s">
        <v>34</v>
      </c>
      <c r="P289" s="3" t="s">
        <v>35</v>
      </c>
      <c r="Q289" s="3" t="s">
        <v>45</v>
      </c>
      <c r="R289" s="3" t="s">
        <v>92</v>
      </c>
      <c r="S289" s="2">
        <v>43412.787812499999</v>
      </c>
      <c r="T289" s="2">
        <v>43412.787812499999</v>
      </c>
      <c r="U289" s="2">
        <v>43412.795856481483</v>
      </c>
      <c r="V289" s="2">
        <v>43412.795856481483</v>
      </c>
      <c r="X289" s="8">
        <f t="shared" si="47"/>
        <v>43412.786076388889</v>
      </c>
      <c r="Y289" s="9">
        <f t="shared" si="48"/>
        <v>7.9976851848186925E-3</v>
      </c>
      <c r="Z289" s="9">
        <f t="shared" si="49"/>
        <v>7.9976851848186925E-3</v>
      </c>
      <c r="AA289" s="10"/>
      <c r="AB289" s="10">
        <f t="shared" si="50"/>
        <v>0</v>
      </c>
      <c r="AC289" s="10">
        <f t="shared" si="54"/>
        <v>1.0648148163454607E-3</v>
      </c>
      <c r="AD289" s="30"/>
      <c r="AE289" s="30"/>
      <c r="AF289" s="73">
        <f t="shared" si="51"/>
        <v>43412.785416666666</v>
      </c>
      <c r="AG289" s="73">
        <f t="shared" si="52"/>
        <v>43412.795138888891</v>
      </c>
      <c r="AH289" s="26" t="str">
        <f t="shared" si="53"/>
        <v>43412.785416666743412.7951388889</v>
      </c>
      <c r="AI289" s="26" t="e">
        <f>VLOOKUP(AH289,simple_survey!$N$1081:$O$1529,2,FALSE)</f>
        <v>#N/A</v>
      </c>
    </row>
    <row r="290" spans="1:38" s="3" customFormat="1" x14ac:dyDescent="0.4">
      <c r="A290" s="16" t="str">
        <f t="shared" si="45"/>
        <v>-</v>
      </c>
      <c r="B290" s="16" t="str">
        <f t="shared" si="46"/>
        <v>-</v>
      </c>
      <c r="C290" s="7">
        <v>18</v>
      </c>
      <c r="D290" s="2">
        <v>43412.788252314815</v>
      </c>
      <c r="E290" s="3" t="s">
        <v>1313</v>
      </c>
      <c r="F290" s="3">
        <v>11235</v>
      </c>
      <c r="G290" s="3" t="s">
        <v>114</v>
      </c>
      <c r="H290" s="3">
        <v>0</v>
      </c>
      <c r="I290" s="3">
        <v>306</v>
      </c>
      <c r="J290" s="3">
        <v>6</v>
      </c>
      <c r="K290" s="3">
        <v>1</v>
      </c>
      <c r="M290" s="2">
        <v>43412.789120370369</v>
      </c>
      <c r="N290" s="2">
        <v>43412.79346064815</v>
      </c>
      <c r="O290" s="3" t="s">
        <v>46</v>
      </c>
      <c r="P290" s="3" t="s">
        <v>47</v>
      </c>
      <c r="Q290" s="3" t="s">
        <v>1178</v>
      </c>
      <c r="R290" s="3" t="s">
        <v>20</v>
      </c>
      <c r="S290" s="2">
        <v>43412.789293981485</v>
      </c>
      <c r="T290" s="2">
        <v>43412.789293981485</v>
      </c>
      <c r="U290" s="2">
        <v>43412.795439814814</v>
      </c>
      <c r="V290" s="2">
        <v>43412.795439814814</v>
      </c>
      <c r="X290" s="8">
        <f t="shared" si="47"/>
        <v>43412.788252314815</v>
      </c>
      <c r="Y290" s="9">
        <f t="shared" si="48"/>
        <v>4.3402777810115367E-3</v>
      </c>
      <c r="Z290" s="9">
        <f t="shared" si="49"/>
        <v>4.3402777810115367E-3</v>
      </c>
      <c r="AA290" s="10"/>
      <c r="AB290" s="10">
        <f t="shared" si="50"/>
        <v>0</v>
      </c>
      <c r="AC290" s="10">
        <f t="shared" si="54"/>
        <v>8.6805555474711582E-4</v>
      </c>
      <c r="AD290" s="30"/>
      <c r="AE290" s="30"/>
      <c r="AF290" s="73">
        <f t="shared" si="51"/>
        <v>43412.788194444445</v>
      </c>
      <c r="AG290" s="73">
        <f t="shared" si="52"/>
        <v>43412.793055555558</v>
      </c>
      <c r="AH290" s="26" t="str">
        <f t="shared" si="53"/>
        <v>43412.788194444443412.7930555556</v>
      </c>
      <c r="AI290" s="26" t="e">
        <f>VLOOKUP(AH290,simple_survey!$N$1081:$O$1529,2,FALSE)</f>
        <v>#N/A</v>
      </c>
    </row>
    <row r="291" spans="1:38" s="3" customFormat="1" x14ac:dyDescent="0.4">
      <c r="A291" s="16" t="str">
        <f t="shared" si="45"/>
        <v>-</v>
      </c>
      <c r="B291" s="16" t="str">
        <f t="shared" si="46"/>
        <v>-</v>
      </c>
      <c r="C291" s="7">
        <v>18</v>
      </c>
      <c r="D291" s="2">
        <v>43412.79010416667</v>
      </c>
      <c r="E291" s="3" t="s">
        <v>1271</v>
      </c>
      <c r="F291" s="3">
        <v>11236</v>
      </c>
      <c r="G291" s="3" t="s">
        <v>33</v>
      </c>
      <c r="H291" s="3">
        <v>5231</v>
      </c>
      <c r="I291" s="3">
        <v>525</v>
      </c>
      <c r="J291" s="3">
        <v>8</v>
      </c>
      <c r="K291" s="3">
        <v>1</v>
      </c>
      <c r="M291" s="2">
        <v>43412.794687499998</v>
      </c>
      <c r="N291" s="2">
        <v>43412.802083333336</v>
      </c>
      <c r="O291" s="3" t="s">
        <v>72</v>
      </c>
      <c r="P291" s="3" t="s">
        <v>73</v>
      </c>
      <c r="Q291" s="3" t="s">
        <v>23</v>
      </c>
      <c r="R291" s="3" t="s">
        <v>24</v>
      </c>
      <c r="S291" s="2">
        <v>43412.793055555558</v>
      </c>
      <c r="T291" s="2">
        <v>43412.793055555558</v>
      </c>
      <c r="U291" s="2">
        <v>43412.801238425927</v>
      </c>
      <c r="V291" s="2">
        <v>43412.801238425927</v>
      </c>
      <c r="X291" s="8">
        <f t="shared" si="47"/>
        <v>43412.79010416667</v>
      </c>
      <c r="Y291" s="9">
        <f t="shared" si="48"/>
        <v>7.3958333377959207E-3</v>
      </c>
      <c r="Z291" s="9">
        <f t="shared" si="49"/>
        <v>7.3958333377959207E-3</v>
      </c>
      <c r="AA291" s="10"/>
      <c r="AB291" s="10">
        <f t="shared" si="50"/>
        <v>1.631944440305233E-3</v>
      </c>
      <c r="AC291" s="10">
        <f t="shared" si="54"/>
        <v>4.5833333279006183E-3</v>
      </c>
      <c r="AD291" s="30"/>
      <c r="AE291" s="30"/>
      <c r="AF291" s="73">
        <f t="shared" si="51"/>
        <v>43412.789583333331</v>
      </c>
      <c r="AG291" s="73">
        <f t="shared" si="52"/>
        <v>43412.802083333336</v>
      </c>
      <c r="AH291" s="26" t="str">
        <f t="shared" si="53"/>
        <v>43412.789583333343412.8020833333</v>
      </c>
      <c r="AI291" s="26" t="e">
        <f>VLOOKUP(AH291,simple_survey!$N$1081:$O$1529,2,FALSE)</f>
        <v>#N/A</v>
      </c>
    </row>
    <row r="292" spans="1:38" s="3" customFormat="1" x14ac:dyDescent="0.4">
      <c r="A292" s="16" t="str">
        <f t="shared" si="45"/>
        <v>-</v>
      </c>
      <c r="B292" s="16" t="str">
        <f t="shared" si="46"/>
        <v>-</v>
      </c>
      <c r="C292" s="7">
        <v>18</v>
      </c>
      <c r="D292" s="2">
        <v>43412.79105324074</v>
      </c>
      <c r="E292" s="3" t="s">
        <v>1123</v>
      </c>
      <c r="F292" s="3">
        <v>11238</v>
      </c>
      <c r="G292" s="3" t="s">
        <v>18</v>
      </c>
      <c r="H292" s="3">
        <v>3144</v>
      </c>
      <c r="I292" s="3">
        <v>916</v>
      </c>
      <c r="J292" s="3">
        <v>1</v>
      </c>
      <c r="K292" s="3">
        <v>1</v>
      </c>
      <c r="M292" s="2">
        <v>43412.794166666667</v>
      </c>
      <c r="N292" s="2">
        <v>43412.800717592596</v>
      </c>
      <c r="O292" s="3" t="s">
        <v>37</v>
      </c>
      <c r="P292" s="3" t="s">
        <v>38</v>
      </c>
      <c r="Q292" s="3" t="s">
        <v>50</v>
      </c>
      <c r="R292" s="3" t="s">
        <v>51</v>
      </c>
      <c r="S292" s="2">
        <v>43412.798078703701</v>
      </c>
      <c r="T292" s="2">
        <v>43412.798078703701</v>
      </c>
      <c r="U292" s="2">
        <v>43412.805717592593</v>
      </c>
      <c r="V292" s="2">
        <v>43412.805717592593</v>
      </c>
      <c r="X292" s="8">
        <f t="shared" si="47"/>
        <v>43412.79105324074</v>
      </c>
      <c r="Y292" s="9">
        <f t="shared" si="48"/>
        <v>6.550925929332152E-3</v>
      </c>
      <c r="Z292" s="9">
        <f t="shared" si="49"/>
        <v>6.550925929332152E-3</v>
      </c>
      <c r="AA292" s="10"/>
      <c r="AB292" s="10">
        <f t="shared" si="50"/>
        <v>0</v>
      </c>
      <c r="AC292" s="10">
        <f t="shared" si="54"/>
        <v>3.1134259261307307E-3</v>
      </c>
      <c r="AD292" s="30"/>
      <c r="AE292" s="30"/>
      <c r="AF292" s="73">
        <f t="shared" si="51"/>
        <v>43412.790972222225</v>
      </c>
      <c r="AG292" s="73">
        <f t="shared" si="52"/>
        <v>43412.800694444442</v>
      </c>
      <c r="AH292" s="26" t="str">
        <f t="shared" si="53"/>
        <v>43412.790972222243412.8006944444</v>
      </c>
      <c r="AI292" s="26" t="e">
        <f>VLOOKUP(AH292,simple_survey!$N$1081:$O$1529,2,FALSE)</f>
        <v>#N/A</v>
      </c>
    </row>
    <row r="293" spans="1:38" s="7" customFormat="1" x14ac:dyDescent="0.4">
      <c r="A293" s="16" t="str">
        <f t="shared" si="45"/>
        <v>★</v>
      </c>
      <c r="B293" s="16" t="str">
        <f t="shared" si="46"/>
        <v>☆</v>
      </c>
      <c r="C293" s="7">
        <v>18</v>
      </c>
      <c r="D293" s="2">
        <v>43412.713634259257</v>
      </c>
      <c r="E293" s="3" t="s">
        <v>1310</v>
      </c>
      <c r="F293" s="3">
        <v>11157</v>
      </c>
      <c r="G293" s="3" t="s">
        <v>33</v>
      </c>
      <c r="H293" s="3">
        <v>3388</v>
      </c>
      <c r="I293" s="3">
        <v>887</v>
      </c>
      <c r="J293" s="3">
        <v>9</v>
      </c>
      <c r="K293" s="3">
        <v>1</v>
      </c>
      <c r="L293" s="2">
        <v>43412.713969907411</v>
      </c>
      <c r="M293" s="3"/>
      <c r="N293" s="3"/>
      <c r="O293" s="3" t="s">
        <v>55</v>
      </c>
      <c r="P293" s="3" t="s">
        <v>56</v>
      </c>
      <c r="Q293" s="3" t="s">
        <v>1178</v>
      </c>
      <c r="R293" s="3" t="s">
        <v>20</v>
      </c>
      <c r="S293" s="2">
        <v>43412.755289351851</v>
      </c>
      <c r="T293" s="3"/>
      <c r="U293" s="2">
        <v>43412.765682870369</v>
      </c>
      <c r="V293" s="3"/>
      <c r="W293" s="2">
        <v>43412.755289351851</v>
      </c>
      <c r="X293" s="8">
        <f t="shared" si="47"/>
        <v>43412.755289351851</v>
      </c>
      <c r="Y293" s="9">
        <f t="shared" si="48"/>
        <v>0</v>
      </c>
      <c r="Z293" s="9">
        <f t="shared" si="49"/>
        <v>0</v>
      </c>
      <c r="AA293" s="10"/>
      <c r="AB293" s="10">
        <f t="shared" si="50"/>
        <v>0</v>
      </c>
      <c r="AC293" s="10">
        <f t="shared" si="54"/>
        <v>0</v>
      </c>
      <c r="AD293" s="10"/>
      <c r="AE293" s="10"/>
      <c r="AF293" s="73">
        <f t="shared" si="51"/>
        <v>43412.713194444441</v>
      </c>
      <c r="AG293" s="73">
        <f t="shared" si="52"/>
        <v>0</v>
      </c>
      <c r="AH293" s="26" t="str">
        <f t="shared" si="53"/>
        <v>43412.71319444440</v>
      </c>
      <c r="AI293" s="26" t="e">
        <f>VLOOKUP(AH293,simple_survey!$N$1081:$O$1529,2,FALSE)</f>
        <v>#N/A</v>
      </c>
      <c r="AL293" s="7" t="s">
        <v>1146</v>
      </c>
    </row>
    <row r="294" spans="1:38" s="7" customFormat="1" x14ac:dyDescent="0.4">
      <c r="A294" s="16" t="str">
        <f t="shared" si="45"/>
        <v>★</v>
      </c>
      <c r="B294" s="16" t="str">
        <f t="shared" si="46"/>
        <v>☆</v>
      </c>
      <c r="C294" s="7">
        <v>18</v>
      </c>
      <c r="D294" s="2">
        <v>43412.714305555557</v>
      </c>
      <c r="E294" s="3" t="s">
        <v>1310</v>
      </c>
      <c r="F294" s="3">
        <v>11158</v>
      </c>
      <c r="G294" s="3" t="s">
        <v>33</v>
      </c>
      <c r="H294" s="3">
        <v>3388</v>
      </c>
      <c r="I294" s="3">
        <v>601</v>
      </c>
      <c r="J294" s="3">
        <v>10</v>
      </c>
      <c r="K294" s="3">
        <v>1</v>
      </c>
      <c r="L294" s="2">
        <v>43412.714606481481</v>
      </c>
      <c r="M294" s="3"/>
      <c r="N294" s="3"/>
      <c r="O294" s="3" t="s">
        <v>1178</v>
      </c>
      <c r="P294" s="3" t="s">
        <v>20</v>
      </c>
      <c r="Q294" s="3" t="s">
        <v>50</v>
      </c>
      <c r="R294" s="3" t="s">
        <v>51</v>
      </c>
      <c r="S294" s="2">
        <v>43412.755949074075</v>
      </c>
      <c r="T294" s="3"/>
      <c r="U294" s="2">
        <v>43412.763020833336</v>
      </c>
      <c r="V294" s="3"/>
      <c r="W294" s="2">
        <v>43412.755949074075</v>
      </c>
      <c r="X294" s="8">
        <f t="shared" si="47"/>
        <v>43412.755949074075</v>
      </c>
      <c r="Y294" s="9">
        <f t="shared" si="48"/>
        <v>0</v>
      </c>
      <c r="Z294" s="9">
        <f t="shared" si="49"/>
        <v>0</v>
      </c>
      <c r="AA294" s="10"/>
      <c r="AB294" s="10">
        <f t="shared" si="50"/>
        <v>0</v>
      </c>
      <c r="AC294" s="10"/>
      <c r="AD294" s="10"/>
      <c r="AE294" s="10"/>
      <c r="AF294" s="73">
        <f t="shared" si="51"/>
        <v>43412.713888888888</v>
      </c>
      <c r="AG294" s="73">
        <f t="shared" si="52"/>
        <v>0</v>
      </c>
      <c r="AH294" s="26" t="str">
        <f t="shared" si="53"/>
        <v>43412.71388888890</v>
      </c>
      <c r="AI294" s="26" t="e">
        <f>VLOOKUP(AH294,simple_survey!$N$1081:$O$1529,2,FALSE)</f>
        <v>#N/A</v>
      </c>
      <c r="AL294" s="7" t="s">
        <v>1312</v>
      </c>
    </row>
    <row r="295" spans="1:38" s="7" customFormat="1" x14ac:dyDescent="0.4">
      <c r="A295" s="16" t="str">
        <f t="shared" si="45"/>
        <v>★</v>
      </c>
      <c r="B295" s="16" t="str">
        <f t="shared" si="46"/>
        <v>☆</v>
      </c>
      <c r="C295" s="7">
        <v>18</v>
      </c>
      <c r="D295" s="2">
        <v>43412.721215277779</v>
      </c>
      <c r="E295" s="3" t="s">
        <v>1311</v>
      </c>
      <c r="F295" s="3">
        <v>11166</v>
      </c>
      <c r="G295" s="3" t="s">
        <v>33</v>
      </c>
      <c r="H295" s="3">
        <v>79</v>
      </c>
      <c r="I295" s="3">
        <v>627</v>
      </c>
      <c r="J295" s="3">
        <v>10</v>
      </c>
      <c r="K295" s="3">
        <v>1</v>
      </c>
      <c r="L295" s="2">
        <v>43412.721435185187</v>
      </c>
      <c r="M295" s="3"/>
      <c r="N295" s="3"/>
      <c r="O295" s="3" t="s">
        <v>1178</v>
      </c>
      <c r="P295" s="3" t="s">
        <v>20</v>
      </c>
      <c r="Q295" s="3" t="s">
        <v>41</v>
      </c>
      <c r="R295" s="3" t="s">
        <v>42</v>
      </c>
      <c r="S295" s="2">
        <v>43412.762858796297</v>
      </c>
      <c r="T295" s="3"/>
      <c r="U295" s="2">
        <v>43412.770798611113</v>
      </c>
      <c r="V295" s="3"/>
      <c r="W295" s="2">
        <v>43412.762858796297</v>
      </c>
      <c r="X295" s="8">
        <f t="shared" si="47"/>
        <v>43412.762858796297</v>
      </c>
      <c r="Y295" s="9">
        <f t="shared" si="48"/>
        <v>0</v>
      </c>
      <c r="Z295" s="9">
        <f t="shared" si="49"/>
        <v>0</v>
      </c>
      <c r="AA295" s="10"/>
      <c r="AB295" s="10">
        <f t="shared" si="50"/>
        <v>0</v>
      </c>
      <c r="AC295" s="10">
        <f t="shared" ref="AC295:AC306" si="55">IF(IF(B295="☆",(IF(L295&gt;S295,L295-X295,S295-X295)),M295-X295)&lt;0,0,IF(B295="☆",(IF(L295&gt;S295,L295-X295,S295-X295)),M295-X295))</f>
        <v>0</v>
      </c>
      <c r="AD295" s="10"/>
      <c r="AE295" s="10"/>
      <c r="AF295" s="73">
        <f t="shared" si="51"/>
        <v>43412.720833333333</v>
      </c>
      <c r="AG295" s="73">
        <f t="shared" si="52"/>
        <v>0</v>
      </c>
      <c r="AH295" s="26" t="str">
        <f t="shared" si="53"/>
        <v>43412.72083333330</v>
      </c>
      <c r="AI295" s="26" t="e">
        <f>VLOOKUP(AH295,simple_survey!$N$1081:$O$1529,2,FALSE)</f>
        <v>#N/A</v>
      </c>
    </row>
    <row r="296" spans="1:38" s="3" customFormat="1" x14ac:dyDescent="0.4">
      <c r="A296" s="16" t="str">
        <f t="shared" si="45"/>
        <v>★</v>
      </c>
      <c r="B296" s="16" t="str">
        <f t="shared" si="46"/>
        <v>☆</v>
      </c>
      <c r="C296" s="7">
        <v>18</v>
      </c>
      <c r="D296" s="2">
        <v>43412.743263888886</v>
      </c>
      <c r="E296" s="3" t="s">
        <v>1256</v>
      </c>
      <c r="F296" s="3">
        <v>11195</v>
      </c>
      <c r="G296" s="3" t="s">
        <v>67</v>
      </c>
      <c r="H296" s="3">
        <v>5493</v>
      </c>
      <c r="I296" s="3">
        <v>399</v>
      </c>
      <c r="J296" s="3">
        <v>5</v>
      </c>
      <c r="K296" s="3">
        <v>1</v>
      </c>
      <c r="L296" s="2">
        <v>43412.747986111113</v>
      </c>
      <c r="O296" s="3" t="s">
        <v>21</v>
      </c>
      <c r="P296" s="3" t="s">
        <v>22</v>
      </c>
      <c r="Q296" s="3" t="s">
        <v>48</v>
      </c>
      <c r="R296" s="3" t="s">
        <v>49</v>
      </c>
      <c r="S296" s="2">
        <v>43412.772141203706</v>
      </c>
      <c r="U296" s="2">
        <v>43412.78125</v>
      </c>
      <c r="W296" s="2">
        <v>43412.750208333331</v>
      </c>
      <c r="X296" s="8">
        <f t="shared" si="47"/>
        <v>43412.750208333331</v>
      </c>
      <c r="Y296" s="9">
        <f t="shared" si="48"/>
        <v>0</v>
      </c>
      <c r="Z296" s="9">
        <f t="shared" si="49"/>
        <v>0</v>
      </c>
      <c r="AA296" s="10"/>
      <c r="AB296" s="10">
        <f t="shared" si="50"/>
        <v>0</v>
      </c>
      <c r="AC296" s="10">
        <f t="shared" si="55"/>
        <v>2.1932870375167113E-2</v>
      </c>
      <c r="AD296" s="10"/>
      <c r="AE296" s="10"/>
      <c r="AF296" s="73">
        <f t="shared" si="51"/>
        <v>43412.743055555555</v>
      </c>
      <c r="AG296" s="73">
        <f t="shared" si="52"/>
        <v>0</v>
      </c>
      <c r="AH296" s="26" t="str">
        <f t="shared" si="53"/>
        <v>43412.74305555560</v>
      </c>
      <c r="AI296" s="26" t="e">
        <f>VLOOKUP(AH296,simple_survey!$N$1081:$O$1529,2,FALSE)</f>
        <v>#N/A</v>
      </c>
    </row>
    <row r="297" spans="1:38" s="7" customFormat="1" x14ac:dyDescent="0.4">
      <c r="A297" s="16" t="str">
        <f t="shared" si="45"/>
        <v>★</v>
      </c>
      <c r="B297" s="16" t="str">
        <f t="shared" si="46"/>
        <v>☆</v>
      </c>
      <c r="C297" s="7">
        <v>18</v>
      </c>
      <c r="D297" s="2">
        <v>43412.74627314815</v>
      </c>
      <c r="E297" s="3" t="s">
        <v>1310</v>
      </c>
      <c r="F297" s="3">
        <v>11198</v>
      </c>
      <c r="G297" s="3" t="s">
        <v>33</v>
      </c>
      <c r="H297" s="3">
        <v>3388</v>
      </c>
      <c r="I297" s="3">
        <v>552</v>
      </c>
      <c r="J297" s="3">
        <v>6</v>
      </c>
      <c r="K297" s="3">
        <v>1</v>
      </c>
      <c r="L297" s="2">
        <v>43412.746527777781</v>
      </c>
      <c r="M297" s="3"/>
      <c r="N297" s="3"/>
      <c r="O297" s="3" t="s">
        <v>1178</v>
      </c>
      <c r="P297" s="3" t="s">
        <v>20</v>
      </c>
      <c r="Q297" s="3" t="s">
        <v>76</v>
      </c>
      <c r="R297" s="3" t="s">
        <v>77</v>
      </c>
      <c r="S297" s="2">
        <v>43412.787916666668</v>
      </c>
      <c r="T297" s="3"/>
      <c r="U297" s="2">
        <v>43412.797326388885</v>
      </c>
      <c r="V297" s="3"/>
      <c r="W297" s="2">
        <v>43412.787916666668</v>
      </c>
      <c r="X297" s="8">
        <f t="shared" si="47"/>
        <v>43412.787916666668</v>
      </c>
      <c r="Y297" s="9">
        <f t="shared" si="48"/>
        <v>0</v>
      </c>
      <c r="Z297" s="9">
        <f t="shared" si="49"/>
        <v>0</v>
      </c>
      <c r="AA297" s="10"/>
      <c r="AB297" s="10">
        <f t="shared" si="50"/>
        <v>0</v>
      </c>
      <c r="AC297" s="10">
        <f t="shared" si="55"/>
        <v>0</v>
      </c>
      <c r="AD297" s="10"/>
      <c r="AE297" s="10"/>
      <c r="AF297" s="73">
        <f t="shared" si="51"/>
        <v>43412.745833333334</v>
      </c>
      <c r="AG297" s="73">
        <f t="shared" si="52"/>
        <v>0</v>
      </c>
      <c r="AH297" s="26" t="str">
        <f t="shared" si="53"/>
        <v>43412.74583333330</v>
      </c>
      <c r="AI297" s="26" t="e">
        <f>VLOOKUP(AH297,simple_survey!$N$1081:$O$1529,2,FALSE)</f>
        <v>#N/A</v>
      </c>
    </row>
    <row r="298" spans="1:38" s="3" customFormat="1" x14ac:dyDescent="0.4">
      <c r="A298" s="16" t="str">
        <f t="shared" si="45"/>
        <v>-</v>
      </c>
      <c r="B298" s="16" t="str">
        <f t="shared" si="46"/>
        <v>☆</v>
      </c>
      <c r="C298" s="7">
        <v>18</v>
      </c>
      <c r="D298" s="2">
        <v>43412.750034722223</v>
      </c>
      <c r="E298" s="3" t="s">
        <v>1249</v>
      </c>
      <c r="F298" s="3">
        <v>11202</v>
      </c>
      <c r="G298" s="3" t="s">
        <v>33</v>
      </c>
      <c r="H298" s="3">
        <v>5363</v>
      </c>
      <c r="I298" s="3">
        <v>726</v>
      </c>
      <c r="J298" s="3">
        <v>1</v>
      </c>
      <c r="K298" s="3">
        <v>1</v>
      </c>
      <c r="L298" s="2">
        <v>43412.750150462962</v>
      </c>
      <c r="O298" s="3" t="s">
        <v>31</v>
      </c>
      <c r="P298" s="3" t="s">
        <v>32</v>
      </c>
      <c r="Q298" s="3" t="s">
        <v>37</v>
      </c>
      <c r="R298" s="3" t="s">
        <v>38</v>
      </c>
      <c r="S298" s="2">
        <v>43412.760613425926</v>
      </c>
      <c r="U298" s="2">
        <v>43412.76934027778</v>
      </c>
      <c r="X298" s="8">
        <f t="shared" si="47"/>
        <v>43412.750034722223</v>
      </c>
      <c r="Y298" s="9">
        <f t="shared" si="48"/>
        <v>0</v>
      </c>
      <c r="Z298" s="9">
        <f t="shared" si="49"/>
        <v>0</v>
      </c>
      <c r="AA298" s="10"/>
      <c r="AB298" s="10">
        <f t="shared" si="50"/>
        <v>0</v>
      </c>
      <c r="AC298" s="10">
        <f t="shared" si="55"/>
        <v>1.0578703702776693E-2</v>
      </c>
      <c r="AD298" s="10"/>
      <c r="AE298" s="10"/>
      <c r="AF298" s="73">
        <f t="shared" si="51"/>
        <v>43412.75</v>
      </c>
      <c r="AG298" s="73">
        <f t="shared" si="52"/>
        <v>0</v>
      </c>
      <c r="AH298" s="26" t="str">
        <f t="shared" si="53"/>
        <v>43412.750</v>
      </c>
      <c r="AI298" s="26" t="e">
        <f>VLOOKUP(AH298,simple_survey!$N$1081:$O$1529,2,FALSE)</f>
        <v>#N/A</v>
      </c>
    </row>
    <row r="299" spans="1:38" s="3" customFormat="1" x14ac:dyDescent="0.4">
      <c r="A299" s="16" t="str">
        <f t="shared" si="45"/>
        <v>-</v>
      </c>
      <c r="B299" s="16" t="str">
        <f t="shared" si="46"/>
        <v>☆</v>
      </c>
      <c r="C299" s="7">
        <v>18</v>
      </c>
      <c r="D299" s="2">
        <v>43412.751574074071</v>
      </c>
      <c r="E299" s="3" t="s">
        <v>1268</v>
      </c>
      <c r="F299" s="3">
        <v>11204</v>
      </c>
      <c r="G299" s="3" t="s">
        <v>113</v>
      </c>
      <c r="H299" s="3">
        <v>0</v>
      </c>
      <c r="I299" s="3">
        <v>630</v>
      </c>
      <c r="J299" s="3">
        <v>2</v>
      </c>
      <c r="K299" s="3">
        <v>1</v>
      </c>
      <c r="L299" s="2">
        <v>43412.755486111113</v>
      </c>
      <c r="O299" s="3" t="s">
        <v>57</v>
      </c>
      <c r="P299" s="3" t="s">
        <v>58</v>
      </c>
      <c r="Q299" s="3" t="s">
        <v>48</v>
      </c>
      <c r="R299" s="3" t="s">
        <v>49</v>
      </c>
      <c r="S299" s="2">
        <v>43412.777754629627</v>
      </c>
      <c r="U299" s="2">
        <v>43412.786828703705</v>
      </c>
      <c r="X299" s="8">
        <f t="shared" si="47"/>
        <v>43412.751574074071</v>
      </c>
      <c r="Y299" s="9">
        <f t="shared" si="48"/>
        <v>0</v>
      </c>
      <c r="Z299" s="9">
        <f t="shared" si="49"/>
        <v>0</v>
      </c>
      <c r="AA299" s="10"/>
      <c r="AB299" s="10">
        <f t="shared" si="50"/>
        <v>0</v>
      </c>
      <c r="AC299" s="10">
        <f t="shared" si="55"/>
        <v>2.6180555556493346E-2</v>
      </c>
      <c r="AD299" s="10"/>
      <c r="AE299" s="10"/>
      <c r="AF299" s="73">
        <f t="shared" si="51"/>
        <v>43412.751388888886</v>
      </c>
      <c r="AG299" s="73">
        <f t="shared" si="52"/>
        <v>0</v>
      </c>
      <c r="AH299" s="26" t="str">
        <f t="shared" si="53"/>
        <v>43412.75138888890</v>
      </c>
      <c r="AI299" s="26" t="e">
        <f>VLOOKUP(AH299,simple_survey!$N$1081:$O$1529,2,FALSE)</f>
        <v>#N/A</v>
      </c>
    </row>
    <row r="300" spans="1:38" s="3" customFormat="1" x14ac:dyDescent="0.4">
      <c r="A300" s="16" t="str">
        <f t="shared" si="45"/>
        <v>-</v>
      </c>
      <c r="B300" s="16" t="str">
        <f t="shared" si="46"/>
        <v>☆</v>
      </c>
      <c r="C300" s="7">
        <v>18</v>
      </c>
      <c r="D300" s="2">
        <v>43412.756886574076</v>
      </c>
      <c r="E300" s="3" t="s">
        <v>1309</v>
      </c>
      <c r="F300" s="3">
        <v>11207</v>
      </c>
      <c r="G300" s="3" t="s">
        <v>113</v>
      </c>
      <c r="H300" s="3">
        <v>0</v>
      </c>
      <c r="I300" s="3">
        <v>248</v>
      </c>
      <c r="J300" s="3">
        <v>7</v>
      </c>
      <c r="K300" s="3">
        <v>1</v>
      </c>
      <c r="L300" s="2">
        <v>43412.757245370369</v>
      </c>
      <c r="O300" s="3" t="s">
        <v>37</v>
      </c>
      <c r="P300" s="3" t="s">
        <v>38</v>
      </c>
      <c r="Q300" s="3" t="s">
        <v>1178</v>
      </c>
      <c r="R300" s="3" t="s">
        <v>20</v>
      </c>
      <c r="S300" s="2">
        <v>43412.785729166666</v>
      </c>
      <c r="U300" s="2">
        <v>43412.791620370372</v>
      </c>
      <c r="X300" s="8">
        <f t="shared" si="47"/>
        <v>43412.756886574076</v>
      </c>
      <c r="Y300" s="9">
        <f t="shared" si="48"/>
        <v>0</v>
      </c>
      <c r="Z300" s="9">
        <f t="shared" si="49"/>
        <v>0</v>
      </c>
      <c r="AA300" s="10"/>
      <c r="AB300" s="10">
        <f t="shared" si="50"/>
        <v>0</v>
      </c>
      <c r="AC300" s="10">
        <f t="shared" si="55"/>
        <v>2.884259259008104E-2</v>
      </c>
      <c r="AD300" s="10"/>
      <c r="AE300" s="10"/>
      <c r="AF300" s="73">
        <f t="shared" si="51"/>
        <v>43412.756249999999</v>
      </c>
      <c r="AG300" s="73">
        <f t="shared" si="52"/>
        <v>0</v>
      </c>
      <c r="AH300" s="26" t="str">
        <f t="shared" si="53"/>
        <v>43412.756250</v>
      </c>
      <c r="AI300" s="26" t="e">
        <f>VLOOKUP(AH300,simple_survey!$N$1081:$O$1529,2,FALSE)</f>
        <v>#N/A</v>
      </c>
    </row>
    <row r="301" spans="1:38" s="3" customFormat="1" x14ac:dyDescent="0.4">
      <c r="A301" s="16" t="str">
        <f t="shared" si="45"/>
        <v>-</v>
      </c>
      <c r="B301" s="16" t="str">
        <f t="shared" si="46"/>
        <v>☆</v>
      </c>
      <c r="C301" s="7">
        <v>18</v>
      </c>
      <c r="D301" s="2">
        <v>43412.758726851855</v>
      </c>
      <c r="E301" s="3" t="s">
        <v>1308</v>
      </c>
      <c r="F301" s="3">
        <v>11209</v>
      </c>
      <c r="G301" s="3" t="s">
        <v>113</v>
      </c>
      <c r="H301" s="3">
        <v>0</v>
      </c>
      <c r="I301" s="3">
        <v>305</v>
      </c>
      <c r="J301" s="3">
        <v>8</v>
      </c>
      <c r="K301" s="3">
        <v>3</v>
      </c>
      <c r="L301" s="2">
        <v>43412.759236111109</v>
      </c>
      <c r="O301" s="3" t="s">
        <v>80</v>
      </c>
      <c r="P301" s="3" t="s">
        <v>81</v>
      </c>
      <c r="Q301" s="3" t="s">
        <v>1178</v>
      </c>
      <c r="R301" s="3" t="s">
        <v>20</v>
      </c>
      <c r="S301" s="2">
        <v>43412.787881944445</v>
      </c>
      <c r="U301" s="2">
        <v>43412.795925925922</v>
      </c>
      <c r="X301" s="8">
        <f t="shared" si="47"/>
        <v>43412.758726851855</v>
      </c>
      <c r="Y301" s="9">
        <f t="shared" si="48"/>
        <v>0</v>
      </c>
      <c r="Z301" s="9">
        <f t="shared" si="49"/>
        <v>0</v>
      </c>
      <c r="AA301" s="10"/>
      <c r="AB301" s="10">
        <f t="shared" si="50"/>
        <v>0</v>
      </c>
      <c r="AC301" s="10">
        <f t="shared" si="55"/>
        <v>2.9155092590372078E-2</v>
      </c>
      <c r="AD301" s="10"/>
      <c r="AE301" s="10"/>
      <c r="AF301" s="73">
        <f t="shared" si="51"/>
        <v>43412.758333333331</v>
      </c>
      <c r="AG301" s="73">
        <f t="shared" si="52"/>
        <v>0</v>
      </c>
      <c r="AH301" s="26" t="str">
        <f t="shared" si="53"/>
        <v>43412.75833333330</v>
      </c>
      <c r="AI301" s="26" t="e">
        <f>VLOOKUP(AH301,simple_survey!$N$1081:$O$1529,2,FALSE)</f>
        <v>#N/A</v>
      </c>
    </row>
    <row r="302" spans="1:38" s="3" customFormat="1" x14ac:dyDescent="0.4">
      <c r="A302" s="16" t="str">
        <f t="shared" si="45"/>
        <v>-</v>
      </c>
      <c r="B302" s="16" t="str">
        <f t="shared" si="46"/>
        <v>☆</v>
      </c>
      <c r="C302" s="7">
        <v>18</v>
      </c>
      <c r="D302" s="2">
        <v>43412.759259259263</v>
      </c>
      <c r="E302" s="3" t="s">
        <v>1270</v>
      </c>
      <c r="F302" s="3">
        <v>11210</v>
      </c>
      <c r="G302" s="3" t="s">
        <v>33</v>
      </c>
      <c r="H302" s="3">
        <v>2156</v>
      </c>
      <c r="I302" s="3">
        <v>762</v>
      </c>
      <c r="J302" s="3">
        <v>7</v>
      </c>
      <c r="K302" s="3">
        <v>1</v>
      </c>
      <c r="L302" s="2">
        <v>43412.75949074074</v>
      </c>
      <c r="O302" s="3" t="s">
        <v>65</v>
      </c>
      <c r="P302" s="3" t="s">
        <v>66</v>
      </c>
      <c r="Q302" s="3" t="s">
        <v>55</v>
      </c>
      <c r="R302" s="3" t="s">
        <v>56</v>
      </c>
      <c r="S302" s="2">
        <v>43412.783576388887</v>
      </c>
      <c r="U302" s="2">
        <v>43412.79420138889</v>
      </c>
      <c r="X302" s="8">
        <f t="shared" si="47"/>
        <v>43412.759259259263</v>
      </c>
      <c r="Y302" s="9">
        <f t="shared" si="48"/>
        <v>0</v>
      </c>
      <c r="Z302" s="9">
        <f t="shared" si="49"/>
        <v>0</v>
      </c>
      <c r="AA302" s="10"/>
      <c r="AB302" s="10">
        <f t="shared" si="50"/>
        <v>0</v>
      </c>
      <c r="AC302" s="10">
        <f t="shared" si="55"/>
        <v>2.4317129624250811E-2</v>
      </c>
      <c r="AD302" s="10"/>
      <c r="AE302" s="10"/>
      <c r="AF302" s="73">
        <f t="shared" si="51"/>
        <v>43412.759027777778</v>
      </c>
      <c r="AG302" s="73">
        <f t="shared" si="52"/>
        <v>0</v>
      </c>
      <c r="AH302" s="26" t="str">
        <f t="shared" si="53"/>
        <v>43412.75902777780</v>
      </c>
      <c r="AI302" s="26" t="e">
        <f>VLOOKUP(AH302,simple_survey!$N$1081:$O$1529,2,FALSE)</f>
        <v>#N/A</v>
      </c>
    </row>
    <row r="303" spans="1:38" s="3" customFormat="1" x14ac:dyDescent="0.4">
      <c r="A303" s="16" t="str">
        <f t="shared" si="45"/>
        <v>-</v>
      </c>
      <c r="B303" s="16" t="str">
        <f t="shared" si="46"/>
        <v>☆</v>
      </c>
      <c r="C303" s="7">
        <v>18</v>
      </c>
      <c r="D303" s="2">
        <v>43412.76085648148</v>
      </c>
      <c r="E303" s="3" t="s">
        <v>1307</v>
      </c>
      <c r="F303" s="3">
        <v>11214</v>
      </c>
      <c r="G303" s="3" t="s">
        <v>18</v>
      </c>
      <c r="H303" s="3">
        <v>3938</v>
      </c>
      <c r="I303" s="3">
        <v>906</v>
      </c>
      <c r="J303" s="3">
        <v>3</v>
      </c>
      <c r="K303" s="3">
        <v>2</v>
      </c>
      <c r="L303" s="2">
        <v>43412.76121527778</v>
      </c>
      <c r="O303" s="3" t="s">
        <v>74</v>
      </c>
      <c r="P303" s="3" t="s">
        <v>75</v>
      </c>
      <c r="Q303" s="3" t="s">
        <v>78</v>
      </c>
      <c r="R303" s="3" t="s">
        <v>79</v>
      </c>
      <c r="S303" s="2">
        <v>43412.79047453704</v>
      </c>
      <c r="U303" s="2">
        <v>43412.797037037039</v>
      </c>
      <c r="X303" s="8">
        <f t="shared" si="47"/>
        <v>43412.76085648148</v>
      </c>
      <c r="Y303" s="9">
        <f t="shared" si="48"/>
        <v>0</v>
      </c>
      <c r="Z303" s="9">
        <f t="shared" si="49"/>
        <v>0</v>
      </c>
      <c r="AA303" s="10"/>
      <c r="AB303" s="10">
        <f t="shared" si="50"/>
        <v>0</v>
      </c>
      <c r="AC303" s="10">
        <f t="shared" si="55"/>
        <v>2.9618055559694767E-2</v>
      </c>
      <c r="AD303" s="10"/>
      <c r="AE303" s="10"/>
      <c r="AF303" s="73">
        <f t="shared" si="51"/>
        <v>43412.760416666664</v>
      </c>
      <c r="AG303" s="73">
        <f t="shared" si="52"/>
        <v>0</v>
      </c>
      <c r="AH303" s="26" t="str">
        <f t="shared" si="53"/>
        <v>43412.76041666670</v>
      </c>
      <c r="AI303" s="26" t="e">
        <f>VLOOKUP(AH303,simple_survey!$N$1081:$O$1529,2,FALSE)</f>
        <v>#N/A</v>
      </c>
    </row>
    <row r="304" spans="1:38" s="3" customFormat="1" x14ac:dyDescent="0.4">
      <c r="A304" s="16" t="str">
        <f t="shared" si="45"/>
        <v>-</v>
      </c>
      <c r="B304" s="16" t="str">
        <f t="shared" si="46"/>
        <v>☆</v>
      </c>
      <c r="C304" s="7">
        <v>18</v>
      </c>
      <c r="D304" s="2">
        <v>43412.765949074077</v>
      </c>
      <c r="E304" s="3" t="s">
        <v>1306</v>
      </c>
      <c r="F304" s="3">
        <v>11215</v>
      </c>
      <c r="G304" s="3" t="s">
        <v>18</v>
      </c>
      <c r="H304" s="3">
        <v>5355</v>
      </c>
      <c r="I304" s="3">
        <v>401</v>
      </c>
      <c r="J304" s="3">
        <v>4</v>
      </c>
      <c r="K304" s="3">
        <v>1</v>
      </c>
      <c r="L304" s="2">
        <v>43412.766423611109</v>
      </c>
      <c r="O304" s="3" t="s">
        <v>31</v>
      </c>
      <c r="P304" s="3" t="s">
        <v>32</v>
      </c>
      <c r="Q304" s="3" t="s">
        <v>27</v>
      </c>
      <c r="R304" s="3" t="s">
        <v>28</v>
      </c>
      <c r="S304" s="2">
        <v>43412.772581018522</v>
      </c>
      <c r="U304" s="2">
        <v>43412.779097222221</v>
      </c>
      <c r="X304" s="8">
        <f t="shared" si="47"/>
        <v>43412.765949074077</v>
      </c>
      <c r="Y304" s="9">
        <f t="shared" si="48"/>
        <v>0</v>
      </c>
      <c r="Z304" s="9">
        <f t="shared" si="49"/>
        <v>0</v>
      </c>
      <c r="AA304" s="10"/>
      <c r="AB304" s="10">
        <f t="shared" si="50"/>
        <v>0</v>
      </c>
      <c r="AC304" s="10">
        <f t="shared" si="55"/>
        <v>6.6319444449618459E-3</v>
      </c>
      <c r="AD304" s="10"/>
      <c r="AE304" s="10"/>
      <c r="AF304" s="73">
        <f t="shared" si="51"/>
        <v>43412.765277777777</v>
      </c>
      <c r="AG304" s="73">
        <f t="shared" si="52"/>
        <v>0</v>
      </c>
      <c r="AH304" s="26" t="str">
        <f t="shared" si="53"/>
        <v>43412.76527777780</v>
      </c>
      <c r="AI304" s="26" t="e">
        <f>VLOOKUP(AH304,simple_survey!$N$1081:$O$1529,2,FALSE)</f>
        <v>#N/A</v>
      </c>
    </row>
    <row r="305" spans="1:38" s="3" customFormat="1" x14ac:dyDescent="0.4">
      <c r="A305" s="16" t="str">
        <f t="shared" si="45"/>
        <v>-</v>
      </c>
      <c r="B305" s="16" t="str">
        <f t="shared" si="46"/>
        <v>☆</v>
      </c>
      <c r="C305" s="7">
        <v>18</v>
      </c>
      <c r="D305" s="2">
        <v>43412.767638888887</v>
      </c>
      <c r="E305" s="3" t="s">
        <v>1305</v>
      </c>
      <c r="F305" s="3">
        <v>11219</v>
      </c>
      <c r="G305" s="3" t="s">
        <v>18</v>
      </c>
      <c r="H305" s="3">
        <v>3238</v>
      </c>
      <c r="I305" s="3">
        <v>107</v>
      </c>
      <c r="J305" s="3">
        <v>4</v>
      </c>
      <c r="K305" s="3">
        <v>1</v>
      </c>
      <c r="L305" s="2">
        <v>43412.768182870372</v>
      </c>
      <c r="O305" s="3" t="s">
        <v>65</v>
      </c>
      <c r="P305" s="3" t="s">
        <v>66</v>
      </c>
      <c r="Q305" s="3" t="s">
        <v>1178</v>
      </c>
      <c r="R305" s="3" t="s">
        <v>20</v>
      </c>
      <c r="S305" s="2">
        <v>43412.780925925923</v>
      </c>
      <c r="U305" s="2">
        <v>43412.785416666666</v>
      </c>
      <c r="X305" s="8">
        <f t="shared" si="47"/>
        <v>43412.767638888887</v>
      </c>
      <c r="Y305" s="9">
        <f t="shared" si="48"/>
        <v>0</v>
      </c>
      <c r="Z305" s="9">
        <f t="shared" si="49"/>
        <v>0</v>
      </c>
      <c r="AA305" s="10"/>
      <c r="AB305" s="10">
        <f t="shared" si="50"/>
        <v>0</v>
      </c>
      <c r="AC305" s="10">
        <f t="shared" si="55"/>
        <v>1.3287037036207039E-2</v>
      </c>
      <c r="AD305" s="10"/>
      <c r="AE305" s="10"/>
      <c r="AF305" s="73">
        <f t="shared" si="51"/>
        <v>43412.767361111109</v>
      </c>
      <c r="AG305" s="73">
        <f t="shared" si="52"/>
        <v>0</v>
      </c>
      <c r="AH305" s="26" t="str">
        <f t="shared" si="53"/>
        <v>43412.76736111110</v>
      </c>
      <c r="AI305" s="26" t="e">
        <f>VLOOKUP(AH305,simple_survey!$N$1081:$O$1529,2,FALSE)</f>
        <v>#N/A</v>
      </c>
    </row>
    <row r="306" spans="1:38" s="3" customFormat="1" x14ac:dyDescent="0.4">
      <c r="A306" s="16" t="str">
        <f t="shared" si="45"/>
        <v>-</v>
      </c>
      <c r="B306" s="16" t="str">
        <f t="shared" si="46"/>
        <v>☆</v>
      </c>
      <c r="C306" s="7">
        <v>18</v>
      </c>
      <c r="D306" s="2">
        <v>43412.768854166665</v>
      </c>
      <c r="E306" s="3" t="s">
        <v>1304</v>
      </c>
      <c r="F306" s="3">
        <v>11221</v>
      </c>
      <c r="G306" s="3" t="s">
        <v>33</v>
      </c>
      <c r="H306" s="3">
        <v>1771</v>
      </c>
      <c r="I306" s="3">
        <v>695</v>
      </c>
      <c r="J306" s="3">
        <v>2</v>
      </c>
      <c r="K306" s="3">
        <v>1</v>
      </c>
      <c r="L306" s="2">
        <v>43412.76902777778</v>
      </c>
      <c r="O306" s="3" t="s">
        <v>25</v>
      </c>
      <c r="P306" s="3" t="s">
        <v>26</v>
      </c>
      <c r="Q306" s="3" t="s">
        <v>34</v>
      </c>
      <c r="R306" s="3" t="s">
        <v>35</v>
      </c>
      <c r="S306" s="2">
        <v>43412.792337962965</v>
      </c>
      <c r="U306" s="2">
        <v>43412.798194444447</v>
      </c>
      <c r="X306" s="8">
        <f t="shared" si="47"/>
        <v>43412.768854166665</v>
      </c>
      <c r="Y306" s="9">
        <f t="shared" si="48"/>
        <v>0</v>
      </c>
      <c r="Z306" s="9">
        <f t="shared" si="49"/>
        <v>0</v>
      </c>
      <c r="AA306" s="10"/>
      <c r="AB306" s="10">
        <f t="shared" si="50"/>
        <v>0</v>
      </c>
      <c r="AC306" s="10">
        <f t="shared" si="55"/>
        <v>2.3483796299842652E-2</v>
      </c>
      <c r="AD306" s="10"/>
      <c r="AE306" s="10"/>
      <c r="AF306" s="73">
        <f t="shared" si="51"/>
        <v>43412.768750000003</v>
      </c>
      <c r="AG306" s="73">
        <f t="shared" si="52"/>
        <v>0</v>
      </c>
      <c r="AH306" s="26" t="str">
        <f t="shared" si="53"/>
        <v>43412.768750</v>
      </c>
      <c r="AI306" s="26" t="e">
        <f>VLOOKUP(AH306,simple_survey!$N$1081:$O$1529,2,FALSE)</f>
        <v>#N/A</v>
      </c>
      <c r="AL306" s="7" t="s">
        <v>110</v>
      </c>
    </row>
    <row r="307" spans="1:38" s="3" customFormat="1" x14ac:dyDescent="0.4">
      <c r="A307" s="16" t="str">
        <f t="shared" si="45"/>
        <v>-</v>
      </c>
      <c r="B307" s="16" t="str">
        <f t="shared" si="46"/>
        <v>☆</v>
      </c>
      <c r="C307" s="7">
        <v>18</v>
      </c>
      <c r="D307" s="2">
        <v>43412.76935185185</v>
      </c>
      <c r="E307" s="3" t="s">
        <v>1304</v>
      </c>
      <c r="F307" s="3">
        <v>11222</v>
      </c>
      <c r="G307" s="3" t="s">
        <v>33</v>
      </c>
      <c r="H307" s="3">
        <v>1771</v>
      </c>
      <c r="I307" s="3">
        <v>741</v>
      </c>
      <c r="J307" s="3">
        <v>3</v>
      </c>
      <c r="K307" s="3">
        <v>1</v>
      </c>
      <c r="L307" s="2">
        <v>43412.769490740742</v>
      </c>
      <c r="O307" s="3" t="s">
        <v>25</v>
      </c>
      <c r="P307" s="3" t="s">
        <v>26</v>
      </c>
      <c r="Q307" s="3" t="s">
        <v>34</v>
      </c>
      <c r="R307" s="3" t="s">
        <v>35</v>
      </c>
      <c r="S307" s="2">
        <v>43412.792488425926</v>
      </c>
      <c r="U307" s="2">
        <v>43412.798344907409</v>
      </c>
      <c r="X307" s="8">
        <f t="shared" si="47"/>
        <v>43412.76935185185</v>
      </c>
      <c r="Y307" s="9">
        <f t="shared" si="48"/>
        <v>0</v>
      </c>
      <c r="Z307" s="9">
        <f t="shared" si="49"/>
        <v>0</v>
      </c>
      <c r="AA307" s="10"/>
      <c r="AB307" s="10">
        <f t="shared" si="50"/>
        <v>0</v>
      </c>
      <c r="AC307" s="10"/>
      <c r="AD307" s="10"/>
      <c r="AE307" s="10"/>
      <c r="AF307" s="73">
        <f t="shared" si="51"/>
        <v>43412.768750000003</v>
      </c>
      <c r="AG307" s="73">
        <f t="shared" si="52"/>
        <v>0</v>
      </c>
      <c r="AH307" s="26" t="str">
        <f t="shared" si="53"/>
        <v>43412.768750</v>
      </c>
      <c r="AI307" s="26" t="e">
        <f>VLOOKUP(AH307,simple_survey!$N$1081:$O$1529,2,FALSE)</f>
        <v>#N/A</v>
      </c>
      <c r="AL307" s="7" t="s">
        <v>110</v>
      </c>
    </row>
    <row r="308" spans="1:38" s="3" customFormat="1" x14ac:dyDescent="0.4">
      <c r="A308" s="16" t="str">
        <f t="shared" si="45"/>
        <v>-</v>
      </c>
      <c r="B308" s="16" t="str">
        <f t="shared" si="46"/>
        <v>☆</v>
      </c>
      <c r="C308" s="7">
        <v>18</v>
      </c>
      <c r="D308" s="2">
        <v>43412.770115740743</v>
      </c>
      <c r="E308" s="3" t="s">
        <v>1304</v>
      </c>
      <c r="F308" s="3">
        <v>11223</v>
      </c>
      <c r="G308" s="3" t="s">
        <v>33</v>
      </c>
      <c r="H308" s="3">
        <v>1771</v>
      </c>
      <c r="I308" s="3">
        <v>91</v>
      </c>
      <c r="J308" s="3">
        <v>3</v>
      </c>
      <c r="K308" s="3">
        <v>1</v>
      </c>
      <c r="L308" s="2">
        <v>43412.770266203705</v>
      </c>
      <c r="O308" s="3" t="s">
        <v>25</v>
      </c>
      <c r="P308" s="3" t="s">
        <v>26</v>
      </c>
      <c r="Q308" s="3" t="s">
        <v>34</v>
      </c>
      <c r="R308" s="3" t="s">
        <v>35</v>
      </c>
      <c r="S308" s="2">
        <v>43412.792488425926</v>
      </c>
      <c r="U308" s="2">
        <v>43412.798344907409</v>
      </c>
      <c r="X308" s="8">
        <f t="shared" si="47"/>
        <v>43412.770115740743</v>
      </c>
      <c r="Y308" s="9">
        <f t="shared" si="48"/>
        <v>0</v>
      </c>
      <c r="Z308" s="9">
        <f t="shared" si="49"/>
        <v>0</v>
      </c>
      <c r="AA308" s="10"/>
      <c r="AB308" s="10">
        <f t="shared" si="50"/>
        <v>0</v>
      </c>
      <c r="AC308" s="10"/>
      <c r="AD308" s="30"/>
      <c r="AE308" s="30"/>
      <c r="AF308" s="73">
        <f t="shared" si="51"/>
        <v>43412.769444444442</v>
      </c>
      <c r="AG308" s="73">
        <f t="shared" si="52"/>
        <v>0</v>
      </c>
      <c r="AH308" s="26" t="str">
        <f t="shared" si="53"/>
        <v>43412.76944444440</v>
      </c>
      <c r="AI308" s="26" t="e">
        <f>VLOOKUP(AH308,simple_survey!$N$1081:$O$1529,2,FALSE)</f>
        <v>#N/A</v>
      </c>
      <c r="AL308" s="7" t="s">
        <v>110</v>
      </c>
    </row>
    <row r="309" spans="1:38" s="3" customFormat="1" x14ac:dyDescent="0.4">
      <c r="A309" s="16" t="str">
        <f t="shared" si="45"/>
        <v>-</v>
      </c>
      <c r="B309" s="16" t="str">
        <f t="shared" si="46"/>
        <v>☆</v>
      </c>
      <c r="C309" s="7">
        <v>18</v>
      </c>
      <c r="D309" s="2">
        <v>43412.770462962966</v>
      </c>
      <c r="E309" s="3" t="s">
        <v>1304</v>
      </c>
      <c r="F309" s="3">
        <v>11224</v>
      </c>
      <c r="G309" s="3" t="s">
        <v>33</v>
      </c>
      <c r="H309" s="3">
        <v>1771</v>
      </c>
      <c r="I309" s="3">
        <v>790</v>
      </c>
      <c r="J309" s="3">
        <v>3</v>
      </c>
      <c r="K309" s="3">
        <v>1</v>
      </c>
      <c r="L309" s="2">
        <v>43412.770578703705</v>
      </c>
      <c r="O309" s="3" t="s">
        <v>25</v>
      </c>
      <c r="P309" s="3" t="s">
        <v>26</v>
      </c>
      <c r="Q309" s="3" t="s">
        <v>1178</v>
      </c>
      <c r="R309" s="3" t="s">
        <v>20</v>
      </c>
      <c r="S309" s="2">
        <v>43412.791493055556</v>
      </c>
      <c r="U309" s="2">
        <v>43412.79792824074</v>
      </c>
      <c r="X309" s="8">
        <f t="shared" si="47"/>
        <v>43412.770462962966</v>
      </c>
      <c r="Y309" s="9">
        <f t="shared" si="48"/>
        <v>0</v>
      </c>
      <c r="Z309" s="9">
        <f t="shared" si="49"/>
        <v>0</v>
      </c>
      <c r="AA309" s="10"/>
      <c r="AB309" s="10">
        <f t="shared" si="50"/>
        <v>0</v>
      </c>
      <c r="AC309" s="10"/>
      <c r="AD309" s="30"/>
      <c r="AE309" s="30"/>
      <c r="AF309" s="73">
        <f t="shared" si="51"/>
        <v>43412.770138888889</v>
      </c>
      <c r="AG309" s="73">
        <f t="shared" si="52"/>
        <v>0</v>
      </c>
      <c r="AH309" s="26" t="str">
        <f t="shared" si="53"/>
        <v>43412.77013888890</v>
      </c>
      <c r="AI309" s="26" t="e">
        <f>VLOOKUP(AH309,simple_survey!$N$1081:$O$1529,2,FALSE)</f>
        <v>#N/A</v>
      </c>
      <c r="AL309" s="7" t="s">
        <v>110</v>
      </c>
    </row>
    <row r="310" spans="1:38" s="3" customFormat="1" x14ac:dyDescent="0.4">
      <c r="A310" s="16" t="str">
        <f t="shared" si="45"/>
        <v>-</v>
      </c>
      <c r="B310" s="16" t="str">
        <f t="shared" si="46"/>
        <v>☆</v>
      </c>
      <c r="C310" s="7">
        <v>18</v>
      </c>
      <c r="D310" s="2">
        <v>43412.778900462959</v>
      </c>
      <c r="E310" s="3" t="s">
        <v>1249</v>
      </c>
      <c r="F310" s="3">
        <v>11227</v>
      </c>
      <c r="G310" s="3" t="s">
        <v>33</v>
      </c>
      <c r="H310" s="3">
        <v>5363</v>
      </c>
      <c r="I310" s="3">
        <v>652</v>
      </c>
      <c r="J310" s="3">
        <v>6</v>
      </c>
      <c r="K310" s="3">
        <v>1</v>
      </c>
      <c r="L310" s="2">
        <v>43412.778993055559</v>
      </c>
      <c r="O310" s="3" t="s">
        <v>25</v>
      </c>
      <c r="P310" s="3" t="s">
        <v>26</v>
      </c>
      <c r="Q310" s="3" t="s">
        <v>41</v>
      </c>
      <c r="R310" s="3" t="s">
        <v>42</v>
      </c>
      <c r="S310" s="2">
        <v>43412.78434027778</v>
      </c>
      <c r="U310" s="2">
        <v>43412.791516203702</v>
      </c>
      <c r="X310" s="8">
        <f t="shared" si="47"/>
        <v>43412.778900462959</v>
      </c>
      <c r="Y310" s="9">
        <f t="shared" si="48"/>
        <v>0</v>
      </c>
      <c r="Z310" s="9">
        <f t="shared" si="49"/>
        <v>0</v>
      </c>
      <c r="AA310" s="10"/>
      <c r="AB310" s="10">
        <f t="shared" si="50"/>
        <v>0</v>
      </c>
      <c r="AC310" s="10">
        <f t="shared" ref="AC310:AC336" si="56">IF(IF(B310="☆",(IF(L310&gt;S310,L310-X310,S310-X310)),M310-X310)&lt;0,0,IF(B310="☆",(IF(L310&gt;S310,L310-X310,S310-X310)),M310-X310))</f>
        <v>5.439814820419997E-3</v>
      </c>
      <c r="AD310" s="30"/>
      <c r="AE310" s="30"/>
      <c r="AF310" s="73">
        <f t="shared" si="51"/>
        <v>43412.77847222222</v>
      </c>
      <c r="AG310" s="73">
        <f t="shared" si="52"/>
        <v>0</v>
      </c>
      <c r="AH310" s="26" t="str">
        <f t="shared" si="53"/>
        <v>43412.77847222220</v>
      </c>
      <c r="AI310" s="26" t="e">
        <f>VLOOKUP(AH310,simple_survey!$N$1081:$O$1529,2,FALSE)</f>
        <v>#N/A</v>
      </c>
    </row>
    <row r="311" spans="1:38" s="3" customFormat="1" x14ac:dyDescent="0.4">
      <c r="A311" s="16" t="str">
        <f t="shared" si="45"/>
        <v>-</v>
      </c>
      <c r="B311" s="16" t="str">
        <f t="shared" si="46"/>
        <v>☆</v>
      </c>
      <c r="C311" s="7">
        <v>18</v>
      </c>
      <c r="D311" s="2">
        <v>43412.783194444448</v>
      </c>
      <c r="E311" s="3" t="s">
        <v>1303</v>
      </c>
      <c r="F311" s="3">
        <v>11228</v>
      </c>
      <c r="G311" s="3" t="s">
        <v>113</v>
      </c>
      <c r="H311" s="3">
        <v>0</v>
      </c>
      <c r="I311" s="3">
        <v>432</v>
      </c>
      <c r="J311" s="3">
        <v>7</v>
      </c>
      <c r="K311" s="3">
        <v>1</v>
      </c>
      <c r="L311" s="2">
        <v>43412.783576388887</v>
      </c>
      <c r="O311" s="3" t="s">
        <v>46</v>
      </c>
      <c r="P311" s="3" t="s">
        <v>47</v>
      </c>
      <c r="Q311" s="3" t="s">
        <v>27</v>
      </c>
      <c r="R311" s="3" t="s">
        <v>28</v>
      </c>
      <c r="S311" s="2">
        <v>43412.784803240742</v>
      </c>
      <c r="U311" s="2">
        <v>43412.791134259256</v>
      </c>
      <c r="X311" s="8">
        <f t="shared" si="47"/>
        <v>43412.783194444448</v>
      </c>
      <c r="Y311" s="9">
        <f t="shared" si="48"/>
        <v>0</v>
      </c>
      <c r="Z311" s="9">
        <f t="shared" si="49"/>
        <v>0</v>
      </c>
      <c r="AA311" s="10"/>
      <c r="AB311" s="10">
        <f t="shared" si="50"/>
        <v>0</v>
      </c>
      <c r="AC311" s="10">
        <f t="shared" si="56"/>
        <v>1.6087962940218858E-3</v>
      </c>
      <c r="AD311" s="30"/>
      <c r="AE311" s="30"/>
      <c r="AF311" s="73">
        <f t="shared" si="51"/>
        <v>43412.782638888886</v>
      </c>
      <c r="AG311" s="73">
        <f t="shared" si="52"/>
        <v>0</v>
      </c>
      <c r="AH311" s="26" t="str">
        <f t="shared" si="53"/>
        <v>43412.78263888890</v>
      </c>
      <c r="AI311" s="26" t="e">
        <f>VLOOKUP(AH311,simple_survey!$N$1081:$O$1529,2,FALSE)</f>
        <v>#N/A</v>
      </c>
    </row>
    <row r="312" spans="1:38" s="3" customFormat="1" x14ac:dyDescent="0.4">
      <c r="A312" s="16" t="str">
        <f t="shared" si="45"/>
        <v>-</v>
      </c>
      <c r="B312" s="16" t="str">
        <f t="shared" si="46"/>
        <v>☆</v>
      </c>
      <c r="C312" s="7">
        <v>18</v>
      </c>
      <c r="D312" s="2">
        <v>43412.787141203706</v>
      </c>
      <c r="E312" s="3" t="s">
        <v>1258</v>
      </c>
      <c r="F312" s="3">
        <v>11234</v>
      </c>
      <c r="G312" s="3" t="s">
        <v>33</v>
      </c>
      <c r="H312" s="3">
        <v>2535</v>
      </c>
      <c r="I312" s="3">
        <v>2</v>
      </c>
      <c r="J312" s="3">
        <v>5</v>
      </c>
      <c r="K312" s="3">
        <v>1</v>
      </c>
      <c r="L312" s="2">
        <v>43412.787222222221</v>
      </c>
      <c r="O312" s="3" t="s">
        <v>41</v>
      </c>
      <c r="P312" s="3" t="s">
        <v>42</v>
      </c>
      <c r="Q312" s="3" t="s">
        <v>55</v>
      </c>
      <c r="R312" s="3" t="s">
        <v>56</v>
      </c>
      <c r="S312" s="2">
        <v>43412.789826388886</v>
      </c>
      <c r="U312" s="2">
        <v>43412.794930555552</v>
      </c>
      <c r="X312" s="8">
        <f t="shared" si="47"/>
        <v>43412.787141203706</v>
      </c>
      <c r="Y312" s="9">
        <f t="shared" si="48"/>
        <v>0</v>
      </c>
      <c r="Z312" s="9">
        <f t="shared" si="49"/>
        <v>0</v>
      </c>
      <c r="AA312" s="10"/>
      <c r="AB312" s="10">
        <f t="shared" si="50"/>
        <v>0</v>
      </c>
      <c r="AC312" s="10">
        <f t="shared" si="56"/>
        <v>2.6851851798710413E-3</v>
      </c>
      <c r="AD312" s="30"/>
      <c r="AE312" s="30"/>
      <c r="AF312" s="73">
        <f t="shared" si="51"/>
        <v>43412.786805555559</v>
      </c>
      <c r="AG312" s="73">
        <f t="shared" si="52"/>
        <v>0</v>
      </c>
      <c r="AH312" s="26" t="str">
        <f t="shared" si="53"/>
        <v>43412.78680555560</v>
      </c>
      <c r="AI312" s="26" t="e">
        <f>VLOOKUP(AH312,simple_survey!$N$1081:$O$1529,2,FALSE)</f>
        <v>#N/A</v>
      </c>
    </row>
    <row r="313" spans="1:38" s="5" customFormat="1" x14ac:dyDescent="0.4">
      <c r="A313" s="17" t="str">
        <f t="shared" si="45"/>
        <v>-</v>
      </c>
      <c r="B313" s="17" t="str">
        <f t="shared" si="46"/>
        <v>☆</v>
      </c>
      <c r="C313" s="12">
        <v>18</v>
      </c>
      <c r="D313" s="4">
        <v>43412.790173611109</v>
      </c>
      <c r="E313" s="5" t="s">
        <v>1123</v>
      </c>
      <c r="F313" s="5">
        <v>11237</v>
      </c>
      <c r="G313" s="5" t="s">
        <v>18</v>
      </c>
      <c r="H313" s="5">
        <v>3144</v>
      </c>
      <c r="I313" s="5">
        <v>710</v>
      </c>
      <c r="J313" s="5">
        <v>6</v>
      </c>
      <c r="K313" s="5">
        <v>1</v>
      </c>
      <c r="L313" s="4">
        <v>43412.790833333333</v>
      </c>
      <c r="O313" s="5" t="s">
        <v>37</v>
      </c>
      <c r="P313" s="5" t="s">
        <v>38</v>
      </c>
      <c r="Q313" s="5" t="s">
        <v>50</v>
      </c>
      <c r="R313" s="5" t="s">
        <v>51</v>
      </c>
      <c r="S313" s="4">
        <v>43412.800092592595</v>
      </c>
      <c r="U313" s="4">
        <v>43412.80773148148</v>
      </c>
      <c r="X313" s="13">
        <f t="shared" si="47"/>
        <v>43412.790173611109</v>
      </c>
      <c r="Y313" s="18">
        <f t="shared" si="48"/>
        <v>0</v>
      </c>
      <c r="Z313" s="18">
        <f t="shared" si="49"/>
        <v>0</v>
      </c>
      <c r="AA313" s="19"/>
      <c r="AB313" s="19">
        <f t="shared" si="50"/>
        <v>0</v>
      </c>
      <c r="AC313" s="19">
        <f t="shared" si="56"/>
        <v>9.9189814864075743E-3</v>
      </c>
      <c r="AD313" s="31"/>
      <c r="AE313" s="31"/>
      <c r="AF313" s="73">
        <f t="shared" si="51"/>
        <v>43412.789583333331</v>
      </c>
      <c r="AG313" s="73">
        <f t="shared" si="52"/>
        <v>0</v>
      </c>
      <c r="AH313" s="26" t="str">
        <f t="shared" si="53"/>
        <v>43412.78958333330</v>
      </c>
      <c r="AI313" s="26" t="e">
        <f>VLOOKUP(AH313,simple_survey!$N$1081:$O$1529,2,FALSE)</f>
        <v>#N/A</v>
      </c>
    </row>
    <row r="314" spans="1:38" s="21" customFormat="1" x14ac:dyDescent="0.4">
      <c r="A314" s="20" t="str">
        <f t="shared" si="45"/>
        <v>-</v>
      </c>
      <c r="B314" s="20" t="str">
        <f t="shared" si="46"/>
        <v>-</v>
      </c>
      <c r="C314" s="23">
        <v>19</v>
      </c>
      <c r="D314" s="22">
        <v>43412.791817129626</v>
      </c>
      <c r="E314" s="21" t="s">
        <v>1302</v>
      </c>
      <c r="F314" s="21">
        <v>11239</v>
      </c>
      <c r="G314" s="21" t="s">
        <v>114</v>
      </c>
      <c r="H314" s="21">
        <v>0</v>
      </c>
      <c r="I314" s="21">
        <v>422</v>
      </c>
      <c r="J314" s="21">
        <v>5</v>
      </c>
      <c r="K314" s="21">
        <v>2</v>
      </c>
      <c r="M314" s="22">
        <v>43412.795266203706</v>
      </c>
      <c r="N314" s="22">
        <v>43412.803553240738</v>
      </c>
      <c r="O314" s="21" t="s">
        <v>61</v>
      </c>
      <c r="P314" s="21" t="s">
        <v>62</v>
      </c>
      <c r="Q314" s="21" t="s">
        <v>27</v>
      </c>
      <c r="R314" s="21" t="s">
        <v>28</v>
      </c>
      <c r="S314" s="22">
        <v>43412.794432870367</v>
      </c>
      <c r="T314" s="22">
        <v>43412.794432870367</v>
      </c>
      <c r="U314" s="22">
        <v>43412.801562499997</v>
      </c>
      <c r="V314" s="22">
        <v>43412.801562499997</v>
      </c>
      <c r="X314" s="24">
        <f t="shared" si="47"/>
        <v>43412.791817129626</v>
      </c>
      <c r="Y314" s="25">
        <f t="shared" si="48"/>
        <v>8.287037031550426E-3</v>
      </c>
      <c r="Z314" s="25">
        <f t="shared" si="49"/>
        <v>1.6574074063100852E-2</v>
      </c>
      <c r="AA314" s="26">
        <f>SUM(Z314:Z345)</f>
        <v>0.13807870366872521</v>
      </c>
      <c r="AB314" s="26">
        <f t="shared" si="50"/>
        <v>8.3333333896007389E-4</v>
      </c>
      <c r="AC314" s="26">
        <f t="shared" si="56"/>
        <v>3.4490740799810737E-3</v>
      </c>
      <c r="AD314" s="32">
        <f>AVERAGE(AC314:AC345)</f>
        <v>3.8923182445513601E-3</v>
      </c>
      <c r="AE314" s="32">
        <f>MEDIAN(AC314:AC345)</f>
        <v>3.5763888881774619E-3</v>
      </c>
      <c r="AF314" s="73">
        <f t="shared" si="51"/>
        <v>43412.791666666664</v>
      </c>
      <c r="AG314" s="73">
        <f t="shared" si="52"/>
        <v>43412.803472222222</v>
      </c>
      <c r="AH314" s="26" t="str">
        <f t="shared" si="53"/>
        <v>43412.791666666743412.8034722222</v>
      </c>
      <c r="AI314" s="26" t="e">
        <f>VLOOKUP(AH314,simple_survey!$N$1081:$O$1529,2,FALSE)</f>
        <v>#N/A</v>
      </c>
    </row>
    <row r="315" spans="1:38" s="3" customFormat="1" x14ac:dyDescent="0.4">
      <c r="A315" s="16" t="str">
        <f t="shared" si="45"/>
        <v>-</v>
      </c>
      <c r="B315" s="16" t="str">
        <f t="shared" si="46"/>
        <v>-</v>
      </c>
      <c r="C315" s="7">
        <v>19</v>
      </c>
      <c r="D315" s="2">
        <v>43412.792523148149</v>
      </c>
      <c r="E315" s="3" t="s">
        <v>1274</v>
      </c>
      <c r="F315" s="3">
        <v>11242</v>
      </c>
      <c r="G315" s="3" t="s">
        <v>33</v>
      </c>
      <c r="H315" s="3">
        <v>1158</v>
      </c>
      <c r="I315" s="3">
        <v>258</v>
      </c>
      <c r="J315" s="3">
        <v>2</v>
      </c>
      <c r="K315" s="3">
        <v>1</v>
      </c>
      <c r="M315" s="2">
        <v>43412.800173611111</v>
      </c>
      <c r="N315" s="2">
        <v>43412.805162037039</v>
      </c>
      <c r="O315" s="3" t="s">
        <v>59</v>
      </c>
      <c r="P315" s="3" t="s">
        <v>60</v>
      </c>
      <c r="Q315" s="3" t="s">
        <v>74</v>
      </c>
      <c r="R315" s="3" t="s">
        <v>75</v>
      </c>
      <c r="S315" s="2">
        <v>43412.799351851849</v>
      </c>
      <c r="T315" s="2">
        <v>43412.799351851849</v>
      </c>
      <c r="U315" s="2">
        <v>43412.804386574076</v>
      </c>
      <c r="V315" s="2">
        <v>43412.804386574076</v>
      </c>
      <c r="X315" s="8">
        <f t="shared" si="47"/>
        <v>43412.792523148149</v>
      </c>
      <c r="Y315" s="9">
        <f t="shared" si="48"/>
        <v>4.9884259278769605E-3</v>
      </c>
      <c r="Z315" s="9">
        <f t="shared" si="49"/>
        <v>4.9884259278769605E-3</v>
      </c>
      <c r="AA315" s="10"/>
      <c r="AB315" s="10">
        <f t="shared" si="50"/>
        <v>8.217592621804215E-4</v>
      </c>
      <c r="AC315" s="10">
        <f t="shared" si="56"/>
        <v>7.6504629614646547E-3</v>
      </c>
      <c r="AD315" s="10"/>
      <c r="AE315" s="10"/>
      <c r="AF315" s="73">
        <f t="shared" si="51"/>
        <v>43412.792361111111</v>
      </c>
      <c r="AG315" s="73">
        <f t="shared" si="52"/>
        <v>43412.804861111108</v>
      </c>
      <c r="AH315" s="26" t="str">
        <f t="shared" si="53"/>
        <v>43412.792361111143412.8048611111</v>
      </c>
      <c r="AI315" s="26" t="e">
        <f>VLOOKUP(AH315,simple_survey!$N$1081:$O$1529,2,FALSE)</f>
        <v>#N/A</v>
      </c>
    </row>
    <row r="316" spans="1:38" s="3" customFormat="1" x14ac:dyDescent="0.4">
      <c r="A316" s="16" t="str">
        <f t="shared" si="45"/>
        <v>-</v>
      </c>
      <c r="B316" s="16" t="str">
        <f t="shared" si="46"/>
        <v>-</v>
      </c>
      <c r="C316" s="7">
        <v>19</v>
      </c>
      <c r="D316" s="2">
        <v>43412.793217592596</v>
      </c>
      <c r="E316" s="3" t="s">
        <v>1258</v>
      </c>
      <c r="F316" s="3">
        <v>11243</v>
      </c>
      <c r="G316" s="3" t="s">
        <v>33</v>
      </c>
      <c r="H316" s="3">
        <v>2535</v>
      </c>
      <c r="I316" s="3">
        <v>291</v>
      </c>
      <c r="J316" s="3">
        <v>4</v>
      </c>
      <c r="K316" s="3">
        <v>1</v>
      </c>
      <c r="M316" s="2">
        <v>43412.796793981484</v>
      </c>
      <c r="N316" s="2">
        <v>43412.800416666665</v>
      </c>
      <c r="O316" s="3" t="s">
        <v>39</v>
      </c>
      <c r="P316" s="3" t="s">
        <v>40</v>
      </c>
      <c r="Q316" s="3" t="s">
        <v>72</v>
      </c>
      <c r="R316" s="3" t="s">
        <v>73</v>
      </c>
      <c r="S316" s="2">
        <v>43412.796909722223</v>
      </c>
      <c r="T316" s="2">
        <v>43412.796909722223</v>
      </c>
      <c r="U316" s="2">
        <v>43412.804456018515</v>
      </c>
      <c r="V316" s="2">
        <v>43412.804456018515</v>
      </c>
      <c r="X316" s="8">
        <f t="shared" si="47"/>
        <v>43412.793217592596</v>
      </c>
      <c r="Y316" s="9">
        <f t="shared" si="48"/>
        <v>3.6226851807441562E-3</v>
      </c>
      <c r="Z316" s="9">
        <f t="shared" si="49"/>
        <v>3.6226851807441562E-3</v>
      </c>
      <c r="AA316" s="10"/>
      <c r="AB316" s="10">
        <f t="shared" si="50"/>
        <v>0</v>
      </c>
      <c r="AC316" s="10">
        <f t="shared" si="56"/>
        <v>3.5763888881774619E-3</v>
      </c>
      <c r="AD316" s="10"/>
      <c r="AE316" s="10"/>
      <c r="AF316" s="73">
        <f t="shared" si="51"/>
        <v>43412.793055555558</v>
      </c>
      <c r="AG316" s="73">
        <f t="shared" si="52"/>
        <v>43412.800000000003</v>
      </c>
      <c r="AH316" s="26" t="str">
        <f t="shared" si="53"/>
        <v>43412.793055555643412.8</v>
      </c>
      <c r="AI316" s="26" t="str">
        <f>VLOOKUP(AH316,simple_survey!$N$1081:$O$1529,2,FALSE)</f>
        <v>否定的</v>
      </c>
    </row>
    <row r="317" spans="1:38" s="3" customFormat="1" x14ac:dyDescent="0.4">
      <c r="A317" s="16" t="str">
        <f t="shared" si="45"/>
        <v>★</v>
      </c>
      <c r="B317" s="16" t="str">
        <f t="shared" si="46"/>
        <v>-</v>
      </c>
      <c r="C317" s="7">
        <v>19</v>
      </c>
      <c r="D317" s="2">
        <v>43412.794560185182</v>
      </c>
      <c r="E317" s="3" t="s">
        <v>1275</v>
      </c>
      <c r="F317" s="3">
        <v>11244</v>
      </c>
      <c r="G317" s="3" t="s">
        <v>33</v>
      </c>
      <c r="H317" s="3">
        <v>1218</v>
      </c>
      <c r="I317" s="3">
        <v>998</v>
      </c>
      <c r="J317" s="3">
        <v>7</v>
      </c>
      <c r="K317" s="3">
        <v>1</v>
      </c>
      <c r="M317" s="2">
        <v>43412.801504629628</v>
      </c>
      <c r="N317" s="2">
        <v>43412.814155092594</v>
      </c>
      <c r="O317" s="3" t="s">
        <v>46</v>
      </c>
      <c r="P317" s="3" t="s">
        <v>47</v>
      </c>
      <c r="Q317" s="3" t="s">
        <v>70</v>
      </c>
      <c r="R317" s="3" t="s">
        <v>71</v>
      </c>
      <c r="S317" s="2">
        <v>43412.801493055558</v>
      </c>
      <c r="T317" s="2">
        <v>43412.801493055558</v>
      </c>
      <c r="U317" s="2">
        <v>43412.809594907405</v>
      </c>
      <c r="V317" s="2">
        <v>43412.809594907405</v>
      </c>
      <c r="W317" s="2">
        <v>43412.801493055558</v>
      </c>
      <c r="X317" s="8">
        <f t="shared" si="47"/>
        <v>43412.801493055558</v>
      </c>
      <c r="Y317" s="9">
        <f t="shared" si="48"/>
        <v>1.2650462966121268E-2</v>
      </c>
      <c r="Z317" s="9">
        <f t="shared" si="49"/>
        <v>1.2650462966121268E-2</v>
      </c>
      <c r="AA317" s="10"/>
      <c r="AB317" s="10">
        <f t="shared" si="50"/>
        <v>1.1574069503694773E-5</v>
      </c>
      <c r="AC317" s="10">
        <f t="shared" si="56"/>
        <v>1.1574069503694773E-5</v>
      </c>
      <c r="AD317" s="10"/>
      <c r="AE317" s="10"/>
      <c r="AF317" s="73">
        <f t="shared" si="51"/>
        <v>43412.794444444444</v>
      </c>
      <c r="AG317" s="73">
        <f t="shared" si="52"/>
        <v>43412.813888888886</v>
      </c>
      <c r="AH317" s="26" t="str">
        <f t="shared" si="53"/>
        <v>43412.794444444443412.8138888889</v>
      </c>
      <c r="AI317" s="26" t="e">
        <f>VLOOKUP(AH317,simple_survey!$N$1081:$O$1529,2,FALSE)</f>
        <v>#N/A</v>
      </c>
    </row>
    <row r="318" spans="1:38" s="3" customFormat="1" x14ac:dyDescent="0.4">
      <c r="A318" s="16" t="str">
        <f t="shared" si="45"/>
        <v>-</v>
      </c>
      <c r="B318" s="16" t="str">
        <f t="shared" si="46"/>
        <v>-</v>
      </c>
      <c r="C318" s="7">
        <v>19</v>
      </c>
      <c r="D318" s="2">
        <v>43412.796620370369</v>
      </c>
      <c r="E318" s="3" t="s">
        <v>1093</v>
      </c>
      <c r="F318" s="3">
        <v>11246</v>
      </c>
      <c r="G318" s="3" t="s">
        <v>113</v>
      </c>
      <c r="H318" s="3">
        <v>0</v>
      </c>
      <c r="I318" s="3">
        <v>236</v>
      </c>
      <c r="J318" s="3">
        <v>10</v>
      </c>
      <c r="K318" s="3">
        <v>1</v>
      </c>
      <c r="M318" s="2">
        <v>43412.803773148145</v>
      </c>
      <c r="N318" s="2">
        <v>43412.809664351851</v>
      </c>
      <c r="O318" s="3" t="s">
        <v>55</v>
      </c>
      <c r="P318" s="3" t="s">
        <v>56</v>
      </c>
      <c r="Q318" s="3" t="s">
        <v>27</v>
      </c>
      <c r="R318" s="3" t="s">
        <v>28</v>
      </c>
      <c r="S318" s="2">
        <v>43412.802129629628</v>
      </c>
      <c r="T318" s="2">
        <v>43412.802129629628</v>
      </c>
      <c r="U318" s="2">
        <v>43412.808194444442</v>
      </c>
      <c r="V318" s="2">
        <v>43412.808194444442</v>
      </c>
      <c r="X318" s="8">
        <f t="shared" si="47"/>
        <v>43412.796620370369</v>
      </c>
      <c r="Y318" s="9">
        <f t="shared" si="48"/>
        <v>5.8912037056870759E-3</v>
      </c>
      <c r="Z318" s="9">
        <f t="shared" si="49"/>
        <v>5.8912037056870759E-3</v>
      </c>
      <c r="AA318" s="10"/>
      <c r="AB318" s="10">
        <f t="shared" si="50"/>
        <v>1.6435185170848854E-3</v>
      </c>
      <c r="AC318" s="10">
        <f t="shared" si="56"/>
        <v>7.1527777763549238E-3</v>
      </c>
      <c r="AD318" s="10"/>
      <c r="AE318" s="10"/>
      <c r="AF318" s="73">
        <f t="shared" si="51"/>
        <v>43412.796527777777</v>
      </c>
      <c r="AG318" s="73">
        <f t="shared" si="52"/>
        <v>43412.809027777781</v>
      </c>
      <c r="AH318" s="26" t="str">
        <f t="shared" si="53"/>
        <v>43412.796527777843412.8090277778</v>
      </c>
      <c r="AI318" s="26" t="e">
        <f>VLOOKUP(AH318,simple_survey!$N$1081:$O$1529,2,FALSE)</f>
        <v>#N/A</v>
      </c>
    </row>
    <row r="319" spans="1:38" s="3" customFormat="1" x14ac:dyDescent="0.4">
      <c r="A319" s="16" t="str">
        <f t="shared" si="45"/>
        <v>-</v>
      </c>
      <c r="B319" s="16" t="str">
        <f t="shared" si="46"/>
        <v>-</v>
      </c>
      <c r="C319" s="7">
        <v>19</v>
      </c>
      <c r="D319" s="2">
        <v>43412.796863425923</v>
      </c>
      <c r="E319" s="3" t="s">
        <v>1131</v>
      </c>
      <c r="F319" s="3">
        <v>11247</v>
      </c>
      <c r="G319" s="3" t="s">
        <v>33</v>
      </c>
      <c r="H319" s="3">
        <v>3713</v>
      </c>
      <c r="I319" s="3">
        <v>694</v>
      </c>
      <c r="J319" s="3">
        <v>9</v>
      </c>
      <c r="K319" s="3">
        <v>1</v>
      </c>
      <c r="M319" s="2">
        <v>43412.803865740738</v>
      </c>
      <c r="N319" s="2">
        <v>43412.808842592596</v>
      </c>
      <c r="O319" s="3" t="s">
        <v>39</v>
      </c>
      <c r="P319" s="3" t="s">
        <v>40</v>
      </c>
      <c r="Q319" s="3" t="s">
        <v>27</v>
      </c>
      <c r="R319" s="3" t="s">
        <v>28</v>
      </c>
      <c r="S319" s="2">
        <v>43412.803090277775</v>
      </c>
      <c r="T319" s="2">
        <v>43412.803090277775</v>
      </c>
      <c r="U319" s="2">
        <v>43412.809155092589</v>
      </c>
      <c r="V319" s="2">
        <v>43412.809155092589</v>
      </c>
      <c r="X319" s="8">
        <f t="shared" si="47"/>
        <v>43412.796863425923</v>
      </c>
      <c r="Y319" s="9">
        <f t="shared" si="48"/>
        <v>4.9768518583732657E-3</v>
      </c>
      <c r="Z319" s="9">
        <f t="shared" si="49"/>
        <v>4.9768518583732657E-3</v>
      </c>
      <c r="AA319" s="10"/>
      <c r="AB319" s="10">
        <f t="shared" si="50"/>
        <v>7.7546296233776957E-4</v>
      </c>
      <c r="AC319" s="10">
        <f t="shared" si="56"/>
        <v>7.0023148145992309E-3</v>
      </c>
      <c r="AD319" s="10"/>
      <c r="AE319" s="10"/>
      <c r="AF319" s="73">
        <f t="shared" si="51"/>
        <v>43412.796527777777</v>
      </c>
      <c r="AG319" s="73">
        <f t="shared" si="52"/>
        <v>43412.808333333334</v>
      </c>
      <c r="AH319" s="26" t="str">
        <f t="shared" si="53"/>
        <v>43412.796527777843412.8083333333</v>
      </c>
      <c r="AI319" s="26" t="e">
        <f>VLOOKUP(AH319,simple_survey!$N$1081:$O$1529,2,FALSE)</f>
        <v>#N/A</v>
      </c>
    </row>
    <row r="320" spans="1:38" s="3" customFormat="1" x14ac:dyDescent="0.4">
      <c r="A320" s="16" t="str">
        <f t="shared" si="45"/>
        <v>-</v>
      </c>
      <c r="B320" s="16" t="str">
        <f t="shared" si="46"/>
        <v>-</v>
      </c>
      <c r="C320" s="7">
        <v>19</v>
      </c>
      <c r="D320" s="2">
        <v>43412.801423611112</v>
      </c>
      <c r="E320" s="3" t="s">
        <v>1301</v>
      </c>
      <c r="F320" s="3">
        <v>11249</v>
      </c>
      <c r="G320" s="3" t="s">
        <v>113</v>
      </c>
      <c r="H320" s="3">
        <v>0</v>
      </c>
      <c r="I320" s="3">
        <v>27</v>
      </c>
      <c r="J320" s="3">
        <v>8</v>
      </c>
      <c r="K320" s="3">
        <v>1</v>
      </c>
      <c r="M320" s="2">
        <v>43412.806562500002</v>
      </c>
      <c r="N320" s="2">
        <v>43412.818993055553</v>
      </c>
      <c r="O320" s="3" t="s">
        <v>48</v>
      </c>
      <c r="P320" s="3" t="s">
        <v>49</v>
      </c>
      <c r="Q320" s="3" t="s">
        <v>57</v>
      </c>
      <c r="R320" s="3" t="s">
        <v>58</v>
      </c>
      <c r="S320" s="2">
        <v>43412.806215277778</v>
      </c>
      <c r="T320" s="2">
        <v>43412.806215277778</v>
      </c>
      <c r="U320" s="2">
        <v>43412.812939814816</v>
      </c>
      <c r="V320" s="2">
        <v>43412.812939814816</v>
      </c>
      <c r="X320" s="8">
        <f t="shared" si="47"/>
        <v>43412.801423611112</v>
      </c>
      <c r="Y320" s="9">
        <f t="shared" si="48"/>
        <v>1.2430555550963618E-2</v>
      </c>
      <c r="Z320" s="9">
        <f t="shared" si="49"/>
        <v>1.2430555550963618E-2</v>
      </c>
      <c r="AA320" s="10"/>
      <c r="AB320" s="10">
        <f t="shared" si="50"/>
        <v>3.4722222335403785E-4</v>
      </c>
      <c r="AC320" s="10">
        <f t="shared" si="56"/>
        <v>5.1388888896326534E-3</v>
      </c>
      <c r="AD320" s="10"/>
      <c r="AE320" s="10"/>
      <c r="AF320" s="73">
        <f t="shared" si="51"/>
        <v>43412.801388888889</v>
      </c>
      <c r="AG320" s="73">
        <f t="shared" si="52"/>
        <v>43412.818749999999</v>
      </c>
      <c r="AH320" s="26" t="str">
        <f t="shared" si="53"/>
        <v>43412.801388888943412.81875</v>
      </c>
      <c r="AI320" s="26" t="e">
        <f>VLOOKUP(AH320,simple_survey!$N$1081:$O$1529,2,FALSE)</f>
        <v>#N/A</v>
      </c>
    </row>
    <row r="321" spans="1:38" s="3" customFormat="1" x14ac:dyDescent="0.4">
      <c r="A321" s="16" t="str">
        <f t="shared" si="45"/>
        <v>-</v>
      </c>
      <c r="B321" s="16" t="str">
        <f t="shared" si="46"/>
        <v>-</v>
      </c>
      <c r="C321" s="7">
        <v>19</v>
      </c>
      <c r="D321" s="2">
        <v>43412.802314814813</v>
      </c>
      <c r="E321" s="3" t="s">
        <v>1276</v>
      </c>
      <c r="F321" s="3">
        <v>11250</v>
      </c>
      <c r="G321" s="3" t="s">
        <v>18</v>
      </c>
      <c r="H321" s="3">
        <v>5558</v>
      </c>
      <c r="I321" s="3">
        <v>119</v>
      </c>
      <c r="J321" s="3">
        <v>5</v>
      </c>
      <c r="K321" s="3">
        <v>1</v>
      </c>
      <c r="M321" s="2">
        <v>43412.804108796299</v>
      </c>
      <c r="N321" s="2">
        <v>43412.80672453704</v>
      </c>
      <c r="O321" s="3" t="s">
        <v>27</v>
      </c>
      <c r="P321" s="3" t="s">
        <v>28</v>
      </c>
      <c r="Q321" s="3" t="s">
        <v>1178</v>
      </c>
      <c r="R321" s="3" t="s">
        <v>20</v>
      </c>
      <c r="S321" s="2">
        <v>43412.804606481484</v>
      </c>
      <c r="T321" s="2">
        <v>43412.804606481484</v>
      </c>
      <c r="U321" s="2">
        <v>43412.80878472222</v>
      </c>
      <c r="V321" s="2">
        <v>43412.80878472222</v>
      </c>
      <c r="X321" s="8">
        <f t="shared" si="47"/>
        <v>43412.802314814813</v>
      </c>
      <c r="Y321" s="9">
        <f t="shared" si="48"/>
        <v>2.6157407410209998E-3</v>
      </c>
      <c r="Z321" s="9">
        <f t="shared" si="49"/>
        <v>2.6157407410209998E-3</v>
      </c>
      <c r="AA321" s="10"/>
      <c r="AB321" s="10">
        <f t="shared" si="50"/>
        <v>0</v>
      </c>
      <c r="AC321" s="10">
        <f t="shared" si="56"/>
        <v>1.793981486116536E-3</v>
      </c>
      <c r="AD321" s="10"/>
      <c r="AE321" s="10"/>
      <c r="AF321" s="73">
        <f t="shared" si="51"/>
        <v>43412.802083333336</v>
      </c>
      <c r="AG321" s="73">
        <f t="shared" si="52"/>
        <v>43412.806250000001</v>
      </c>
      <c r="AH321" s="26" t="str">
        <f t="shared" si="53"/>
        <v>43412.802083333343412.80625</v>
      </c>
      <c r="AI321" s="26" t="e">
        <f>VLOOKUP(AH321,simple_survey!$N$1081:$O$1529,2,FALSE)</f>
        <v>#N/A</v>
      </c>
    </row>
    <row r="322" spans="1:38" s="3" customFormat="1" x14ac:dyDescent="0.4">
      <c r="A322" s="16" t="str">
        <f t="shared" ref="A322:A379" si="57">IF(W322&gt;0, "★", "-")</f>
        <v>-</v>
      </c>
      <c r="B322" s="16" t="str">
        <f t="shared" ref="B322:B379" si="58">IF(L322&gt;0, "☆", "-")</f>
        <v>-</v>
      </c>
      <c r="C322" s="7">
        <v>19</v>
      </c>
      <c r="D322" s="2">
        <v>43412.802349537036</v>
      </c>
      <c r="E322" s="3" t="s">
        <v>1258</v>
      </c>
      <c r="F322" s="3">
        <v>11251</v>
      </c>
      <c r="G322" s="3" t="s">
        <v>33</v>
      </c>
      <c r="H322" s="3">
        <v>2535</v>
      </c>
      <c r="I322" s="3">
        <v>354</v>
      </c>
      <c r="J322" s="3">
        <v>2</v>
      </c>
      <c r="K322" s="3">
        <v>1</v>
      </c>
      <c r="M322" s="2">
        <v>43412.80296296296</v>
      </c>
      <c r="N322" s="2">
        <v>43412.809155092589</v>
      </c>
      <c r="O322" s="3" t="s">
        <v>72</v>
      </c>
      <c r="P322" s="3" t="s">
        <v>73</v>
      </c>
      <c r="Q322" s="3" t="s">
        <v>27</v>
      </c>
      <c r="R322" s="3" t="s">
        <v>28</v>
      </c>
      <c r="S322" s="2">
        <v>43412.803449074076</v>
      </c>
      <c r="T322" s="2">
        <v>43412.803449074076</v>
      </c>
      <c r="U322" s="2">
        <v>43412.808518518519</v>
      </c>
      <c r="V322" s="2">
        <v>43412.808518518519</v>
      </c>
      <c r="X322" s="8">
        <f t="shared" ref="X322:X385" si="59">IF(W322&gt;0,W322,D322)</f>
        <v>43412.802349537036</v>
      </c>
      <c r="Y322" s="9">
        <f t="shared" ref="Y322:Y379" si="60">N322-M322</f>
        <v>6.1921296291984618E-3</v>
      </c>
      <c r="Z322" s="9">
        <f t="shared" ref="Z322:Z385" si="61">Y322*K322</f>
        <v>6.1921296291984618E-3</v>
      </c>
      <c r="AA322" s="10"/>
      <c r="AB322" s="10">
        <f t="shared" ref="AB322:AB379" si="62">IF(IF(A322="☆",L322-S322,M322-S322)&lt;0,0,IF(A322="☆",L322-S322,M322-S322))</f>
        <v>0</v>
      </c>
      <c r="AC322" s="10">
        <f t="shared" si="56"/>
        <v>6.1342592380242422E-4</v>
      </c>
      <c r="AD322" s="10"/>
      <c r="AE322" s="10"/>
      <c r="AF322" s="73">
        <f t="shared" si="51"/>
        <v>43412.802083333336</v>
      </c>
      <c r="AG322" s="73">
        <f t="shared" si="52"/>
        <v>43412.809027777781</v>
      </c>
      <c r="AH322" s="26" t="str">
        <f t="shared" si="53"/>
        <v>43412.802083333343412.8090277778</v>
      </c>
      <c r="AI322" s="26" t="e">
        <f>VLOOKUP(AH322,simple_survey!$N$1081:$O$1529,2,FALSE)</f>
        <v>#N/A</v>
      </c>
    </row>
    <row r="323" spans="1:38" s="3" customFormat="1" x14ac:dyDescent="0.4">
      <c r="A323" s="16" t="str">
        <f t="shared" si="57"/>
        <v>-</v>
      </c>
      <c r="B323" s="16" t="str">
        <f t="shared" si="58"/>
        <v>-</v>
      </c>
      <c r="C323" s="7">
        <v>19</v>
      </c>
      <c r="D323" s="2">
        <v>43412.803414351853</v>
      </c>
      <c r="E323" s="3" t="s">
        <v>1277</v>
      </c>
      <c r="F323" s="3">
        <v>11252</v>
      </c>
      <c r="G323" s="3" t="s">
        <v>33</v>
      </c>
      <c r="H323" s="3">
        <v>3537</v>
      </c>
      <c r="I323" s="3">
        <v>60</v>
      </c>
      <c r="J323" s="3">
        <v>4</v>
      </c>
      <c r="K323" s="3">
        <v>1</v>
      </c>
      <c r="M323" s="2">
        <v>43412.80809027778</v>
      </c>
      <c r="N323" s="2">
        <v>43412.811527777776</v>
      </c>
      <c r="O323" s="3" t="s">
        <v>21</v>
      </c>
      <c r="P323" s="3" t="s">
        <v>22</v>
      </c>
      <c r="Q323" s="3" t="s">
        <v>1178</v>
      </c>
      <c r="R323" s="3" t="s">
        <v>20</v>
      </c>
      <c r="S323" s="2">
        <v>43412.808333333334</v>
      </c>
      <c r="T323" s="2">
        <v>43412.808333333334</v>
      </c>
      <c r="U323" s="2">
        <v>43412.815312500003</v>
      </c>
      <c r="V323" s="2">
        <v>43412.815312500003</v>
      </c>
      <c r="X323" s="8">
        <f t="shared" si="59"/>
        <v>43412.803414351853</v>
      </c>
      <c r="Y323" s="9">
        <f t="shared" si="60"/>
        <v>3.4374999959254637E-3</v>
      </c>
      <c r="Z323" s="9">
        <f t="shared" si="61"/>
        <v>3.4374999959254637E-3</v>
      </c>
      <c r="AA323" s="10"/>
      <c r="AB323" s="10">
        <f t="shared" si="62"/>
        <v>0</v>
      </c>
      <c r="AC323" s="10">
        <f t="shared" si="56"/>
        <v>4.6759259275859222E-3</v>
      </c>
      <c r="AD323" s="10"/>
      <c r="AE323" s="10"/>
      <c r="AF323" s="73">
        <f t="shared" ref="AF323:AF379" si="63">INT(D323*1440)/1440</f>
        <v>43412.802777777775</v>
      </c>
      <c r="AG323" s="73">
        <f t="shared" ref="AG323:AG379" si="64">INT(N323*1440)/1440</f>
        <v>43412.811111111114</v>
      </c>
      <c r="AH323" s="26" t="str">
        <f t="shared" ref="AH323:AH379" si="65">CONCATENATE(AF323,AG323)</f>
        <v>43412.802777777843412.8111111111</v>
      </c>
      <c r="AI323" s="26" t="e">
        <f>VLOOKUP(AH323,simple_survey!$N$1081:$O$1529,2,FALSE)</f>
        <v>#N/A</v>
      </c>
    </row>
    <row r="324" spans="1:38" s="3" customFormat="1" x14ac:dyDescent="0.4">
      <c r="A324" s="16" t="str">
        <f t="shared" si="57"/>
        <v>-</v>
      </c>
      <c r="B324" s="16" t="str">
        <f t="shared" si="58"/>
        <v>-</v>
      </c>
      <c r="C324" s="7">
        <v>19</v>
      </c>
      <c r="D324" s="2">
        <v>43412.804236111115</v>
      </c>
      <c r="E324" s="3" t="s">
        <v>1260</v>
      </c>
      <c r="F324" s="3">
        <v>11253</v>
      </c>
      <c r="G324" s="3" t="s">
        <v>18</v>
      </c>
      <c r="H324" s="3">
        <v>5469</v>
      </c>
      <c r="I324" s="3">
        <v>556</v>
      </c>
      <c r="J324" s="3">
        <v>3</v>
      </c>
      <c r="K324" s="3">
        <v>1</v>
      </c>
      <c r="M324" s="2">
        <v>43412.805821759262</v>
      </c>
      <c r="N324" s="2">
        <v>43412.810555555552</v>
      </c>
      <c r="O324" s="3" t="s">
        <v>27</v>
      </c>
      <c r="P324" s="3" t="s">
        <v>28</v>
      </c>
      <c r="Q324" s="3" t="s">
        <v>48</v>
      </c>
      <c r="R324" s="3" t="s">
        <v>49</v>
      </c>
      <c r="S324" s="2">
        <v>43412.805266203701</v>
      </c>
      <c r="T324" s="2">
        <v>43412.805266203701</v>
      </c>
      <c r="U324" s="2">
        <v>43412.81287037037</v>
      </c>
      <c r="V324" s="2">
        <v>43412.81287037037</v>
      </c>
      <c r="X324" s="8">
        <f t="shared" si="59"/>
        <v>43412.804236111115</v>
      </c>
      <c r="Y324" s="9">
        <f t="shared" si="60"/>
        <v>4.7337962896563113E-3</v>
      </c>
      <c r="Z324" s="9">
        <f t="shared" si="61"/>
        <v>4.7337962896563113E-3</v>
      </c>
      <c r="AA324" s="10"/>
      <c r="AB324" s="10">
        <f t="shared" si="62"/>
        <v>5.5555556173203513E-4</v>
      </c>
      <c r="AC324" s="10">
        <f t="shared" si="56"/>
        <v>1.5856481477385387E-3</v>
      </c>
      <c r="AD324" s="10"/>
      <c r="AE324" s="10"/>
      <c r="AF324" s="73">
        <f t="shared" si="63"/>
        <v>43412.804166666669</v>
      </c>
      <c r="AG324" s="73">
        <f t="shared" si="64"/>
        <v>43412.810416666667</v>
      </c>
      <c r="AH324" s="26" t="str">
        <f t="shared" si="65"/>
        <v>43412.804166666743412.8104166667</v>
      </c>
      <c r="AI324" s="26" t="str">
        <f>VLOOKUP(AH324,simple_survey!$N$1081:$O$1529,2,FALSE)</f>
        <v>否定的</v>
      </c>
    </row>
    <row r="325" spans="1:38" s="3" customFormat="1" x14ac:dyDescent="0.4">
      <c r="A325" s="16" t="str">
        <f t="shared" si="57"/>
        <v>-</v>
      </c>
      <c r="B325" s="16" t="str">
        <f t="shared" si="58"/>
        <v>-</v>
      </c>
      <c r="C325" s="7">
        <v>19</v>
      </c>
      <c r="D325" s="2">
        <v>43412.804606481484</v>
      </c>
      <c r="E325" s="3" t="s">
        <v>1108</v>
      </c>
      <c r="F325" s="3">
        <v>11254</v>
      </c>
      <c r="G325" s="3" t="s">
        <v>33</v>
      </c>
      <c r="H325" s="3">
        <v>3441</v>
      </c>
      <c r="I325" s="3">
        <v>540</v>
      </c>
      <c r="J325" s="3">
        <v>11</v>
      </c>
      <c r="K325" s="3">
        <v>1</v>
      </c>
      <c r="M325" s="2">
        <v>43412.806342592594</v>
      </c>
      <c r="N325" s="2">
        <v>43412.810254629629</v>
      </c>
      <c r="O325" s="3" t="s">
        <v>65</v>
      </c>
      <c r="P325" s="3" t="s">
        <v>66</v>
      </c>
      <c r="Q325" s="3" t="s">
        <v>68</v>
      </c>
      <c r="R325" s="3" t="s">
        <v>69</v>
      </c>
      <c r="S325" s="2">
        <v>43412.806238425925</v>
      </c>
      <c r="T325" s="2">
        <v>43412.806238425925</v>
      </c>
      <c r="U325" s="2">
        <v>43412.812337962961</v>
      </c>
      <c r="V325" s="2">
        <v>43412.812337962961</v>
      </c>
      <c r="X325" s="8">
        <f t="shared" si="59"/>
        <v>43412.804606481484</v>
      </c>
      <c r="Y325" s="9">
        <f t="shared" si="60"/>
        <v>3.9120370347518474E-3</v>
      </c>
      <c r="Z325" s="9">
        <f t="shared" si="61"/>
        <v>3.9120370347518474E-3</v>
      </c>
      <c r="AA325" s="10"/>
      <c r="AB325" s="10">
        <f t="shared" si="62"/>
        <v>1.0416666918899864E-4</v>
      </c>
      <c r="AC325" s="10">
        <f t="shared" si="56"/>
        <v>1.7361111094942316E-3</v>
      </c>
      <c r="AD325" s="10"/>
      <c r="AE325" s="10"/>
      <c r="AF325" s="73">
        <f t="shared" si="63"/>
        <v>43412.804166666669</v>
      </c>
      <c r="AG325" s="73">
        <f t="shared" si="64"/>
        <v>43412.80972222222</v>
      </c>
      <c r="AH325" s="26" t="str">
        <f t="shared" si="65"/>
        <v>43412.804166666743412.8097222222</v>
      </c>
      <c r="AI325" s="26" t="e">
        <f>VLOOKUP(AH325,simple_survey!$N$1081:$O$1529,2,FALSE)</f>
        <v>#N/A</v>
      </c>
    </row>
    <row r="326" spans="1:38" s="3" customFormat="1" x14ac:dyDescent="0.4">
      <c r="A326" s="16" t="str">
        <f t="shared" si="57"/>
        <v>-</v>
      </c>
      <c r="B326" s="16" t="str">
        <f t="shared" si="58"/>
        <v>-</v>
      </c>
      <c r="C326" s="7">
        <v>19</v>
      </c>
      <c r="D326" s="2">
        <v>43412.806701388887</v>
      </c>
      <c r="E326" s="3" t="s">
        <v>1278</v>
      </c>
      <c r="F326" s="3">
        <v>11256</v>
      </c>
      <c r="G326" s="3" t="s">
        <v>33</v>
      </c>
      <c r="H326" s="3">
        <v>3378</v>
      </c>
      <c r="I326" s="3">
        <v>708</v>
      </c>
      <c r="J326" s="3">
        <v>7</v>
      </c>
      <c r="K326" s="3">
        <v>2</v>
      </c>
      <c r="M326" s="2">
        <v>43412.814247685186</v>
      </c>
      <c r="N326" s="2">
        <v>43412.818807870368</v>
      </c>
      <c r="O326" s="3" t="s">
        <v>70</v>
      </c>
      <c r="P326" s="3" t="s">
        <v>71</v>
      </c>
      <c r="Q326" s="3" t="s">
        <v>1178</v>
      </c>
      <c r="R326" s="3" t="s">
        <v>20</v>
      </c>
      <c r="S326" s="2">
        <v>43412.809421296297</v>
      </c>
      <c r="T326" s="2">
        <v>43412.809421296297</v>
      </c>
      <c r="U326" s="2">
        <v>43412.817696759259</v>
      </c>
      <c r="V326" s="2">
        <v>43412.817696759259</v>
      </c>
      <c r="X326" s="8">
        <f t="shared" si="59"/>
        <v>43412.806701388887</v>
      </c>
      <c r="Y326" s="9">
        <f t="shared" si="60"/>
        <v>4.5601851816172712E-3</v>
      </c>
      <c r="Z326" s="9">
        <f t="shared" si="61"/>
        <v>9.1203703632345423E-3</v>
      </c>
      <c r="AA326" s="10"/>
      <c r="AB326" s="10">
        <f t="shared" si="62"/>
        <v>4.8263888893416151E-3</v>
      </c>
      <c r="AC326" s="10">
        <f t="shared" si="56"/>
        <v>7.5462962995516136E-3</v>
      </c>
      <c r="AD326" s="30"/>
      <c r="AE326" s="30"/>
      <c r="AF326" s="73">
        <f t="shared" si="63"/>
        <v>43412.806250000001</v>
      </c>
      <c r="AG326" s="73">
        <f t="shared" si="64"/>
        <v>43412.818749999999</v>
      </c>
      <c r="AH326" s="26" t="str">
        <f t="shared" si="65"/>
        <v>43412.8062543412.81875</v>
      </c>
      <c r="AI326" s="26" t="e">
        <f>VLOOKUP(AH326,simple_survey!$N$1081:$O$1529,2,FALSE)</f>
        <v>#N/A</v>
      </c>
    </row>
    <row r="327" spans="1:38" s="3" customFormat="1" x14ac:dyDescent="0.4">
      <c r="A327" s="16" t="str">
        <f t="shared" si="57"/>
        <v>★</v>
      </c>
      <c r="B327" s="16" t="str">
        <f t="shared" si="58"/>
        <v>-</v>
      </c>
      <c r="C327" s="7">
        <v>19</v>
      </c>
      <c r="D327" s="2">
        <v>43412.807581018518</v>
      </c>
      <c r="E327" s="3" t="s">
        <v>1269</v>
      </c>
      <c r="F327" s="3">
        <v>11257</v>
      </c>
      <c r="G327" s="3" t="s">
        <v>52</v>
      </c>
      <c r="H327" s="3">
        <v>5430</v>
      </c>
      <c r="I327" s="3">
        <v>706</v>
      </c>
      <c r="J327" s="3">
        <v>8</v>
      </c>
      <c r="K327" s="3">
        <v>2</v>
      </c>
      <c r="M327" s="2">
        <v>43412.814641203702</v>
      </c>
      <c r="N327" s="2">
        <v>43412.819247685184</v>
      </c>
      <c r="O327" s="3" t="s">
        <v>78</v>
      </c>
      <c r="P327" s="3" t="s">
        <v>79</v>
      </c>
      <c r="Q327" s="3" t="s">
        <v>41</v>
      </c>
      <c r="R327" s="3" t="s">
        <v>42</v>
      </c>
      <c r="S327" s="2">
        <v>43412.813888888886</v>
      </c>
      <c r="T327" s="2">
        <v>43412.813888888886</v>
      </c>
      <c r="U327" s="2">
        <v>43412.821238425924</v>
      </c>
      <c r="V327" s="2">
        <v>43412.821238425924</v>
      </c>
      <c r="W327" s="2">
        <v>43412.813888888886</v>
      </c>
      <c r="X327" s="8">
        <f t="shared" si="59"/>
        <v>43412.813888888886</v>
      </c>
      <c r="Y327" s="9">
        <f t="shared" si="60"/>
        <v>4.6064814814599231E-3</v>
      </c>
      <c r="Z327" s="9">
        <f t="shared" si="61"/>
        <v>9.2129629629198462E-3</v>
      </c>
      <c r="AA327" s="10"/>
      <c r="AB327" s="10">
        <f t="shared" si="62"/>
        <v>7.5231481605442241E-4</v>
      </c>
      <c r="AC327" s="10">
        <f t="shared" si="56"/>
        <v>7.5231481605442241E-4</v>
      </c>
      <c r="AD327" s="30"/>
      <c r="AE327" s="30"/>
      <c r="AF327" s="73">
        <f t="shared" si="63"/>
        <v>43412.806944444441</v>
      </c>
      <c r="AG327" s="73">
        <f t="shared" si="64"/>
        <v>43412.818749999999</v>
      </c>
      <c r="AH327" s="26" t="str">
        <f t="shared" si="65"/>
        <v>43412.806944444443412.81875</v>
      </c>
      <c r="AI327" s="26" t="e">
        <f>VLOOKUP(AH327,simple_survey!$N$1081:$O$1529,2,FALSE)</f>
        <v>#N/A</v>
      </c>
    </row>
    <row r="328" spans="1:38" s="3" customFormat="1" x14ac:dyDescent="0.4">
      <c r="A328" s="16" t="str">
        <f t="shared" si="57"/>
        <v>-</v>
      </c>
      <c r="B328" s="16" t="str">
        <f t="shared" si="58"/>
        <v>-</v>
      </c>
      <c r="C328" s="7">
        <v>19</v>
      </c>
      <c r="D328" s="2">
        <v>43412.809618055559</v>
      </c>
      <c r="E328" s="3" t="s">
        <v>1279</v>
      </c>
      <c r="F328" s="3">
        <v>11258</v>
      </c>
      <c r="G328" s="3" t="s">
        <v>18</v>
      </c>
      <c r="H328" s="3">
        <v>2706</v>
      </c>
      <c r="I328" s="3">
        <v>167</v>
      </c>
      <c r="J328" s="3">
        <v>5</v>
      </c>
      <c r="K328" s="3">
        <v>1</v>
      </c>
      <c r="M328" s="2">
        <v>43412.814988425926</v>
      </c>
      <c r="N328" s="2">
        <v>43412.818969907406</v>
      </c>
      <c r="O328" s="3" t="s">
        <v>72</v>
      </c>
      <c r="P328" s="3" t="s">
        <v>73</v>
      </c>
      <c r="Q328" s="3" t="s">
        <v>41</v>
      </c>
      <c r="R328" s="3" t="s">
        <v>42</v>
      </c>
      <c r="S328" s="2">
        <v>43412.812604166669</v>
      </c>
      <c r="T328" s="2">
        <v>43412.812604166669</v>
      </c>
      <c r="U328" s="2">
        <v>43412.817650462966</v>
      </c>
      <c r="V328" s="2">
        <v>43412.817650462966</v>
      </c>
      <c r="X328" s="8">
        <f t="shared" si="59"/>
        <v>43412.809618055559</v>
      </c>
      <c r="Y328" s="9">
        <f t="shared" si="60"/>
        <v>3.9814814808778465E-3</v>
      </c>
      <c r="Z328" s="9">
        <f t="shared" si="61"/>
        <v>3.9814814808778465E-3</v>
      </c>
      <c r="AA328" s="10"/>
      <c r="AB328" s="10">
        <f t="shared" si="62"/>
        <v>2.3842592563596554E-3</v>
      </c>
      <c r="AC328" s="10">
        <f t="shared" si="56"/>
        <v>5.3703703670180403E-3</v>
      </c>
      <c r="AD328" s="30"/>
      <c r="AE328" s="30"/>
      <c r="AF328" s="73">
        <f t="shared" si="63"/>
        <v>43412.809027777781</v>
      </c>
      <c r="AG328" s="73">
        <f t="shared" si="64"/>
        <v>43412.818749999999</v>
      </c>
      <c r="AH328" s="26" t="str">
        <f t="shared" si="65"/>
        <v>43412.809027777843412.81875</v>
      </c>
      <c r="AI328" s="26" t="e">
        <f>VLOOKUP(AH328,simple_survey!$N$1081:$O$1529,2,FALSE)</f>
        <v>#N/A</v>
      </c>
    </row>
    <row r="329" spans="1:38" s="3" customFormat="1" x14ac:dyDescent="0.4">
      <c r="A329" s="16" t="str">
        <f t="shared" si="57"/>
        <v>-</v>
      </c>
      <c r="B329" s="16" t="str">
        <f t="shared" si="58"/>
        <v>-</v>
      </c>
      <c r="C329" s="7">
        <v>19</v>
      </c>
      <c r="D329" s="2">
        <v>43412.80982638889</v>
      </c>
      <c r="E329" s="3" t="s">
        <v>1206</v>
      </c>
      <c r="F329" s="3">
        <v>11259</v>
      </c>
      <c r="G329" s="3" t="s">
        <v>18</v>
      </c>
      <c r="H329" s="3">
        <v>3930</v>
      </c>
      <c r="I329" s="3">
        <v>350</v>
      </c>
      <c r="J329" s="3">
        <v>9</v>
      </c>
      <c r="K329" s="3">
        <v>1</v>
      </c>
      <c r="M329" s="2">
        <v>43412.815775462965</v>
      </c>
      <c r="N329" s="2">
        <v>43412.819571759261</v>
      </c>
      <c r="O329" s="3" t="s">
        <v>41</v>
      </c>
      <c r="P329" s="3" t="s">
        <v>42</v>
      </c>
      <c r="Q329" s="3" t="s">
        <v>37</v>
      </c>
      <c r="R329" s="3" t="s">
        <v>38</v>
      </c>
      <c r="S329" s="2">
        <v>43412.814143518517</v>
      </c>
      <c r="T329" s="2">
        <v>43412.814143518517</v>
      </c>
      <c r="U329" s="2">
        <v>43412.825289351851</v>
      </c>
      <c r="V329" s="2">
        <v>43412.825289351851</v>
      </c>
      <c r="X329" s="8">
        <f t="shared" si="59"/>
        <v>43412.80982638889</v>
      </c>
      <c r="Y329" s="9">
        <f t="shared" si="60"/>
        <v>3.796296296059154E-3</v>
      </c>
      <c r="Z329" s="9">
        <f t="shared" si="61"/>
        <v>3.796296296059154E-3</v>
      </c>
      <c r="AA329" s="10"/>
      <c r="AB329" s="10">
        <f t="shared" si="62"/>
        <v>1.6319444475811906E-3</v>
      </c>
      <c r="AC329" s="10">
        <f t="shared" si="56"/>
        <v>5.9490740750334226E-3</v>
      </c>
      <c r="AD329" s="30"/>
      <c r="AE329" s="30"/>
      <c r="AF329" s="73">
        <f t="shared" si="63"/>
        <v>43412.80972222222</v>
      </c>
      <c r="AG329" s="73">
        <f t="shared" si="64"/>
        <v>43412.819444444445</v>
      </c>
      <c r="AH329" s="26" t="str">
        <f t="shared" si="65"/>
        <v>43412.809722222243412.8194444444</v>
      </c>
      <c r="AI329" s="26" t="e">
        <f>VLOOKUP(AH329,simple_survey!$N$1081:$O$1529,2,FALSE)</f>
        <v>#N/A</v>
      </c>
    </row>
    <row r="330" spans="1:38" s="3" customFormat="1" x14ac:dyDescent="0.4">
      <c r="A330" s="16" t="str">
        <f t="shared" si="57"/>
        <v>-</v>
      </c>
      <c r="B330" s="16" t="str">
        <f t="shared" si="58"/>
        <v>-</v>
      </c>
      <c r="C330" s="7">
        <v>19</v>
      </c>
      <c r="D330" s="2">
        <v>43412.814826388887</v>
      </c>
      <c r="E330" s="3" t="s">
        <v>1280</v>
      </c>
      <c r="F330" s="3">
        <v>11265</v>
      </c>
      <c r="G330" s="3" t="s">
        <v>33</v>
      </c>
      <c r="H330" s="3">
        <v>5215</v>
      </c>
      <c r="I330" s="3">
        <v>970</v>
      </c>
      <c r="J330" s="3">
        <v>1</v>
      </c>
      <c r="K330" s="3">
        <v>1</v>
      </c>
      <c r="M330" s="2">
        <v>43412.81759259259</v>
      </c>
      <c r="N330" s="2">
        <v>43412.823240740741</v>
      </c>
      <c r="O330" s="3" t="s">
        <v>23</v>
      </c>
      <c r="P330" s="3" t="s">
        <v>24</v>
      </c>
      <c r="Q330" s="3" t="s">
        <v>1178</v>
      </c>
      <c r="R330" s="3" t="s">
        <v>20</v>
      </c>
      <c r="S330" s="2">
        <v>43412.816562499997</v>
      </c>
      <c r="T330" s="2">
        <v>43412.816562499997</v>
      </c>
      <c r="U330" s="2">
        <v>43412.823229166665</v>
      </c>
      <c r="V330" s="2">
        <v>43412.823229166665</v>
      </c>
      <c r="X330" s="8">
        <f t="shared" si="59"/>
        <v>43412.814826388887</v>
      </c>
      <c r="Y330" s="9">
        <f t="shared" si="60"/>
        <v>5.6481481515220366E-3</v>
      </c>
      <c r="Z330" s="9">
        <f t="shared" si="61"/>
        <v>5.6481481515220366E-3</v>
      </c>
      <c r="AA330" s="10"/>
      <c r="AB330" s="10">
        <f t="shared" si="62"/>
        <v>1.0300925932824612E-3</v>
      </c>
      <c r="AC330" s="10">
        <f t="shared" si="56"/>
        <v>2.7662037027766928E-3</v>
      </c>
      <c r="AD330" s="30"/>
      <c r="AE330" s="30"/>
      <c r="AF330" s="73">
        <f t="shared" si="63"/>
        <v>43412.814583333333</v>
      </c>
      <c r="AG330" s="73">
        <f t="shared" si="64"/>
        <v>43412.822916666664</v>
      </c>
      <c r="AH330" s="26" t="str">
        <f t="shared" si="65"/>
        <v>43412.814583333343412.8229166667</v>
      </c>
      <c r="AI330" s="26" t="e">
        <f>VLOOKUP(AH330,simple_survey!$N$1081:$O$1529,2,FALSE)</f>
        <v>#N/A</v>
      </c>
    </row>
    <row r="331" spans="1:38" s="3" customFormat="1" x14ac:dyDescent="0.4">
      <c r="A331" s="16" t="str">
        <f t="shared" si="57"/>
        <v>-</v>
      </c>
      <c r="B331" s="16" t="str">
        <f t="shared" si="58"/>
        <v>-</v>
      </c>
      <c r="C331" s="7">
        <v>19</v>
      </c>
      <c r="D331" s="2">
        <v>43412.817002314812</v>
      </c>
      <c r="E331" s="3" t="s">
        <v>1249</v>
      </c>
      <c r="F331" s="3">
        <v>11266</v>
      </c>
      <c r="G331" s="3" t="s">
        <v>33</v>
      </c>
      <c r="H331" s="3">
        <v>5363</v>
      </c>
      <c r="I331" s="3">
        <v>392</v>
      </c>
      <c r="J331" s="3">
        <v>6</v>
      </c>
      <c r="K331" s="3">
        <v>1</v>
      </c>
      <c r="M331" s="2">
        <v>43412.817557870374</v>
      </c>
      <c r="N331" s="2">
        <v>43412.820023148146</v>
      </c>
      <c r="O331" s="3" t="s">
        <v>21</v>
      </c>
      <c r="P331" s="3" t="s">
        <v>22</v>
      </c>
      <c r="Q331" s="3" t="s">
        <v>37</v>
      </c>
      <c r="R331" s="3" t="s">
        <v>38</v>
      </c>
      <c r="S331" s="2">
        <v>43412.818043981482</v>
      </c>
      <c r="T331" s="2">
        <v>43412.818043981482</v>
      </c>
      <c r="U331" s="2">
        <v>43412.826423611114</v>
      </c>
      <c r="V331" s="2">
        <v>43412.826423611114</v>
      </c>
      <c r="X331" s="8">
        <f t="shared" si="59"/>
        <v>43412.817002314812</v>
      </c>
      <c r="Y331" s="9">
        <f t="shared" si="60"/>
        <v>2.4652777719893493E-3</v>
      </c>
      <c r="Z331" s="9">
        <f t="shared" si="61"/>
        <v>2.4652777719893493E-3</v>
      </c>
      <c r="AA331" s="10"/>
      <c r="AB331" s="10">
        <f t="shared" si="62"/>
        <v>0</v>
      </c>
      <c r="AC331" s="10">
        <f t="shared" si="56"/>
        <v>5.5555556173203513E-4</v>
      </c>
      <c r="AD331" s="30"/>
      <c r="AE331" s="30"/>
      <c r="AF331" s="73">
        <f t="shared" si="63"/>
        <v>43412.816666666666</v>
      </c>
      <c r="AG331" s="73">
        <f t="shared" si="64"/>
        <v>43412.819444444445</v>
      </c>
      <c r="AH331" s="26" t="str">
        <f t="shared" si="65"/>
        <v>43412.816666666743412.8194444444</v>
      </c>
      <c r="AI331" s="26" t="str">
        <f>VLOOKUP(AH331,simple_survey!$N$1081:$O$1529,2,FALSE)</f>
        <v>肯定的</v>
      </c>
    </row>
    <row r="332" spans="1:38" s="3" customFormat="1" x14ac:dyDescent="0.4">
      <c r="A332" s="16" t="str">
        <f t="shared" si="57"/>
        <v>-</v>
      </c>
      <c r="B332" s="16" t="str">
        <f t="shared" si="58"/>
        <v>-</v>
      </c>
      <c r="C332" s="7">
        <v>19</v>
      </c>
      <c r="D332" s="2">
        <v>43412.824270833335</v>
      </c>
      <c r="E332" s="3" t="s">
        <v>1117</v>
      </c>
      <c r="F332" s="3">
        <v>11268</v>
      </c>
      <c r="G332" s="3" t="s">
        <v>18</v>
      </c>
      <c r="H332" s="3">
        <v>3030</v>
      </c>
      <c r="I332" s="3">
        <v>693</v>
      </c>
      <c r="J332" s="3">
        <v>5</v>
      </c>
      <c r="K332" s="3">
        <v>1</v>
      </c>
      <c r="M332" s="2">
        <v>43412.827708333331</v>
      </c>
      <c r="N332" s="2">
        <v>43412.833009259259</v>
      </c>
      <c r="O332" s="3" t="s">
        <v>53</v>
      </c>
      <c r="P332" s="3" t="s">
        <v>54</v>
      </c>
      <c r="Q332" s="3" t="s">
        <v>27</v>
      </c>
      <c r="R332" s="3" t="s">
        <v>28</v>
      </c>
      <c r="S332" s="2">
        <v>43412.82640046296</v>
      </c>
      <c r="T332" s="2">
        <v>43412.82640046296</v>
      </c>
      <c r="U332" s="2">
        <v>43412.831041666665</v>
      </c>
      <c r="V332" s="2">
        <v>43412.831041666665</v>
      </c>
      <c r="X332" s="8">
        <f t="shared" si="59"/>
        <v>43412.824270833335</v>
      </c>
      <c r="Y332" s="9">
        <f t="shared" si="60"/>
        <v>5.3009259281679988E-3</v>
      </c>
      <c r="Z332" s="9">
        <f t="shared" si="61"/>
        <v>5.3009259281679988E-3</v>
      </c>
      <c r="AA332" s="10"/>
      <c r="AB332" s="10">
        <f t="shared" si="62"/>
        <v>1.3078703705104999E-3</v>
      </c>
      <c r="AC332" s="10">
        <f t="shared" si="56"/>
        <v>3.4374999959254637E-3</v>
      </c>
      <c r="AD332" s="30"/>
      <c r="AE332" s="30"/>
      <c r="AF332" s="73">
        <f t="shared" si="63"/>
        <v>43412.823611111111</v>
      </c>
      <c r="AG332" s="73">
        <f t="shared" si="64"/>
        <v>43412.832638888889</v>
      </c>
      <c r="AH332" s="26" t="str">
        <f t="shared" si="65"/>
        <v>43412.823611111143412.8326388889</v>
      </c>
      <c r="AI332" s="26" t="e">
        <f>VLOOKUP(AH332,simple_survey!$N$1081:$O$1529,2,FALSE)</f>
        <v>#N/A</v>
      </c>
    </row>
    <row r="333" spans="1:38" s="3" customFormat="1" x14ac:dyDescent="0.4">
      <c r="A333" s="16" t="str">
        <f t="shared" si="57"/>
        <v>-</v>
      </c>
      <c r="B333" s="16" t="str">
        <f t="shared" si="58"/>
        <v>-</v>
      </c>
      <c r="C333" s="7">
        <v>19</v>
      </c>
      <c r="D333" s="2">
        <v>43412.82707175926</v>
      </c>
      <c r="E333" s="3" t="s">
        <v>1269</v>
      </c>
      <c r="F333" s="3">
        <v>11270</v>
      </c>
      <c r="G333" s="3" t="s">
        <v>115</v>
      </c>
      <c r="H333" s="3">
        <v>5430</v>
      </c>
      <c r="I333" s="3">
        <v>972</v>
      </c>
      <c r="J333" s="3">
        <v>7</v>
      </c>
      <c r="K333" s="3">
        <v>2</v>
      </c>
      <c r="M333" s="2">
        <v>43412.832731481481</v>
      </c>
      <c r="N333" s="2">
        <v>43412.837696759256</v>
      </c>
      <c r="O333" s="3" t="s">
        <v>41</v>
      </c>
      <c r="P333" s="3" t="s">
        <v>42</v>
      </c>
      <c r="Q333" s="3" t="s">
        <v>55</v>
      </c>
      <c r="R333" s="3" t="s">
        <v>56</v>
      </c>
      <c r="S333" s="2">
        <v>43412.831793981481</v>
      </c>
      <c r="T333" s="2">
        <v>43412.831793981481</v>
      </c>
      <c r="U333" s="2">
        <v>43412.837592592594</v>
      </c>
      <c r="V333" s="2">
        <v>43412.837592592594</v>
      </c>
      <c r="X333" s="8">
        <f t="shared" si="59"/>
        <v>43412.82707175926</v>
      </c>
      <c r="Y333" s="9">
        <f t="shared" si="60"/>
        <v>4.9652777743176557E-3</v>
      </c>
      <c r="Z333" s="9">
        <f t="shared" si="61"/>
        <v>9.9305555486353114E-3</v>
      </c>
      <c r="AA333" s="10"/>
      <c r="AB333" s="10">
        <f t="shared" si="62"/>
        <v>9.3750000087311491E-4</v>
      </c>
      <c r="AC333" s="10">
        <f t="shared" si="56"/>
        <v>5.6597222210257314E-3</v>
      </c>
      <c r="AD333" s="30"/>
      <c r="AE333" s="30"/>
      <c r="AF333" s="73">
        <f t="shared" si="63"/>
        <v>43412.826388888891</v>
      </c>
      <c r="AG333" s="73">
        <f t="shared" si="64"/>
        <v>43412.837500000001</v>
      </c>
      <c r="AH333" s="26" t="str">
        <f t="shared" si="65"/>
        <v>43412.826388888943412.8375</v>
      </c>
      <c r="AI333" s="26" t="str">
        <f>VLOOKUP(AH333,simple_survey!$N$1081:$O$1529,2,FALSE)</f>
        <v>肯定的</v>
      </c>
    </row>
    <row r="334" spans="1:38" s="3" customFormat="1" x14ac:dyDescent="0.4">
      <c r="A334" s="16" t="str">
        <f t="shared" si="57"/>
        <v>-</v>
      </c>
      <c r="B334" s="16" t="str">
        <f t="shared" si="58"/>
        <v>-</v>
      </c>
      <c r="C334" s="7">
        <v>19</v>
      </c>
      <c r="D334" s="2">
        <v>43412.832048611112</v>
      </c>
      <c r="E334" s="3" t="s">
        <v>1281</v>
      </c>
      <c r="F334" s="3">
        <v>11273</v>
      </c>
      <c r="G334" s="3" t="s">
        <v>67</v>
      </c>
      <c r="H334" s="3">
        <v>3732</v>
      </c>
      <c r="I334" s="3">
        <v>777</v>
      </c>
      <c r="J334" s="3">
        <v>11</v>
      </c>
      <c r="K334" s="3">
        <v>1</v>
      </c>
      <c r="M334" s="2">
        <v>43412.83494212963</v>
      </c>
      <c r="N334" s="2">
        <v>43412.839467592596</v>
      </c>
      <c r="O334" s="3" t="s">
        <v>39</v>
      </c>
      <c r="P334" s="3" t="s">
        <v>40</v>
      </c>
      <c r="Q334" s="3" t="s">
        <v>37</v>
      </c>
      <c r="R334" s="3" t="s">
        <v>38</v>
      </c>
      <c r="S334" s="2">
        <v>43412.835405092592</v>
      </c>
      <c r="T334" s="2">
        <v>43412.835405092592</v>
      </c>
      <c r="U334" s="2">
        <v>43412.847037037034</v>
      </c>
      <c r="V334" s="2">
        <v>43412.847037037034</v>
      </c>
      <c r="X334" s="8">
        <f t="shared" si="59"/>
        <v>43412.832048611112</v>
      </c>
      <c r="Y334" s="9">
        <f t="shared" si="60"/>
        <v>4.5254629658302292E-3</v>
      </c>
      <c r="Z334" s="9">
        <f t="shared" si="61"/>
        <v>4.5254629658302292E-3</v>
      </c>
      <c r="AA334" s="10"/>
      <c r="AB334" s="10">
        <f t="shared" si="62"/>
        <v>0</v>
      </c>
      <c r="AC334" s="10">
        <f t="shared" si="56"/>
        <v>2.8935185182490386E-3</v>
      </c>
      <c r="AD334" s="30"/>
      <c r="AE334" s="30"/>
      <c r="AF334" s="73">
        <f t="shared" si="63"/>
        <v>43412.831944444442</v>
      </c>
      <c r="AG334" s="73">
        <f t="shared" si="64"/>
        <v>43412.838888888888</v>
      </c>
      <c r="AH334" s="26" t="str">
        <f t="shared" si="65"/>
        <v>43412.831944444443412.8388888889</v>
      </c>
      <c r="AI334" s="26" t="e">
        <f>VLOOKUP(AH334,simple_survey!$N$1081:$O$1529,2,FALSE)</f>
        <v>#N/A</v>
      </c>
    </row>
    <row r="335" spans="1:38" s="3" customFormat="1" x14ac:dyDescent="0.4">
      <c r="A335" s="16" t="str">
        <f t="shared" si="57"/>
        <v>-</v>
      </c>
      <c r="B335" s="16" t="str">
        <f t="shared" si="58"/>
        <v>-</v>
      </c>
      <c r="C335" s="7">
        <v>19</v>
      </c>
      <c r="D335" s="2">
        <v>43412.832731481481</v>
      </c>
      <c r="E335" s="3" t="s">
        <v>1249</v>
      </c>
      <c r="F335" s="3">
        <v>11274</v>
      </c>
      <c r="G335" s="3" t="s">
        <v>33</v>
      </c>
      <c r="H335" s="3">
        <v>5363</v>
      </c>
      <c r="I335" s="3">
        <v>354</v>
      </c>
      <c r="J335" s="3">
        <v>8</v>
      </c>
      <c r="K335" s="3">
        <v>1</v>
      </c>
      <c r="M335" s="2">
        <v>43412.838738425926</v>
      </c>
      <c r="N335" s="2">
        <v>43412.840810185182</v>
      </c>
      <c r="O335" s="3" t="s">
        <v>37</v>
      </c>
      <c r="P335" s="3" t="s">
        <v>38</v>
      </c>
      <c r="Q335" s="3" t="s">
        <v>21</v>
      </c>
      <c r="R335" s="3" t="s">
        <v>22</v>
      </c>
      <c r="S335" s="2">
        <v>43412.837581018517</v>
      </c>
      <c r="T335" s="2">
        <v>43412.837581018517</v>
      </c>
      <c r="U335" s="2">
        <v>43412.841574074075</v>
      </c>
      <c r="V335" s="2">
        <v>43412.841574074075</v>
      </c>
      <c r="X335" s="8">
        <f t="shared" si="59"/>
        <v>43412.832731481481</v>
      </c>
      <c r="Y335" s="9">
        <f t="shared" si="60"/>
        <v>2.0717592560686171E-3</v>
      </c>
      <c r="Z335" s="9">
        <f t="shared" si="61"/>
        <v>2.0717592560686171E-3</v>
      </c>
      <c r="AA335" s="10"/>
      <c r="AB335" s="10">
        <f t="shared" si="62"/>
        <v>1.157407408754807E-3</v>
      </c>
      <c r="AC335" s="10">
        <f t="shared" si="56"/>
        <v>6.0069444443797693E-3</v>
      </c>
      <c r="AD335" s="30"/>
      <c r="AE335" s="30"/>
      <c r="AF335" s="73">
        <f t="shared" si="63"/>
        <v>43412.832638888889</v>
      </c>
      <c r="AG335" s="73">
        <f t="shared" si="64"/>
        <v>43412.840277777781</v>
      </c>
      <c r="AH335" s="26" t="str">
        <f t="shared" si="65"/>
        <v>43412.832638888943412.8402777778</v>
      </c>
      <c r="AI335" s="26" t="str">
        <f>VLOOKUP(AH335,simple_survey!$N$1081:$O$1529,2,FALSE)</f>
        <v>肯定的</v>
      </c>
    </row>
    <row r="336" spans="1:38" s="3" customFormat="1" x14ac:dyDescent="0.4">
      <c r="A336" s="16" t="str">
        <f t="shared" si="57"/>
        <v>-</v>
      </c>
      <c r="B336" s="16" t="str">
        <f t="shared" si="58"/>
        <v>☆</v>
      </c>
      <c r="C336" s="7">
        <v>19</v>
      </c>
      <c r="D336" s="2">
        <v>43412.791944444441</v>
      </c>
      <c r="E336" s="3" t="s">
        <v>1258</v>
      </c>
      <c r="F336" s="3">
        <v>11240</v>
      </c>
      <c r="G336" s="3" t="s">
        <v>33</v>
      </c>
      <c r="H336" s="3">
        <v>2535</v>
      </c>
      <c r="I336" s="3">
        <v>792</v>
      </c>
      <c r="J336" s="3">
        <v>2</v>
      </c>
      <c r="K336" s="3">
        <v>1</v>
      </c>
      <c r="L336" s="2">
        <v>43412.792013888888</v>
      </c>
      <c r="O336" s="3" t="s">
        <v>31</v>
      </c>
      <c r="P336" s="3" t="s">
        <v>32</v>
      </c>
      <c r="Q336" s="3" t="s">
        <v>61</v>
      </c>
      <c r="R336" s="3" t="s">
        <v>62</v>
      </c>
      <c r="S336" s="2">
        <v>43412.794212962966</v>
      </c>
      <c r="U336" s="2">
        <v>43412.800335648149</v>
      </c>
      <c r="X336" s="8">
        <f t="shared" si="59"/>
        <v>43412.791944444441</v>
      </c>
      <c r="Y336" s="9">
        <f t="shared" si="60"/>
        <v>0</v>
      </c>
      <c r="Z336" s="9">
        <f t="shared" si="61"/>
        <v>0</v>
      </c>
      <c r="AA336" s="10"/>
      <c r="AB336" s="10">
        <f t="shared" si="62"/>
        <v>0</v>
      </c>
      <c r="AC336" s="10">
        <f t="shared" si="56"/>
        <v>2.2685185249429196E-3</v>
      </c>
      <c r="AD336" s="30"/>
      <c r="AE336" s="30"/>
      <c r="AF336" s="73">
        <f t="shared" si="63"/>
        <v>43412.791666666664</v>
      </c>
      <c r="AG336" s="73">
        <f t="shared" si="64"/>
        <v>0</v>
      </c>
      <c r="AH336" s="26" t="str">
        <f t="shared" si="65"/>
        <v>43412.79166666670</v>
      </c>
      <c r="AI336" s="26" t="e">
        <f>VLOOKUP(AH336,simple_survey!$N$1081:$O$1529,2,FALSE)</f>
        <v>#N/A</v>
      </c>
      <c r="AL336" s="3" t="s">
        <v>1282</v>
      </c>
    </row>
    <row r="337" spans="1:38" s="7" customFormat="1" x14ac:dyDescent="0.4">
      <c r="A337" s="16" t="str">
        <f t="shared" si="57"/>
        <v>-</v>
      </c>
      <c r="B337" s="16" t="str">
        <f t="shared" si="58"/>
        <v>☆</v>
      </c>
      <c r="C337" s="7">
        <v>19</v>
      </c>
      <c r="D337" s="2">
        <v>43412.792118055557</v>
      </c>
      <c r="E337" s="3" t="s">
        <v>1258</v>
      </c>
      <c r="F337" s="3">
        <v>11241</v>
      </c>
      <c r="G337" s="3" t="s">
        <v>33</v>
      </c>
      <c r="H337" s="3">
        <v>2535</v>
      </c>
      <c r="I337" s="3">
        <v>118</v>
      </c>
      <c r="J337" s="3">
        <v>4</v>
      </c>
      <c r="K337" s="3">
        <v>1</v>
      </c>
      <c r="L337" s="2">
        <v>43412.792210648149</v>
      </c>
      <c r="M337" s="3"/>
      <c r="N337" s="3"/>
      <c r="O337" s="3" t="s">
        <v>61</v>
      </c>
      <c r="P337" s="3" t="s">
        <v>62</v>
      </c>
      <c r="Q337" s="3" t="s">
        <v>31</v>
      </c>
      <c r="R337" s="3" t="s">
        <v>32</v>
      </c>
      <c r="S337" s="2">
        <v>43412.797326388885</v>
      </c>
      <c r="T337" s="3"/>
      <c r="U337" s="2">
        <v>43412.80572916667</v>
      </c>
      <c r="V337" s="3"/>
      <c r="W337" s="3"/>
      <c r="X337" s="8">
        <f t="shared" si="59"/>
        <v>43412.792118055557</v>
      </c>
      <c r="Y337" s="9">
        <f t="shared" si="60"/>
        <v>0</v>
      </c>
      <c r="Z337" s="9">
        <f t="shared" si="61"/>
        <v>0</v>
      </c>
      <c r="AA337" s="10"/>
      <c r="AB337" s="10">
        <f t="shared" si="62"/>
        <v>0</v>
      </c>
      <c r="AC337" s="10"/>
      <c r="AD337" s="10"/>
      <c r="AE337" s="10"/>
      <c r="AF337" s="73">
        <f t="shared" si="63"/>
        <v>43412.791666666664</v>
      </c>
      <c r="AG337" s="73">
        <f t="shared" si="64"/>
        <v>0</v>
      </c>
      <c r="AH337" s="26" t="str">
        <f t="shared" si="65"/>
        <v>43412.79166666670</v>
      </c>
      <c r="AI337" s="26" t="e">
        <f>VLOOKUP(AH337,simple_survey!$N$1081:$O$1529,2,FALSE)</f>
        <v>#N/A</v>
      </c>
      <c r="AL337" s="3" t="s">
        <v>183</v>
      </c>
    </row>
    <row r="338" spans="1:38" s="3" customFormat="1" x14ac:dyDescent="0.4">
      <c r="A338" s="16" t="str">
        <f t="shared" si="57"/>
        <v>-</v>
      </c>
      <c r="B338" s="16" t="str">
        <f t="shared" si="58"/>
        <v>☆</v>
      </c>
      <c r="C338" s="7">
        <v>19</v>
      </c>
      <c r="D338" s="2">
        <v>43412.795787037037</v>
      </c>
      <c r="E338" s="3" t="s">
        <v>1260</v>
      </c>
      <c r="F338" s="3">
        <v>11245</v>
      </c>
      <c r="G338" s="3" t="s">
        <v>18</v>
      </c>
      <c r="H338" s="3">
        <v>5469</v>
      </c>
      <c r="I338" s="3">
        <v>636</v>
      </c>
      <c r="J338" s="3">
        <v>3</v>
      </c>
      <c r="K338" s="3">
        <v>1</v>
      </c>
      <c r="L338" s="2">
        <v>43412.803553240738</v>
      </c>
      <c r="O338" s="3" t="s">
        <v>27</v>
      </c>
      <c r="P338" s="3" t="s">
        <v>28</v>
      </c>
      <c r="Q338" s="3" t="s">
        <v>48</v>
      </c>
      <c r="R338" s="3" t="s">
        <v>49</v>
      </c>
      <c r="S338" s="2">
        <v>43412.7968287037</v>
      </c>
      <c r="U338" s="2">
        <v>43412.804432870369</v>
      </c>
      <c r="X338" s="8">
        <f t="shared" si="59"/>
        <v>43412.795787037037</v>
      </c>
      <c r="Y338" s="9">
        <f t="shared" si="60"/>
        <v>0</v>
      </c>
      <c r="Z338" s="9">
        <f t="shared" si="61"/>
        <v>0</v>
      </c>
      <c r="AA338" s="10"/>
      <c r="AB338" s="10">
        <f t="shared" si="62"/>
        <v>0</v>
      </c>
      <c r="AC338" s="10">
        <f>IF(IF(B338="☆",(IF(L338&gt;S338,L338-X338,S338-X338)),M338-X338)&lt;0,0,IF(B338="☆",(IF(L338&gt;S338,L338-X338,S338-X338)),M338-X338))</f>
        <v>7.7662037001573481E-3</v>
      </c>
      <c r="AD338" s="10"/>
      <c r="AE338" s="10"/>
      <c r="AF338" s="73">
        <f t="shared" si="63"/>
        <v>43412.795138888891</v>
      </c>
      <c r="AG338" s="73">
        <f t="shared" si="64"/>
        <v>0</v>
      </c>
      <c r="AH338" s="26" t="str">
        <f t="shared" si="65"/>
        <v>43412.79513888890</v>
      </c>
      <c r="AI338" s="26" t="e">
        <f>VLOOKUP(AH338,simple_survey!$N$1081:$O$1529,2,FALSE)</f>
        <v>#N/A</v>
      </c>
    </row>
    <row r="339" spans="1:38" s="3" customFormat="1" x14ac:dyDescent="0.4">
      <c r="A339" s="16" t="str">
        <f t="shared" si="57"/>
        <v>-</v>
      </c>
      <c r="B339" s="16" t="str">
        <f t="shared" si="58"/>
        <v>☆</v>
      </c>
      <c r="C339" s="7">
        <v>19</v>
      </c>
      <c r="D339" s="2">
        <v>43412.800092592595</v>
      </c>
      <c r="E339" s="3" t="s">
        <v>1278</v>
      </c>
      <c r="F339" s="3">
        <v>11248</v>
      </c>
      <c r="G339" s="3" t="s">
        <v>33</v>
      </c>
      <c r="H339" s="3">
        <v>3378</v>
      </c>
      <c r="I339" s="3">
        <v>290</v>
      </c>
      <c r="J339" s="3">
        <v>6</v>
      </c>
      <c r="K339" s="3">
        <v>2</v>
      </c>
      <c r="L339" s="2">
        <v>43412.805428240739</v>
      </c>
      <c r="O339" s="3" t="s">
        <v>1178</v>
      </c>
      <c r="P339" s="3" t="s">
        <v>20</v>
      </c>
      <c r="Q339" s="3" t="s">
        <v>70</v>
      </c>
      <c r="R339" s="3" t="s">
        <v>71</v>
      </c>
      <c r="S339" s="2">
        <v>43412.806111111109</v>
      </c>
      <c r="U339" s="2">
        <v>43412.814039351855</v>
      </c>
      <c r="X339" s="8">
        <f t="shared" si="59"/>
        <v>43412.800092592595</v>
      </c>
      <c r="Y339" s="9">
        <f t="shared" si="60"/>
        <v>0</v>
      </c>
      <c r="Z339" s="9">
        <f t="shared" si="61"/>
        <v>0</v>
      </c>
      <c r="AA339" s="10"/>
      <c r="AB339" s="10">
        <f t="shared" si="62"/>
        <v>0</v>
      </c>
      <c r="AC339" s="10"/>
      <c r="AD339" s="10"/>
      <c r="AE339" s="10"/>
      <c r="AF339" s="73">
        <f t="shared" si="63"/>
        <v>43412.800000000003</v>
      </c>
      <c r="AG339" s="73">
        <f t="shared" si="64"/>
        <v>0</v>
      </c>
      <c r="AH339" s="26" t="str">
        <f t="shared" si="65"/>
        <v>43412.80</v>
      </c>
      <c r="AI339" s="26" t="e">
        <f>VLOOKUP(AH339,simple_survey!$N$1081:$O$1529,2,FALSE)</f>
        <v>#N/A</v>
      </c>
      <c r="AL339" s="3" t="s">
        <v>182</v>
      </c>
    </row>
    <row r="340" spans="1:38" s="3" customFormat="1" x14ac:dyDescent="0.4">
      <c r="A340" s="16" t="str">
        <f t="shared" si="57"/>
        <v>-</v>
      </c>
      <c r="B340" s="16" t="str">
        <f t="shared" si="58"/>
        <v>☆</v>
      </c>
      <c r="C340" s="7">
        <v>19</v>
      </c>
      <c r="D340" s="2">
        <v>43412.805937500001</v>
      </c>
      <c r="E340" s="3" t="s">
        <v>1283</v>
      </c>
      <c r="F340" s="3">
        <v>11255</v>
      </c>
      <c r="G340" s="3" t="s">
        <v>33</v>
      </c>
      <c r="H340" s="3">
        <v>3378</v>
      </c>
      <c r="I340" s="3">
        <v>384</v>
      </c>
      <c r="J340" s="3">
        <v>7</v>
      </c>
      <c r="K340" s="3">
        <v>1</v>
      </c>
      <c r="L340" s="2">
        <v>43412.806388888886</v>
      </c>
      <c r="O340" s="3" t="s">
        <v>70</v>
      </c>
      <c r="P340" s="3" t="s">
        <v>71</v>
      </c>
      <c r="Q340" s="3" t="s">
        <v>1178</v>
      </c>
      <c r="R340" s="3" t="s">
        <v>20</v>
      </c>
      <c r="S340" s="2">
        <v>43412.80976851852</v>
      </c>
      <c r="U340" s="2">
        <v>43412.817349537036</v>
      </c>
      <c r="X340" s="8">
        <f t="shared" si="59"/>
        <v>43412.805937500001</v>
      </c>
      <c r="Y340" s="9">
        <f t="shared" si="60"/>
        <v>0</v>
      </c>
      <c r="Z340" s="9">
        <f t="shared" si="61"/>
        <v>0</v>
      </c>
      <c r="AA340" s="10"/>
      <c r="AB340" s="10">
        <f t="shared" si="62"/>
        <v>0</v>
      </c>
      <c r="AC340" s="10">
        <f>IF(IF(B340="☆",(IF(L340&gt;S340,L340-X340,S340-X340)),M340-X340)&lt;0,0,IF(B340="☆",(IF(L340&gt;S340,L340-X340,S340-X340)),M340-X340))</f>
        <v>3.8310185191221535E-3</v>
      </c>
      <c r="AD340" s="10"/>
      <c r="AE340" s="10"/>
      <c r="AF340" s="73">
        <f t="shared" si="63"/>
        <v>43412.805555555555</v>
      </c>
      <c r="AG340" s="73">
        <f t="shared" si="64"/>
        <v>0</v>
      </c>
      <c r="AH340" s="26" t="str">
        <f t="shared" si="65"/>
        <v>43412.80555555560</v>
      </c>
      <c r="AI340" s="26" t="e">
        <f>VLOOKUP(AH340,simple_survey!$N$1081:$O$1529,2,FALSE)</f>
        <v>#N/A</v>
      </c>
      <c r="AL340" s="3" t="s">
        <v>1284</v>
      </c>
    </row>
    <row r="341" spans="1:38" s="3" customFormat="1" x14ac:dyDescent="0.4">
      <c r="A341" s="16" t="str">
        <f t="shared" si="57"/>
        <v>-</v>
      </c>
      <c r="B341" s="16" t="str">
        <f t="shared" si="58"/>
        <v>☆</v>
      </c>
      <c r="C341" s="7">
        <v>19</v>
      </c>
      <c r="D341" s="2">
        <v>43412.814027777778</v>
      </c>
      <c r="E341" s="3" t="s">
        <v>1253</v>
      </c>
      <c r="F341" s="3">
        <v>11264</v>
      </c>
      <c r="G341" s="3" t="s">
        <v>18</v>
      </c>
      <c r="H341" s="3">
        <v>2378</v>
      </c>
      <c r="I341" s="3">
        <v>113</v>
      </c>
      <c r="J341" s="3">
        <v>1</v>
      </c>
      <c r="K341" s="3">
        <v>1</v>
      </c>
      <c r="L341" s="2">
        <v>43412.814189814817</v>
      </c>
      <c r="O341" s="3" t="s">
        <v>25</v>
      </c>
      <c r="P341" s="3" t="s">
        <v>26</v>
      </c>
      <c r="Q341" s="3" t="s">
        <v>63</v>
      </c>
      <c r="R341" s="3" t="s">
        <v>64</v>
      </c>
      <c r="S341" s="2">
        <v>43412.818888888891</v>
      </c>
      <c r="U341" s="2">
        <v>43412.825509259259</v>
      </c>
      <c r="X341" s="8">
        <f t="shared" si="59"/>
        <v>43412.814027777778</v>
      </c>
      <c r="Y341" s="9">
        <f t="shared" si="60"/>
        <v>0</v>
      </c>
      <c r="Z341" s="9">
        <f t="shared" si="61"/>
        <v>0</v>
      </c>
      <c r="AA341" s="10"/>
      <c r="AB341" s="10">
        <f t="shared" si="62"/>
        <v>0</v>
      </c>
      <c r="AC341" s="10">
        <f>IF(IF(B341="☆",(IF(L341&gt;S341,L341-X341,S341-X341)),M341-X341)&lt;0,0,IF(B341="☆",(IF(L341&gt;S341,L341-X341,S341-X341)),M341-X341))</f>
        <v>4.8611111124046147E-3</v>
      </c>
      <c r="AD341" s="30"/>
      <c r="AE341" s="30"/>
      <c r="AF341" s="73">
        <f t="shared" si="63"/>
        <v>43412.813888888886</v>
      </c>
      <c r="AG341" s="73">
        <f t="shared" si="64"/>
        <v>0</v>
      </c>
      <c r="AH341" s="26" t="str">
        <f t="shared" si="65"/>
        <v>43412.81388888890</v>
      </c>
      <c r="AI341" s="26" t="e">
        <f>VLOOKUP(AH341,simple_survey!$N$1081:$O$1529,2,FALSE)</f>
        <v>#N/A</v>
      </c>
    </row>
    <row r="342" spans="1:38" s="3" customFormat="1" x14ac:dyDescent="0.4">
      <c r="A342" s="16" t="str">
        <f t="shared" si="57"/>
        <v>-</v>
      </c>
      <c r="B342" s="16" t="str">
        <f t="shared" si="58"/>
        <v>☆</v>
      </c>
      <c r="C342" s="7">
        <v>19</v>
      </c>
      <c r="D342" s="2">
        <v>43412.819062499999</v>
      </c>
      <c r="E342" s="3" t="s">
        <v>1112</v>
      </c>
      <c r="F342" s="3">
        <v>11267</v>
      </c>
      <c r="G342" s="3" t="s">
        <v>33</v>
      </c>
      <c r="H342" s="3">
        <v>3445</v>
      </c>
      <c r="I342" s="3">
        <v>774</v>
      </c>
      <c r="J342" s="3">
        <v>7</v>
      </c>
      <c r="K342" s="3">
        <v>1</v>
      </c>
      <c r="L342" s="2">
        <v>43412.824594907404</v>
      </c>
      <c r="O342" s="3" t="s">
        <v>72</v>
      </c>
      <c r="P342" s="3" t="s">
        <v>73</v>
      </c>
      <c r="Q342" s="3" t="s">
        <v>23</v>
      </c>
      <c r="R342" s="3" t="s">
        <v>24</v>
      </c>
      <c r="S342" s="2">
        <v>43412.821412037039</v>
      </c>
      <c r="U342" s="2">
        <v>43412.829594907409</v>
      </c>
      <c r="X342" s="8">
        <f t="shared" si="59"/>
        <v>43412.819062499999</v>
      </c>
      <c r="Y342" s="9">
        <f t="shared" si="60"/>
        <v>0</v>
      </c>
      <c r="Z342" s="9">
        <f t="shared" si="61"/>
        <v>0</v>
      </c>
      <c r="AA342" s="10"/>
      <c r="AB342" s="10">
        <f t="shared" si="62"/>
        <v>0</v>
      </c>
      <c r="AC342" s="10"/>
      <c r="AD342" s="30"/>
      <c r="AE342" s="30"/>
      <c r="AF342" s="73">
        <f t="shared" si="63"/>
        <v>43412.818749999999</v>
      </c>
      <c r="AG342" s="73">
        <f t="shared" si="64"/>
        <v>0</v>
      </c>
      <c r="AH342" s="26" t="str">
        <f t="shared" si="65"/>
        <v>43412.818750</v>
      </c>
      <c r="AI342" s="26" t="e">
        <f>VLOOKUP(AH342,simple_survey!$N$1081:$O$1529,2,FALSE)</f>
        <v>#N/A</v>
      </c>
      <c r="AL342" s="3" t="s">
        <v>95</v>
      </c>
    </row>
    <row r="343" spans="1:38" s="3" customFormat="1" x14ac:dyDescent="0.4">
      <c r="A343" s="16" t="str">
        <f t="shared" si="57"/>
        <v>-</v>
      </c>
      <c r="B343" s="16" t="str">
        <f t="shared" si="58"/>
        <v>☆</v>
      </c>
      <c r="C343" s="7">
        <v>19</v>
      </c>
      <c r="D343" s="2">
        <v>43412.825578703705</v>
      </c>
      <c r="E343" s="3" t="s">
        <v>1112</v>
      </c>
      <c r="F343" s="3">
        <v>11269</v>
      </c>
      <c r="G343" s="3" t="s">
        <v>33</v>
      </c>
      <c r="H343" s="3">
        <v>3445</v>
      </c>
      <c r="I343" s="3">
        <v>312</v>
      </c>
      <c r="J343" s="3">
        <v>1</v>
      </c>
      <c r="K343" s="3">
        <v>1</v>
      </c>
      <c r="L343" s="2">
        <v>43412.827222222222</v>
      </c>
      <c r="O343" s="3" t="s">
        <v>72</v>
      </c>
      <c r="P343" s="3" t="s">
        <v>73</v>
      </c>
      <c r="Q343" s="3" t="s">
        <v>23</v>
      </c>
      <c r="R343" s="3" t="s">
        <v>24</v>
      </c>
      <c r="S343" s="2">
        <v>43412.827870370369</v>
      </c>
      <c r="U343" s="2">
        <v>43412.836053240739</v>
      </c>
      <c r="X343" s="8">
        <f t="shared" si="59"/>
        <v>43412.825578703705</v>
      </c>
      <c r="Y343" s="9">
        <f t="shared" si="60"/>
        <v>0</v>
      </c>
      <c r="Z343" s="9">
        <f t="shared" si="61"/>
        <v>0</v>
      </c>
      <c r="AA343" s="10"/>
      <c r="AB343" s="10">
        <f t="shared" si="62"/>
        <v>0</v>
      </c>
      <c r="AC343" s="10"/>
      <c r="AD343" s="30"/>
      <c r="AE343" s="30"/>
      <c r="AF343" s="73">
        <f t="shared" si="63"/>
        <v>43412.824999999997</v>
      </c>
      <c r="AG343" s="73">
        <f t="shared" si="64"/>
        <v>0</v>
      </c>
      <c r="AH343" s="26" t="str">
        <f t="shared" si="65"/>
        <v>43412.8250</v>
      </c>
      <c r="AI343" s="26" t="e">
        <f>VLOOKUP(AH343,simple_survey!$N$1081:$O$1529,2,FALSE)</f>
        <v>#N/A</v>
      </c>
      <c r="AL343" s="3" t="s">
        <v>95</v>
      </c>
    </row>
    <row r="344" spans="1:38" s="3" customFormat="1" x14ac:dyDescent="0.4">
      <c r="A344" s="16" t="str">
        <f t="shared" si="57"/>
        <v>-</v>
      </c>
      <c r="B344" s="16" t="str">
        <f t="shared" si="58"/>
        <v>☆</v>
      </c>
      <c r="C344" s="7">
        <v>19</v>
      </c>
      <c r="D344" s="2">
        <v>43412.829398148147</v>
      </c>
      <c r="E344" s="3" t="s">
        <v>1112</v>
      </c>
      <c r="F344" s="3">
        <v>11271</v>
      </c>
      <c r="G344" s="3" t="s">
        <v>33</v>
      </c>
      <c r="H344" s="3">
        <v>3445</v>
      </c>
      <c r="I344" s="3">
        <v>775</v>
      </c>
      <c r="J344" s="3">
        <v>1</v>
      </c>
      <c r="K344" s="3">
        <v>1</v>
      </c>
      <c r="L344" s="2">
        <v>43412.830046296294</v>
      </c>
      <c r="O344" s="3" t="s">
        <v>72</v>
      </c>
      <c r="P344" s="3" t="s">
        <v>73</v>
      </c>
      <c r="Q344" s="3" t="s">
        <v>50</v>
      </c>
      <c r="R344" s="3" t="s">
        <v>51</v>
      </c>
      <c r="S344" s="2">
        <v>43412.830439814818</v>
      </c>
      <c r="U344" s="2">
        <v>43412.834780092591</v>
      </c>
      <c r="X344" s="8">
        <f t="shared" si="59"/>
        <v>43412.829398148147</v>
      </c>
      <c r="Y344" s="9">
        <f t="shared" si="60"/>
        <v>0</v>
      </c>
      <c r="Z344" s="9">
        <f t="shared" si="61"/>
        <v>0</v>
      </c>
      <c r="AA344" s="10"/>
      <c r="AB344" s="10">
        <f t="shared" si="62"/>
        <v>0</v>
      </c>
      <c r="AC344" s="10">
        <f>IF(IF(B344="☆",(IF(L344&gt;S344,L344-X344,S344-X344)),M344-X344)&lt;0,0,IF(B344="☆",(IF(L344&gt;S344,L344-X344,S344-X344)),M344-X344))</f>
        <v>1.0416666700621136E-3</v>
      </c>
      <c r="AD344" s="30"/>
      <c r="AE344" s="30"/>
      <c r="AF344" s="73">
        <f t="shared" si="63"/>
        <v>43412.82916666667</v>
      </c>
      <c r="AG344" s="73">
        <f t="shared" si="64"/>
        <v>0</v>
      </c>
      <c r="AH344" s="26" t="str">
        <f t="shared" si="65"/>
        <v>43412.82916666670</v>
      </c>
      <c r="AI344" s="26" t="e">
        <f>VLOOKUP(AH344,simple_survey!$N$1081:$O$1529,2,FALSE)</f>
        <v>#N/A</v>
      </c>
      <c r="AL344" s="3" t="s">
        <v>95</v>
      </c>
    </row>
    <row r="345" spans="1:38" s="5" customFormat="1" x14ac:dyDescent="0.4">
      <c r="A345" s="17" t="str">
        <f t="shared" si="57"/>
        <v>-</v>
      </c>
      <c r="B345" s="17" t="str">
        <f t="shared" si="58"/>
        <v>☆</v>
      </c>
      <c r="C345" s="12">
        <v>19</v>
      </c>
      <c r="D345" s="4">
        <v>43412.830208333333</v>
      </c>
      <c r="E345" s="5" t="s">
        <v>1112</v>
      </c>
      <c r="F345" s="5">
        <v>11272</v>
      </c>
      <c r="G345" s="5" t="s">
        <v>33</v>
      </c>
      <c r="H345" s="5">
        <v>3445</v>
      </c>
      <c r="I345" s="5">
        <v>503</v>
      </c>
      <c r="J345" s="5">
        <v>1</v>
      </c>
      <c r="K345" s="5">
        <v>1</v>
      </c>
      <c r="L345" s="4">
        <v>43412.83053240741</v>
      </c>
      <c r="O345" s="5" t="s">
        <v>72</v>
      </c>
      <c r="P345" s="5" t="s">
        <v>73</v>
      </c>
      <c r="Q345" s="5" t="s">
        <v>23</v>
      </c>
      <c r="R345" s="5" t="s">
        <v>24</v>
      </c>
      <c r="S345" s="4">
        <v>43412.832881944443</v>
      </c>
      <c r="U345" s="4">
        <v>43412.841064814813</v>
      </c>
      <c r="X345" s="13">
        <f t="shared" si="59"/>
        <v>43412.830208333333</v>
      </c>
      <c r="Y345" s="18">
        <f t="shared" si="60"/>
        <v>0</v>
      </c>
      <c r="Z345" s="18">
        <f t="shared" si="61"/>
        <v>0</v>
      </c>
      <c r="AA345" s="19"/>
      <c r="AB345" s="19">
        <f t="shared" si="62"/>
        <v>0</v>
      </c>
      <c r="AC345" s="10"/>
      <c r="AD345" s="31"/>
      <c r="AE345" s="31"/>
      <c r="AF345" s="73">
        <f t="shared" si="63"/>
        <v>43412.829861111109</v>
      </c>
      <c r="AG345" s="73">
        <f t="shared" si="64"/>
        <v>0</v>
      </c>
      <c r="AH345" s="26" t="str">
        <f t="shared" si="65"/>
        <v>43412.82986111110</v>
      </c>
      <c r="AI345" s="26" t="e">
        <f>VLOOKUP(AH345,simple_survey!$N$1081:$O$1529,2,FALSE)</f>
        <v>#N/A</v>
      </c>
      <c r="AL345" s="3" t="s">
        <v>95</v>
      </c>
    </row>
    <row r="346" spans="1:38" s="21" customFormat="1" x14ac:dyDescent="0.4">
      <c r="A346" s="20" t="str">
        <f t="shared" si="57"/>
        <v>★</v>
      </c>
      <c r="B346" s="20" t="str">
        <f t="shared" si="58"/>
        <v>-</v>
      </c>
      <c r="C346" s="23">
        <v>20</v>
      </c>
      <c r="D346" s="22">
        <v>43412.812557870369</v>
      </c>
      <c r="E346" s="21" t="s">
        <v>1232</v>
      </c>
      <c r="F346" s="21">
        <v>11263</v>
      </c>
      <c r="G346" s="21" t="s">
        <v>33</v>
      </c>
      <c r="H346" s="21">
        <v>1333</v>
      </c>
      <c r="I346" s="21">
        <v>983</v>
      </c>
      <c r="J346" s="21">
        <v>10</v>
      </c>
      <c r="K346" s="21">
        <v>1</v>
      </c>
      <c r="M346" s="22">
        <v>43412.854317129626</v>
      </c>
      <c r="N346" s="22">
        <v>43412.861921296295</v>
      </c>
      <c r="O346" s="21" t="s">
        <v>70</v>
      </c>
      <c r="P346" s="21" t="s">
        <v>71</v>
      </c>
      <c r="Q346" s="21" t="s">
        <v>63</v>
      </c>
      <c r="R346" s="21" t="s">
        <v>64</v>
      </c>
      <c r="S346" s="22">
        <v>43412.854212962964</v>
      </c>
      <c r="T346" s="22">
        <v>43412.854212962964</v>
      </c>
      <c r="U346" s="22">
        <v>43412.865925925929</v>
      </c>
      <c r="V346" s="22">
        <v>43412.865925925929</v>
      </c>
      <c r="W346" s="22">
        <v>43412.854212962964</v>
      </c>
      <c r="X346" s="24">
        <f t="shared" si="59"/>
        <v>43412.854212962964</v>
      </c>
      <c r="Y346" s="25">
        <f t="shared" si="60"/>
        <v>7.6041666688979603E-3</v>
      </c>
      <c r="Z346" s="25">
        <f t="shared" si="61"/>
        <v>7.6041666688979603E-3</v>
      </c>
      <c r="AA346" s="26">
        <f>SUM(Z346:Z379)</f>
        <v>0.22497685181588167</v>
      </c>
      <c r="AB346" s="26">
        <f t="shared" si="62"/>
        <v>1.0416666191304103E-4</v>
      </c>
      <c r="AC346" s="26">
        <f t="shared" ref="AC346:AC379" si="66">IF(IF(B346="☆",(IF(L346&gt;S346,L346-X346,S346-X346)),M346-X346)&lt;0,0,IF(B346="☆",(IF(L346&gt;S346,L346-X346,S346-X346)),M346-X346))</f>
        <v>1.0416666191304103E-4</v>
      </c>
      <c r="AD346" s="32">
        <f>AVERAGE(AC346:AC379)</f>
        <v>3.1355528326992713E-3</v>
      </c>
      <c r="AE346" s="32">
        <f>MEDIAN(AC346:AC379)</f>
        <v>2.9456018528435379E-3</v>
      </c>
      <c r="AF346" s="73">
        <f t="shared" si="63"/>
        <v>43412.8125</v>
      </c>
      <c r="AG346" s="73">
        <f t="shared" si="64"/>
        <v>43412.861805555556</v>
      </c>
      <c r="AH346" s="26" t="str">
        <f t="shared" si="65"/>
        <v>43412.812543412.8618055556</v>
      </c>
      <c r="AI346" s="26" t="e">
        <f>VLOOKUP(AH346,simple_survey!$N$1081:$O$1529,2,FALSE)</f>
        <v>#N/A</v>
      </c>
    </row>
    <row r="347" spans="1:38" s="3" customFormat="1" x14ac:dyDescent="0.4">
      <c r="A347" s="16" t="str">
        <f t="shared" si="57"/>
        <v>★</v>
      </c>
      <c r="B347" s="16" t="str">
        <f t="shared" si="58"/>
        <v>-</v>
      </c>
      <c r="C347" s="7">
        <v>20</v>
      </c>
      <c r="D347" s="2">
        <v>43412.832939814813</v>
      </c>
      <c r="E347" s="3" t="s">
        <v>1300</v>
      </c>
      <c r="F347" s="3">
        <v>11275</v>
      </c>
      <c r="G347" s="3" t="s">
        <v>113</v>
      </c>
      <c r="H347" s="3">
        <v>0</v>
      </c>
      <c r="I347" s="3">
        <v>453</v>
      </c>
      <c r="J347" s="3">
        <v>9</v>
      </c>
      <c r="K347" s="3">
        <v>1</v>
      </c>
      <c r="M347" s="2">
        <v>43412.839699074073</v>
      </c>
      <c r="N347" s="2">
        <v>43412.84270833333</v>
      </c>
      <c r="O347" s="3" t="s">
        <v>21</v>
      </c>
      <c r="P347" s="3" t="s">
        <v>22</v>
      </c>
      <c r="Q347" s="3" t="s">
        <v>72</v>
      </c>
      <c r="R347" s="3" t="s">
        <v>73</v>
      </c>
      <c r="S347" s="2">
        <v>43412.839791666665</v>
      </c>
      <c r="T347" s="2">
        <v>43412.839791666665</v>
      </c>
      <c r="U347" s="2">
        <v>43412.845625000002</v>
      </c>
      <c r="V347" s="2">
        <v>43412.845625000002</v>
      </c>
      <c r="W347" s="2">
        <v>43412.839791666665</v>
      </c>
      <c r="X347" s="8">
        <f t="shared" si="59"/>
        <v>43412.839791666665</v>
      </c>
      <c r="Y347" s="9">
        <f t="shared" si="60"/>
        <v>3.009259256941732E-3</v>
      </c>
      <c r="Z347" s="9">
        <f t="shared" si="61"/>
        <v>3.009259256941732E-3</v>
      </c>
      <c r="AA347" s="10"/>
      <c r="AB347" s="10">
        <f t="shared" si="62"/>
        <v>0</v>
      </c>
      <c r="AC347" s="10">
        <f t="shared" si="66"/>
        <v>0</v>
      </c>
      <c r="AD347" s="30"/>
      <c r="AE347" s="30"/>
      <c r="AF347" s="73">
        <f t="shared" si="63"/>
        <v>43412.832638888889</v>
      </c>
      <c r="AG347" s="73">
        <f t="shared" si="64"/>
        <v>43412.842361111114</v>
      </c>
      <c r="AH347" s="26" t="str">
        <f t="shared" si="65"/>
        <v>43412.832638888943412.8423611111</v>
      </c>
      <c r="AI347" s="26" t="e">
        <f>VLOOKUP(AH347,simple_survey!$N$1081:$O$1529,2,FALSE)</f>
        <v>#N/A</v>
      </c>
    </row>
    <row r="348" spans="1:38" s="3" customFormat="1" x14ac:dyDescent="0.4">
      <c r="A348" s="16" t="str">
        <f t="shared" si="57"/>
        <v>-</v>
      </c>
      <c r="B348" s="16" t="str">
        <f t="shared" si="58"/>
        <v>-</v>
      </c>
      <c r="C348" s="7">
        <v>20</v>
      </c>
      <c r="D348" s="2">
        <v>43412.834178240744</v>
      </c>
      <c r="E348" s="3" t="s">
        <v>1112</v>
      </c>
      <c r="F348" s="3">
        <v>11276</v>
      </c>
      <c r="G348" s="3" t="s">
        <v>33</v>
      </c>
      <c r="H348" s="3">
        <v>3445</v>
      </c>
      <c r="I348" s="3">
        <v>595</v>
      </c>
      <c r="J348" s="3">
        <v>4</v>
      </c>
      <c r="K348" s="3">
        <v>1</v>
      </c>
      <c r="M348" s="2">
        <v>43412.83829861111</v>
      </c>
      <c r="N348" s="2">
        <v>43412.842546296299</v>
      </c>
      <c r="O348" s="3" t="s">
        <v>72</v>
      </c>
      <c r="P348" s="3" t="s">
        <v>73</v>
      </c>
      <c r="Q348" s="3" t="s">
        <v>27</v>
      </c>
      <c r="R348" s="3" t="s">
        <v>28</v>
      </c>
      <c r="S348" s="2">
        <v>43412.838564814818</v>
      </c>
      <c r="T348" s="2">
        <v>43412.838564814818</v>
      </c>
      <c r="U348" s="2">
        <v>43412.842604166668</v>
      </c>
      <c r="V348" s="2">
        <v>43412.842604166668</v>
      </c>
      <c r="X348" s="8">
        <f t="shared" si="59"/>
        <v>43412.834178240744</v>
      </c>
      <c r="Y348" s="9">
        <f t="shared" si="60"/>
        <v>4.2476851886021905E-3</v>
      </c>
      <c r="Z348" s="9">
        <f t="shared" si="61"/>
        <v>4.2476851886021905E-3</v>
      </c>
      <c r="AA348" s="10"/>
      <c r="AB348" s="10">
        <f t="shared" si="62"/>
        <v>0</v>
      </c>
      <c r="AC348" s="10">
        <f t="shared" si="66"/>
        <v>4.1203703658538871E-3</v>
      </c>
      <c r="AD348" s="30"/>
      <c r="AE348" s="30"/>
      <c r="AF348" s="73">
        <f t="shared" si="63"/>
        <v>43412.834027777775</v>
      </c>
      <c r="AG348" s="73">
        <f t="shared" si="64"/>
        <v>43412.842361111114</v>
      </c>
      <c r="AH348" s="26" t="str">
        <f t="shared" si="65"/>
        <v>43412.834027777843412.8423611111</v>
      </c>
      <c r="AI348" s="26" t="e">
        <f>VLOOKUP(AH348,simple_survey!$N$1081:$O$1529,2,FALSE)</f>
        <v>#N/A</v>
      </c>
    </row>
    <row r="349" spans="1:38" s="3" customFormat="1" x14ac:dyDescent="0.4">
      <c r="A349" s="16" t="str">
        <f t="shared" si="57"/>
        <v>-</v>
      </c>
      <c r="B349" s="16" t="str">
        <f t="shared" si="58"/>
        <v>-</v>
      </c>
      <c r="C349" s="7">
        <v>20</v>
      </c>
      <c r="D349" s="2">
        <v>43412.837847222225</v>
      </c>
      <c r="E349" s="3" t="s">
        <v>1299</v>
      </c>
      <c r="F349" s="3">
        <v>11277</v>
      </c>
      <c r="G349" s="3" t="s">
        <v>113</v>
      </c>
      <c r="H349" s="3">
        <v>0</v>
      </c>
      <c r="I349" s="3">
        <v>91</v>
      </c>
      <c r="J349" s="3">
        <v>6</v>
      </c>
      <c r="K349" s="3">
        <v>1</v>
      </c>
      <c r="M349" s="2">
        <v>43412.839039351849</v>
      </c>
      <c r="N349" s="2">
        <v>43412.842210648145</v>
      </c>
      <c r="O349" s="3" t="s">
        <v>46</v>
      </c>
      <c r="P349" s="3" t="s">
        <v>47</v>
      </c>
      <c r="Q349" s="3" t="s">
        <v>1178</v>
      </c>
      <c r="R349" s="3" t="s">
        <v>20</v>
      </c>
      <c r="S349" s="2">
        <v>43412.839456018519</v>
      </c>
      <c r="T349" s="2">
        <v>43412.839456018519</v>
      </c>
      <c r="U349" s="2">
        <v>43412.845601851855</v>
      </c>
      <c r="V349" s="2">
        <v>43412.845601851855</v>
      </c>
      <c r="X349" s="8">
        <f t="shared" si="59"/>
        <v>43412.837847222225</v>
      </c>
      <c r="Y349" s="9">
        <f t="shared" si="60"/>
        <v>3.1712962954770774E-3</v>
      </c>
      <c r="Z349" s="9">
        <f t="shared" si="61"/>
        <v>3.1712962954770774E-3</v>
      </c>
      <c r="AA349" s="10"/>
      <c r="AB349" s="10">
        <f t="shared" si="62"/>
        <v>0</v>
      </c>
      <c r="AC349" s="10">
        <f t="shared" si="66"/>
        <v>1.1921296245418489E-3</v>
      </c>
      <c r="AD349" s="30"/>
      <c r="AE349" s="30"/>
      <c r="AF349" s="73">
        <f t="shared" si="63"/>
        <v>43412.837500000001</v>
      </c>
      <c r="AG349" s="73">
        <f t="shared" si="64"/>
        <v>43412.841666666667</v>
      </c>
      <c r="AH349" s="26" t="str">
        <f t="shared" si="65"/>
        <v>43412.837543412.8416666667</v>
      </c>
      <c r="AI349" s="26" t="e">
        <f>VLOOKUP(AH349,simple_survey!$N$1081:$O$1529,2,FALSE)</f>
        <v>#N/A</v>
      </c>
    </row>
    <row r="350" spans="1:38" s="3" customFormat="1" x14ac:dyDescent="0.4">
      <c r="A350" s="16" t="str">
        <f t="shared" si="57"/>
        <v>-</v>
      </c>
      <c r="B350" s="16" t="str">
        <f t="shared" si="58"/>
        <v>-</v>
      </c>
      <c r="C350" s="7">
        <v>20</v>
      </c>
      <c r="D350" s="2">
        <v>43412.839849537035</v>
      </c>
      <c r="E350" s="3" t="s">
        <v>1269</v>
      </c>
      <c r="F350" s="3">
        <v>11278</v>
      </c>
      <c r="G350" s="3" t="s">
        <v>124</v>
      </c>
      <c r="H350" s="3">
        <v>5430</v>
      </c>
      <c r="I350" s="3">
        <v>115</v>
      </c>
      <c r="J350" s="3">
        <v>7</v>
      </c>
      <c r="K350" s="3">
        <v>2</v>
      </c>
      <c r="M350" s="2">
        <v>43412.841643518521</v>
      </c>
      <c r="N350" s="2">
        <v>43412.848240740743</v>
      </c>
      <c r="O350" s="3" t="s">
        <v>55</v>
      </c>
      <c r="P350" s="3" t="s">
        <v>56</v>
      </c>
      <c r="Q350" s="3" t="s">
        <v>34</v>
      </c>
      <c r="R350" s="3" t="s">
        <v>35</v>
      </c>
      <c r="S350" s="2">
        <v>43412.840891203705</v>
      </c>
      <c r="T350" s="2">
        <v>43412.840891203705</v>
      </c>
      <c r="U350" s="2">
        <v>43412.850706018522</v>
      </c>
      <c r="V350" s="2">
        <v>43412.850706018522</v>
      </c>
      <c r="X350" s="8">
        <f t="shared" si="59"/>
        <v>43412.839849537035</v>
      </c>
      <c r="Y350" s="9">
        <f t="shared" si="60"/>
        <v>6.5972222218988463E-3</v>
      </c>
      <c r="Z350" s="9">
        <f t="shared" si="61"/>
        <v>1.3194444443797693E-2</v>
      </c>
      <c r="AA350" s="10"/>
      <c r="AB350" s="10">
        <f t="shared" si="62"/>
        <v>7.5231481605442241E-4</v>
      </c>
      <c r="AC350" s="10">
        <f t="shared" si="66"/>
        <v>1.793981486116536E-3</v>
      </c>
      <c r="AD350" s="30"/>
      <c r="AE350" s="30"/>
      <c r="AF350" s="73">
        <f t="shared" si="63"/>
        <v>43412.839583333334</v>
      </c>
      <c r="AG350" s="73">
        <f t="shared" si="64"/>
        <v>43412.847916666666</v>
      </c>
      <c r="AH350" s="26" t="str">
        <f t="shared" si="65"/>
        <v>43412.839583333343412.8479166667</v>
      </c>
      <c r="AI350" s="26" t="e">
        <f>VLOOKUP(AH350,simple_survey!$N$1081:$O$1529,2,FALSE)</f>
        <v>#N/A</v>
      </c>
    </row>
    <row r="351" spans="1:38" s="3" customFormat="1" x14ac:dyDescent="0.4">
      <c r="A351" s="16" t="str">
        <f t="shared" si="57"/>
        <v>-</v>
      </c>
      <c r="B351" s="16" t="str">
        <f t="shared" si="58"/>
        <v>-</v>
      </c>
      <c r="C351" s="7">
        <v>20</v>
      </c>
      <c r="D351" s="2">
        <v>43412.840069444443</v>
      </c>
      <c r="E351" s="3" t="s">
        <v>1279</v>
      </c>
      <c r="F351" s="3">
        <v>11279</v>
      </c>
      <c r="G351" s="3" t="s">
        <v>18</v>
      </c>
      <c r="H351" s="3">
        <v>2706</v>
      </c>
      <c r="I351" s="3">
        <v>821</v>
      </c>
      <c r="J351" s="3">
        <v>2</v>
      </c>
      <c r="K351" s="3">
        <v>1</v>
      </c>
      <c r="M351" s="2">
        <v>43412.844317129631</v>
      </c>
      <c r="N351" s="2">
        <v>43412.862847222219</v>
      </c>
      <c r="O351" s="3" t="s">
        <v>41</v>
      </c>
      <c r="P351" s="3" t="s">
        <v>42</v>
      </c>
      <c r="Q351" s="3" t="s">
        <v>37</v>
      </c>
      <c r="R351" s="3" t="s">
        <v>38</v>
      </c>
      <c r="S351" s="2">
        <v>43412.846215277779</v>
      </c>
      <c r="T351" s="2">
        <v>43412.846215277779</v>
      </c>
      <c r="U351" s="2">
        <v>43412.857361111113</v>
      </c>
      <c r="V351" s="2">
        <v>43412.857361111113</v>
      </c>
      <c r="X351" s="8">
        <f t="shared" si="59"/>
        <v>43412.840069444443</v>
      </c>
      <c r="Y351" s="9">
        <f t="shared" si="60"/>
        <v>1.8530092587752733E-2</v>
      </c>
      <c r="Z351" s="9">
        <f t="shared" si="61"/>
        <v>1.8530092587752733E-2</v>
      </c>
      <c r="AA351" s="10"/>
      <c r="AB351" s="10">
        <f t="shared" si="62"/>
        <v>0</v>
      </c>
      <c r="AC351" s="10">
        <f t="shared" si="66"/>
        <v>4.2476851886021905E-3</v>
      </c>
      <c r="AD351" s="30"/>
      <c r="AE351" s="30"/>
      <c r="AF351" s="73">
        <f t="shared" si="63"/>
        <v>43412.839583333334</v>
      </c>
      <c r="AG351" s="73">
        <f t="shared" si="64"/>
        <v>43412.862500000003</v>
      </c>
      <c r="AH351" s="26" t="str">
        <f t="shared" si="65"/>
        <v>43412.839583333343412.8625</v>
      </c>
      <c r="AI351" s="26" t="e">
        <f>VLOOKUP(AH351,simple_survey!$N$1081:$O$1529,2,FALSE)</f>
        <v>#N/A</v>
      </c>
    </row>
    <row r="352" spans="1:38" s="3" customFormat="1" x14ac:dyDescent="0.4">
      <c r="A352" s="16" t="str">
        <f t="shared" si="57"/>
        <v>-</v>
      </c>
      <c r="B352" s="16" t="str">
        <f t="shared" si="58"/>
        <v>-</v>
      </c>
      <c r="C352" s="7">
        <v>20</v>
      </c>
      <c r="D352" s="2">
        <v>43412.844826388886</v>
      </c>
      <c r="E352" s="3" t="s">
        <v>1249</v>
      </c>
      <c r="F352" s="3">
        <v>11282</v>
      </c>
      <c r="G352" s="3" t="s">
        <v>33</v>
      </c>
      <c r="H352" s="3">
        <v>5363</v>
      </c>
      <c r="I352" s="3">
        <v>672</v>
      </c>
      <c r="J352" s="3">
        <v>8</v>
      </c>
      <c r="K352" s="3">
        <v>1</v>
      </c>
      <c r="M352" s="2">
        <v>43412.846747685187</v>
      </c>
      <c r="N352" s="2">
        <v>43412.849907407406</v>
      </c>
      <c r="O352" s="3" t="s">
        <v>21</v>
      </c>
      <c r="P352" s="3" t="s">
        <v>22</v>
      </c>
      <c r="Q352" s="3" t="s">
        <v>80</v>
      </c>
      <c r="R352" s="3" t="s">
        <v>81</v>
      </c>
      <c r="S352" s="2">
        <v>43412.846585648149</v>
      </c>
      <c r="T352" s="2">
        <v>43412.846585648149</v>
      </c>
      <c r="U352" s="2">
        <v>43412.852094907408</v>
      </c>
      <c r="V352" s="2">
        <v>43412.852094907408</v>
      </c>
      <c r="X352" s="8">
        <f t="shared" si="59"/>
        <v>43412.844826388886</v>
      </c>
      <c r="Y352" s="9">
        <f t="shared" si="60"/>
        <v>3.159722218697425E-3</v>
      </c>
      <c r="Z352" s="9">
        <f t="shared" si="61"/>
        <v>3.159722218697425E-3</v>
      </c>
      <c r="AA352" s="10"/>
      <c r="AB352" s="10">
        <f t="shared" si="62"/>
        <v>1.6203703853534535E-4</v>
      </c>
      <c r="AC352" s="10">
        <f t="shared" si="66"/>
        <v>1.9212963015888818E-3</v>
      </c>
      <c r="AD352" s="30"/>
      <c r="AE352" s="30"/>
      <c r="AF352" s="73">
        <f t="shared" si="63"/>
        <v>43412.844444444447</v>
      </c>
      <c r="AG352" s="73">
        <f t="shared" si="64"/>
        <v>43412.849305555559</v>
      </c>
      <c r="AH352" s="26" t="str">
        <f t="shared" si="65"/>
        <v>43412.844444444443412.8493055556</v>
      </c>
      <c r="AI352" s="26" t="e">
        <f>VLOOKUP(AH352,simple_survey!$N$1081:$O$1529,2,FALSE)</f>
        <v>#N/A</v>
      </c>
    </row>
    <row r="353" spans="1:35" s="3" customFormat="1" x14ac:dyDescent="0.4">
      <c r="A353" s="16" t="str">
        <f t="shared" si="57"/>
        <v>-</v>
      </c>
      <c r="B353" s="16" t="str">
        <f t="shared" si="58"/>
        <v>-</v>
      </c>
      <c r="C353" s="7">
        <v>20</v>
      </c>
      <c r="D353" s="2">
        <v>43412.845023148147</v>
      </c>
      <c r="E353" s="3" t="s">
        <v>1138</v>
      </c>
      <c r="F353" s="3">
        <v>11283</v>
      </c>
      <c r="G353" s="3" t="s">
        <v>18</v>
      </c>
      <c r="H353" s="3">
        <v>2823</v>
      </c>
      <c r="I353" s="3">
        <v>743</v>
      </c>
      <c r="J353" s="3">
        <v>6</v>
      </c>
      <c r="K353" s="3">
        <v>1</v>
      </c>
      <c r="M353" s="2">
        <v>43412.847638888888</v>
      </c>
      <c r="N353" s="2">
        <v>43412.850069444445</v>
      </c>
      <c r="O353" s="3" t="s">
        <v>21</v>
      </c>
      <c r="P353" s="3" t="s">
        <v>22</v>
      </c>
      <c r="Q353" s="3" t="s">
        <v>37</v>
      </c>
      <c r="R353" s="3" t="s">
        <v>38</v>
      </c>
      <c r="S353" s="2">
        <v>43412.84814814815</v>
      </c>
      <c r="T353" s="2">
        <v>43412.84814814815</v>
      </c>
      <c r="U353" s="2">
        <v>43412.856527777774</v>
      </c>
      <c r="V353" s="2">
        <v>43412.856527777774</v>
      </c>
      <c r="X353" s="8">
        <f t="shared" si="59"/>
        <v>43412.845023148147</v>
      </c>
      <c r="Y353" s="9">
        <f t="shared" si="60"/>
        <v>2.4305555562023073E-3</v>
      </c>
      <c r="Z353" s="9">
        <f t="shared" si="61"/>
        <v>2.4305555562023073E-3</v>
      </c>
      <c r="AA353" s="10"/>
      <c r="AB353" s="10">
        <f t="shared" si="62"/>
        <v>0</v>
      </c>
      <c r="AC353" s="10">
        <f t="shared" si="66"/>
        <v>2.6157407410209998E-3</v>
      </c>
      <c r="AD353" s="30"/>
      <c r="AE353" s="30"/>
      <c r="AF353" s="73">
        <f t="shared" si="63"/>
        <v>43412.844444444447</v>
      </c>
      <c r="AG353" s="73">
        <f t="shared" si="64"/>
        <v>43412.85</v>
      </c>
      <c r="AH353" s="26" t="str">
        <f t="shared" si="65"/>
        <v>43412.844444444443412.85</v>
      </c>
      <c r="AI353" s="26" t="e">
        <f>VLOOKUP(AH353,simple_survey!$N$1081:$O$1529,2,FALSE)</f>
        <v>#N/A</v>
      </c>
    </row>
    <row r="354" spans="1:35" s="3" customFormat="1" x14ac:dyDescent="0.4">
      <c r="A354" s="16" t="str">
        <f t="shared" si="57"/>
        <v>★</v>
      </c>
      <c r="B354" s="16" t="str">
        <f t="shared" si="58"/>
        <v>-</v>
      </c>
      <c r="C354" s="7">
        <v>20</v>
      </c>
      <c r="D354" s="2">
        <v>43412.845243055555</v>
      </c>
      <c r="E354" s="3" t="s">
        <v>1038</v>
      </c>
      <c r="F354" s="3">
        <v>11284</v>
      </c>
      <c r="G354" s="3" t="s">
        <v>18</v>
      </c>
      <c r="H354" s="3">
        <v>5169</v>
      </c>
      <c r="I354" s="3">
        <v>946</v>
      </c>
      <c r="J354" s="3">
        <v>2</v>
      </c>
      <c r="K354" s="3">
        <v>1</v>
      </c>
      <c r="M354" s="2">
        <v>43412.849143518521</v>
      </c>
      <c r="N354" s="2">
        <v>43412.858078703706</v>
      </c>
      <c r="O354" s="3" t="s">
        <v>41</v>
      </c>
      <c r="P354" s="3" t="s">
        <v>42</v>
      </c>
      <c r="Q354" s="3" t="s">
        <v>65</v>
      </c>
      <c r="R354" s="3" t="s">
        <v>66</v>
      </c>
      <c r="S354" s="2">
        <v>43412.852175925924</v>
      </c>
      <c r="T354" s="2">
        <v>43412.852175925924</v>
      </c>
      <c r="U354" s="2">
        <v>43412.86241898148</v>
      </c>
      <c r="V354" s="2">
        <v>43412.86241898148</v>
      </c>
      <c r="W354" s="2">
        <v>43412.852175925924</v>
      </c>
      <c r="X354" s="8">
        <f t="shared" si="59"/>
        <v>43412.852175925924</v>
      </c>
      <c r="Y354" s="9">
        <f t="shared" si="60"/>
        <v>8.9351851856918074E-3</v>
      </c>
      <c r="Z354" s="9">
        <f t="shared" si="61"/>
        <v>8.9351851856918074E-3</v>
      </c>
      <c r="AA354" s="10"/>
      <c r="AB354" s="10">
        <f t="shared" si="62"/>
        <v>0</v>
      </c>
      <c r="AC354" s="10">
        <f t="shared" si="66"/>
        <v>0</v>
      </c>
      <c r="AD354" s="30"/>
      <c r="AE354" s="30"/>
      <c r="AF354" s="73">
        <f t="shared" si="63"/>
        <v>43412.845138888886</v>
      </c>
      <c r="AG354" s="73">
        <f t="shared" si="64"/>
        <v>43412.857638888891</v>
      </c>
      <c r="AH354" s="26" t="str">
        <f t="shared" si="65"/>
        <v>43412.845138888943412.8576388889</v>
      </c>
      <c r="AI354" s="26" t="e">
        <f>VLOOKUP(AH354,simple_survey!$N$1081:$O$1529,2,FALSE)</f>
        <v>#N/A</v>
      </c>
    </row>
    <row r="355" spans="1:35" s="3" customFormat="1" x14ac:dyDescent="0.4">
      <c r="A355" s="16" t="str">
        <f t="shared" si="57"/>
        <v>-</v>
      </c>
      <c r="B355" s="16" t="str">
        <f t="shared" si="58"/>
        <v>-</v>
      </c>
      <c r="C355" s="7">
        <v>20</v>
      </c>
      <c r="D355" s="2">
        <v>43412.845543981479</v>
      </c>
      <c r="E355" s="3" t="s">
        <v>1285</v>
      </c>
      <c r="F355" s="3">
        <v>11285</v>
      </c>
      <c r="G355" s="3" t="s">
        <v>18</v>
      </c>
      <c r="H355" s="3">
        <v>4019</v>
      </c>
      <c r="I355" s="3">
        <v>936</v>
      </c>
      <c r="J355" s="3">
        <v>4</v>
      </c>
      <c r="K355" s="3">
        <v>3</v>
      </c>
      <c r="M355" s="2">
        <v>43412.848819444444</v>
      </c>
      <c r="N355" s="2">
        <v>43412.8518287037</v>
      </c>
      <c r="O355" s="3" t="s">
        <v>21</v>
      </c>
      <c r="P355" s="3" t="s">
        <v>22</v>
      </c>
      <c r="Q355" s="3" t="s">
        <v>1178</v>
      </c>
      <c r="R355" s="3" t="s">
        <v>20</v>
      </c>
      <c r="S355" s="2">
        <v>43412.849953703706</v>
      </c>
      <c r="T355" s="2">
        <v>43412.849953703706</v>
      </c>
      <c r="U355" s="2">
        <v>43412.85832175926</v>
      </c>
      <c r="V355" s="2">
        <v>43412.85832175926</v>
      </c>
      <c r="X355" s="8">
        <f t="shared" si="59"/>
        <v>43412.845543981479</v>
      </c>
      <c r="Y355" s="9">
        <f t="shared" si="60"/>
        <v>3.009259256941732E-3</v>
      </c>
      <c r="Z355" s="9">
        <f t="shared" si="61"/>
        <v>9.0277777708251961E-3</v>
      </c>
      <c r="AA355" s="10"/>
      <c r="AB355" s="10">
        <f t="shared" si="62"/>
        <v>0</v>
      </c>
      <c r="AC355" s="10">
        <f t="shared" si="66"/>
        <v>3.275462964666076E-3</v>
      </c>
      <c r="AD355" s="30"/>
      <c r="AE355" s="30"/>
      <c r="AF355" s="73">
        <f t="shared" si="63"/>
        <v>43412.845138888886</v>
      </c>
      <c r="AG355" s="73">
        <f t="shared" si="64"/>
        <v>43412.851388888892</v>
      </c>
      <c r="AH355" s="26" t="str">
        <f t="shared" si="65"/>
        <v>43412.845138888943412.8513888889</v>
      </c>
      <c r="AI355" s="26" t="e">
        <f>VLOOKUP(AH355,simple_survey!$N$1081:$O$1529,2,FALSE)</f>
        <v>#N/A</v>
      </c>
    </row>
    <row r="356" spans="1:35" s="3" customFormat="1" x14ac:dyDescent="0.4">
      <c r="A356" s="16" t="str">
        <f t="shared" si="57"/>
        <v>-</v>
      </c>
      <c r="B356" s="16" t="str">
        <f t="shared" si="58"/>
        <v>-</v>
      </c>
      <c r="C356" s="7">
        <v>20</v>
      </c>
      <c r="D356" s="2">
        <v>43412.846238425926</v>
      </c>
      <c r="E356" s="3" t="s">
        <v>1187</v>
      </c>
      <c r="F356" s="3">
        <v>11286</v>
      </c>
      <c r="G356" s="3" t="s">
        <v>33</v>
      </c>
      <c r="H356" s="3">
        <v>5488</v>
      </c>
      <c r="I356" s="3">
        <v>716</v>
      </c>
      <c r="J356" s="3">
        <v>9</v>
      </c>
      <c r="K356" s="3">
        <v>2</v>
      </c>
      <c r="M356" s="2">
        <v>43412.847997685189</v>
      </c>
      <c r="N356" s="2">
        <v>43412.85396990741</v>
      </c>
      <c r="O356" s="3" t="s">
        <v>39</v>
      </c>
      <c r="P356" s="3" t="s">
        <v>40</v>
      </c>
      <c r="Q356" s="3" t="s">
        <v>59</v>
      </c>
      <c r="R356" s="3" t="s">
        <v>60</v>
      </c>
      <c r="S356" s="2">
        <v>43412.849398148152</v>
      </c>
      <c r="T356" s="2">
        <v>43412.849398148152</v>
      </c>
      <c r="U356" s="2">
        <v>43412.860208333332</v>
      </c>
      <c r="V356" s="2">
        <v>43412.860208333332</v>
      </c>
      <c r="X356" s="8">
        <f t="shared" si="59"/>
        <v>43412.846238425926</v>
      </c>
      <c r="Y356" s="9">
        <f t="shared" si="60"/>
        <v>5.9722222213167697E-3</v>
      </c>
      <c r="Z356" s="9">
        <f t="shared" si="61"/>
        <v>1.1944444442633539E-2</v>
      </c>
      <c r="AA356" s="10"/>
      <c r="AB356" s="10">
        <f t="shared" si="62"/>
        <v>0</v>
      </c>
      <c r="AC356" s="10">
        <f t="shared" si="66"/>
        <v>1.7592592630535364E-3</v>
      </c>
      <c r="AD356" s="30"/>
      <c r="AE356" s="30"/>
      <c r="AF356" s="73">
        <f t="shared" si="63"/>
        <v>43412.845833333333</v>
      </c>
      <c r="AG356" s="73">
        <f t="shared" si="64"/>
        <v>43412.853472222225</v>
      </c>
      <c r="AH356" s="26" t="str">
        <f t="shared" si="65"/>
        <v>43412.845833333343412.8534722222</v>
      </c>
      <c r="AI356" s="26" t="e">
        <f>VLOOKUP(AH356,simple_survey!$N$1081:$O$1529,2,FALSE)</f>
        <v>#N/A</v>
      </c>
    </row>
    <row r="357" spans="1:35" s="3" customFormat="1" x14ac:dyDescent="0.4">
      <c r="A357" s="16" t="str">
        <f t="shared" si="57"/>
        <v>-</v>
      </c>
      <c r="B357" s="16" t="str">
        <f t="shared" si="58"/>
        <v>-</v>
      </c>
      <c r="C357" s="7">
        <v>20</v>
      </c>
      <c r="D357" s="2">
        <v>43412.84652777778</v>
      </c>
      <c r="E357" s="3" t="s">
        <v>1286</v>
      </c>
      <c r="F357" s="3">
        <v>11287</v>
      </c>
      <c r="G357" s="3" t="s">
        <v>67</v>
      </c>
      <c r="H357" s="3">
        <v>4550</v>
      </c>
      <c r="I357" s="3">
        <v>149</v>
      </c>
      <c r="J357" s="3">
        <v>5</v>
      </c>
      <c r="K357" s="3">
        <v>2</v>
      </c>
      <c r="M357" s="2">
        <v>43412.848368055558</v>
      </c>
      <c r="N357" s="2">
        <v>43412.853321759256</v>
      </c>
      <c r="O357" s="3" t="s">
        <v>1178</v>
      </c>
      <c r="P357" s="3" t="s">
        <v>20</v>
      </c>
      <c r="Q357" s="3" t="s">
        <v>41</v>
      </c>
      <c r="R357" s="3" t="s">
        <v>42</v>
      </c>
      <c r="S357" s="2">
        <v>43412.848796296297</v>
      </c>
      <c r="T357" s="2">
        <v>43412.848796296297</v>
      </c>
      <c r="U357" s="2">
        <v>43412.855983796297</v>
      </c>
      <c r="V357" s="2">
        <v>43412.855983796297</v>
      </c>
      <c r="X357" s="8">
        <f t="shared" si="59"/>
        <v>43412.84652777778</v>
      </c>
      <c r="Y357" s="9">
        <f t="shared" si="60"/>
        <v>4.9537036975380033E-3</v>
      </c>
      <c r="Z357" s="9">
        <f t="shared" si="61"/>
        <v>9.9074073950760067E-3</v>
      </c>
      <c r="AA357" s="10"/>
      <c r="AB357" s="10">
        <f t="shared" si="62"/>
        <v>0</v>
      </c>
      <c r="AC357" s="10">
        <f t="shared" si="66"/>
        <v>1.8402777786832303E-3</v>
      </c>
      <c r="AD357" s="30"/>
      <c r="AE357" s="30"/>
      <c r="AF357" s="73">
        <f t="shared" si="63"/>
        <v>43412.84652777778</v>
      </c>
      <c r="AG357" s="73">
        <f t="shared" si="64"/>
        <v>43412.852777777778</v>
      </c>
      <c r="AH357" s="26" t="str">
        <f t="shared" si="65"/>
        <v>43412.846527777843412.8527777778</v>
      </c>
      <c r="AI357" s="26" t="e">
        <f>VLOOKUP(AH357,simple_survey!$N$1081:$O$1529,2,FALSE)</f>
        <v>#N/A</v>
      </c>
    </row>
    <row r="358" spans="1:35" s="3" customFormat="1" x14ac:dyDescent="0.4">
      <c r="A358" s="16" t="str">
        <f t="shared" si="57"/>
        <v>-</v>
      </c>
      <c r="B358" s="16" t="str">
        <f t="shared" si="58"/>
        <v>-</v>
      </c>
      <c r="C358" s="7">
        <v>20</v>
      </c>
      <c r="D358" s="2">
        <v>43412.848391203705</v>
      </c>
      <c r="E358" s="3" t="s">
        <v>1281</v>
      </c>
      <c r="F358" s="3">
        <v>11288</v>
      </c>
      <c r="G358" s="3" t="s">
        <v>67</v>
      </c>
      <c r="H358" s="3">
        <v>3732</v>
      </c>
      <c r="I358" s="3">
        <v>41</v>
      </c>
      <c r="J358" s="3">
        <v>7</v>
      </c>
      <c r="K358" s="3">
        <v>1</v>
      </c>
      <c r="M358" s="2">
        <v>43412.852280092593</v>
      </c>
      <c r="N358" s="2">
        <v>43412.857175925928</v>
      </c>
      <c r="O358" s="3" t="s">
        <v>59</v>
      </c>
      <c r="P358" s="3" t="s">
        <v>60</v>
      </c>
      <c r="Q358" s="3" t="s">
        <v>23</v>
      </c>
      <c r="R358" s="3" t="s">
        <v>24</v>
      </c>
      <c r="S358" s="2">
        <v>43412.850868055553</v>
      </c>
      <c r="T358" s="2">
        <v>43412.850868055553</v>
      </c>
      <c r="U358" s="2">
        <v>43412.856377314813</v>
      </c>
      <c r="V358" s="2">
        <v>43412.856377314813</v>
      </c>
      <c r="X358" s="8">
        <f t="shared" si="59"/>
        <v>43412.848391203705</v>
      </c>
      <c r="Y358" s="9">
        <f t="shared" si="60"/>
        <v>4.8958333354676142E-3</v>
      </c>
      <c r="Z358" s="9">
        <f t="shared" si="61"/>
        <v>4.8958333354676142E-3</v>
      </c>
      <c r="AA358" s="10"/>
      <c r="AB358" s="10">
        <f t="shared" si="62"/>
        <v>1.4120370396994986E-3</v>
      </c>
      <c r="AC358" s="10">
        <f t="shared" si="66"/>
        <v>3.8888888884685002E-3</v>
      </c>
      <c r="AD358" s="30"/>
      <c r="AE358" s="30"/>
      <c r="AF358" s="73">
        <f t="shared" si="63"/>
        <v>43412.847916666666</v>
      </c>
      <c r="AG358" s="73">
        <f t="shared" si="64"/>
        <v>43412.856944444444</v>
      </c>
      <c r="AH358" s="26" t="str">
        <f t="shared" si="65"/>
        <v>43412.847916666743412.8569444444</v>
      </c>
      <c r="AI358" s="26" t="e">
        <f>VLOOKUP(AH358,simple_survey!$N$1081:$O$1529,2,FALSE)</f>
        <v>#N/A</v>
      </c>
    </row>
    <row r="359" spans="1:35" s="3" customFormat="1" x14ac:dyDescent="0.4">
      <c r="A359" s="16" t="str">
        <f t="shared" si="57"/>
        <v>-</v>
      </c>
      <c r="B359" s="16" t="str">
        <f t="shared" si="58"/>
        <v>-</v>
      </c>
      <c r="C359" s="7">
        <v>20</v>
      </c>
      <c r="D359" s="2">
        <v>43412.848715277774</v>
      </c>
      <c r="E359" s="3" t="s">
        <v>1287</v>
      </c>
      <c r="F359" s="3">
        <v>11289</v>
      </c>
      <c r="G359" s="3" t="s">
        <v>33</v>
      </c>
      <c r="H359" s="3">
        <v>1482</v>
      </c>
      <c r="I359" s="3">
        <v>556</v>
      </c>
      <c r="J359" s="3">
        <v>1</v>
      </c>
      <c r="K359" s="3">
        <v>1</v>
      </c>
      <c r="M359" s="2">
        <v>43412.853680555556</v>
      </c>
      <c r="N359" s="2">
        <v>43412.859178240738</v>
      </c>
      <c r="O359" s="3" t="s">
        <v>65</v>
      </c>
      <c r="P359" s="3" t="s">
        <v>66</v>
      </c>
      <c r="Q359" s="3" t="s">
        <v>27</v>
      </c>
      <c r="R359" s="3" t="s">
        <v>28</v>
      </c>
      <c r="S359" s="2">
        <v>43412.851041666669</v>
      </c>
      <c r="T359" s="2">
        <v>43412.851041666669</v>
      </c>
      <c r="U359" s="2">
        <v>43412.858831018515</v>
      </c>
      <c r="V359" s="2">
        <v>43412.858831018515</v>
      </c>
      <c r="X359" s="8">
        <f t="shared" si="59"/>
        <v>43412.848715277774</v>
      </c>
      <c r="Y359" s="9">
        <f t="shared" si="60"/>
        <v>5.4976851824903861E-3</v>
      </c>
      <c r="Z359" s="9">
        <f t="shared" si="61"/>
        <v>5.4976851824903861E-3</v>
      </c>
      <c r="AA359" s="10"/>
      <c r="AB359" s="10">
        <f t="shared" si="62"/>
        <v>2.638888887304347E-3</v>
      </c>
      <c r="AC359" s="10">
        <f t="shared" si="66"/>
        <v>4.9652777815936133E-3</v>
      </c>
      <c r="AD359" s="30"/>
      <c r="AE359" s="30"/>
      <c r="AF359" s="73">
        <f t="shared" si="63"/>
        <v>43412.848611111112</v>
      </c>
      <c r="AG359" s="73">
        <f t="shared" si="64"/>
        <v>43412.859027777777</v>
      </c>
      <c r="AH359" s="26" t="str">
        <f t="shared" si="65"/>
        <v>43412.848611111143412.8590277778</v>
      </c>
      <c r="AI359" s="26" t="str">
        <f>VLOOKUP(AH359,simple_survey!$N$1081:$O$1529,2,FALSE)</f>
        <v>肯定的</v>
      </c>
    </row>
    <row r="360" spans="1:35" s="3" customFormat="1" x14ac:dyDescent="0.4">
      <c r="A360" s="16" t="str">
        <f t="shared" si="57"/>
        <v>-</v>
      </c>
      <c r="B360" s="16" t="str">
        <f t="shared" si="58"/>
        <v>-</v>
      </c>
      <c r="C360" s="7">
        <v>20</v>
      </c>
      <c r="D360" s="2">
        <v>43412.849733796298</v>
      </c>
      <c r="E360" s="3" t="s">
        <v>1288</v>
      </c>
      <c r="F360" s="3">
        <v>11290</v>
      </c>
      <c r="G360" s="3" t="s">
        <v>33</v>
      </c>
      <c r="H360" s="3">
        <v>4795</v>
      </c>
      <c r="I360" s="3">
        <v>506</v>
      </c>
      <c r="J360" s="3">
        <v>11</v>
      </c>
      <c r="K360" s="3">
        <v>1</v>
      </c>
      <c r="M360" s="2">
        <v>43412.850972222222</v>
      </c>
      <c r="N360" s="2">
        <v>43412.853275462963</v>
      </c>
      <c r="O360" s="3" t="s">
        <v>31</v>
      </c>
      <c r="P360" s="3" t="s">
        <v>32</v>
      </c>
      <c r="Q360" s="3" t="s">
        <v>68</v>
      </c>
      <c r="R360" s="3" t="s">
        <v>69</v>
      </c>
      <c r="S360" s="2">
        <v>43412.852141203701</v>
      </c>
      <c r="T360" s="2">
        <v>43412.852141203701</v>
      </c>
      <c r="U360" s="2">
        <v>43412.856863425928</v>
      </c>
      <c r="V360" s="2">
        <v>43412.856863425928</v>
      </c>
      <c r="X360" s="8">
        <f t="shared" si="59"/>
        <v>43412.849733796298</v>
      </c>
      <c r="Y360" s="9">
        <f t="shared" si="60"/>
        <v>2.3032407407299615E-3</v>
      </c>
      <c r="Z360" s="9">
        <f t="shared" si="61"/>
        <v>2.3032407407299615E-3</v>
      </c>
      <c r="AA360" s="10"/>
      <c r="AB360" s="10">
        <f t="shared" si="62"/>
        <v>0</v>
      </c>
      <c r="AC360" s="10">
        <f t="shared" si="66"/>
        <v>1.2384259243845008E-3</v>
      </c>
      <c r="AD360" s="30"/>
      <c r="AE360" s="30"/>
      <c r="AF360" s="73">
        <f t="shared" si="63"/>
        <v>43412.849305555559</v>
      </c>
      <c r="AG360" s="73">
        <f t="shared" si="64"/>
        <v>43412.852777777778</v>
      </c>
      <c r="AH360" s="26" t="str">
        <f t="shared" si="65"/>
        <v>43412.849305555643412.8527777778</v>
      </c>
      <c r="AI360" s="26" t="e">
        <f>VLOOKUP(AH360,simple_survey!$N$1081:$O$1529,2,FALSE)</f>
        <v>#N/A</v>
      </c>
    </row>
    <row r="361" spans="1:35" s="3" customFormat="1" x14ac:dyDescent="0.4">
      <c r="A361" s="16" t="str">
        <f t="shared" si="57"/>
        <v>-</v>
      </c>
      <c r="B361" s="16" t="str">
        <f t="shared" si="58"/>
        <v>-</v>
      </c>
      <c r="C361" s="7">
        <v>20</v>
      </c>
      <c r="D361" s="2">
        <v>43412.850162037037</v>
      </c>
      <c r="E361" s="3" t="s">
        <v>1298</v>
      </c>
      <c r="F361" s="3">
        <v>11291</v>
      </c>
      <c r="G361" s="3" t="s">
        <v>113</v>
      </c>
      <c r="H361" s="3">
        <v>0</v>
      </c>
      <c r="I361" s="3">
        <v>611</v>
      </c>
      <c r="J361" s="3">
        <v>6</v>
      </c>
      <c r="K361" s="3">
        <v>2</v>
      </c>
      <c r="M361" s="2">
        <v>43412.856030092589</v>
      </c>
      <c r="N361" s="2">
        <v>43412.858912037038</v>
      </c>
      <c r="O361" s="3" t="s">
        <v>65</v>
      </c>
      <c r="P361" s="3" t="s">
        <v>66</v>
      </c>
      <c r="Q361" s="3" t="s">
        <v>72</v>
      </c>
      <c r="R361" s="3" t="s">
        <v>73</v>
      </c>
      <c r="S361" s="2">
        <v>43412.852847222224</v>
      </c>
      <c r="T361" s="2">
        <v>43412.852847222224</v>
      </c>
      <c r="U361" s="2">
        <v>43412.858611111114</v>
      </c>
      <c r="V361" s="2">
        <v>43412.858611111114</v>
      </c>
      <c r="X361" s="8">
        <f t="shared" si="59"/>
        <v>43412.850162037037</v>
      </c>
      <c r="Y361" s="9">
        <f t="shared" si="60"/>
        <v>2.8819444487453438E-3</v>
      </c>
      <c r="Z361" s="9">
        <f t="shared" si="61"/>
        <v>5.7638888974906877E-3</v>
      </c>
      <c r="AA361" s="10"/>
      <c r="AB361" s="10">
        <f t="shared" si="62"/>
        <v>3.1828703649807721E-3</v>
      </c>
      <c r="AC361" s="10">
        <f t="shared" si="66"/>
        <v>5.8680555521277711E-3</v>
      </c>
      <c r="AD361" s="30"/>
      <c r="AE361" s="30"/>
      <c r="AF361" s="73">
        <f t="shared" si="63"/>
        <v>43412.85</v>
      </c>
      <c r="AG361" s="73">
        <f t="shared" si="64"/>
        <v>43412.85833333333</v>
      </c>
      <c r="AH361" s="26" t="str">
        <f t="shared" si="65"/>
        <v>43412.8543412.8583333333</v>
      </c>
      <c r="AI361" s="26" t="e">
        <f>VLOOKUP(AH361,simple_survey!$N$1081:$O$1529,2,FALSE)</f>
        <v>#N/A</v>
      </c>
    </row>
    <row r="362" spans="1:35" s="3" customFormat="1" x14ac:dyDescent="0.4">
      <c r="A362" s="16" t="str">
        <f t="shared" si="57"/>
        <v>-</v>
      </c>
      <c r="B362" s="16" t="str">
        <f t="shared" si="58"/>
        <v>-</v>
      </c>
      <c r="C362" s="7">
        <v>20</v>
      </c>
      <c r="D362" s="2">
        <v>43412.850995370369</v>
      </c>
      <c r="E362" s="3" t="s">
        <v>1112</v>
      </c>
      <c r="F362" s="3">
        <v>11292</v>
      </c>
      <c r="G362" s="3" t="s">
        <v>33</v>
      </c>
      <c r="H362" s="3">
        <v>3445</v>
      </c>
      <c r="I362" s="3">
        <v>168</v>
      </c>
      <c r="J362" s="3">
        <v>8</v>
      </c>
      <c r="K362" s="3">
        <v>1</v>
      </c>
      <c r="M362" s="2">
        <v>43412.856435185182</v>
      </c>
      <c r="N362" s="2">
        <v>43412.864039351851</v>
      </c>
      <c r="O362" s="3" t="s">
        <v>50</v>
      </c>
      <c r="P362" s="3" t="s">
        <v>51</v>
      </c>
      <c r="Q362" s="3" t="s">
        <v>23</v>
      </c>
      <c r="R362" s="3" t="s">
        <v>24</v>
      </c>
      <c r="S362" s="2">
        <v>43412.853275462963</v>
      </c>
      <c r="T362" s="2">
        <v>43412.853275462963</v>
      </c>
      <c r="U362" s="2">
        <v>43412.864594907405</v>
      </c>
      <c r="V362" s="2">
        <v>43412.864594907405</v>
      </c>
      <c r="X362" s="8">
        <f t="shared" si="59"/>
        <v>43412.850995370369</v>
      </c>
      <c r="Y362" s="9">
        <f t="shared" si="60"/>
        <v>7.6041666688979603E-3</v>
      </c>
      <c r="Z362" s="9">
        <f t="shared" si="61"/>
        <v>7.6041666688979603E-3</v>
      </c>
      <c r="AA362" s="10"/>
      <c r="AB362" s="10">
        <f t="shared" si="62"/>
        <v>3.159722218697425E-3</v>
      </c>
      <c r="AC362" s="10">
        <f t="shared" si="66"/>
        <v>5.4398148131440394E-3</v>
      </c>
      <c r="AD362" s="30"/>
      <c r="AE362" s="30"/>
      <c r="AF362" s="73">
        <f t="shared" si="63"/>
        <v>43412.850694444445</v>
      </c>
      <c r="AG362" s="73">
        <f t="shared" si="64"/>
        <v>43412.863888888889</v>
      </c>
      <c r="AH362" s="26" t="str">
        <f t="shared" si="65"/>
        <v>43412.850694444443412.8638888889</v>
      </c>
      <c r="AI362" s="26" t="str">
        <f>VLOOKUP(AH362,simple_survey!$N$1081:$O$1529,2,FALSE)</f>
        <v>肯定的</v>
      </c>
    </row>
    <row r="363" spans="1:35" s="3" customFormat="1" x14ac:dyDescent="0.4">
      <c r="A363" s="16" t="str">
        <f t="shared" si="57"/>
        <v>-</v>
      </c>
      <c r="B363" s="16" t="str">
        <f t="shared" si="58"/>
        <v>-</v>
      </c>
      <c r="C363" s="7">
        <v>20</v>
      </c>
      <c r="D363" s="2">
        <v>43412.851273148146</v>
      </c>
      <c r="E363" s="3" t="s">
        <v>1289</v>
      </c>
      <c r="F363" s="3">
        <v>11293</v>
      </c>
      <c r="G363" s="3" t="s">
        <v>18</v>
      </c>
      <c r="H363" s="3">
        <v>3867</v>
      </c>
      <c r="I363" s="3">
        <v>852</v>
      </c>
      <c r="J363" s="3">
        <v>9</v>
      </c>
      <c r="K363" s="3">
        <v>2</v>
      </c>
      <c r="M363" s="2">
        <v>43412.856932870367</v>
      </c>
      <c r="N363" s="2">
        <v>43412.860868055555</v>
      </c>
      <c r="O363" s="3" t="s">
        <v>25</v>
      </c>
      <c r="P363" s="3" t="s">
        <v>26</v>
      </c>
      <c r="Q363" s="3" t="s">
        <v>1178</v>
      </c>
      <c r="R363" s="3" t="s">
        <v>20</v>
      </c>
      <c r="S363" s="2">
        <v>43412.855104166665</v>
      </c>
      <c r="T363" s="2">
        <v>43412.855104166665</v>
      </c>
      <c r="U363" s="2">
        <v>43412.863495370373</v>
      </c>
      <c r="V363" s="2">
        <v>43412.863495370373</v>
      </c>
      <c r="X363" s="8">
        <f t="shared" si="59"/>
        <v>43412.851273148146</v>
      </c>
      <c r="Y363" s="9">
        <f t="shared" si="60"/>
        <v>3.9351851883111522E-3</v>
      </c>
      <c r="Z363" s="9">
        <f t="shared" si="61"/>
        <v>7.8703703766223043E-3</v>
      </c>
      <c r="AA363" s="10"/>
      <c r="AB363" s="10">
        <f t="shared" si="62"/>
        <v>1.8287037019035779E-3</v>
      </c>
      <c r="AC363" s="10">
        <f t="shared" si="66"/>
        <v>5.6597222210257314E-3</v>
      </c>
      <c r="AD363" s="30"/>
      <c r="AE363" s="30"/>
      <c r="AF363" s="73">
        <f t="shared" si="63"/>
        <v>43412.850694444445</v>
      </c>
      <c r="AG363" s="73">
        <f t="shared" si="64"/>
        <v>43412.86041666667</v>
      </c>
      <c r="AH363" s="26" t="str">
        <f t="shared" si="65"/>
        <v>43412.850694444443412.8604166667</v>
      </c>
      <c r="AI363" s="26" t="e">
        <f>VLOOKUP(AH363,simple_survey!$N$1081:$O$1529,2,FALSE)</f>
        <v>#N/A</v>
      </c>
    </row>
    <row r="364" spans="1:35" s="3" customFormat="1" x14ac:dyDescent="0.4">
      <c r="A364" s="16" t="str">
        <f t="shared" si="57"/>
        <v>-</v>
      </c>
      <c r="B364" s="16" t="str">
        <f t="shared" si="58"/>
        <v>-</v>
      </c>
      <c r="C364" s="7">
        <v>20</v>
      </c>
      <c r="D364" s="2">
        <v>43412.851793981485</v>
      </c>
      <c r="E364" s="3" t="s">
        <v>1290</v>
      </c>
      <c r="F364" s="3">
        <v>11294</v>
      </c>
      <c r="G364" s="3" t="s">
        <v>18</v>
      </c>
      <c r="H364" s="3">
        <v>1358</v>
      </c>
      <c r="I364" s="3">
        <v>242</v>
      </c>
      <c r="J364" s="3">
        <v>4</v>
      </c>
      <c r="K364" s="3">
        <v>2</v>
      </c>
      <c r="M364" s="2">
        <v>43412.855682870373</v>
      </c>
      <c r="N364" s="2">
        <v>43412.858518518522</v>
      </c>
      <c r="O364" s="3" t="s">
        <v>31</v>
      </c>
      <c r="P364" s="3" t="s">
        <v>32</v>
      </c>
      <c r="Q364" s="3" t="s">
        <v>68</v>
      </c>
      <c r="R364" s="3" t="s">
        <v>69</v>
      </c>
      <c r="S364" s="2">
        <v>43412.858888888892</v>
      </c>
      <c r="T364" s="2">
        <v>43412.858888888892</v>
      </c>
      <c r="U364" s="2">
        <v>43412.864305555559</v>
      </c>
      <c r="V364" s="2">
        <v>43412.864305555559</v>
      </c>
      <c r="X364" s="8">
        <f t="shared" si="59"/>
        <v>43412.851793981485</v>
      </c>
      <c r="Y364" s="9">
        <f t="shared" si="60"/>
        <v>2.8356481489026919E-3</v>
      </c>
      <c r="Z364" s="9">
        <f t="shared" si="61"/>
        <v>5.6712962978053838E-3</v>
      </c>
      <c r="AA364" s="10"/>
      <c r="AB364" s="10">
        <f t="shared" si="62"/>
        <v>0</v>
      </c>
      <c r="AC364" s="10">
        <f t="shared" si="66"/>
        <v>3.8888888884685002E-3</v>
      </c>
      <c r="AD364" s="30"/>
      <c r="AE364" s="30"/>
      <c r="AF364" s="73">
        <f t="shared" si="63"/>
        <v>43412.851388888892</v>
      </c>
      <c r="AG364" s="73">
        <f t="shared" si="64"/>
        <v>43412.85833333333</v>
      </c>
      <c r="AH364" s="26" t="str">
        <f t="shared" si="65"/>
        <v>43412.851388888943412.8583333333</v>
      </c>
      <c r="AI364" s="26" t="e">
        <f>VLOOKUP(AH364,simple_survey!$N$1081:$O$1529,2,FALSE)</f>
        <v>#N/A</v>
      </c>
    </row>
    <row r="365" spans="1:35" s="3" customFormat="1" x14ac:dyDescent="0.4">
      <c r="A365" s="16" t="str">
        <f t="shared" si="57"/>
        <v>-</v>
      </c>
      <c r="B365" s="16" t="str">
        <f t="shared" si="58"/>
        <v>-</v>
      </c>
      <c r="C365" s="7">
        <v>20</v>
      </c>
      <c r="D365" s="2">
        <v>43412.852199074077</v>
      </c>
      <c r="E365" s="3" t="s">
        <v>970</v>
      </c>
      <c r="F365" s="3">
        <v>11295</v>
      </c>
      <c r="G365" s="3" t="s">
        <v>18</v>
      </c>
      <c r="H365" s="3">
        <v>3945</v>
      </c>
      <c r="I365" s="3">
        <v>37</v>
      </c>
      <c r="J365" s="3">
        <v>11</v>
      </c>
      <c r="K365" s="3">
        <v>1</v>
      </c>
      <c r="M365" s="2">
        <v>43412.858043981483</v>
      </c>
      <c r="N365" s="2">
        <v>43412.861597222225</v>
      </c>
      <c r="O365" s="3" t="s">
        <v>48</v>
      </c>
      <c r="P365" s="3" t="s">
        <v>49</v>
      </c>
      <c r="Q365" s="3" t="s">
        <v>63</v>
      </c>
      <c r="R365" s="3" t="s">
        <v>64</v>
      </c>
      <c r="S365" s="2">
        <v>43412.861377314817</v>
      </c>
      <c r="T365" s="2">
        <v>43412.861377314817</v>
      </c>
      <c r="U365" s="2">
        <v>43412.866585648146</v>
      </c>
      <c r="V365" s="2">
        <v>43412.866585648146</v>
      </c>
      <c r="X365" s="8">
        <f t="shared" si="59"/>
        <v>43412.852199074077</v>
      </c>
      <c r="Y365" s="9">
        <f t="shared" si="60"/>
        <v>3.5532407418941148E-3</v>
      </c>
      <c r="Z365" s="9">
        <f t="shared" si="61"/>
        <v>3.5532407418941148E-3</v>
      </c>
      <c r="AA365" s="10"/>
      <c r="AB365" s="10">
        <f t="shared" si="62"/>
        <v>0</v>
      </c>
      <c r="AC365" s="10">
        <f t="shared" si="66"/>
        <v>5.8449074058444239E-3</v>
      </c>
      <c r="AD365" s="30"/>
      <c r="AE365" s="30"/>
      <c r="AF365" s="73">
        <f t="shared" si="63"/>
        <v>43412.852083333331</v>
      </c>
      <c r="AG365" s="73">
        <f t="shared" si="64"/>
        <v>43412.861111111109</v>
      </c>
      <c r="AH365" s="26" t="str">
        <f t="shared" si="65"/>
        <v>43412.852083333343412.8611111111</v>
      </c>
      <c r="AI365" s="26" t="e">
        <f>VLOOKUP(AH365,simple_survey!$N$1081:$O$1529,2,FALSE)</f>
        <v>#N/A</v>
      </c>
    </row>
    <row r="366" spans="1:35" s="3" customFormat="1" x14ac:dyDescent="0.4">
      <c r="A366" s="16" t="str">
        <f t="shared" si="57"/>
        <v>-</v>
      </c>
      <c r="B366" s="16" t="str">
        <f t="shared" si="58"/>
        <v>-</v>
      </c>
      <c r="C366" s="7">
        <v>20</v>
      </c>
      <c r="D366" s="2">
        <v>43412.852476851855</v>
      </c>
      <c r="E366" s="3" t="s">
        <v>1297</v>
      </c>
      <c r="F366" s="3">
        <v>11296</v>
      </c>
      <c r="G366" s="3" t="s">
        <v>113</v>
      </c>
      <c r="H366" s="3">
        <v>0</v>
      </c>
      <c r="I366" s="3">
        <v>724</v>
      </c>
      <c r="J366" s="3">
        <v>2</v>
      </c>
      <c r="K366" s="3">
        <v>4</v>
      </c>
      <c r="M366" s="2">
        <v>43412.862476851849</v>
      </c>
      <c r="N366" s="2">
        <v>43412.868449074071</v>
      </c>
      <c r="O366" s="3" t="s">
        <v>37</v>
      </c>
      <c r="P366" s="3" t="s">
        <v>38</v>
      </c>
      <c r="Q366" s="3" t="s">
        <v>63</v>
      </c>
      <c r="R366" s="3" t="s">
        <v>64</v>
      </c>
      <c r="S366" s="2">
        <v>43412.864050925928</v>
      </c>
      <c r="T366" s="2">
        <v>43412.864050925928</v>
      </c>
      <c r="U366" s="2">
        <v>43412.871192129627</v>
      </c>
      <c r="V366" s="2">
        <v>43412.871192129627</v>
      </c>
      <c r="X366" s="8">
        <f t="shared" si="59"/>
        <v>43412.852476851855</v>
      </c>
      <c r="Y366" s="9">
        <f t="shared" si="60"/>
        <v>5.9722222213167697E-3</v>
      </c>
      <c r="Z366" s="9">
        <f t="shared" si="61"/>
        <v>2.3888888885267079E-2</v>
      </c>
      <c r="AA366" s="10"/>
      <c r="AB366" s="10">
        <f t="shared" si="62"/>
        <v>0</v>
      </c>
      <c r="AC366" s="10">
        <f t="shared" si="66"/>
        <v>9.9999999947613105E-3</v>
      </c>
      <c r="AD366" s="30"/>
      <c r="AE366" s="30"/>
      <c r="AF366" s="73">
        <f t="shared" si="63"/>
        <v>43412.852083333331</v>
      </c>
      <c r="AG366" s="73">
        <f t="shared" si="64"/>
        <v>43412.868055555555</v>
      </c>
      <c r="AH366" s="26" t="str">
        <f t="shared" si="65"/>
        <v>43412.852083333343412.8680555556</v>
      </c>
      <c r="AI366" s="26" t="e">
        <f>VLOOKUP(AH366,simple_survey!$N$1081:$O$1529,2,FALSE)</f>
        <v>#N/A</v>
      </c>
    </row>
    <row r="367" spans="1:35" s="3" customFormat="1" x14ac:dyDescent="0.4">
      <c r="A367" s="16" t="str">
        <f t="shared" si="57"/>
        <v>-</v>
      </c>
      <c r="B367" s="16" t="str">
        <f t="shared" si="58"/>
        <v>-</v>
      </c>
      <c r="C367" s="7">
        <v>20</v>
      </c>
      <c r="D367" s="2">
        <v>43412.853761574072</v>
      </c>
      <c r="E367" s="3" t="s">
        <v>1231</v>
      </c>
      <c r="F367" s="3">
        <v>11297</v>
      </c>
      <c r="G367" s="3" t="s">
        <v>33</v>
      </c>
      <c r="H367" s="3">
        <v>4734</v>
      </c>
      <c r="I367" s="3">
        <v>543</v>
      </c>
      <c r="J367" s="3">
        <v>5</v>
      </c>
      <c r="K367" s="3">
        <v>1</v>
      </c>
      <c r="M367" s="2">
        <v>43412.859375</v>
      </c>
      <c r="N367" s="2">
        <v>43412.864571759259</v>
      </c>
      <c r="O367" s="3" t="s">
        <v>27</v>
      </c>
      <c r="P367" s="3" t="s">
        <v>28</v>
      </c>
      <c r="Q367" s="3" t="s">
        <v>63</v>
      </c>
      <c r="R367" s="3" t="s">
        <v>64</v>
      </c>
      <c r="S367" s="2">
        <v>43412.858703703707</v>
      </c>
      <c r="T367" s="2">
        <v>43412.858703703707</v>
      </c>
      <c r="U367" s="2">
        <v>43412.867488425924</v>
      </c>
      <c r="V367" s="2">
        <v>43412.867488425924</v>
      </c>
      <c r="X367" s="8">
        <f t="shared" si="59"/>
        <v>43412.853761574072</v>
      </c>
      <c r="Y367" s="9">
        <f t="shared" si="60"/>
        <v>5.1967592589790002E-3</v>
      </c>
      <c r="Z367" s="9">
        <f t="shared" si="61"/>
        <v>5.1967592589790002E-3</v>
      </c>
      <c r="AA367" s="10"/>
      <c r="AB367" s="10">
        <f t="shared" si="62"/>
        <v>6.7129629314877093E-4</v>
      </c>
      <c r="AC367" s="10">
        <f t="shared" si="66"/>
        <v>5.6134259284590371E-3</v>
      </c>
      <c r="AD367" s="30"/>
      <c r="AE367" s="30"/>
      <c r="AF367" s="73">
        <f t="shared" si="63"/>
        <v>43412.853472222225</v>
      </c>
      <c r="AG367" s="73">
        <f t="shared" si="64"/>
        <v>43412.863888888889</v>
      </c>
      <c r="AH367" s="26" t="str">
        <f t="shared" si="65"/>
        <v>43412.853472222243412.8638888889</v>
      </c>
      <c r="AI367" s="26" t="e">
        <f>VLOOKUP(AH367,simple_survey!$N$1081:$O$1529,2,FALSE)</f>
        <v>#N/A</v>
      </c>
    </row>
    <row r="368" spans="1:35" s="3" customFormat="1" x14ac:dyDescent="0.4">
      <c r="A368" s="16" t="str">
        <f t="shared" si="57"/>
        <v>★</v>
      </c>
      <c r="B368" s="16" t="str">
        <f t="shared" si="58"/>
        <v>-</v>
      </c>
      <c r="C368" s="7">
        <v>20</v>
      </c>
      <c r="D368" s="2">
        <v>43412.86041666667</v>
      </c>
      <c r="E368" s="3" t="s">
        <v>1291</v>
      </c>
      <c r="F368" s="3">
        <v>11298</v>
      </c>
      <c r="G368" s="3" t="s">
        <v>18</v>
      </c>
      <c r="H368" s="3">
        <v>5081</v>
      </c>
      <c r="I368" s="3">
        <v>445</v>
      </c>
      <c r="J368" s="3">
        <v>6</v>
      </c>
      <c r="K368" s="3">
        <v>1</v>
      </c>
      <c r="M368" s="2">
        <v>43412.863865740743</v>
      </c>
      <c r="N368" s="2">
        <v>43412.867754629631</v>
      </c>
      <c r="O368" s="3" t="s">
        <v>46</v>
      </c>
      <c r="P368" s="3" t="s">
        <v>47</v>
      </c>
      <c r="Q368" s="3" t="s">
        <v>1178</v>
      </c>
      <c r="R368" s="3" t="s">
        <v>20</v>
      </c>
      <c r="S368" s="2">
        <v>43412.867349537039</v>
      </c>
      <c r="T368" s="2">
        <v>43412.867349537039</v>
      </c>
      <c r="U368" s="2">
        <v>43412.873495370368</v>
      </c>
      <c r="V368" s="2">
        <v>43412.873495370368</v>
      </c>
      <c r="W368" s="2">
        <v>43412.867349537039</v>
      </c>
      <c r="X368" s="8">
        <f t="shared" si="59"/>
        <v>43412.867349537039</v>
      </c>
      <c r="Y368" s="9">
        <f t="shared" si="60"/>
        <v>3.8888888884685002E-3</v>
      </c>
      <c r="Z368" s="9">
        <f t="shared" si="61"/>
        <v>3.8888888884685002E-3</v>
      </c>
      <c r="AA368" s="10"/>
      <c r="AB368" s="10">
        <f t="shared" si="62"/>
        <v>0</v>
      </c>
      <c r="AC368" s="10">
        <f t="shared" si="66"/>
        <v>0</v>
      </c>
      <c r="AD368" s="30"/>
      <c r="AE368" s="30"/>
      <c r="AF368" s="73">
        <f t="shared" si="63"/>
        <v>43412.86041666667</v>
      </c>
      <c r="AG368" s="73">
        <f t="shared" si="64"/>
        <v>43412.867361111108</v>
      </c>
      <c r="AH368" s="26" t="str">
        <f t="shared" si="65"/>
        <v>43412.860416666743412.8673611111</v>
      </c>
      <c r="AI368" s="26" t="e">
        <f>VLOOKUP(AH368,simple_survey!$N$1081:$O$1529,2,FALSE)</f>
        <v>#N/A</v>
      </c>
    </row>
    <row r="369" spans="1:35" s="3" customFormat="1" x14ac:dyDescent="0.4">
      <c r="A369" s="16" t="str">
        <f t="shared" si="57"/>
        <v>-</v>
      </c>
      <c r="B369" s="16" t="str">
        <f t="shared" si="58"/>
        <v>-</v>
      </c>
      <c r="C369" s="7">
        <v>20</v>
      </c>
      <c r="D369" s="2">
        <v>43412.861041666663</v>
      </c>
      <c r="E369" s="3" t="s">
        <v>1292</v>
      </c>
      <c r="F369" s="3">
        <v>11299</v>
      </c>
      <c r="G369" s="3" t="s">
        <v>33</v>
      </c>
      <c r="H369" s="3">
        <v>4393</v>
      </c>
      <c r="I369" s="3">
        <v>281</v>
      </c>
      <c r="J369" s="3">
        <v>4</v>
      </c>
      <c r="K369" s="3">
        <v>5</v>
      </c>
      <c r="M369" s="2">
        <v>43412.865671296298</v>
      </c>
      <c r="N369" s="2">
        <v>43412.873090277775</v>
      </c>
      <c r="O369" s="3" t="s">
        <v>27</v>
      </c>
      <c r="P369" s="3" t="s">
        <v>28</v>
      </c>
      <c r="Q369" s="3" t="s">
        <v>46</v>
      </c>
      <c r="R369" s="3" t="s">
        <v>47</v>
      </c>
      <c r="S369" s="2">
        <v>43412.86346064815</v>
      </c>
      <c r="T369" s="2">
        <v>43412.86346064815</v>
      </c>
      <c r="U369" s="2">
        <v>43412.871921296297</v>
      </c>
      <c r="V369" s="2">
        <v>43412.871921296297</v>
      </c>
      <c r="X369" s="8">
        <f t="shared" si="59"/>
        <v>43412.861041666663</v>
      </c>
      <c r="Y369" s="9">
        <f t="shared" si="60"/>
        <v>7.4189814768033102E-3</v>
      </c>
      <c r="Z369" s="9">
        <f t="shared" si="61"/>
        <v>3.7094907384016551E-2</v>
      </c>
      <c r="AA369" s="10"/>
      <c r="AB369" s="10">
        <f t="shared" si="62"/>
        <v>2.2106481483206153E-3</v>
      </c>
      <c r="AC369" s="10">
        <f t="shared" si="66"/>
        <v>4.6296296350192279E-3</v>
      </c>
      <c r="AD369" s="30"/>
      <c r="AE369" s="30"/>
      <c r="AF369" s="73">
        <f t="shared" si="63"/>
        <v>43412.86041666667</v>
      </c>
      <c r="AG369" s="73">
        <f t="shared" si="64"/>
        <v>43412.872916666667</v>
      </c>
      <c r="AH369" s="26" t="str">
        <f t="shared" si="65"/>
        <v>43412.860416666743412.8729166667</v>
      </c>
      <c r="AI369" s="26" t="e">
        <f>VLOOKUP(AH369,simple_survey!$N$1081:$O$1529,2,FALSE)</f>
        <v>#N/A</v>
      </c>
    </row>
    <row r="370" spans="1:35" s="3" customFormat="1" x14ac:dyDescent="0.4">
      <c r="A370" s="16" t="str">
        <f t="shared" si="57"/>
        <v>-</v>
      </c>
      <c r="B370" s="16" t="str">
        <f t="shared" si="58"/>
        <v>-</v>
      </c>
      <c r="C370" s="7">
        <v>20</v>
      </c>
      <c r="D370" s="2">
        <v>43412.862141203703</v>
      </c>
      <c r="E370" s="3" t="s">
        <v>1293</v>
      </c>
      <c r="F370" s="3">
        <v>11300</v>
      </c>
      <c r="G370" s="3" t="s">
        <v>18</v>
      </c>
      <c r="H370" s="3">
        <v>1747</v>
      </c>
      <c r="I370" s="3">
        <v>22</v>
      </c>
      <c r="J370" s="3">
        <v>9</v>
      </c>
      <c r="K370" s="3">
        <v>1</v>
      </c>
      <c r="M370" s="2">
        <v>43412.867893518516</v>
      </c>
      <c r="N370" s="2">
        <v>43412.871770833335</v>
      </c>
      <c r="O370" s="3" t="s">
        <v>31</v>
      </c>
      <c r="P370" s="3" t="s">
        <v>32</v>
      </c>
      <c r="Q370" s="3" t="s">
        <v>1178</v>
      </c>
      <c r="R370" s="3" t="s">
        <v>20</v>
      </c>
      <c r="S370" s="2">
        <v>43412.866157407407</v>
      </c>
      <c r="T370" s="2">
        <v>43412.866157407407</v>
      </c>
      <c r="U370" s="2">
        <v>43412.873020833336</v>
      </c>
      <c r="V370" s="2">
        <v>43412.873020833336</v>
      </c>
      <c r="X370" s="8">
        <f t="shared" si="59"/>
        <v>43412.862141203703</v>
      </c>
      <c r="Y370" s="9">
        <f t="shared" si="60"/>
        <v>3.8773148189648055E-3</v>
      </c>
      <c r="Z370" s="9">
        <f t="shared" si="61"/>
        <v>3.8773148189648055E-3</v>
      </c>
      <c r="AA370" s="10"/>
      <c r="AB370" s="10">
        <f t="shared" si="62"/>
        <v>1.7361111094942316E-3</v>
      </c>
      <c r="AC370" s="10">
        <f t="shared" si="66"/>
        <v>5.7523148134350777E-3</v>
      </c>
      <c r="AD370" s="30"/>
      <c r="AE370" s="30"/>
      <c r="AF370" s="73">
        <f t="shared" si="63"/>
        <v>43412.861805555556</v>
      </c>
      <c r="AG370" s="73">
        <f t="shared" si="64"/>
        <v>43412.871527777781</v>
      </c>
      <c r="AH370" s="26" t="str">
        <f t="shared" si="65"/>
        <v>43412.861805555643412.8715277778</v>
      </c>
      <c r="AI370" s="26" t="e">
        <f>VLOOKUP(AH370,simple_survey!$N$1081:$O$1529,2,FALSE)</f>
        <v>#N/A</v>
      </c>
    </row>
    <row r="371" spans="1:35" s="3" customFormat="1" x14ac:dyDescent="0.4">
      <c r="A371" s="16" t="str">
        <f t="shared" si="57"/>
        <v>-</v>
      </c>
      <c r="B371" s="16" t="str">
        <f t="shared" si="58"/>
        <v>-</v>
      </c>
      <c r="C371" s="7">
        <v>20</v>
      </c>
      <c r="D371" s="2">
        <v>43412.863842592589</v>
      </c>
      <c r="E371" s="3" t="s">
        <v>1294</v>
      </c>
      <c r="F371" s="3">
        <v>11302</v>
      </c>
      <c r="G371" s="3" t="s">
        <v>18</v>
      </c>
      <c r="H371" s="3">
        <v>4713</v>
      </c>
      <c r="I371" s="3">
        <v>11</v>
      </c>
      <c r="J371" s="3">
        <v>10</v>
      </c>
      <c r="K371" s="3">
        <v>1</v>
      </c>
      <c r="M371" s="2">
        <v>43412.865624999999</v>
      </c>
      <c r="N371" s="2">
        <v>43412.867430555554</v>
      </c>
      <c r="O371" s="3" t="s">
        <v>37</v>
      </c>
      <c r="P371" s="3" t="s">
        <v>38</v>
      </c>
      <c r="Q371" s="3" t="s">
        <v>34</v>
      </c>
      <c r="R371" s="3" t="s">
        <v>35</v>
      </c>
      <c r="S371" s="2">
        <v>43412.867465277777</v>
      </c>
      <c r="T371" s="2">
        <v>43412.867465277777</v>
      </c>
      <c r="U371" s="2">
        <v>43412.872789351852</v>
      </c>
      <c r="V371" s="2">
        <v>43412.872789351852</v>
      </c>
      <c r="X371" s="8">
        <f t="shared" si="59"/>
        <v>43412.863842592589</v>
      </c>
      <c r="Y371" s="9">
        <f t="shared" si="60"/>
        <v>1.8055555556202307E-3</v>
      </c>
      <c r="Z371" s="9">
        <f t="shared" si="61"/>
        <v>1.8055555556202307E-3</v>
      </c>
      <c r="AA371" s="10"/>
      <c r="AB371" s="10">
        <f t="shared" si="62"/>
        <v>0</v>
      </c>
      <c r="AC371" s="10">
        <f t="shared" si="66"/>
        <v>1.7824074093368836E-3</v>
      </c>
      <c r="AD371" s="30"/>
      <c r="AE371" s="30"/>
      <c r="AF371" s="73">
        <f t="shared" si="63"/>
        <v>43412.863194444442</v>
      </c>
      <c r="AG371" s="73">
        <f t="shared" si="64"/>
        <v>43412.867361111108</v>
      </c>
      <c r="AH371" s="26" t="str">
        <f t="shared" si="65"/>
        <v>43412.863194444443412.8673611111</v>
      </c>
      <c r="AI371" s="26" t="e">
        <f>VLOOKUP(AH371,simple_survey!$N$1081:$O$1529,2,FALSE)</f>
        <v>#N/A</v>
      </c>
    </row>
    <row r="372" spans="1:35" s="3" customFormat="1" x14ac:dyDescent="0.4">
      <c r="A372" s="16" t="str">
        <f t="shared" si="57"/>
        <v>-</v>
      </c>
      <c r="B372" s="16" t="str">
        <f t="shared" si="58"/>
        <v>-</v>
      </c>
      <c r="C372" s="7">
        <v>20</v>
      </c>
      <c r="D372" s="2">
        <v>43412.864131944443</v>
      </c>
      <c r="E372" s="3" t="s">
        <v>1296</v>
      </c>
      <c r="F372" s="3">
        <v>11303</v>
      </c>
      <c r="G372" s="3" t="s">
        <v>113</v>
      </c>
      <c r="H372" s="3">
        <v>0</v>
      </c>
      <c r="I372" s="3">
        <v>244</v>
      </c>
      <c r="J372" s="3">
        <v>1</v>
      </c>
      <c r="K372" s="3">
        <v>1</v>
      </c>
      <c r="M372" s="2">
        <v>43412.868321759262</v>
      </c>
      <c r="N372" s="2">
        <v>43412.87332175926</v>
      </c>
      <c r="O372" s="3" t="s">
        <v>1178</v>
      </c>
      <c r="P372" s="3" t="s">
        <v>20</v>
      </c>
      <c r="Q372" s="3" t="s">
        <v>80</v>
      </c>
      <c r="R372" s="3" t="s">
        <v>81</v>
      </c>
      <c r="S372" s="2">
        <v>43412.868587962963</v>
      </c>
      <c r="T372" s="2">
        <v>43412.868587962963</v>
      </c>
      <c r="U372" s="2">
        <v>43412.874976851854</v>
      </c>
      <c r="V372" s="2">
        <v>43412.874976851854</v>
      </c>
      <c r="X372" s="8">
        <f t="shared" si="59"/>
        <v>43412.864131944443</v>
      </c>
      <c r="Y372" s="9">
        <f t="shared" si="60"/>
        <v>4.9999999973806553E-3</v>
      </c>
      <c r="Z372" s="9">
        <f t="shared" si="61"/>
        <v>4.9999999973806553E-3</v>
      </c>
      <c r="AA372" s="10"/>
      <c r="AB372" s="10">
        <f t="shared" si="62"/>
        <v>0</v>
      </c>
      <c r="AC372" s="10">
        <f t="shared" si="66"/>
        <v>4.1898148192558438E-3</v>
      </c>
      <c r="AD372" s="30"/>
      <c r="AE372" s="30"/>
      <c r="AF372" s="73">
        <f t="shared" si="63"/>
        <v>43412.863888888889</v>
      </c>
      <c r="AG372" s="73">
        <f t="shared" si="64"/>
        <v>43412.872916666667</v>
      </c>
      <c r="AH372" s="26" t="str">
        <f t="shared" si="65"/>
        <v>43412.863888888943412.8729166667</v>
      </c>
      <c r="AI372" s="26" t="e">
        <f>VLOOKUP(AH372,simple_survey!$N$1081:$O$1529,2,FALSE)</f>
        <v>#N/A</v>
      </c>
    </row>
    <row r="373" spans="1:35" s="3" customFormat="1" x14ac:dyDescent="0.4">
      <c r="A373" s="16" t="str">
        <f t="shared" si="57"/>
        <v>-</v>
      </c>
      <c r="B373" s="16" t="str">
        <f t="shared" si="58"/>
        <v>-</v>
      </c>
      <c r="C373" s="7">
        <v>20</v>
      </c>
      <c r="D373" s="2">
        <v>43412.865162037036</v>
      </c>
      <c r="E373" s="3" t="s">
        <v>1287</v>
      </c>
      <c r="F373" s="3">
        <v>11304</v>
      </c>
      <c r="G373" s="3" t="s">
        <v>33</v>
      </c>
      <c r="H373" s="3">
        <v>1482</v>
      </c>
      <c r="I373" s="3">
        <v>831</v>
      </c>
      <c r="J373" s="3">
        <v>3</v>
      </c>
      <c r="K373" s="3">
        <v>1</v>
      </c>
      <c r="M373" s="2">
        <v>43412.867291666669</v>
      </c>
      <c r="N373" s="2">
        <v>43412.873194444444</v>
      </c>
      <c r="O373" s="3" t="s">
        <v>27</v>
      </c>
      <c r="P373" s="3" t="s">
        <v>28</v>
      </c>
      <c r="Q373" s="3" t="s">
        <v>37</v>
      </c>
      <c r="R373" s="3" t="s">
        <v>38</v>
      </c>
      <c r="S373" s="2">
        <v>43412.866469907407</v>
      </c>
      <c r="T373" s="2">
        <v>43412.866469907407</v>
      </c>
      <c r="U373" s="2">
        <v>43412.873796296299</v>
      </c>
      <c r="V373" s="2">
        <v>43412.873796296299</v>
      </c>
      <c r="X373" s="8">
        <f t="shared" si="59"/>
        <v>43412.865162037036</v>
      </c>
      <c r="Y373" s="9">
        <f t="shared" si="60"/>
        <v>5.9027777751907706E-3</v>
      </c>
      <c r="Z373" s="9">
        <f t="shared" si="61"/>
        <v>5.9027777751907706E-3</v>
      </c>
      <c r="AA373" s="10"/>
      <c r="AB373" s="10">
        <f t="shared" si="62"/>
        <v>8.217592621804215E-4</v>
      </c>
      <c r="AC373" s="10">
        <f t="shared" si="66"/>
        <v>2.1296296326909214E-3</v>
      </c>
      <c r="AD373" s="30"/>
      <c r="AE373" s="30"/>
      <c r="AF373" s="73">
        <f t="shared" si="63"/>
        <v>43412.864583333336</v>
      </c>
      <c r="AG373" s="73">
        <f t="shared" si="64"/>
        <v>43412.872916666667</v>
      </c>
      <c r="AH373" s="26" t="str">
        <f t="shared" si="65"/>
        <v>43412.864583333343412.8729166667</v>
      </c>
      <c r="AI373" s="26" t="e">
        <f>VLOOKUP(AH373,simple_survey!$N$1081:$O$1529,2,FALSE)</f>
        <v>#N/A</v>
      </c>
    </row>
    <row r="374" spans="1:35" s="3" customFormat="1" x14ac:dyDescent="0.4">
      <c r="A374" s="16" t="str">
        <f t="shared" si="57"/>
        <v>★</v>
      </c>
      <c r="B374" s="16" t="str">
        <f t="shared" si="58"/>
        <v>☆</v>
      </c>
      <c r="C374" s="7">
        <v>20</v>
      </c>
      <c r="D374" s="2">
        <v>43412.811701388891</v>
      </c>
      <c r="E374" s="3" t="s">
        <v>1260</v>
      </c>
      <c r="F374" s="3">
        <v>11260</v>
      </c>
      <c r="G374" s="3" t="s">
        <v>18</v>
      </c>
      <c r="H374" s="3">
        <v>5469</v>
      </c>
      <c r="I374" s="3">
        <v>128</v>
      </c>
      <c r="J374" s="3">
        <v>3</v>
      </c>
      <c r="K374" s="3">
        <v>1</v>
      </c>
      <c r="L374" s="2">
        <v>43412.857685185183</v>
      </c>
      <c r="O374" s="3" t="s">
        <v>48</v>
      </c>
      <c r="P374" s="3" t="s">
        <v>49</v>
      </c>
      <c r="Q374" s="3" t="s">
        <v>55</v>
      </c>
      <c r="R374" s="3" t="s">
        <v>56</v>
      </c>
      <c r="S374" s="2">
        <v>43412.853356481479</v>
      </c>
      <c r="U374" s="2">
        <v>43412.862662037034</v>
      </c>
      <c r="W374" s="2">
        <v>43412.853356481479</v>
      </c>
      <c r="X374" s="8">
        <f t="shared" si="59"/>
        <v>43412.853356481479</v>
      </c>
      <c r="Y374" s="9">
        <f t="shared" si="60"/>
        <v>0</v>
      </c>
      <c r="Z374" s="9">
        <f t="shared" si="61"/>
        <v>0</v>
      </c>
      <c r="AA374" s="10"/>
      <c r="AB374" s="10">
        <f t="shared" si="62"/>
        <v>0</v>
      </c>
      <c r="AC374" s="10">
        <f t="shared" si="66"/>
        <v>4.3287037042318843E-3</v>
      </c>
      <c r="AD374" s="30"/>
      <c r="AE374" s="30"/>
      <c r="AF374" s="73">
        <f t="shared" si="63"/>
        <v>43412.811111111114</v>
      </c>
      <c r="AG374" s="73">
        <f t="shared" si="64"/>
        <v>0</v>
      </c>
      <c r="AH374" s="26" t="str">
        <f t="shared" si="65"/>
        <v>43412.81111111110</v>
      </c>
      <c r="AI374" s="26" t="e">
        <f>VLOOKUP(AH374,simple_survey!$N$1081:$O$1529,2,FALSE)</f>
        <v>#N/A</v>
      </c>
    </row>
    <row r="375" spans="1:35" s="3" customFormat="1" x14ac:dyDescent="0.4">
      <c r="A375" s="16" t="str">
        <f t="shared" si="57"/>
        <v>★</v>
      </c>
      <c r="B375" s="16" t="str">
        <f t="shared" si="58"/>
        <v>☆</v>
      </c>
      <c r="C375" s="7">
        <v>20</v>
      </c>
      <c r="D375" s="2">
        <v>43412.812071759261</v>
      </c>
      <c r="E375" s="3" t="s">
        <v>1249</v>
      </c>
      <c r="F375" s="3">
        <v>11261</v>
      </c>
      <c r="G375" s="3" t="s">
        <v>33</v>
      </c>
      <c r="H375" s="3">
        <v>5363</v>
      </c>
      <c r="I375" s="3">
        <v>665</v>
      </c>
      <c r="J375" s="3">
        <v>6</v>
      </c>
      <c r="K375" s="3">
        <v>1</v>
      </c>
      <c r="L375" s="2">
        <v>43412.816643518519</v>
      </c>
      <c r="O375" s="3" t="s">
        <v>21</v>
      </c>
      <c r="P375" s="3" t="s">
        <v>22</v>
      </c>
      <c r="Q375" s="3" t="s">
        <v>80</v>
      </c>
      <c r="R375" s="3" t="s">
        <v>81</v>
      </c>
      <c r="S375" s="2">
        <v>43412.853726851848</v>
      </c>
      <c r="U375" s="2">
        <v>43412.859236111108</v>
      </c>
      <c r="W375" s="2">
        <v>43412.853726851848</v>
      </c>
      <c r="X375" s="8">
        <f t="shared" si="59"/>
        <v>43412.853726851848</v>
      </c>
      <c r="Y375" s="9">
        <f t="shared" si="60"/>
        <v>0</v>
      </c>
      <c r="Z375" s="9">
        <f t="shared" si="61"/>
        <v>0</v>
      </c>
      <c r="AA375" s="10"/>
      <c r="AB375" s="10">
        <f t="shared" si="62"/>
        <v>0</v>
      </c>
      <c r="AC375" s="10">
        <f t="shared" si="66"/>
        <v>0</v>
      </c>
      <c r="AD375" s="30"/>
      <c r="AE375" s="30"/>
      <c r="AF375" s="73">
        <f t="shared" si="63"/>
        <v>43412.811805555553</v>
      </c>
      <c r="AG375" s="73">
        <f t="shared" si="64"/>
        <v>0</v>
      </c>
      <c r="AH375" s="26" t="str">
        <f t="shared" si="65"/>
        <v>43412.81180555560</v>
      </c>
      <c r="AI375" s="26" t="e">
        <f>VLOOKUP(AH375,simple_survey!$N$1081:$O$1529,2,FALSE)</f>
        <v>#N/A</v>
      </c>
    </row>
    <row r="376" spans="1:35" s="3" customFormat="1" x14ac:dyDescent="0.4">
      <c r="A376" s="16" t="str">
        <f t="shared" si="57"/>
        <v>★</v>
      </c>
      <c r="B376" s="16" t="str">
        <f t="shared" si="58"/>
        <v>☆</v>
      </c>
      <c r="C376" s="7">
        <v>20</v>
      </c>
      <c r="D376" s="2">
        <v>43412.8125</v>
      </c>
      <c r="E376" s="3" t="s">
        <v>1256</v>
      </c>
      <c r="F376" s="3">
        <v>11262</v>
      </c>
      <c r="G376" s="3" t="s">
        <v>33</v>
      </c>
      <c r="H376" s="3">
        <v>5493</v>
      </c>
      <c r="I376" s="3">
        <v>822</v>
      </c>
      <c r="J376" s="3">
        <v>11</v>
      </c>
      <c r="K376" s="3">
        <v>1</v>
      </c>
      <c r="L376" s="2">
        <v>43412.812847222223</v>
      </c>
      <c r="O376" s="3" t="s">
        <v>25</v>
      </c>
      <c r="P376" s="3" t="s">
        <v>26</v>
      </c>
      <c r="Q376" s="3" t="s">
        <v>23</v>
      </c>
      <c r="R376" s="3" t="s">
        <v>24</v>
      </c>
      <c r="S376" s="2">
        <v>43412.854155092595</v>
      </c>
      <c r="U376" s="2">
        <v>43412.859444444446</v>
      </c>
      <c r="W376" s="2">
        <v>43412.854155092595</v>
      </c>
      <c r="X376" s="8">
        <f t="shared" si="59"/>
        <v>43412.854155092595</v>
      </c>
      <c r="Y376" s="9">
        <f t="shared" si="60"/>
        <v>0</v>
      </c>
      <c r="Z376" s="9">
        <f t="shared" si="61"/>
        <v>0</v>
      </c>
      <c r="AA376" s="10"/>
      <c r="AB376" s="10">
        <f t="shared" si="62"/>
        <v>0</v>
      </c>
      <c r="AC376" s="10">
        <f t="shared" si="66"/>
        <v>0</v>
      </c>
      <c r="AD376" s="30"/>
      <c r="AE376" s="30"/>
      <c r="AF376" s="73">
        <f t="shared" si="63"/>
        <v>43412.8125</v>
      </c>
      <c r="AG376" s="73">
        <f t="shared" si="64"/>
        <v>0</v>
      </c>
      <c r="AH376" s="26" t="str">
        <f t="shared" si="65"/>
        <v>43412.81250</v>
      </c>
      <c r="AI376" s="26" t="e">
        <f>VLOOKUP(AH376,simple_survey!$N$1081:$O$1529,2,FALSE)</f>
        <v>#N/A</v>
      </c>
    </row>
    <row r="377" spans="1:35" s="3" customFormat="1" x14ac:dyDescent="0.4">
      <c r="A377" s="16" t="str">
        <f t="shared" si="57"/>
        <v>-</v>
      </c>
      <c r="B377" s="16" t="str">
        <f t="shared" si="58"/>
        <v>☆</v>
      </c>
      <c r="C377" s="7">
        <v>20</v>
      </c>
      <c r="D377" s="2">
        <v>43412.840381944443</v>
      </c>
      <c r="E377" s="3" t="s">
        <v>1295</v>
      </c>
      <c r="F377" s="3">
        <v>11280</v>
      </c>
      <c r="G377" s="3" t="s">
        <v>33</v>
      </c>
      <c r="H377" s="3">
        <v>4777</v>
      </c>
      <c r="I377" s="3">
        <v>925</v>
      </c>
      <c r="J377" s="3">
        <v>8</v>
      </c>
      <c r="K377" s="3">
        <v>1</v>
      </c>
      <c r="L377" s="2">
        <v>43412.840497685182</v>
      </c>
      <c r="O377" s="3" t="s">
        <v>45</v>
      </c>
      <c r="P377" s="3" t="s">
        <v>92</v>
      </c>
      <c r="Q377" s="3" t="s">
        <v>72</v>
      </c>
      <c r="R377" s="3" t="s">
        <v>73</v>
      </c>
      <c r="S377" s="2">
        <v>43412.847175925926</v>
      </c>
      <c r="U377" s="2">
        <v>43412.853946759256</v>
      </c>
      <c r="X377" s="8">
        <f t="shared" si="59"/>
        <v>43412.840381944443</v>
      </c>
      <c r="Y377" s="9">
        <f t="shared" si="60"/>
        <v>0</v>
      </c>
      <c r="Z377" s="9">
        <f t="shared" si="61"/>
        <v>0</v>
      </c>
      <c r="AA377" s="10"/>
      <c r="AB377" s="10">
        <f t="shared" si="62"/>
        <v>0</v>
      </c>
      <c r="AC377" s="10">
        <f t="shared" si="66"/>
        <v>6.7939814834971912E-3</v>
      </c>
      <c r="AD377" s="30"/>
      <c r="AE377" s="30"/>
      <c r="AF377" s="73">
        <f t="shared" si="63"/>
        <v>43412.840277777781</v>
      </c>
      <c r="AG377" s="73">
        <f t="shared" si="64"/>
        <v>0</v>
      </c>
      <c r="AH377" s="26" t="str">
        <f t="shared" si="65"/>
        <v>43412.84027777780</v>
      </c>
      <c r="AI377" s="26" t="e">
        <f>VLOOKUP(AH377,simple_survey!$N$1081:$O$1529,2,FALSE)</f>
        <v>#N/A</v>
      </c>
    </row>
    <row r="378" spans="1:35" s="3" customFormat="1" x14ac:dyDescent="0.4">
      <c r="A378" s="16" t="str">
        <f t="shared" si="57"/>
        <v>★</v>
      </c>
      <c r="B378" s="16" t="str">
        <f t="shared" si="58"/>
        <v>☆</v>
      </c>
      <c r="C378" s="7">
        <v>20</v>
      </c>
      <c r="D378" s="2">
        <v>43412.841539351852</v>
      </c>
      <c r="E378" s="3" t="s">
        <v>1249</v>
      </c>
      <c r="F378" s="3">
        <v>11281</v>
      </c>
      <c r="G378" s="3" t="s">
        <v>33</v>
      </c>
      <c r="H378" s="3">
        <v>5363</v>
      </c>
      <c r="I378" s="3">
        <v>742</v>
      </c>
      <c r="J378" s="3">
        <v>8</v>
      </c>
      <c r="K378" s="3">
        <v>1</v>
      </c>
      <c r="L378" s="2">
        <v>43412.841678240744</v>
      </c>
      <c r="O378" s="3" t="s">
        <v>21</v>
      </c>
      <c r="P378" s="3" t="s">
        <v>22</v>
      </c>
      <c r="Q378" s="3" t="s">
        <v>80</v>
      </c>
      <c r="R378" s="3" t="s">
        <v>81</v>
      </c>
      <c r="S378" s="2">
        <v>43412.848460648151</v>
      </c>
      <c r="U378" s="2">
        <v>43412.85396990741</v>
      </c>
      <c r="W378" s="2">
        <v>43412.848460648151</v>
      </c>
      <c r="X378" s="8">
        <f t="shared" si="59"/>
        <v>43412.848460648151</v>
      </c>
      <c r="Y378" s="9">
        <f t="shared" si="60"/>
        <v>0</v>
      </c>
      <c r="Z378" s="9">
        <f t="shared" si="61"/>
        <v>0</v>
      </c>
      <c r="AA378" s="10"/>
      <c r="AB378" s="10">
        <f t="shared" si="62"/>
        <v>0</v>
      </c>
      <c r="AC378" s="10">
        <f t="shared" si="66"/>
        <v>0</v>
      </c>
      <c r="AD378" s="30"/>
      <c r="AE378" s="30"/>
      <c r="AF378" s="73">
        <f t="shared" si="63"/>
        <v>43412.84097222222</v>
      </c>
      <c r="AG378" s="73">
        <f t="shared" si="64"/>
        <v>0</v>
      </c>
      <c r="AH378" s="26" t="str">
        <f t="shared" si="65"/>
        <v>43412.84097222220</v>
      </c>
      <c r="AI378" s="26" t="e">
        <f>VLOOKUP(AH378,simple_survey!$N$1081:$O$1529,2,FALSE)</f>
        <v>#N/A</v>
      </c>
    </row>
    <row r="379" spans="1:35" s="5" customFormat="1" x14ac:dyDescent="0.4">
      <c r="A379" s="17" t="str">
        <f t="shared" si="57"/>
        <v>-</v>
      </c>
      <c r="B379" s="17" t="str">
        <f t="shared" si="58"/>
        <v>☆</v>
      </c>
      <c r="C379" s="12">
        <v>20</v>
      </c>
      <c r="D379" s="4">
        <v>43412.863043981481</v>
      </c>
      <c r="E379" s="5" t="s">
        <v>1287</v>
      </c>
      <c r="F379" s="5">
        <v>11301</v>
      </c>
      <c r="G379" s="5" t="s">
        <v>33</v>
      </c>
      <c r="H379" s="5">
        <v>1482</v>
      </c>
      <c r="I379" s="5">
        <v>40</v>
      </c>
      <c r="J379" s="5">
        <v>3</v>
      </c>
      <c r="K379" s="5">
        <v>1</v>
      </c>
      <c r="L379" s="4">
        <v>43412.864768518521</v>
      </c>
      <c r="O379" s="5" t="s">
        <v>27</v>
      </c>
      <c r="P379" s="5" t="s">
        <v>28</v>
      </c>
      <c r="Q379" s="5" t="s">
        <v>37</v>
      </c>
      <c r="R379" s="5" t="s">
        <v>38</v>
      </c>
      <c r="S379" s="4">
        <v>43412.864490740743</v>
      </c>
      <c r="U379" s="4">
        <v>43412.871817129628</v>
      </c>
      <c r="X379" s="13">
        <f t="shared" si="59"/>
        <v>43412.863043981481</v>
      </c>
      <c r="Y379" s="18">
        <f t="shared" si="60"/>
        <v>0</v>
      </c>
      <c r="Z379" s="18">
        <f t="shared" si="61"/>
        <v>0</v>
      </c>
      <c r="AA379" s="19"/>
      <c r="AB379" s="19">
        <f t="shared" si="62"/>
        <v>0</v>
      </c>
      <c r="AC379" s="19">
        <f t="shared" si="66"/>
        <v>1.7245370399905369E-3</v>
      </c>
      <c r="AD379" s="31"/>
      <c r="AE379" s="31"/>
      <c r="AF379" s="73">
        <f t="shared" si="63"/>
        <v>43412.862500000003</v>
      </c>
      <c r="AG379" s="73">
        <f t="shared" si="64"/>
        <v>0</v>
      </c>
      <c r="AH379" s="26" t="str">
        <f t="shared" si="65"/>
        <v>43412.86250</v>
      </c>
      <c r="AI379" s="26" t="e">
        <f>VLOOKUP(AH379,simple_survey!$N$1081:$O$1529,2,FALSE)</f>
        <v>#N/A</v>
      </c>
    </row>
    <row r="381" spans="1:35" x14ac:dyDescent="0.4">
      <c r="H381">
        <f>SUMPRODUCT(1/COUNTIF(H2:H379,H2:H379))-1</f>
        <v>141.00000000000028</v>
      </c>
      <c r="AC381" s="75"/>
      <c r="AI381" s="74">
        <f>SUBTOTAL(3,AI2:AI379)</f>
        <v>378</v>
      </c>
    </row>
  </sheetData>
  <autoFilter ref="A1:AK379"/>
  <phoneticPr fontId="18"/>
  <conditionalFormatting sqref="AC381 A2:AE379">
    <cfRule type="expression" dxfId="1" priority="2">
      <formula>$B2="☆"</formula>
    </cfRule>
  </conditionalFormatting>
  <conditionalFormatting sqref="AF2:AI379">
    <cfRule type="expression" dxfId="0" priority="1">
      <formula>$B2="☆"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simple_survey</vt:lpstr>
      <vt:lpstr>★11月2日</vt:lpstr>
      <vt:lpstr>★11月3日</vt:lpstr>
      <vt:lpstr>★11月4日</vt:lpstr>
      <vt:lpstr>★11月5日</vt:lpstr>
      <vt:lpstr>★11月6日</vt:lpstr>
      <vt:lpstr>★11月7日</vt:lpstr>
      <vt:lpstr>★11月8日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H3039214</dc:creator>
  <cp:lastModifiedBy>Corporate Sales and Marketing Division</cp:lastModifiedBy>
  <cp:lastPrinted>2018-11-09T02:53:06Z</cp:lastPrinted>
  <dcterms:created xsi:type="dcterms:W3CDTF">2018-10-09T09:13:17Z</dcterms:created>
  <dcterms:modified xsi:type="dcterms:W3CDTF">2018-11-14T02:24:29Z</dcterms:modified>
</cp:coreProperties>
</file>